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86" i="19"/>
  <c r="A51" i="19"/>
  <c r="A15" i="19"/>
  <c r="A84" i="21"/>
  <c r="A49" i="21"/>
  <c r="A14" i="25"/>
  <c r="A50" i="25"/>
  <c r="A16" i="21"/>
  <c r="A86" i="25"/>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131" i="25"/>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41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<sst xmlns="http://schemas.openxmlformats.org/spreadsheetml/2006/main" count="1028" uniqueCount="173">
  <si>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</si>
  <si>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</si>
  <si>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</si>
  <si>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</si>
  <si>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</si>
  <si>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</si>
  <si>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</si>
  <si>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</si>
  <si>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</si>
  <si>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</si>
  <si>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</si>
  <si>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</si>
  <si>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</si>
  <si>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</si>
  <si>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</si>
  <si>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</si>
  <si>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</si>
  <si>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</si>
  <si>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</si>
  <si>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</si>
  <si>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</si>
  <si>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</si>
  <si>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</si>
  <si>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</si>
  <si>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</si>
  <si>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</si>
  <si>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</si>
  <si>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</si>
  <si>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</si>
  <si>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</si>
  <si>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</si>
  <si>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</si>
  <si>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</si>
  <si>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</si>
  <si>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</si>
  <si>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</si>
  <si>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</si>
  <si>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</si>
  <si>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</si>
  <si>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</si>
  <si>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</si>
  <si>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</si>
  <si>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</si>
  <si>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</si>
  <si>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</si>
  <si>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</si>
  <si>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</si>
  <si>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</si>
  <si>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</si>
  <si>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</si>
  <si>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</si>
  <si>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</si>
  <si>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</si>
  <si>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</si>
  <si>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</si>
  <si>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</si>
  <si>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</si>
  <si>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</si>
  <si>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</si>
  <si>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</si>
  <si>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</si>
  <si>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</si>
  <si>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</si>
  <si>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</si>
  <si>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</si>
  <si>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</si>
  <si>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</si>
  <si>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</si>
  <si>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</si>
  <si>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</si>
  <si>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</si>
  <si>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</si>
  <si>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</si>
  <si>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</si>
  <si>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</si>
  <si>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</si>
  <si>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</si>
  <si>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</si>
  <si>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</si>
  <si>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</si>
  <si>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</si>
  <si>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</si>
  <si>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</si>
  <si>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</si>
  <si>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</si>
  <si>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</si>
  <si>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</si>
  <si>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</si>
  <si>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</si>
  <si>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</si>
  <si>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</si>
  <si>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</si>
  <si>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</si>
  <si>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</si>
  <si>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</si>
  <si>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</si>
  <si>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</si>
  <si>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</si>
  <si>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</si>
  <si>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</si>
  <si>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</si>
  <si>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</si>
  <si>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</si>
  <si>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</si>
  <si>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</si>
  <si>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</si>
  <si>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</si>
  <si>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</si>
  <si>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</si>
  <si>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</si>
  <si>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</si>
  <si>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</si>
  <si>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</si>
  <si>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</si>
  <si>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</si>
  <si>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</si>
  <si>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</si>
  <si>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</si>
  <si>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</si>
  <si>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</si>
  <si>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</si>
  <si>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</si>
  <si>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</si>
  <si>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</si>
  <si>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</si>
  <si>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</si>
  <si>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</si>
  <si>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</si>
  <si>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</si>
  <si>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</si>
  <si>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</si>
  <si>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</si>
  <si>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</si>
  <si>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</si>
  <si>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</si>
  <si>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</si>
  <si>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</si>
  <si>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</si>
  <si>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№237/ от 28.12.2018</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</si>
  <si>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</si>
  <si>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</si>
  <si>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апрель 2019 года</t>
  </si>
  <si>
    <t>01.04.2019</t>
  </si>
  <si>
    <t>02.04.2019</t>
  </si>
  <si>
    <t>03.04.2019</t>
  </si>
  <si>
    <t>04.04.2019</t>
  </si>
  <si>
    <t>05.04.2019</t>
  </si>
  <si>
    <t>06.04.2019</t>
  </si>
  <si>
    <t>07.04.2019</t>
  </si>
  <si>
    <t>08.04.2019</t>
  </si>
  <si>
    <t>09.04.2019</t>
  </si>
  <si>
    <t>10.04.2019</t>
  </si>
  <si>
    <t>11.04.2019</t>
  </si>
  <si>
    <t>12.04.2019</t>
  </si>
  <si>
    <t>13.04.2019</t>
  </si>
  <si>
    <t>14.04.2019</t>
  </si>
  <si>
    <t>15.04.2019</t>
  </si>
  <si>
    <t>16.04.2019</t>
  </si>
  <si>
    <t>17.04.2019</t>
  </si>
  <si>
    <t>18.04.2019</t>
  </si>
  <si>
    <t>19.04.2019</t>
  </si>
  <si>
    <t>20.04.2019</t>
  </si>
  <si>
    <t>21.04.2019</t>
  </si>
  <si>
    <t>22.04.2019</t>
  </si>
  <si>
    <t>23.04.2019</t>
  </si>
  <si>
    <t>24.04.2019</t>
  </si>
  <si>
    <t>25.04.2019</t>
  </si>
  <si>
    <t>26.04.2019</t>
  </si>
  <si>
    <t>27.04.2019</t>
  </si>
  <si>
    <t>28.04.2019</t>
  </si>
  <si>
    <t>29.04.2019</t>
  </si>
  <si>
    <t>30.04.2019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</si>
  <si>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2019г.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</si>
</sst>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7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0"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8" name="Рисунок 6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50" name="Object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51" name="Object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52" name="Object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53" name="Object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5" name="Picture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6" name="Picture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87"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8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54" name="Object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55" name="Object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56" name="Object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57" name="Object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58" name="Object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59" name="Object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60" name="Object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61" name="Object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62" name="Object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63" name="Object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3" t="s">
        <v>172</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06" t="s">
        <v>48</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47</v>
      </c>
      <c r="B7" s="108"/>
      <c r="C7" s="4">
        <f>$F$12+'СЕТ СН'!F5+СВЦЭМ!$D$10+'СЕТ СН'!F8-'СЕТ СН'!F$15</f>
        <v>4222.9778359800002</v>
      </c>
      <c r="D7" s="4">
        <f>$F$12+'СЕТ СН'!G5+СВЦЭМ!$D$10+'СЕТ СН'!G8-'СЕТ СН'!G$15</f>
        <v>4285.6678359799998</v>
      </c>
      <c r="E7" s="4">
        <f>$F$12+'СЕТ СН'!H5+СВЦЭМ!$D$10+'СЕТ СН'!H8-'СЕТ СН'!H$15</f>
        <v>4349.0178359800002</v>
      </c>
      <c r="F7" s="4">
        <f>$F$12+'СЕТ СН'!I5+СВЦЭМ!$D$10+'СЕТ СН'!I8-'СЕТ СН'!I$15</f>
        <v>4417.5778359799997</v>
      </c>
      <c r="G7" s="5"/>
    </row>
    <row r="8" spans="1:8" x14ac:dyDescent="0.25">
      <c r="F8" s="8"/>
    </row>
    <row r="9" spans="1:8" ht="45.75" customHeight="1" x14ac:dyDescent="0.25">
      <c r="A9" s="98" t="s">
        <v>49</v>
      </c>
      <c r="B9" s="98"/>
      <c r="C9" s="98"/>
      <c r="D9" s="98"/>
      <c r="E9" s="98"/>
      <c r="F9" s="98"/>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97" t="s">
        <v>50</v>
      </c>
      <c r="C12" s="97"/>
      <c r="D12" s="97"/>
      <c r="E12" s="13" t="s">
        <v>22</v>
      </c>
      <c r="F12" s="11">
        <f>ROUND(F13+F14*F15,8)+F34</f>
        <v>1695.57439211</v>
      </c>
      <c r="H12" s="2" t="s">
        <v>41</v>
      </c>
    </row>
    <row r="13" spans="1:8" ht="31.5" x14ac:dyDescent="0.25">
      <c r="A13" s="12">
        <v>2</v>
      </c>
      <c r="B13" s="97" t="s">
        <v>51</v>
      </c>
      <c r="C13" s="97"/>
      <c r="D13" s="97"/>
      <c r="E13" s="13" t="s">
        <v>22</v>
      </c>
      <c r="F13" s="11">
        <f>СВЦЭМ!$D$11</f>
        <v>909.65871558000003</v>
      </c>
    </row>
    <row r="14" spans="1:8" ht="36" customHeight="1" x14ac:dyDescent="0.25">
      <c r="A14" s="12">
        <v>3</v>
      </c>
      <c r="B14" s="97" t="s">
        <v>52</v>
      </c>
      <c r="C14" s="97"/>
      <c r="D14" s="97"/>
      <c r="E14" s="13" t="s">
        <v>23</v>
      </c>
      <c r="F14" s="11">
        <f>СВЦЭМ!$D$12</f>
        <v>553305.1820459906</v>
      </c>
    </row>
    <row r="15" spans="1:8" ht="30.75" customHeight="1" x14ac:dyDescent="0.25">
      <c r="A15" s="12">
        <v>4</v>
      </c>
      <c r="B15" s="97" t="s">
        <v>53</v>
      </c>
      <c r="C15" s="97" t="s">
        <v>24</v>
      </c>
      <c r="D15" s="97" t="s">
        <v>24</v>
      </c>
      <c r="E15" s="14" t="s">
        <v>54</v>
      </c>
      <c r="F15" s="15">
        <f>ROUND(IF(F25-(F26+F33)&lt;=0,0,MAX(0,(F16-(F17+F24))/(F25-(F26+F33)))),11)</f>
        <v>1.4204018E-3</v>
      </c>
    </row>
    <row r="16" spans="1:8" ht="36" customHeight="1" x14ac:dyDescent="0.25">
      <c r="A16" s="12">
        <v>5</v>
      </c>
      <c r="B16" s="97" t="s">
        <v>55</v>
      </c>
      <c r="C16" s="97" t="s">
        <v>25</v>
      </c>
      <c r="D16" s="97" t="s">
        <v>6</v>
      </c>
      <c r="E16" s="13" t="s">
        <v>6</v>
      </c>
      <c r="F16" s="16">
        <f>СВЦЭМ!$D$21</f>
        <v>27.135999999999999</v>
      </c>
    </row>
    <row r="17" spans="1:6" ht="33" customHeight="1" x14ac:dyDescent="0.25">
      <c r="A17" s="12">
        <v>6</v>
      </c>
      <c r="B17" s="97" t="s">
        <v>56</v>
      </c>
      <c r="C17" s="97" t="s">
        <v>25</v>
      </c>
      <c r="D17" s="97" t="s">
        <v>6</v>
      </c>
      <c r="E17" s="13" t="s">
        <v>6</v>
      </c>
      <c r="F17" s="16">
        <f>SUM(F19:F23)</f>
        <v>26.983000000000001</v>
      </c>
    </row>
    <row r="18" spans="1:6" ht="13.5" customHeight="1" x14ac:dyDescent="0.25">
      <c r="A18" s="12"/>
      <c r="B18" s="100" t="s">
        <v>57</v>
      </c>
      <c r="C18" s="101"/>
      <c r="D18" s="101"/>
      <c r="E18" s="101"/>
      <c r="F18" s="102"/>
    </row>
    <row r="19" spans="1:6" x14ac:dyDescent="0.25">
      <c r="A19" s="12">
        <v>6.1</v>
      </c>
      <c r="B19" s="97" t="s">
        <v>58</v>
      </c>
      <c r="C19" s="97"/>
      <c r="D19" s="97"/>
      <c r="E19" s="13" t="s">
        <v>6</v>
      </c>
      <c r="F19" s="16">
        <v>0</v>
      </c>
    </row>
    <row r="20" spans="1:6" x14ac:dyDescent="0.25">
      <c r="A20" s="12">
        <v>6.2</v>
      </c>
      <c r="B20" s="97" t="s">
        <v>59</v>
      </c>
      <c r="C20" s="97"/>
      <c r="D20" s="97"/>
      <c r="E20" s="13" t="s">
        <v>6</v>
      </c>
      <c r="F20" s="16">
        <v>0</v>
      </c>
    </row>
    <row r="21" spans="1:6" x14ac:dyDescent="0.25">
      <c r="A21" s="12">
        <v>6.3</v>
      </c>
      <c r="B21" s="97" t="s">
        <v>60</v>
      </c>
      <c r="C21" s="97"/>
      <c r="D21" s="97"/>
      <c r="E21" s="13" t="s">
        <v>6</v>
      </c>
      <c r="F21" s="16">
        <v>0</v>
      </c>
    </row>
    <row r="22" spans="1:6" x14ac:dyDescent="0.25">
      <c r="A22" s="12">
        <v>6.4</v>
      </c>
      <c r="B22" s="97" t="s">
        <v>61</v>
      </c>
      <c r="C22" s="97"/>
      <c r="D22" s="97"/>
      <c r="E22" s="13" t="s">
        <v>6</v>
      </c>
      <c r="F22" s="16">
        <v>0</v>
      </c>
    </row>
    <row r="23" spans="1:6" x14ac:dyDescent="0.25">
      <c r="A23" s="12">
        <v>6.5</v>
      </c>
      <c r="B23" s="97" t="s">
        <v>62</v>
      </c>
      <c r="C23" s="97"/>
      <c r="D23" s="97"/>
      <c r="E23" s="13" t="s">
        <v>6</v>
      </c>
      <c r="F23" s="16">
        <v>26.983000000000001</v>
      </c>
    </row>
    <row r="24" spans="1:6" ht="31.5" customHeight="1" x14ac:dyDescent="0.25">
      <c r="A24" s="12">
        <v>7</v>
      </c>
      <c r="B24" s="97" t="s">
        <v>26</v>
      </c>
      <c r="C24" s="97" t="s">
        <v>25</v>
      </c>
      <c r="D24" s="97" t="s">
        <v>6</v>
      </c>
      <c r="E24" s="13" t="s">
        <v>6</v>
      </c>
      <c r="F24" s="16">
        <v>0</v>
      </c>
    </row>
    <row r="25" spans="1:6" ht="30" customHeight="1" x14ac:dyDescent="0.25">
      <c r="A25" s="12">
        <v>8</v>
      </c>
      <c r="B25" s="97" t="s">
        <v>63</v>
      </c>
      <c r="C25" s="97" t="s">
        <v>27</v>
      </c>
      <c r="D25" s="97" t="s">
        <v>28</v>
      </c>
      <c r="E25" s="13" t="s">
        <v>64</v>
      </c>
      <c r="F25" s="16">
        <f>СВЦЭМ!$D$20</f>
        <v>19222.185000000001</v>
      </c>
    </row>
    <row r="26" spans="1:6" ht="30.75" customHeight="1" x14ac:dyDescent="0.25">
      <c r="A26" s="12">
        <v>9</v>
      </c>
      <c r="B26" s="97" t="s">
        <v>65</v>
      </c>
      <c r="C26" s="97" t="s">
        <v>27</v>
      </c>
      <c r="D26" s="97" t="s">
        <v>28</v>
      </c>
      <c r="E26" s="13" t="s">
        <v>64</v>
      </c>
      <c r="F26" s="16">
        <f>SUM(F28:F32)</f>
        <v>19114.468999999994</v>
      </c>
    </row>
    <row r="27" spans="1:6" x14ac:dyDescent="0.25">
      <c r="A27" s="12"/>
      <c r="B27" s="100" t="s">
        <v>57</v>
      </c>
      <c r="C27" s="101"/>
      <c r="D27" s="101"/>
      <c r="E27" s="101"/>
      <c r="F27" s="102"/>
    </row>
    <row r="28" spans="1:6" x14ac:dyDescent="0.25">
      <c r="A28" s="12">
        <v>9.1</v>
      </c>
      <c r="B28" s="97" t="s">
        <v>58</v>
      </c>
      <c r="C28" s="97"/>
      <c r="D28" s="97"/>
      <c r="E28" s="13" t="s">
        <v>64</v>
      </c>
      <c r="F28" s="16">
        <v>0</v>
      </c>
    </row>
    <row r="29" spans="1:6" x14ac:dyDescent="0.25">
      <c r="A29" s="12">
        <v>9.1999999999999993</v>
      </c>
      <c r="B29" s="97" t="s">
        <v>59</v>
      </c>
      <c r="C29" s="97"/>
      <c r="D29" s="97"/>
      <c r="E29" s="13" t="s">
        <v>64</v>
      </c>
      <c r="F29" s="86">
        <v>0</v>
      </c>
    </row>
    <row r="30" spans="1:6" x14ac:dyDescent="0.25">
      <c r="A30" s="12">
        <v>9.3000000000000007</v>
      </c>
      <c r="B30" s="97" t="s">
        <v>60</v>
      </c>
      <c r="C30" s="97"/>
      <c r="D30" s="97"/>
      <c r="E30" s="13" t="s">
        <v>64</v>
      </c>
      <c r="F30" s="16">
        <v>0</v>
      </c>
    </row>
    <row r="31" spans="1:6" x14ac:dyDescent="0.25">
      <c r="A31" s="12">
        <v>9.4</v>
      </c>
      <c r="B31" s="97" t="s">
        <v>61</v>
      </c>
      <c r="C31" s="97"/>
      <c r="D31" s="97"/>
      <c r="E31" s="13" t="s">
        <v>64</v>
      </c>
      <c r="F31" s="16">
        <v>0</v>
      </c>
    </row>
    <row r="32" spans="1:6" x14ac:dyDescent="0.25">
      <c r="A32" s="12">
        <v>9.5</v>
      </c>
      <c r="B32" s="97" t="s">
        <v>62</v>
      </c>
      <c r="C32" s="97"/>
      <c r="D32" s="97"/>
      <c r="E32" s="13" t="s">
        <v>64</v>
      </c>
      <c r="F32" s="86">
        <v>19114.468999999994</v>
      </c>
    </row>
    <row r="33" spans="1:6" ht="34.5" customHeight="1" x14ac:dyDescent="0.25">
      <c r="A33" s="12">
        <v>10</v>
      </c>
      <c r="B33" s="97" t="s">
        <v>66</v>
      </c>
      <c r="C33" s="97" t="s">
        <v>27</v>
      </c>
      <c r="D33" s="97" t="s">
        <v>28</v>
      </c>
      <c r="E33" s="13" t="s">
        <v>64</v>
      </c>
      <c r="F33" s="16">
        <v>0</v>
      </c>
    </row>
    <row r="34" spans="1:6" ht="42" customHeight="1" x14ac:dyDescent="0.25">
      <c r="A34" s="12">
        <v>11</v>
      </c>
      <c r="B34" s="97" t="s">
        <v>67</v>
      </c>
      <c r="C34" s="97"/>
      <c r="D34" s="97" t="s">
        <v>22</v>
      </c>
      <c r="E34" s="17" t="s">
        <v>22</v>
      </c>
      <c r="F34" s="11">
        <v>0</v>
      </c>
    </row>
    <row r="36" spans="1:6" ht="15.75" customHeight="1" x14ac:dyDescent="0.25">
      <c r="A36" s="99" t="s">
        <v>68</v>
      </c>
      <c r="B36" s="99"/>
      <c r="C36" s="99"/>
      <c r="D36" s="99"/>
      <c r="E36" s="99"/>
      <c r="F36" s="99"/>
    </row>
    <row r="37" spans="1:6" x14ac:dyDescent="0.25">
      <c r="A37" s="99"/>
      <c r="B37" s="99"/>
      <c r="C37" s="99"/>
      <c r="D37" s="99"/>
      <c r="E37" s="99"/>
      <c r="F37" s="99"/>
    </row>
    <row r="38" spans="1:6" x14ac:dyDescent="0.25">
      <c r="A38" s="99"/>
      <c r="B38" s="99"/>
      <c r="C38" s="99"/>
      <c r="D38" s="99"/>
      <c r="E38" s="99"/>
      <c r="F38" s="99"/>
    </row>
    <row r="39" spans="1:6" x14ac:dyDescent="0.25">
      <c r="A39" s="99"/>
      <c r="B39" s="99"/>
      <c r="C39" s="99"/>
      <c r="D39" s="99"/>
      <c r="E39" s="99"/>
      <c r="F39" s="99"/>
    </row>
    <row r="40" spans="1:6" x14ac:dyDescent="0.25">
      <c r="A40" s="99"/>
      <c r="B40" s="99"/>
      <c r="C40" s="99"/>
      <c r="D40" s="99"/>
      <c r="E40" s="99"/>
      <c r="F40" s="99"/>
    </row>
    <row r="41" spans="1:6" x14ac:dyDescent="0.25">
      <c r="A41" s="99"/>
      <c r="B41" s="99"/>
      <c r="C41" s="99"/>
      <c r="D41" s="99"/>
      <c r="E41" s="99"/>
      <c r="F41" s="99"/>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2019г.</v>
      </c>
      <c r="B1" s="114"/>
      <c r="C1" s="114"/>
      <c r="D1" s="114"/>
      <c r="E1" s="114"/>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3575.5936683099999</v>
      </c>
      <c r="C9" s="4">
        <f>СВЦЭМ!$D$14+'СЕТ СН'!G5+СВЦЭМ!$D$10+'СЕТ СН'!G8-'СЕТ СН'!G$16</f>
        <v>3638.2836683100004</v>
      </c>
      <c r="D9" s="4">
        <f>СВЦЭМ!$D$14+'СЕТ СН'!H5+СВЦЭМ!$D$10+'СЕТ СН'!H8-'СЕТ СН'!H$16</f>
        <v>3701.6336683099998</v>
      </c>
      <c r="E9" s="4">
        <f>СВЦЭМ!$D$14+'СЕТ СН'!I5+СВЦЭМ!$D$10+'СЕТ СН'!I8-'СЕТ СН'!I$16</f>
        <v>3770.1936683100002</v>
      </c>
    </row>
    <row r="10" spans="1:6" x14ac:dyDescent="0.25">
      <c r="A10" s="26" t="s">
        <v>35</v>
      </c>
      <c r="B10" s="4">
        <f>СВЦЭМ!$D$15+'СЕТ СН'!F5+СВЦЭМ!$D$10+'СЕТ СН'!F8-'СЕТ СН'!F$16</f>
        <v>4172.1505514499995</v>
      </c>
      <c r="C10" s="4">
        <f>СВЦЭМ!$D$15+'СЕТ СН'!G5+СВЦЭМ!$D$10+'СЕТ СН'!G8-'СЕТ СН'!G$16</f>
        <v>4234.84055145</v>
      </c>
      <c r="D10" s="4">
        <f>СВЦЭМ!$D$15+'СЕТ СН'!H5+СВЦЭМ!$D$10+'СЕТ СН'!H8-'СЕТ СН'!H$16</f>
        <v>4298.1905514500004</v>
      </c>
      <c r="E10" s="4">
        <f>СВЦЭМ!$D$15+'СЕТ СН'!I5+СВЦЭМ!$D$10+'СЕТ СН'!I8-'СЕТ СН'!I$16</f>
        <v>4366.7505514499999</v>
      </c>
    </row>
    <row r="11" spans="1:6" x14ac:dyDescent="0.25">
      <c r="A11" s="26" t="s">
        <v>36</v>
      </c>
      <c r="B11" s="4">
        <f>СВЦЭМ!$D$16+'СЕТ СН'!F5+СВЦЭМ!$D$10+'СЕТ СН'!F8-'СЕТ СН'!F$16</f>
        <v>5376.2614762700005</v>
      </c>
      <c r="C11" s="4">
        <f>СВЦЭМ!$D$16+'СЕТ СН'!G5+СВЦЭМ!$D$10+'СЕТ СН'!G8-'СЕТ СН'!G$16</f>
        <v>5438.9514762700001</v>
      </c>
      <c r="D11" s="4">
        <f>СВЦЭМ!$D$16+'СЕТ СН'!H5+СВЦЭМ!$D$10+'СЕТ СН'!H8-'СЕТ СН'!H$16</f>
        <v>5502.3014762699995</v>
      </c>
      <c r="E11" s="4">
        <f>СВЦЭМ!$D$16+'СЕТ СН'!I5+СВЦЭМ!$D$10+'СЕТ СН'!I8-'СЕТ СН'!I$16</f>
        <v>5570.8614762699999</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3575.5936683099999</v>
      </c>
      <c r="C16" s="28">
        <f>СВЦЭМ!$D$14+'СЕТ СН'!G5+СВЦЭМ!$D$10+'СЕТ СН'!G8-'СЕТ СН'!G$16</f>
        <v>3638.2836683100004</v>
      </c>
      <c r="D16" s="28">
        <f>СВЦЭМ!$D$14+'СЕТ СН'!H5+СВЦЭМ!$D$10+'СЕТ СН'!H8-'СЕТ СН'!H$16</f>
        <v>3701.6336683099998</v>
      </c>
      <c r="E16" s="28">
        <f>СВЦЭМ!$D$14+'СЕТ СН'!I5+СВЦЭМ!$D$10+'СЕТ СН'!I8-'СЕТ СН'!I$16</f>
        <v>3770.1936683100002</v>
      </c>
    </row>
    <row r="17" spans="1:5" x14ac:dyDescent="0.25">
      <c r="A17" s="26" t="s">
        <v>37</v>
      </c>
      <c r="B17" s="28">
        <f>СВЦЭМ!$D$17+'СЕТ СН'!F5+СВЦЭМ!$D$10+'СЕТ СН'!F8-'СЕТ СН'!F$16</f>
        <v>4553.5948935900005</v>
      </c>
      <c r="C17" s="28">
        <f>СВЦЭМ!$D$17+'СЕТ СН'!G5+СВЦЭМ!$D$10+'СЕТ СН'!G8-'СЕТ СН'!G$16</f>
        <v>4616.2848935900001</v>
      </c>
      <c r="D17" s="28">
        <f>СВЦЭМ!$D$17+'СЕТ СН'!H5+СВЦЭМ!$D$10+'СЕТ СН'!H8-'СЕТ СН'!H$16</f>
        <v>4679.6348935899996</v>
      </c>
      <c r="E17" s="28">
        <f>СВЦЭМ!$D$17+'СЕТ СН'!I5+СВЦЭМ!$D$10+'СЕТ СН'!I8-'СЕТ СН'!I$16</f>
        <v>4748.19489359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02" zoomScale="70" zoomScaleNormal="70" zoomScaleSheetLayoutView="80" workbookViewId="0">
      <selection activeCell="A150" sqref="A150:XFD150"/>
    </sheetView>
  </sheetViews>
  <sheetFormatPr defaultColWidth="11.125" defaultRowHeight="15" x14ac:dyDescent="0.25"/>
  <cols>
    <col min="1" max="25" width="11.125" style="41"/>
    <col min="26" max="16384" width="11.125" style="30"/>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38</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15.75" x14ac:dyDescent="0.2">
      <c r="A4" s="136" t="s">
        <v>8</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01.04.2019</v>
      </c>
      <c r="B12" s="36">
        <f>SUMIFS(СВЦЭМ!$C$33:$C$776,СВЦЭМ!$A$33:$A$776,$A12,СВЦЭМ!$B$33:$B$776,B$11)+'СЕТ СН'!$F$9+СВЦЭМ!$D$10+'СЕТ СН'!$F$5-'СЕТ СН'!$F$17</f>
        <v>3453.7992414</v>
      </c>
      <c r="C12" s="36">
        <f>SUMIFS(СВЦЭМ!$C$33:$C$776,СВЦЭМ!$A$33:$A$776,$A12,СВЦЭМ!$B$33:$B$776,C$11)+'СЕТ СН'!$F$9+СВЦЭМ!$D$10+'СЕТ СН'!$F$5-'СЕТ СН'!$F$17</f>
        <v>3490.0432420300003</v>
      </c>
      <c r="D12" s="36">
        <f>SUMIFS(СВЦЭМ!$C$33:$C$776,СВЦЭМ!$A$33:$A$776,$A12,СВЦЭМ!$B$33:$B$776,D$11)+'СЕТ СН'!$F$9+СВЦЭМ!$D$10+'СЕТ СН'!$F$5-'СЕТ СН'!$F$17</f>
        <v>3504.58309659</v>
      </c>
      <c r="E12" s="36">
        <f>SUMIFS(СВЦЭМ!$C$33:$C$776,СВЦЭМ!$A$33:$A$776,$A12,СВЦЭМ!$B$33:$B$776,E$11)+'СЕТ СН'!$F$9+СВЦЭМ!$D$10+'СЕТ СН'!$F$5-'СЕТ СН'!$F$17</f>
        <v>3532.5550805800003</v>
      </c>
      <c r="F12" s="36">
        <f>SUMIFS(СВЦЭМ!$C$33:$C$776,СВЦЭМ!$A$33:$A$776,$A12,СВЦЭМ!$B$33:$B$776,F$11)+'СЕТ СН'!$F$9+СВЦЭМ!$D$10+'СЕТ СН'!$F$5-'СЕТ СН'!$F$17</f>
        <v>3519.36406777</v>
      </c>
      <c r="G12" s="36">
        <f>SUMIFS(СВЦЭМ!$C$33:$C$776,СВЦЭМ!$A$33:$A$776,$A12,СВЦЭМ!$B$33:$B$776,G$11)+'СЕТ СН'!$F$9+СВЦЭМ!$D$10+'СЕТ СН'!$F$5-'СЕТ СН'!$F$17</f>
        <v>3522.7207406400003</v>
      </c>
      <c r="H12" s="36">
        <f>SUMIFS(СВЦЭМ!$C$33:$C$776,СВЦЭМ!$A$33:$A$776,$A12,СВЦЭМ!$B$33:$B$776,H$11)+'СЕТ СН'!$F$9+СВЦЭМ!$D$10+'СЕТ СН'!$F$5-'СЕТ СН'!$F$17</f>
        <v>3422.4675637199998</v>
      </c>
      <c r="I12" s="36">
        <f>SUMIFS(СВЦЭМ!$C$33:$C$776,СВЦЭМ!$A$33:$A$776,$A12,СВЦЭМ!$B$33:$B$776,I$11)+'СЕТ СН'!$F$9+СВЦЭМ!$D$10+'СЕТ СН'!$F$5-'СЕТ СН'!$F$17</f>
        <v>3406.2038859700001</v>
      </c>
      <c r="J12" s="36">
        <f>SUMIFS(СВЦЭМ!$C$33:$C$776,СВЦЭМ!$A$33:$A$776,$A12,СВЦЭМ!$B$33:$B$776,J$11)+'СЕТ СН'!$F$9+СВЦЭМ!$D$10+'СЕТ СН'!$F$5-'СЕТ СН'!$F$17</f>
        <v>3352.7037124500002</v>
      </c>
      <c r="K12" s="36">
        <f>SUMIFS(СВЦЭМ!$C$33:$C$776,СВЦЭМ!$A$33:$A$776,$A12,СВЦЭМ!$B$33:$B$776,K$11)+'СЕТ СН'!$F$9+СВЦЭМ!$D$10+'СЕТ СН'!$F$5-'СЕТ СН'!$F$17</f>
        <v>3326.8203623300001</v>
      </c>
      <c r="L12" s="36">
        <f>SUMIFS(СВЦЭМ!$C$33:$C$776,СВЦЭМ!$A$33:$A$776,$A12,СВЦЭМ!$B$33:$B$776,L$11)+'СЕТ СН'!$F$9+СВЦЭМ!$D$10+'СЕТ СН'!$F$5-'СЕТ СН'!$F$17</f>
        <v>3308.3076199100001</v>
      </c>
      <c r="M12" s="36">
        <f>SUMIFS(СВЦЭМ!$C$33:$C$776,СВЦЭМ!$A$33:$A$776,$A12,СВЦЭМ!$B$33:$B$776,M$11)+'СЕТ СН'!$F$9+СВЦЭМ!$D$10+'СЕТ СН'!$F$5-'СЕТ СН'!$F$17</f>
        <v>3317.5729057200001</v>
      </c>
      <c r="N12" s="36">
        <f>SUMIFS(СВЦЭМ!$C$33:$C$776,СВЦЭМ!$A$33:$A$776,$A12,СВЦЭМ!$B$33:$B$776,N$11)+'СЕТ СН'!$F$9+СВЦЭМ!$D$10+'СЕТ СН'!$F$5-'СЕТ СН'!$F$17</f>
        <v>3323.4258336600001</v>
      </c>
      <c r="O12" s="36">
        <f>SUMIFS(СВЦЭМ!$C$33:$C$776,СВЦЭМ!$A$33:$A$776,$A12,СВЦЭМ!$B$33:$B$776,O$11)+'СЕТ СН'!$F$9+СВЦЭМ!$D$10+'СЕТ СН'!$F$5-'СЕТ СН'!$F$17</f>
        <v>3332.6132757999999</v>
      </c>
      <c r="P12" s="36">
        <f>SUMIFS(СВЦЭМ!$C$33:$C$776,СВЦЭМ!$A$33:$A$776,$A12,СВЦЭМ!$B$33:$B$776,P$11)+'СЕТ СН'!$F$9+СВЦЭМ!$D$10+'СЕТ СН'!$F$5-'СЕТ СН'!$F$17</f>
        <v>3337.9761646799998</v>
      </c>
      <c r="Q12" s="36">
        <f>SUMIFS(СВЦЭМ!$C$33:$C$776,СВЦЭМ!$A$33:$A$776,$A12,СВЦЭМ!$B$33:$B$776,Q$11)+'СЕТ СН'!$F$9+СВЦЭМ!$D$10+'СЕТ СН'!$F$5-'СЕТ СН'!$F$17</f>
        <v>3328.5556709800003</v>
      </c>
      <c r="R12" s="36">
        <f>SUMIFS(СВЦЭМ!$C$33:$C$776,СВЦЭМ!$A$33:$A$776,$A12,СВЦЭМ!$B$33:$B$776,R$11)+'СЕТ СН'!$F$9+СВЦЭМ!$D$10+'СЕТ СН'!$F$5-'СЕТ СН'!$F$17</f>
        <v>3330.1222742600003</v>
      </c>
      <c r="S12" s="36">
        <f>SUMIFS(СВЦЭМ!$C$33:$C$776,СВЦЭМ!$A$33:$A$776,$A12,СВЦЭМ!$B$33:$B$776,S$11)+'СЕТ СН'!$F$9+СВЦЭМ!$D$10+'СЕТ СН'!$F$5-'СЕТ СН'!$F$17</f>
        <v>3327.2532329599999</v>
      </c>
      <c r="T12" s="36">
        <f>SUMIFS(СВЦЭМ!$C$33:$C$776,СВЦЭМ!$A$33:$A$776,$A12,СВЦЭМ!$B$33:$B$776,T$11)+'СЕТ СН'!$F$9+СВЦЭМ!$D$10+'СЕТ СН'!$F$5-'СЕТ СН'!$F$17</f>
        <v>3303.4003867599999</v>
      </c>
      <c r="U12" s="36">
        <f>SUMIFS(СВЦЭМ!$C$33:$C$776,СВЦЭМ!$A$33:$A$776,$A12,СВЦЭМ!$B$33:$B$776,U$11)+'СЕТ СН'!$F$9+СВЦЭМ!$D$10+'СЕТ СН'!$F$5-'СЕТ СН'!$F$17</f>
        <v>3280.8056052100001</v>
      </c>
      <c r="V12" s="36">
        <f>SUMIFS(СВЦЭМ!$C$33:$C$776,СВЦЭМ!$A$33:$A$776,$A12,СВЦЭМ!$B$33:$B$776,V$11)+'СЕТ СН'!$F$9+СВЦЭМ!$D$10+'СЕТ СН'!$F$5-'СЕТ СН'!$F$17</f>
        <v>3266.5460921399999</v>
      </c>
      <c r="W12" s="36">
        <f>SUMIFS(СВЦЭМ!$C$33:$C$776,СВЦЭМ!$A$33:$A$776,$A12,СВЦЭМ!$B$33:$B$776,W$11)+'СЕТ СН'!$F$9+СВЦЭМ!$D$10+'СЕТ СН'!$F$5-'СЕТ СН'!$F$17</f>
        <v>3260.5655048799999</v>
      </c>
      <c r="X12" s="36">
        <f>SUMIFS(СВЦЭМ!$C$33:$C$776,СВЦЭМ!$A$33:$A$776,$A12,СВЦЭМ!$B$33:$B$776,X$11)+'СЕТ СН'!$F$9+СВЦЭМ!$D$10+'СЕТ СН'!$F$5-'СЕТ СН'!$F$17</f>
        <v>3323.85259154</v>
      </c>
      <c r="Y12" s="36">
        <f>SUMIFS(СВЦЭМ!$C$33:$C$776,СВЦЭМ!$A$33:$A$776,$A12,СВЦЭМ!$B$33:$B$776,Y$11)+'СЕТ СН'!$F$9+СВЦЭМ!$D$10+'СЕТ СН'!$F$5-'СЕТ СН'!$F$17</f>
        <v>3427.6887241700001</v>
      </c>
      <c r="AA12" s="37"/>
    </row>
    <row r="13" spans="1:27" ht="15.75" x14ac:dyDescent="0.2">
      <c r="A13" s="35">
        <f>A12+1</f>
        <v>43557</v>
      </c>
      <c r="B13" s="36">
        <f>SUMIFS(СВЦЭМ!$C$33:$C$776,СВЦЭМ!$A$33:$A$776,$A13,СВЦЭМ!$B$33:$B$776,B$11)+'СЕТ СН'!$F$9+СВЦЭМ!$D$10+'СЕТ СН'!$F$5-'СЕТ СН'!$F$17</f>
        <v>3500.02001157</v>
      </c>
      <c r="C13" s="36">
        <f>SUMIFS(СВЦЭМ!$C$33:$C$776,СВЦЭМ!$A$33:$A$776,$A13,СВЦЭМ!$B$33:$B$776,C$11)+'СЕТ СН'!$F$9+СВЦЭМ!$D$10+'СЕТ СН'!$F$5-'СЕТ СН'!$F$17</f>
        <v>3611.12322421</v>
      </c>
      <c r="D13" s="36">
        <f>SUMIFS(СВЦЭМ!$C$33:$C$776,СВЦЭМ!$A$33:$A$776,$A13,СВЦЭМ!$B$33:$B$776,D$11)+'СЕТ СН'!$F$9+СВЦЭМ!$D$10+'СЕТ СН'!$F$5-'СЕТ СН'!$F$17</f>
        <v>3663.4137032799999</v>
      </c>
      <c r="E13" s="36">
        <f>SUMIFS(СВЦЭМ!$C$33:$C$776,СВЦЭМ!$A$33:$A$776,$A13,СВЦЭМ!$B$33:$B$776,E$11)+'СЕТ СН'!$F$9+СВЦЭМ!$D$10+'СЕТ СН'!$F$5-'СЕТ СН'!$F$17</f>
        <v>3673.7792730199999</v>
      </c>
      <c r="F13" s="36">
        <f>SUMIFS(СВЦЭМ!$C$33:$C$776,СВЦЭМ!$A$33:$A$776,$A13,СВЦЭМ!$B$33:$B$776,F$11)+'СЕТ СН'!$F$9+СВЦЭМ!$D$10+'СЕТ СН'!$F$5-'СЕТ СН'!$F$17</f>
        <v>3670.9827008500001</v>
      </c>
      <c r="G13" s="36">
        <f>SUMIFS(СВЦЭМ!$C$33:$C$776,СВЦЭМ!$A$33:$A$776,$A13,СВЦЭМ!$B$33:$B$776,G$11)+'СЕТ СН'!$F$9+СВЦЭМ!$D$10+'СЕТ СН'!$F$5-'СЕТ СН'!$F$17</f>
        <v>3665.04416223</v>
      </c>
      <c r="H13" s="36">
        <f>SUMIFS(СВЦЭМ!$C$33:$C$776,СВЦЭМ!$A$33:$A$776,$A13,СВЦЭМ!$B$33:$B$776,H$11)+'СЕТ СН'!$F$9+СВЦЭМ!$D$10+'СЕТ СН'!$F$5-'СЕТ СН'!$F$17</f>
        <v>3554.28044731</v>
      </c>
      <c r="I13" s="36">
        <f>SUMIFS(СВЦЭМ!$C$33:$C$776,СВЦЭМ!$A$33:$A$776,$A13,СВЦЭМ!$B$33:$B$776,I$11)+'СЕТ СН'!$F$9+СВЦЭМ!$D$10+'СЕТ СН'!$F$5-'СЕТ СН'!$F$17</f>
        <v>3474.2559630999999</v>
      </c>
      <c r="J13" s="36">
        <f>SUMIFS(СВЦЭМ!$C$33:$C$776,СВЦЭМ!$A$33:$A$776,$A13,СВЦЭМ!$B$33:$B$776,J$11)+'СЕТ СН'!$F$9+СВЦЭМ!$D$10+'СЕТ СН'!$F$5-'СЕТ СН'!$F$17</f>
        <v>3379.9433401300003</v>
      </c>
      <c r="K13" s="36">
        <f>SUMIFS(СВЦЭМ!$C$33:$C$776,СВЦЭМ!$A$33:$A$776,$A13,СВЦЭМ!$B$33:$B$776,K$11)+'СЕТ СН'!$F$9+СВЦЭМ!$D$10+'СЕТ СН'!$F$5-'СЕТ СН'!$F$17</f>
        <v>3289.4080921200002</v>
      </c>
      <c r="L13" s="36">
        <f>SUMIFS(СВЦЭМ!$C$33:$C$776,СВЦЭМ!$A$33:$A$776,$A13,СВЦЭМ!$B$33:$B$776,L$11)+'СЕТ СН'!$F$9+СВЦЭМ!$D$10+'СЕТ СН'!$F$5-'СЕТ СН'!$F$17</f>
        <v>3259.5438828800002</v>
      </c>
      <c r="M13" s="36">
        <f>SUMIFS(СВЦЭМ!$C$33:$C$776,СВЦЭМ!$A$33:$A$776,$A13,СВЦЭМ!$B$33:$B$776,M$11)+'СЕТ СН'!$F$9+СВЦЭМ!$D$10+'СЕТ СН'!$F$5-'СЕТ СН'!$F$17</f>
        <v>3271.1052305000003</v>
      </c>
      <c r="N13" s="36">
        <f>SUMIFS(СВЦЭМ!$C$33:$C$776,СВЦЭМ!$A$33:$A$776,$A13,СВЦЭМ!$B$33:$B$776,N$11)+'СЕТ СН'!$F$9+СВЦЭМ!$D$10+'СЕТ СН'!$F$5-'СЕТ СН'!$F$17</f>
        <v>3267.2706191900002</v>
      </c>
      <c r="O13" s="36">
        <f>SUMIFS(СВЦЭМ!$C$33:$C$776,СВЦЭМ!$A$33:$A$776,$A13,СВЦЭМ!$B$33:$B$776,O$11)+'СЕТ СН'!$F$9+СВЦЭМ!$D$10+'СЕТ СН'!$F$5-'СЕТ СН'!$F$17</f>
        <v>3271.8614652199999</v>
      </c>
      <c r="P13" s="36">
        <f>SUMIFS(СВЦЭМ!$C$33:$C$776,СВЦЭМ!$A$33:$A$776,$A13,СВЦЭМ!$B$33:$B$776,P$11)+'СЕТ СН'!$F$9+СВЦЭМ!$D$10+'СЕТ СН'!$F$5-'СЕТ СН'!$F$17</f>
        <v>3285.1814568199998</v>
      </c>
      <c r="Q13" s="36">
        <f>SUMIFS(СВЦЭМ!$C$33:$C$776,СВЦЭМ!$A$33:$A$776,$A13,СВЦЭМ!$B$33:$B$776,Q$11)+'СЕТ СН'!$F$9+СВЦЭМ!$D$10+'СЕТ СН'!$F$5-'СЕТ СН'!$F$17</f>
        <v>3302.40889126</v>
      </c>
      <c r="R13" s="36">
        <f>SUMIFS(СВЦЭМ!$C$33:$C$776,СВЦЭМ!$A$33:$A$776,$A13,СВЦЭМ!$B$33:$B$776,R$11)+'СЕТ СН'!$F$9+СВЦЭМ!$D$10+'СЕТ СН'!$F$5-'СЕТ СН'!$F$17</f>
        <v>3294.0811956900002</v>
      </c>
      <c r="S13" s="36">
        <f>SUMIFS(СВЦЭМ!$C$33:$C$776,СВЦЭМ!$A$33:$A$776,$A13,СВЦЭМ!$B$33:$B$776,S$11)+'СЕТ СН'!$F$9+СВЦЭМ!$D$10+'СЕТ СН'!$F$5-'СЕТ СН'!$F$17</f>
        <v>3289.9904818700002</v>
      </c>
      <c r="T13" s="36">
        <f>SUMIFS(СВЦЭМ!$C$33:$C$776,СВЦЭМ!$A$33:$A$776,$A13,СВЦЭМ!$B$33:$B$776,T$11)+'СЕТ СН'!$F$9+СВЦЭМ!$D$10+'СЕТ СН'!$F$5-'СЕТ СН'!$F$17</f>
        <v>3265.86597785</v>
      </c>
      <c r="U13" s="36">
        <f>SUMIFS(СВЦЭМ!$C$33:$C$776,СВЦЭМ!$A$33:$A$776,$A13,СВЦЭМ!$B$33:$B$776,U$11)+'СЕТ СН'!$F$9+СВЦЭМ!$D$10+'СЕТ СН'!$F$5-'СЕТ СН'!$F$17</f>
        <v>3253.4728111300001</v>
      </c>
      <c r="V13" s="36">
        <f>SUMIFS(СВЦЭМ!$C$33:$C$776,СВЦЭМ!$A$33:$A$776,$A13,СВЦЭМ!$B$33:$B$776,V$11)+'СЕТ СН'!$F$9+СВЦЭМ!$D$10+'СЕТ СН'!$F$5-'СЕТ СН'!$F$17</f>
        <v>3252.18356937</v>
      </c>
      <c r="W13" s="36">
        <f>SUMIFS(СВЦЭМ!$C$33:$C$776,СВЦЭМ!$A$33:$A$776,$A13,СВЦЭМ!$B$33:$B$776,W$11)+'СЕТ СН'!$F$9+СВЦЭМ!$D$10+'СЕТ СН'!$F$5-'СЕТ СН'!$F$17</f>
        <v>3245.2752327400003</v>
      </c>
      <c r="X13" s="36">
        <f>SUMIFS(СВЦЭМ!$C$33:$C$776,СВЦЭМ!$A$33:$A$776,$A13,СВЦЭМ!$B$33:$B$776,X$11)+'СЕТ СН'!$F$9+СВЦЭМ!$D$10+'СЕТ СН'!$F$5-'СЕТ СН'!$F$17</f>
        <v>3289.9943098499998</v>
      </c>
      <c r="Y13" s="36">
        <f>SUMIFS(СВЦЭМ!$C$33:$C$776,СВЦЭМ!$A$33:$A$776,$A13,СВЦЭМ!$B$33:$B$776,Y$11)+'СЕТ СН'!$F$9+СВЦЭМ!$D$10+'СЕТ СН'!$F$5-'СЕТ СН'!$F$17</f>
        <v>3394.8196068400002</v>
      </c>
    </row>
    <row r="14" spans="1:27" ht="15.75" x14ac:dyDescent="0.2">
      <c r="A14" s="35">
        <f t="shared" ref="A14:A42" si="0">A13+1</f>
        <v>43558</v>
      </c>
      <c r="B14" s="36">
        <f>SUMIFS(СВЦЭМ!$C$33:$C$776,СВЦЭМ!$A$33:$A$776,$A14,СВЦЭМ!$B$33:$B$776,B$11)+'СЕТ СН'!$F$9+СВЦЭМ!$D$10+'СЕТ СН'!$F$5-'СЕТ СН'!$F$17</f>
        <v>3515.83114406</v>
      </c>
      <c r="C14" s="36">
        <f>SUMIFS(СВЦЭМ!$C$33:$C$776,СВЦЭМ!$A$33:$A$776,$A14,СВЦЭМ!$B$33:$B$776,C$11)+'СЕТ СН'!$F$9+СВЦЭМ!$D$10+'СЕТ СН'!$F$5-'СЕТ СН'!$F$17</f>
        <v>3617.41456887</v>
      </c>
      <c r="D14" s="36">
        <f>SUMIFS(СВЦЭМ!$C$33:$C$776,СВЦЭМ!$A$33:$A$776,$A14,СВЦЭМ!$B$33:$B$776,D$11)+'СЕТ СН'!$F$9+СВЦЭМ!$D$10+'СЕТ СН'!$F$5-'СЕТ СН'!$F$17</f>
        <v>3598.0907718799999</v>
      </c>
      <c r="E14" s="36">
        <f>SUMIFS(СВЦЭМ!$C$33:$C$776,СВЦЭМ!$A$33:$A$776,$A14,СВЦЭМ!$B$33:$B$776,E$11)+'СЕТ СН'!$F$9+СВЦЭМ!$D$10+'СЕТ СН'!$F$5-'СЕТ СН'!$F$17</f>
        <v>3597.5637743300003</v>
      </c>
      <c r="F14" s="36">
        <f>SUMIFS(СВЦЭМ!$C$33:$C$776,СВЦЭМ!$A$33:$A$776,$A14,СВЦЭМ!$B$33:$B$776,F$11)+'СЕТ СН'!$F$9+СВЦЭМ!$D$10+'СЕТ СН'!$F$5-'СЕТ СН'!$F$17</f>
        <v>3592.5876499000001</v>
      </c>
      <c r="G14" s="36">
        <f>SUMIFS(СВЦЭМ!$C$33:$C$776,СВЦЭМ!$A$33:$A$776,$A14,СВЦЭМ!$B$33:$B$776,G$11)+'СЕТ СН'!$F$9+СВЦЭМ!$D$10+'СЕТ СН'!$F$5-'СЕТ СН'!$F$17</f>
        <v>3622.1213744699999</v>
      </c>
      <c r="H14" s="36">
        <f>SUMIFS(СВЦЭМ!$C$33:$C$776,СВЦЭМ!$A$33:$A$776,$A14,СВЦЭМ!$B$33:$B$776,H$11)+'СЕТ СН'!$F$9+СВЦЭМ!$D$10+'СЕТ СН'!$F$5-'СЕТ СН'!$F$17</f>
        <v>3569.0440502399997</v>
      </c>
      <c r="I14" s="36">
        <f>SUMIFS(СВЦЭМ!$C$33:$C$776,СВЦЭМ!$A$33:$A$776,$A14,СВЦЭМ!$B$33:$B$776,I$11)+'СЕТ СН'!$F$9+СВЦЭМ!$D$10+'СЕТ СН'!$F$5-'СЕТ СН'!$F$17</f>
        <v>3486.9975397899998</v>
      </c>
      <c r="J14" s="36">
        <f>SUMIFS(СВЦЭМ!$C$33:$C$776,СВЦЭМ!$A$33:$A$776,$A14,СВЦЭМ!$B$33:$B$776,J$11)+'СЕТ СН'!$F$9+СВЦЭМ!$D$10+'СЕТ СН'!$F$5-'СЕТ СН'!$F$17</f>
        <v>3392.5890270600003</v>
      </c>
      <c r="K14" s="36">
        <f>SUMIFS(СВЦЭМ!$C$33:$C$776,СВЦЭМ!$A$33:$A$776,$A14,СВЦЭМ!$B$33:$B$776,K$11)+'СЕТ СН'!$F$9+СВЦЭМ!$D$10+'СЕТ СН'!$F$5-'СЕТ СН'!$F$17</f>
        <v>3315.8370734099999</v>
      </c>
      <c r="L14" s="36">
        <f>SUMIFS(СВЦЭМ!$C$33:$C$776,СВЦЭМ!$A$33:$A$776,$A14,СВЦЭМ!$B$33:$B$776,L$11)+'СЕТ СН'!$F$9+СВЦЭМ!$D$10+'СЕТ СН'!$F$5-'СЕТ СН'!$F$17</f>
        <v>3292.9699046200003</v>
      </c>
      <c r="M14" s="36">
        <f>SUMIFS(СВЦЭМ!$C$33:$C$776,СВЦЭМ!$A$33:$A$776,$A14,СВЦЭМ!$B$33:$B$776,M$11)+'СЕТ СН'!$F$9+СВЦЭМ!$D$10+'СЕТ СН'!$F$5-'СЕТ СН'!$F$17</f>
        <v>3302.3623649299998</v>
      </c>
      <c r="N14" s="36">
        <f>SUMIFS(СВЦЭМ!$C$33:$C$776,СВЦЭМ!$A$33:$A$776,$A14,СВЦЭМ!$B$33:$B$776,N$11)+'СЕТ СН'!$F$9+СВЦЭМ!$D$10+'СЕТ СН'!$F$5-'СЕТ СН'!$F$17</f>
        <v>3293.01054806</v>
      </c>
      <c r="O14" s="36">
        <f>SUMIFS(СВЦЭМ!$C$33:$C$776,СВЦЭМ!$A$33:$A$776,$A14,СВЦЭМ!$B$33:$B$776,O$11)+'СЕТ СН'!$F$9+СВЦЭМ!$D$10+'СЕТ СН'!$F$5-'СЕТ СН'!$F$17</f>
        <v>3303.7002776700001</v>
      </c>
      <c r="P14" s="36">
        <f>SUMIFS(СВЦЭМ!$C$33:$C$776,СВЦЭМ!$A$33:$A$776,$A14,СВЦЭМ!$B$33:$B$776,P$11)+'СЕТ СН'!$F$9+СВЦЭМ!$D$10+'СЕТ СН'!$F$5-'СЕТ СН'!$F$17</f>
        <v>3310.36837823</v>
      </c>
      <c r="Q14" s="36">
        <f>SUMIFS(СВЦЭМ!$C$33:$C$776,СВЦЭМ!$A$33:$A$776,$A14,СВЦЭМ!$B$33:$B$776,Q$11)+'СЕТ СН'!$F$9+СВЦЭМ!$D$10+'СЕТ СН'!$F$5-'СЕТ СН'!$F$17</f>
        <v>3320.08155764</v>
      </c>
      <c r="R14" s="36">
        <f>SUMIFS(СВЦЭМ!$C$33:$C$776,СВЦЭМ!$A$33:$A$776,$A14,СВЦЭМ!$B$33:$B$776,R$11)+'СЕТ СН'!$F$9+СВЦЭМ!$D$10+'СЕТ СН'!$F$5-'СЕТ СН'!$F$17</f>
        <v>3324.0075533700001</v>
      </c>
      <c r="S14" s="36">
        <f>SUMIFS(СВЦЭМ!$C$33:$C$776,СВЦЭМ!$A$33:$A$776,$A14,СВЦЭМ!$B$33:$B$776,S$11)+'СЕТ СН'!$F$9+СВЦЭМ!$D$10+'СЕТ СН'!$F$5-'СЕТ СН'!$F$17</f>
        <v>3324.9673168600002</v>
      </c>
      <c r="T14" s="36">
        <f>SUMIFS(СВЦЭМ!$C$33:$C$776,СВЦЭМ!$A$33:$A$776,$A14,СВЦЭМ!$B$33:$B$776,T$11)+'СЕТ СН'!$F$9+СВЦЭМ!$D$10+'СЕТ СН'!$F$5-'СЕТ СН'!$F$17</f>
        <v>3302.2015048399999</v>
      </c>
      <c r="U14" s="36">
        <f>SUMIFS(СВЦЭМ!$C$33:$C$776,СВЦЭМ!$A$33:$A$776,$A14,СВЦЭМ!$B$33:$B$776,U$11)+'СЕТ СН'!$F$9+СВЦЭМ!$D$10+'СЕТ СН'!$F$5-'СЕТ СН'!$F$17</f>
        <v>3278.8126778200003</v>
      </c>
      <c r="V14" s="36">
        <f>SUMIFS(СВЦЭМ!$C$33:$C$776,СВЦЭМ!$A$33:$A$776,$A14,СВЦЭМ!$B$33:$B$776,V$11)+'СЕТ СН'!$F$9+СВЦЭМ!$D$10+'СЕТ СН'!$F$5-'СЕТ СН'!$F$17</f>
        <v>3267.7430935000002</v>
      </c>
      <c r="W14" s="36">
        <f>SUMIFS(СВЦЭМ!$C$33:$C$776,СВЦЭМ!$A$33:$A$776,$A14,СВЦЭМ!$B$33:$B$776,W$11)+'СЕТ СН'!$F$9+СВЦЭМ!$D$10+'СЕТ СН'!$F$5-'СЕТ СН'!$F$17</f>
        <v>3260.3506465600003</v>
      </c>
      <c r="X14" s="36">
        <f>SUMIFS(СВЦЭМ!$C$33:$C$776,СВЦЭМ!$A$33:$A$776,$A14,СВЦЭМ!$B$33:$B$776,X$11)+'СЕТ СН'!$F$9+СВЦЭМ!$D$10+'СЕТ СН'!$F$5-'СЕТ СН'!$F$17</f>
        <v>3312.0208382800001</v>
      </c>
      <c r="Y14" s="36">
        <f>SUMIFS(СВЦЭМ!$C$33:$C$776,СВЦЭМ!$A$33:$A$776,$A14,СВЦЭМ!$B$33:$B$776,Y$11)+'СЕТ СН'!$F$9+СВЦЭМ!$D$10+'СЕТ СН'!$F$5-'СЕТ СН'!$F$17</f>
        <v>3439.4304598500003</v>
      </c>
    </row>
    <row r="15" spans="1:27" ht="15.75" x14ac:dyDescent="0.2">
      <c r="A15" s="35">
        <f t="shared" si="0"/>
        <v>43559</v>
      </c>
      <c r="B15" s="36">
        <f>SUMIFS(СВЦЭМ!$C$33:$C$776,СВЦЭМ!$A$33:$A$776,$A15,СВЦЭМ!$B$33:$B$776,B$11)+'СЕТ СН'!$F$9+СВЦЭМ!$D$10+'СЕТ СН'!$F$5-'СЕТ СН'!$F$17</f>
        <v>3499.09643211</v>
      </c>
      <c r="C15" s="36">
        <f>SUMIFS(СВЦЭМ!$C$33:$C$776,СВЦЭМ!$A$33:$A$776,$A15,СВЦЭМ!$B$34:$B$777,C$11)+'СЕТ СН'!$F$9+СВЦЭМ!$D$10+'СЕТ СН'!$F$5-'СЕТ СН'!$F$17</f>
        <v>3499.09643211</v>
      </c>
      <c r="D15" s="36">
        <f>SUMIFS(СВЦЭМ!$C$33:$C$776,СВЦЭМ!$A$33:$A$776,$A15,СВЦЭМ!$B$33:$B$776,D$11)+'СЕТ СН'!$F$9+СВЦЭМ!$D$10+'СЕТ СН'!$F$5-'СЕТ СН'!$F$17</f>
        <v>3631.86264411</v>
      </c>
      <c r="E15" s="36">
        <f>SUMIFS(СВЦЭМ!$C$33:$C$776,СВЦЭМ!$A$33:$A$776,$A15,СВЦЭМ!$B$33:$B$776,E$11)+'СЕТ СН'!$F$9+СВЦЭМ!$D$10+'СЕТ СН'!$F$5-'СЕТ СН'!$F$17</f>
        <v>3632.6969175100003</v>
      </c>
      <c r="F15" s="36">
        <f>SUMIFS(СВЦЭМ!$C$33:$C$776,СВЦЭМ!$A$33:$A$776,$A15,СВЦЭМ!$B$33:$B$776,F$11)+'СЕТ СН'!$F$9+СВЦЭМ!$D$10+'СЕТ СН'!$F$5-'СЕТ СН'!$F$17</f>
        <v>3624.80657741</v>
      </c>
      <c r="G15" s="36">
        <f>SUMIFS(СВЦЭМ!$C$33:$C$776,СВЦЭМ!$A$33:$A$776,$A15,СВЦЭМ!$B$33:$B$776,G$11)+'СЕТ СН'!$F$9+СВЦЭМ!$D$10+'СЕТ СН'!$F$5-'СЕТ СН'!$F$17</f>
        <v>3638.70291941</v>
      </c>
      <c r="H15" s="36">
        <f>SUMIFS(СВЦЭМ!$C$33:$C$776,СВЦЭМ!$A$33:$A$776,$A15,СВЦЭМ!$B$33:$B$776,H$11)+'СЕТ СН'!$F$9+СВЦЭМ!$D$10+'СЕТ СН'!$F$5-'СЕТ СН'!$F$17</f>
        <v>3551.6921332700003</v>
      </c>
      <c r="I15" s="36">
        <f>SUMIFS(СВЦЭМ!$C$33:$C$776,СВЦЭМ!$A$33:$A$776,$A15,СВЦЭМ!$B$33:$B$776,I$11)+'СЕТ СН'!$F$9+СВЦЭМ!$D$10+'СЕТ СН'!$F$5-'СЕТ СН'!$F$17</f>
        <v>3488.3805322799999</v>
      </c>
      <c r="J15" s="36">
        <f>SUMIFS(СВЦЭМ!$C$33:$C$776,СВЦЭМ!$A$33:$A$776,$A15,СВЦЭМ!$B$33:$B$776,J$11)+'СЕТ СН'!$F$9+СВЦЭМ!$D$10+'СЕТ СН'!$F$5-'СЕТ СН'!$F$17</f>
        <v>3391.03191414</v>
      </c>
      <c r="K15" s="36">
        <f>SUMIFS(СВЦЭМ!$C$33:$C$776,СВЦЭМ!$A$33:$A$776,$A15,СВЦЭМ!$B$33:$B$776,K$11)+'СЕТ СН'!$F$9+СВЦЭМ!$D$10+'СЕТ СН'!$F$5-'СЕТ СН'!$F$17</f>
        <v>3318.4350586999999</v>
      </c>
      <c r="L15" s="36">
        <f>SUMIFS(СВЦЭМ!$C$33:$C$776,СВЦЭМ!$A$33:$A$776,$A15,СВЦЭМ!$B$33:$B$776,L$11)+'СЕТ СН'!$F$9+СВЦЭМ!$D$10+'СЕТ СН'!$F$5-'СЕТ СН'!$F$17</f>
        <v>3287.30727789</v>
      </c>
      <c r="M15" s="36">
        <f>SUMIFS(СВЦЭМ!$C$33:$C$776,СВЦЭМ!$A$33:$A$776,$A15,СВЦЭМ!$B$33:$B$776,M$11)+'СЕТ СН'!$F$9+СВЦЭМ!$D$10+'СЕТ СН'!$F$5-'СЕТ СН'!$F$17</f>
        <v>3289.9647153400001</v>
      </c>
      <c r="N15" s="36">
        <f>SUMIFS(СВЦЭМ!$C$33:$C$776,СВЦЭМ!$A$33:$A$776,$A15,СВЦЭМ!$B$33:$B$776,N$11)+'СЕТ СН'!$F$9+СВЦЭМ!$D$10+'СЕТ СН'!$F$5-'СЕТ СН'!$F$17</f>
        <v>3279.1304360900003</v>
      </c>
      <c r="O15" s="36">
        <f>SUMIFS(СВЦЭМ!$C$33:$C$776,СВЦЭМ!$A$33:$A$776,$A15,СВЦЭМ!$B$33:$B$776,O$11)+'СЕТ СН'!$F$9+СВЦЭМ!$D$10+'СЕТ СН'!$F$5-'СЕТ СН'!$F$17</f>
        <v>3303.84822579</v>
      </c>
      <c r="P15" s="36">
        <f>SUMIFS(СВЦЭМ!$C$33:$C$776,СВЦЭМ!$A$33:$A$776,$A15,СВЦЭМ!$B$33:$B$776,P$11)+'СЕТ СН'!$F$9+СВЦЭМ!$D$10+'СЕТ СН'!$F$5-'СЕТ СН'!$F$17</f>
        <v>3317.9342894199999</v>
      </c>
      <c r="Q15" s="36">
        <f>SUMIFS(СВЦЭМ!$C$33:$C$776,СВЦЭМ!$A$33:$A$776,$A15,СВЦЭМ!$B$33:$B$776,Q$11)+'СЕТ СН'!$F$9+СВЦЭМ!$D$10+'СЕТ СН'!$F$5-'СЕТ СН'!$F$17</f>
        <v>3318.2882952</v>
      </c>
      <c r="R15" s="36">
        <f>SUMIFS(СВЦЭМ!$C$33:$C$776,СВЦЭМ!$A$33:$A$776,$A15,СВЦЭМ!$B$33:$B$776,R$11)+'СЕТ СН'!$F$9+СВЦЭМ!$D$10+'СЕТ СН'!$F$5-'СЕТ СН'!$F$17</f>
        <v>3319.8102046200001</v>
      </c>
      <c r="S15" s="36">
        <f>SUMIFS(СВЦЭМ!$C$33:$C$776,СВЦЭМ!$A$33:$A$776,$A15,СВЦЭМ!$B$33:$B$776,S$11)+'СЕТ СН'!$F$9+СВЦЭМ!$D$10+'СЕТ СН'!$F$5-'СЕТ СН'!$F$17</f>
        <v>3328.0212064799998</v>
      </c>
      <c r="T15" s="36">
        <f>SUMIFS(СВЦЭМ!$C$33:$C$776,СВЦЭМ!$A$33:$A$776,$A15,СВЦЭМ!$B$33:$B$776,T$11)+'СЕТ СН'!$F$9+СВЦЭМ!$D$10+'СЕТ СН'!$F$5-'СЕТ СН'!$F$17</f>
        <v>3306.6724197499998</v>
      </c>
      <c r="U15" s="36">
        <f>SUMIFS(СВЦЭМ!$C$33:$C$776,СВЦЭМ!$A$33:$A$776,$A15,СВЦЭМ!$B$33:$B$776,U$11)+'СЕТ СН'!$F$9+СВЦЭМ!$D$10+'СЕТ СН'!$F$5-'СЕТ СН'!$F$17</f>
        <v>3265.3079316399999</v>
      </c>
      <c r="V15" s="36">
        <f>SUMIFS(СВЦЭМ!$C$33:$C$776,СВЦЭМ!$A$33:$A$776,$A15,СВЦЭМ!$B$33:$B$776,V$11)+'СЕТ СН'!$F$9+СВЦЭМ!$D$10+'СЕТ СН'!$F$5-'СЕТ СН'!$F$17</f>
        <v>3257.14958656</v>
      </c>
      <c r="W15" s="36">
        <f>SUMIFS(СВЦЭМ!$C$33:$C$776,СВЦЭМ!$A$33:$A$776,$A15,СВЦЭМ!$B$33:$B$776,W$11)+'СЕТ СН'!$F$9+СВЦЭМ!$D$10+'СЕТ СН'!$F$5-'СЕТ СН'!$F$17</f>
        <v>3259.71398202</v>
      </c>
      <c r="X15" s="36">
        <f>SUMIFS(СВЦЭМ!$C$33:$C$776,СВЦЭМ!$A$33:$A$776,$A15,СВЦЭМ!$B$33:$B$776,X$11)+'СЕТ СН'!$F$9+СВЦЭМ!$D$10+'СЕТ СН'!$F$5-'СЕТ СН'!$F$17</f>
        <v>3343.4712927600003</v>
      </c>
      <c r="Y15" s="36">
        <f>SUMIFS(СВЦЭМ!$C$33:$C$776,СВЦЭМ!$A$33:$A$776,$A15,СВЦЭМ!$B$33:$B$776,Y$11)+'СЕТ СН'!$F$9+СВЦЭМ!$D$10+'СЕТ СН'!$F$5-'СЕТ СН'!$F$17</f>
        <v>3492.7866161500001</v>
      </c>
    </row>
    <row r="16" spans="1:27" ht="15.75" x14ac:dyDescent="0.2">
      <c r="A16" s="35">
        <f t="shared" si="0"/>
        <v>43560</v>
      </c>
      <c r="B16" s="36">
        <f>SUMIFS(СВЦЭМ!$C$33:$C$776,СВЦЭМ!$A$33:$A$776,$A16,СВЦЭМ!$B$33:$B$776,B$11)+'СЕТ СН'!$F$9+СВЦЭМ!$D$10+'СЕТ СН'!$F$5-'СЕТ СН'!$F$17</f>
        <v>3481.5774697799998</v>
      </c>
      <c r="C16" s="36">
        <f>SUMIFS(СВЦЭМ!$C$33:$C$776,СВЦЭМ!$A$33:$A$776,$A16,СВЦЭМ!$B$33:$B$776,C$11)+'СЕТ СН'!$F$9+СВЦЭМ!$D$10+'СЕТ СН'!$F$5-'СЕТ СН'!$F$17</f>
        <v>3573.22779326</v>
      </c>
      <c r="D16" s="36">
        <f>SUMIFS(СВЦЭМ!$C$33:$C$776,СВЦЭМ!$A$33:$A$776,$A16,СВЦЭМ!$B$33:$B$776,D$11)+'СЕТ СН'!$F$9+СВЦЭМ!$D$10+'СЕТ СН'!$F$5-'СЕТ СН'!$F$17</f>
        <v>3631.4184810900001</v>
      </c>
      <c r="E16" s="36">
        <f>SUMIFS(СВЦЭМ!$C$33:$C$776,СВЦЭМ!$A$33:$A$776,$A16,СВЦЭМ!$B$33:$B$776,E$11)+'СЕТ СН'!$F$9+СВЦЭМ!$D$10+'СЕТ СН'!$F$5-'СЕТ СН'!$F$17</f>
        <v>3628.1408655800001</v>
      </c>
      <c r="F16" s="36">
        <f>SUMIFS(СВЦЭМ!$C$33:$C$776,СВЦЭМ!$A$33:$A$776,$A16,СВЦЭМ!$B$33:$B$776,F$11)+'СЕТ СН'!$F$9+СВЦЭМ!$D$10+'СЕТ СН'!$F$5-'СЕТ СН'!$F$17</f>
        <v>3624.38413855</v>
      </c>
      <c r="G16" s="36">
        <f>SUMIFS(СВЦЭМ!$C$33:$C$776,СВЦЭМ!$A$33:$A$776,$A16,СВЦЭМ!$B$33:$B$776,G$11)+'СЕТ СН'!$F$9+СВЦЭМ!$D$10+'СЕТ СН'!$F$5-'СЕТ СН'!$F$17</f>
        <v>3622.4658710399999</v>
      </c>
      <c r="H16" s="36">
        <f>SUMIFS(СВЦЭМ!$C$33:$C$776,СВЦЭМ!$A$33:$A$776,$A16,СВЦЭМ!$B$33:$B$776,H$11)+'СЕТ СН'!$F$9+СВЦЭМ!$D$10+'СЕТ СН'!$F$5-'СЕТ СН'!$F$17</f>
        <v>3555.30647284</v>
      </c>
      <c r="I16" s="36">
        <f>SUMIFS(СВЦЭМ!$C$33:$C$776,СВЦЭМ!$A$33:$A$776,$A16,СВЦЭМ!$B$33:$B$776,I$11)+'СЕТ СН'!$F$9+СВЦЭМ!$D$10+'СЕТ СН'!$F$5-'СЕТ СН'!$F$17</f>
        <v>3497.0242346</v>
      </c>
      <c r="J16" s="36">
        <f>SUMIFS(СВЦЭМ!$C$33:$C$776,СВЦЭМ!$A$33:$A$776,$A16,СВЦЭМ!$B$33:$B$776,J$11)+'СЕТ СН'!$F$9+СВЦЭМ!$D$10+'СЕТ СН'!$F$5-'СЕТ СН'!$F$17</f>
        <v>3412.2438420100002</v>
      </c>
      <c r="K16" s="36">
        <f>SUMIFS(СВЦЭМ!$C$33:$C$776,СВЦЭМ!$A$33:$A$776,$A16,СВЦЭМ!$B$33:$B$776,K$11)+'СЕТ СН'!$F$9+СВЦЭМ!$D$10+'СЕТ СН'!$F$5-'СЕТ СН'!$F$17</f>
        <v>3336.9264257300001</v>
      </c>
      <c r="L16" s="36">
        <f>SUMIFS(СВЦЭМ!$C$33:$C$776,СВЦЭМ!$A$33:$A$776,$A16,СВЦЭМ!$B$33:$B$776,L$11)+'СЕТ СН'!$F$9+СВЦЭМ!$D$10+'СЕТ СН'!$F$5-'СЕТ СН'!$F$17</f>
        <v>3302.85931906</v>
      </c>
      <c r="M16" s="36">
        <f>SUMIFS(СВЦЭМ!$C$33:$C$776,СВЦЭМ!$A$33:$A$776,$A16,СВЦЭМ!$B$33:$B$776,M$11)+'СЕТ СН'!$F$9+СВЦЭМ!$D$10+'СЕТ СН'!$F$5-'СЕТ СН'!$F$17</f>
        <v>3293.7281902700001</v>
      </c>
      <c r="N16" s="36">
        <f>SUMIFS(СВЦЭМ!$C$33:$C$776,СВЦЭМ!$A$33:$A$776,$A16,СВЦЭМ!$B$33:$B$776,N$11)+'СЕТ СН'!$F$9+СВЦЭМ!$D$10+'СЕТ СН'!$F$5-'СЕТ СН'!$F$17</f>
        <v>3287.59280644</v>
      </c>
      <c r="O16" s="36">
        <f>SUMIFS(СВЦЭМ!$C$33:$C$776,СВЦЭМ!$A$33:$A$776,$A16,СВЦЭМ!$B$33:$B$776,O$11)+'СЕТ СН'!$F$9+СВЦЭМ!$D$10+'СЕТ СН'!$F$5-'СЕТ СН'!$F$17</f>
        <v>3282.1472435200003</v>
      </c>
      <c r="P16" s="36">
        <f>SUMIFS(СВЦЭМ!$C$33:$C$776,СВЦЭМ!$A$33:$A$776,$A16,СВЦЭМ!$B$33:$B$776,P$11)+'СЕТ СН'!$F$9+СВЦЭМ!$D$10+'СЕТ СН'!$F$5-'СЕТ СН'!$F$17</f>
        <v>3286.75340899</v>
      </c>
      <c r="Q16" s="36">
        <f>SUMIFS(СВЦЭМ!$C$33:$C$776,СВЦЭМ!$A$33:$A$776,$A16,СВЦЭМ!$B$33:$B$776,Q$11)+'СЕТ СН'!$F$9+СВЦЭМ!$D$10+'СЕТ СН'!$F$5-'СЕТ СН'!$F$17</f>
        <v>3285.8036660100001</v>
      </c>
      <c r="R16" s="36">
        <f>SUMIFS(СВЦЭМ!$C$33:$C$776,СВЦЭМ!$A$33:$A$776,$A16,СВЦЭМ!$B$33:$B$776,R$11)+'СЕТ СН'!$F$9+СВЦЭМ!$D$10+'СЕТ СН'!$F$5-'СЕТ СН'!$F$17</f>
        <v>3287.3010598700002</v>
      </c>
      <c r="S16" s="36">
        <f>SUMIFS(СВЦЭМ!$C$33:$C$776,СВЦЭМ!$A$33:$A$776,$A16,СВЦЭМ!$B$33:$B$776,S$11)+'СЕТ СН'!$F$9+СВЦЭМ!$D$10+'СЕТ СН'!$F$5-'СЕТ СН'!$F$17</f>
        <v>3303.5756867999999</v>
      </c>
      <c r="T16" s="36">
        <f>SUMIFS(СВЦЭМ!$C$33:$C$776,СВЦЭМ!$A$33:$A$776,$A16,СВЦЭМ!$B$33:$B$776,T$11)+'СЕТ СН'!$F$9+СВЦЭМ!$D$10+'СЕТ СН'!$F$5-'СЕТ СН'!$F$17</f>
        <v>3297.95974871</v>
      </c>
      <c r="U16" s="36">
        <f>SUMIFS(СВЦЭМ!$C$33:$C$776,СВЦЭМ!$A$33:$A$776,$A16,СВЦЭМ!$B$33:$B$776,U$11)+'СЕТ СН'!$F$9+СВЦЭМ!$D$10+'СЕТ СН'!$F$5-'СЕТ СН'!$F$17</f>
        <v>3305.0792204999998</v>
      </c>
      <c r="V16" s="36">
        <f>SUMIFS(СВЦЭМ!$C$33:$C$776,СВЦЭМ!$A$33:$A$776,$A16,СВЦЭМ!$B$33:$B$776,V$11)+'СЕТ СН'!$F$9+СВЦЭМ!$D$10+'СЕТ СН'!$F$5-'СЕТ СН'!$F$17</f>
        <v>3315.1444970399998</v>
      </c>
      <c r="W16" s="36">
        <f>SUMIFS(СВЦЭМ!$C$33:$C$776,СВЦЭМ!$A$33:$A$776,$A16,СВЦЭМ!$B$33:$B$776,W$11)+'СЕТ СН'!$F$9+СВЦЭМ!$D$10+'СЕТ СН'!$F$5-'СЕТ СН'!$F$17</f>
        <v>3322.0430590200003</v>
      </c>
      <c r="X16" s="36">
        <f>SUMIFS(СВЦЭМ!$C$33:$C$776,СВЦЭМ!$A$33:$A$776,$A16,СВЦЭМ!$B$33:$B$776,X$11)+'СЕТ СН'!$F$9+СВЦЭМ!$D$10+'СЕТ СН'!$F$5-'СЕТ СН'!$F$17</f>
        <v>3361.7113117700001</v>
      </c>
      <c r="Y16" s="36">
        <f>SUMIFS(СВЦЭМ!$C$33:$C$776,СВЦЭМ!$A$33:$A$776,$A16,СВЦЭМ!$B$33:$B$776,Y$11)+'СЕТ СН'!$F$9+СВЦЭМ!$D$10+'СЕТ СН'!$F$5-'СЕТ СН'!$F$17</f>
        <v>3450.9119219200002</v>
      </c>
    </row>
    <row r="17" spans="1:25" ht="15.75" x14ac:dyDescent="0.2">
      <c r="A17" s="35">
        <f t="shared" si="0"/>
        <v>43561</v>
      </c>
      <c r="B17" s="36">
        <f>SUMIFS(СВЦЭМ!$C$33:$C$776,СВЦЭМ!$A$33:$A$776,$A17,СВЦЭМ!$B$33:$B$776,B$11)+'СЕТ СН'!$F$9+СВЦЭМ!$D$10+'СЕТ СН'!$F$5-'СЕТ СН'!$F$17</f>
        <v>3512.5150190200002</v>
      </c>
      <c r="C17" s="36">
        <f>SUMIFS(СВЦЭМ!$C$33:$C$776,СВЦЭМ!$A$33:$A$776,$A17,СВЦЭМ!$B$33:$B$776,C$11)+'СЕТ СН'!$F$9+СВЦЭМ!$D$10+'СЕТ СН'!$F$5-'СЕТ СН'!$F$17</f>
        <v>3596.8659021800004</v>
      </c>
      <c r="D17" s="36">
        <f>SUMIFS(СВЦЭМ!$C$33:$C$776,СВЦЭМ!$A$33:$A$776,$A17,СВЦЭМ!$B$33:$B$776,D$11)+'СЕТ СН'!$F$9+СВЦЭМ!$D$10+'СЕТ СН'!$F$5-'СЕТ СН'!$F$17</f>
        <v>3618.26325984</v>
      </c>
      <c r="E17" s="36">
        <f>SUMIFS(СВЦЭМ!$C$33:$C$776,СВЦЭМ!$A$33:$A$776,$A17,СВЦЭМ!$B$33:$B$776,E$11)+'СЕТ СН'!$F$9+СВЦЭМ!$D$10+'СЕТ СН'!$F$5-'СЕТ СН'!$F$17</f>
        <v>3615.2425644899999</v>
      </c>
      <c r="F17" s="36">
        <f>SUMIFS(СВЦЭМ!$C$33:$C$776,СВЦЭМ!$A$33:$A$776,$A17,СВЦЭМ!$B$33:$B$776,F$11)+'СЕТ СН'!$F$9+СВЦЭМ!$D$10+'СЕТ СН'!$F$5-'СЕТ СН'!$F$17</f>
        <v>3614.4600960899998</v>
      </c>
      <c r="G17" s="36">
        <f>SUMIFS(СВЦЭМ!$C$33:$C$776,СВЦЭМ!$A$33:$A$776,$A17,СВЦЭМ!$B$33:$B$776,G$11)+'СЕТ СН'!$F$9+СВЦЭМ!$D$10+'СЕТ СН'!$F$5-'СЕТ СН'!$F$17</f>
        <v>3623.0267413000001</v>
      </c>
      <c r="H17" s="36">
        <f>SUMIFS(СВЦЭМ!$C$33:$C$776,СВЦЭМ!$A$33:$A$776,$A17,СВЦЭМ!$B$33:$B$776,H$11)+'СЕТ СН'!$F$9+СВЦЭМ!$D$10+'СЕТ СН'!$F$5-'СЕТ СН'!$F$17</f>
        <v>3535.3008009700002</v>
      </c>
      <c r="I17" s="36">
        <f>SUMIFS(СВЦЭМ!$C$33:$C$776,СВЦЭМ!$A$33:$A$776,$A17,СВЦЭМ!$B$33:$B$776,I$11)+'СЕТ СН'!$F$9+СВЦЭМ!$D$10+'СЕТ СН'!$F$5-'СЕТ СН'!$F$17</f>
        <v>3537.5868086300002</v>
      </c>
      <c r="J17" s="36">
        <f>SUMIFS(СВЦЭМ!$C$33:$C$776,СВЦЭМ!$A$33:$A$776,$A17,СВЦЭМ!$B$33:$B$776,J$11)+'СЕТ СН'!$F$9+СВЦЭМ!$D$10+'СЕТ СН'!$F$5-'СЕТ СН'!$F$17</f>
        <v>3467.9289114200001</v>
      </c>
      <c r="K17" s="36">
        <f>SUMIFS(СВЦЭМ!$C$33:$C$776,СВЦЭМ!$A$33:$A$776,$A17,СВЦЭМ!$B$33:$B$776,K$11)+'СЕТ СН'!$F$9+СВЦЭМ!$D$10+'СЕТ СН'!$F$5-'СЕТ СН'!$F$17</f>
        <v>3340.0872175200002</v>
      </c>
      <c r="L17" s="36">
        <f>SUMIFS(СВЦЭМ!$C$33:$C$776,СВЦЭМ!$A$33:$A$776,$A17,СВЦЭМ!$B$33:$B$776,L$11)+'СЕТ СН'!$F$9+СВЦЭМ!$D$10+'СЕТ СН'!$F$5-'СЕТ СН'!$F$17</f>
        <v>3283.6340475799998</v>
      </c>
      <c r="M17" s="36">
        <f>SUMIFS(СВЦЭМ!$C$33:$C$776,СВЦЭМ!$A$33:$A$776,$A17,СВЦЭМ!$B$33:$B$776,M$11)+'СЕТ СН'!$F$9+СВЦЭМ!$D$10+'СЕТ СН'!$F$5-'СЕТ СН'!$F$17</f>
        <v>3282.0460381800003</v>
      </c>
      <c r="N17" s="36">
        <f>SUMIFS(СВЦЭМ!$C$33:$C$776,СВЦЭМ!$A$33:$A$776,$A17,СВЦЭМ!$B$33:$B$776,N$11)+'СЕТ СН'!$F$9+СВЦЭМ!$D$10+'СЕТ СН'!$F$5-'СЕТ СН'!$F$17</f>
        <v>3291.3264860700001</v>
      </c>
      <c r="O17" s="36">
        <f>SUMIFS(СВЦЭМ!$C$33:$C$776,СВЦЭМ!$A$33:$A$776,$A17,СВЦЭМ!$B$33:$B$776,O$11)+'СЕТ СН'!$F$9+СВЦЭМ!$D$10+'СЕТ СН'!$F$5-'СЕТ СН'!$F$17</f>
        <v>3303.9017567700002</v>
      </c>
      <c r="P17" s="36">
        <f>SUMIFS(СВЦЭМ!$C$33:$C$776,СВЦЭМ!$A$33:$A$776,$A17,СВЦЭМ!$B$33:$B$776,P$11)+'СЕТ СН'!$F$9+СВЦЭМ!$D$10+'СЕТ СН'!$F$5-'СЕТ СН'!$F$17</f>
        <v>3313.4648040000002</v>
      </c>
      <c r="Q17" s="36">
        <f>SUMIFS(СВЦЭМ!$C$33:$C$776,СВЦЭМ!$A$33:$A$776,$A17,СВЦЭМ!$B$33:$B$776,Q$11)+'СЕТ СН'!$F$9+СВЦЭМ!$D$10+'СЕТ СН'!$F$5-'СЕТ СН'!$F$17</f>
        <v>3307.4265945699999</v>
      </c>
      <c r="R17" s="36">
        <f>SUMIFS(СВЦЭМ!$C$33:$C$776,СВЦЭМ!$A$33:$A$776,$A17,СВЦЭМ!$B$33:$B$776,R$11)+'СЕТ СН'!$F$9+СВЦЭМ!$D$10+'СЕТ СН'!$F$5-'СЕТ СН'!$F$17</f>
        <v>3313.7841703100003</v>
      </c>
      <c r="S17" s="36">
        <f>SUMIFS(СВЦЭМ!$C$33:$C$776,СВЦЭМ!$A$33:$A$776,$A17,СВЦЭМ!$B$33:$B$776,S$11)+'СЕТ СН'!$F$9+СВЦЭМ!$D$10+'СЕТ СН'!$F$5-'СЕТ СН'!$F$17</f>
        <v>3313.9903600400003</v>
      </c>
      <c r="T17" s="36">
        <f>SUMIFS(СВЦЭМ!$C$33:$C$776,СВЦЭМ!$A$33:$A$776,$A17,СВЦЭМ!$B$33:$B$776,T$11)+'СЕТ СН'!$F$9+СВЦЭМ!$D$10+'СЕТ СН'!$F$5-'СЕТ СН'!$F$17</f>
        <v>3295.98838484</v>
      </c>
      <c r="U17" s="36">
        <f>SUMIFS(СВЦЭМ!$C$33:$C$776,СВЦЭМ!$A$33:$A$776,$A17,СВЦЭМ!$B$33:$B$776,U$11)+'СЕТ СН'!$F$9+СВЦЭМ!$D$10+'СЕТ СН'!$F$5-'СЕТ СН'!$F$17</f>
        <v>3262.6045393599998</v>
      </c>
      <c r="V17" s="36">
        <f>SUMIFS(СВЦЭМ!$C$33:$C$776,СВЦЭМ!$A$33:$A$776,$A17,СВЦЭМ!$B$33:$B$776,V$11)+'СЕТ СН'!$F$9+СВЦЭМ!$D$10+'СЕТ СН'!$F$5-'СЕТ СН'!$F$17</f>
        <v>3245.8069175700002</v>
      </c>
      <c r="W17" s="36">
        <f>SUMIFS(СВЦЭМ!$C$33:$C$776,СВЦЭМ!$A$33:$A$776,$A17,СВЦЭМ!$B$33:$B$776,W$11)+'СЕТ СН'!$F$9+СВЦЭМ!$D$10+'СЕТ СН'!$F$5-'СЕТ СН'!$F$17</f>
        <v>3221.21369357</v>
      </c>
      <c r="X17" s="36">
        <f>SUMIFS(СВЦЭМ!$C$33:$C$776,СВЦЭМ!$A$33:$A$776,$A17,СВЦЭМ!$B$33:$B$776,X$11)+'СЕТ СН'!$F$9+СВЦЭМ!$D$10+'СЕТ СН'!$F$5-'СЕТ СН'!$F$17</f>
        <v>3244.5551209099999</v>
      </c>
      <c r="Y17" s="36">
        <f>SUMIFS(СВЦЭМ!$C$33:$C$776,СВЦЭМ!$A$33:$A$776,$A17,СВЦЭМ!$B$33:$B$776,Y$11)+'СЕТ СН'!$F$9+СВЦЭМ!$D$10+'СЕТ СН'!$F$5-'СЕТ СН'!$F$17</f>
        <v>3347.9858701799999</v>
      </c>
    </row>
    <row r="18" spans="1:25" ht="15.75" x14ac:dyDescent="0.2">
      <c r="A18" s="35">
        <f t="shared" si="0"/>
        <v>43562</v>
      </c>
      <c r="B18" s="36">
        <f>SUMIFS(СВЦЭМ!$C$33:$C$776,СВЦЭМ!$A$33:$A$776,$A18,СВЦЭМ!$B$33:$B$776,B$11)+'СЕТ СН'!$F$9+СВЦЭМ!$D$10+'СЕТ СН'!$F$5-'СЕТ СН'!$F$17</f>
        <v>3481.4661483999998</v>
      </c>
      <c r="C18" s="36">
        <f>SUMIFS(СВЦЭМ!$C$33:$C$776,СВЦЭМ!$A$33:$A$776,$A18,СВЦЭМ!$B$33:$B$776,C$11)+'СЕТ СН'!$F$9+СВЦЭМ!$D$10+'СЕТ СН'!$F$5-'СЕТ СН'!$F$17</f>
        <v>3576.2984082900002</v>
      </c>
      <c r="D18" s="36">
        <f>SUMIFS(СВЦЭМ!$C$33:$C$776,СВЦЭМ!$A$33:$A$776,$A18,СВЦЭМ!$B$33:$B$776,D$11)+'СЕТ СН'!$F$9+СВЦЭМ!$D$10+'СЕТ СН'!$F$5-'СЕТ СН'!$F$17</f>
        <v>3646.6771836200001</v>
      </c>
      <c r="E18" s="36">
        <f>SUMIFS(СВЦЭМ!$C$33:$C$776,СВЦЭМ!$A$33:$A$776,$A18,СВЦЭМ!$B$33:$B$776,E$11)+'СЕТ СН'!$F$9+СВЦЭМ!$D$10+'СЕТ СН'!$F$5-'СЕТ СН'!$F$17</f>
        <v>3670.9548411400001</v>
      </c>
      <c r="F18" s="36">
        <f>SUMIFS(СВЦЭМ!$C$33:$C$776,СВЦЭМ!$A$33:$A$776,$A18,СВЦЭМ!$B$33:$B$776,F$11)+'СЕТ СН'!$F$9+СВЦЭМ!$D$10+'СЕТ СН'!$F$5-'СЕТ СН'!$F$17</f>
        <v>3657.9534012599997</v>
      </c>
      <c r="G18" s="36">
        <f>SUMIFS(СВЦЭМ!$C$33:$C$776,СВЦЭМ!$A$33:$A$776,$A18,СВЦЭМ!$B$33:$B$776,G$11)+'СЕТ СН'!$F$9+СВЦЭМ!$D$10+'СЕТ СН'!$F$5-'СЕТ СН'!$F$17</f>
        <v>3628.37948336</v>
      </c>
      <c r="H18" s="36">
        <f>SUMIFS(СВЦЭМ!$C$33:$C$776,СВЦЭМ!$A$33:$A$776,$A18,СВЦЭМ!$B$33:$B$776,H$11)+'СЕТ СН'!$F$9+СВЦЭМ!$D$10+'СЕТ СН'!$F$5-'СЕТ СН'!$F$17</f>
        <v>3558.6692261200001</v>
      </c>
      <c r="I18" s="36">
        <f>SUMIFS(СВЦЭМ!$C$33:$C$776,СВЦЭМ!$A$33:$A$776,$A18,СВЦЭМ!$B$33:$B$776,I$11)+'СЕТ СН'!$F$9+СВЦЭМ!$D$10+'СЕТ СН'!$F$5-'СЕТ СН'!$F$17</f>
        <v>3523.6088161400003</v>
      </c>
      <c r="J18" s="36">
        <f>SUMIFS(СВЦЭМ!$C$33:$C$776,СВЦЭМ!$A$33:$A$776,$A18,СВЦЭМ!$B$33:$B$776,J$11)+'СЕТ СН'!$F$9+СВЦЭМ!$D$10+'СЕТ СН'!$F$5-'СЕТ СН'!$F$17</f>
        <v>3425.9698599499998</v>
      </c>
      <c r="K18" s="36">
        <f>SUMIFS(СВЦЭМ!$C$33:$C$776,СВЦЭМ!$A$33:$A$776,$A18,СВЦЭМ!$B$33:$B$776,K$11)+'СЕТ СН'!$F$9+СВЦЭМ!$D$10+'СЕТ СН'!$F$5-'СЕТ СН'!$F$17</f>
        <v>3302.5345966499999</v>
      </c>
      <c r="L18" s="36">
        <f>SUMIFS(СВЦЭМ!$C$33:$C$776,СВЦЭМ!$A$33:$A$776,$A18,СВЦЭМ!$B$33:$B$776,L$11)+'СЕТ СН'!$F$9+СВЦЭМ!$D$10+'СЕТ СН'!$F$5-'СЕТ СН'!$F$17</f>
        <v>3265.4947839400002</v>
      </c>
      <c r="M18" s="36">
        <f>SUMIFS(СВЦЭМ!$C$33:$C$776,СВЦЭМ!$A$33:$A$776,$A18,СВЦЭМ!$B$33:$B$776,M$11)+'СЕТ СН'!$F$9+СВЦЭМ!$D$10+'СЕТ СН'!$F$5-'СЕТ СН'!$F$17</f>
        <v>3253.4391820800001</v>
      </c>
      <c r="N18" s="36">
        <f>SUMIFS(СВЦЭМ!$C$33:$C$776,СВЦЭМ!$A$33:$A$776,$A18,СВЦЭМ!$B$33:$B$776,N$11)+'СЕТ СН'!$F$9+СВЦЭМ!$D$10+'СЕТ СН'!$F$5-'СЕТ СН'!$F$17</f>
        <v>3255.36250204</v>
      </c>
      <c r="O18" s="36">
        <f>SUMIFS(СВЦЭМ!$C$33:$C$776,СВЦЭМ!$A$33:$A$776,$A18,СВЦЭМ!$B$33:$B$776,O$11)+'СЕТ СН'!$F$9+СВЦЭМ!$D$10+'СЕТ СН'!$F$5-'СЕТ СН'!$F$17</f>
        <v>3269.1663410299998</v>
      </c>
      <c r="P18" s="36">
        <f>SUMIFS(СВЦЭМ!$C$33:$C$776,СВЦЭМ!$A$33:$A$776,$A18,СВЦЭМ!$B$33:$B$776,P$11)+'СЕТ СН'!$F$9+СВЦЭМ!$D$10+'СЕТ СН'!$F$5-'СЕТ СН'!$F$17</f>
        <v>3286.06231596</v>
      </c>
      <c r="Q18" s="36">
        <f>SUMIFS(СВЦЭМ!$C$33:$C$776,СВЦЭМ!$A$33:$A$776,$A18,СВЦЭМ!$B$33:$B$776,Q$11)+'СЕТ СН'!$F$9+СВЦЭМ!$D$10+'СЕТ СН'!$F$5-'СЕТ СН'!$F$17</f>
        <v>3298.6564925100001</v>
      </c>
      <c r="R18" s="36">
        <f>SUMIFS(СВЦЭМ!$C$33:$C$776,СВЦЭМ!$A$33:$A$776,$A18,СВЦЭМ!$B$33:$B$776,R$11)+'СЕТ СН'!$F$9+СВЦЭМ!$D$10+'СЕТ СН'!$F$5-'СЕТ СН'!$F$17</f>
        <v>3304.9141336100001</v>
      </c>
      <c r="S18" s="36">
        <f>SUMIFS(СВЦЭМ!$C$33:$C$776,СВЦЭМ!$A$33:$A$776,$A18,СВЦЭМ!$B$33:$B$776,S$11)+'СЕТ СН'!$F$9+СВЦЭМ!$D$10+'СЕТ СН'!$F$5-'СЕТ СН'!$F$17</f>
        <v>3311.5795907900001</v>
      </c>
      <c r="T18" s="36">
        <f>SUMIFS(СВЦЭМ!$C$33:$C$776,СВЦЭМ!$A$33:$A$776,$A18,СВЦЭМ!$B$33:$B$776,T$11)+'СЕТ СН'!$F$9+СВЦЭМ!$D$10+'СЕТ СН'!$F$5-'СЕТ СН'!$F$17</f>
        <v>3276.0704260000002</v>
      </c>
      <c r="U18" s="36">
        <f>SUMIFS(СВЦЭМ!$C$33:$C$776,СВЦЭМ!$A$33:$A$776,$A18,СВЦЭМ!$B$33:$B$776,U$11)+'СЕТ СН'!$F$9+СВЦЭМ!$D$10+'СЕТ СН'!$F$5-'СЕТ СН'!$F$17</f>
        <v>3233.5070792199999</v>
      </c>
      <c r="V18" s="36">
        <f>SUMIFS(СВЦЭМ!$C$33:$C$776,СВЦЭМ!$A$33:$A$776,$A18,СВЦЭМ!$B$33:$B$776,V$11)+'СЕТ СН'!$F$9+СВЦЭМ!$D$10+'СЕТ СН'!$F$5-'СЕТ СН'!$F$17</f>
        <v>3219.60006097</v>
      </c>
      <c r="W18" s="36">
        <f>SUMIFS(СВЦЭМ!$C$33:$C$776,СВЦЭМ!$A$33:$A$776,$A18,СВЦЭМ!$B$33:$B$776,W$11)+'СЕТ СН'!$F$9+СВЦЭМ!$D$10+'СЕТ СН'!$F$5-'СЕТ СН'!$F$17</f>
        <v>3222.1406348600003</v>
      </c>
      <c r="X18" s="36">
        <f>SUMIFS(СВЦЭМ!$C$33:$C$776,СВЦЭМ!$A$33:$A$776,$A18,СВЦЭМ!$B$33:$B$776,X$11)+'СЕТ СН'!$F$9+СВЦЭМ!$D$10+'СЕТ СН'!$F$5-'СЕТ СН'!$F$17</f>
        <v>3263.4562219200002</v>
      </c>
      <c r="Y18" s="36">
        <f>SUMIFS(СВЦЭМ!$C$33:$C$776,СВЦЭМ!$A$33:$A$776,$A18,СВЦЭМ!$B$33:$B$776,Y$11)+'СЕТ СН'!$F$9+СВЦЭМ!$D$10+'СЕТ СН'!$F$5-'СЕТ СН'!$F$17</f>
        <v>3369.8378858199999</v>
      </c>
    </row>
    <row r="19" spans="1:25" ht="15.75" x14ac:dyDescent="0.2">
      <c r="A19" s="35">
        <f t="shared" si="0"/>
        <v>43563</v>
      </c>
      <c r="B19" s="36">
        <f>SUMIFS(СВЦЭМ!$C$33:$C$776,СВЦЭМ!$A$33:$A$776,$A19,СВЦЭМ!$B$33:$B$776,B$11)+'СЕТ СН'!$F$9+СВЦЭМ!$D$10+'СЕТ СН'!$F$5-'СЕТ СН'!$F$17</f>
        <v>3487.9151864</v>
      </c>
      <c r="C19" s="36">
        <f>SUMIFS(СВЦЭМ!$C$33:$C$776,СВЦЭМ!$A$33:$A$776,$A19,СВЦЭМ!$B$33:$B$776,C$11)+'СЕТ СН'!$F$9+СВЦЭМ!$D$10+'СЕТ СН'!$F$5-'СЕТ СН'!$F$17</f>
        <v>3599.9225674500003</v>
      </c>
      <c r="D19" s="36">
        <f>SUMIFS(СВЦЭМ!$C$33:$C$776,СВЦЭМ!$A$33:$A$776,$A19,СВЦЭМ!$B$33:$B$776,D$11)+'СЕТ СН'!$F$9+СВЦЭМ!$D$10+'СЕТ СН'!$F$5-'СЕТ СН'!$F$17</f>
        <v>3681.75297611</v>
      </c>
      <c r="E19" s="36">
        <f>SUMIFS(СВЦЭМ!$C$33:$C$776,СВЦЭМ!$A$33:$A$776,$A19,СВЦЭМ!$B$33:$B$776,E$11)+'СЕТ СН'!$F$9+СВЦЭМ!$D$10+'СЕТ СН'!$F$5-'СЕТ СН'!$F$17</f>
        <v>3683.1858958399998</v>
      </c>
      <c r="F19" s="36">
        <f>SUMIFS(СВЦЭМ!$C$33:$C$776,СВЦЭМ!$A$33:$A$776,$A19,СВЦЭМ!$B$33:$B$776,F$11)+'СЕТ СН'!$F$9+СВЦЭМ!$D$10+'СЕТ СН'!$F$5-'СЕТ СН'!$F$17</f>
        <v>3648.8505926600001</v>
      </c>
      <c r="G19" s="36">
        <f>SUMIFS(СВЦЭМ!$C$33:$C$776,СВЦЭМ!$A$33:$A$776,$A19,СВЦЭМ!$B$33:$B$776,G$11)+'СЕТ СН'!$F$9+СВЦЭМ!$D$10+'СЕТ СН'!$F$5-'СЕТ СН'!$F$17</f>
        <v>3631.0676930999998</v>
      </c>
      <c r="H19" s="36">
        <f>SUMIFS(СВЦЭМ!$C$33:$C$776,СВЦЭМ!$A$33:$A$776,$A19,СВЦЭМ!$B$33:$B$776,H$11)+'СЕТ СН'!$F$9+СВЦЭМ!$D$10+'СЕТ СН'!$F$5-'СЕТ СН'!$F$17</f>
        <v>3564.30536846</v>
      </c>
      <c r="I19" s="36">
        <f>SUMIFS(СВЦЭМ!$C$33:$C$776,СВЦЭМ!$A$33:$A$776,$A19,СВЦЭМ!$B$33:$B$776,I$11)+'СЕТ СН'!$F$9+СВЦЭМ!$D$10+'СЕТ СН'!$F$5-'СЕТ СН'!$F$17</f>
        <v>3485.2089152500002</v>
      </c>
      <c r="J19" s="36">
        <f>SUMIFS(СВЦЭМ!$C$33:$C$776,СВЦЭМ!$A$33:$A$776,$A19,СВЦЭМ!$B$33:$B$776,J$11)+'СЕТ СН'!$F$9+СВЦЭМ!$D$10+'СЕТ СН'!$F$5-'СЕТ СН'!$F$17</f>
        <v>3386.3357485900001</v>
      </c>
      <c r="K19" s="36">
        <f>SUMIFS(СВЦЭМ!$C$33:$C$776,СВЦЭМ!$A$33:$A$776,$A19,СВЦЭМ!$B$33:$B$776,K$11)+'СЕТ СН'!$F$9+СВЦЭМ!$D$10+'СЕТ СН'!$F$5-'СЕТ СН'!$F$17</f>
        <v>3299.32870826</v>
      </c>
      <c r="L19" s="36">
        <f>SUMIFS(СВЦЭМ!$C$33:$C$776,СВЦЭМ!$A$33:$A$776,$A19,СВЦЭМ!$B$33:$B$776,L$11)+'СЕТ СН'!$F$9+СВЦЭМ!$D$10+'СЕТ СН'!$F$5-'СЕТ СН'!$F$17</f>
        <v>3261.36075175</v>
      </c>
      <c r="M19" s="36">
        <f>SUMIFS(СВЦЭМ!$C$33:$C$776,СВЦЭМ!$A$33:$A$776,$A19,СВЦЭМ!$B$33:$B$776,M$11)+'СЕТ СН'!$F$9+СВЦЭМ!$D$10+'СЕТ СН'!$F$5-'СЕТ СН'!$F$17</f>
        <v>3272.8975810000002</v>
      </c>
      <c r="N19" s="36">
        <f>SUMIFS(СВЦЭМ!$C$33:$C$776,СВЦЭМ!$A$33:$A$776,$A19,СВЦЭМ!$B$33:$B$776,N$11)+'СЕТ СН'!$F$9+СВЦЭМ!$D$10+'СЕТ СН'!$F$5-'СЕТ СН'!$F$17</f>
        <v>3270.41274664</v>
      </c>
      <c r="O19" s="36">
        <f>SUMIFS(СВЦЭМ!$C$33:$C$776,СВЦЭМ!$A$33:$A$776,$A19,СВЦЭМ!$B$33:$B$776,O$11)+'СЕТ СН'!$F$9+СВЦЭМ!$D$10+'СЕТ СН'!$F$5-'СЕТ СН'!$F$17</f>
        <v>3273.6011117200001</v>
      </c>
      <c r="P19" s="36">
        <f>SUMIFS(СВЦЭМ!$C$33:$C$776,СВЦЭМ!$A$33:$A$776,$A19,СВЦЭМ!$B$33:$B$776,P$11)+'СЕТ СН'!$F$9+СВЦЭМ!$D$10+'СЕТ СН'!$F$5-'СЕТ СН'!$F$17</f>
        <v>3281.5585845300002</v>
      </c>
      <c r="Q19" s="36">
        <f>SUMIFS(СВЦЭМ!$C$33:$C$776,СВЦЭМ!$A$33:$A$776,$A19,СВЦЭМ!$B$33:$B$776,Q$11)+'СЕТ СН'!$F$9+СВЦЭМ!$D$10+'СЕТ СН'!$F$5-'СЕТ СН'!$F$17</f>
        <v>3292.4608707100001</v>
      </c>
      <c r="R19" s="36">
        <f>SUMIFS(СВЦЭМ!$C$33:$C$776,СВЦЭМ!$A$33:$A$776,$A19,СВЦЭМ!$B$33:$B$776,R$11)+'СЕТ СН'!$F$9+СВЦЭМ!$D$10+'СЕТ СН'!$F$5-'СЕТ СН'!$F$17</f>
        <v>3295.8959066500001</v>
      </c>
      <c r="S19" s="36">
        <f>SUMIFS(СВЦЭМ!$C$33:$C$776,СВЦЭМ!$A$33:$A$776,$A19,СВЦЭМ!$B$33:$B$776,S$11)+'СЕТ СН'!$F$9+СВЦЭМ!$D$10+'СЕТ СН'!$F$5-'СЕТ СН'!$F$17</f>
        <v>3290.1311971099999</v>
      </c>
      <c r="T19" s="36">
        <f>SUMIFS(СВЦЭМ!$C$33:$C$776,СВЦЭМ!$A$33:$A$776,$A19,СВЦЭМ!$B$33:$B$776,T$11)+'СЕТ СН'!$F$9+СВЦЭМ!$D$10+'СЕТ СН'!$F$5-'СЕТ СН'!$F$17</f>
        <v>3272.2949787400003</v>
      </c>
      <c r="U19" s="36">
        <f>SUMIFS(СВЦЭМ!$C$33:$C$776,СВЦЭМ!$A$33:$A$776,$A19,СВЦЭМ!$B$33:$B$776,U$11)+'СЕТ СН'!$F$9+СВЦЭМ!$D$10+'СЕТ СН'!$F$5-'СЕТ СН'!$F$17</f>
        <v>3253.8597319600003</v>
      </c>
      <c r="V19" s="36">
        <f>SUMIFS(СВЦЭМ!$C$33:$C$776,СВЦЭМ!$A$33:$A$776,$A19,СВЦЭМ!$B$33:$B$776,V$11)+'СЕТ СН'!$F$9+СВЦЭМ!$D$10+'СЕТ СН'!$F$5-'СЕТ СН'!$F$17</f>
        <v>3243.1509135800002</v>
      </c>
      <c r="W19" s="36">
        <f>SUMIFS(СВЦЭМ!$C$33:$C$776,СВЦЭМ!$A$33:$A$776,$A19,СВЦЭМ!$B$33:$B$776,W$11)+'СЕТ СН'!$F$9+СВЦЭМ!$D$10+'СЕТ СН'!$F$5-'СЕТ СН'!$F$17</f>
        <v>3258.7519596000002</v>
      </c>
      <c r="X19" s="36">
        <f>SUMIFS(СВЦЭМ!$C$33:$C$776,СВЦЭМ!$A$33:$A$776,$A19,СВЦЭМ!$B$33:$B$776,X$11)+'СЕТ СН'!$F$9+СВЦЭМ!$D$10+'СЕТ СН'!$F$5-'СЕТ СН'!$F$17</f>
        <v>3318.7700457599999</v>
      </c>
      <c r="Y19" s="36">
        <f>SUMIFS(СВЦЭМ!$C$33:$C$776,СВЦЭМ!$A$33:$A$776,$A19,СВЦЭМ!$B$33:$B$776,Y$11)+'СЕТ СН'!$F$9+СВЦЭМ!$D$10+'СЕТ СН'!$F$5-'СЕТ СН'!$F$17</f>
        <v>3430.2559996499999</v>
      </c>
    </row>
    <row r="20" spans="1:25" ht="15.75" x14ac:dyDescent="0.2">
      <c r="A20" s="35">
        <f t="shared" si="0"/>
        <v>43564</v>
      </c>
      <c r="B20" s="36">
        <f>SUMIFS(СВЦЭМ!$C$33:$C$776,СВЦЭМ!$A$33:$A$776,$A20,СВЦЭМ!$B$33:$B$776,B$11)+'СЕТ СН'!$F$9+СВЦЭМ!$D$10+'СЕТ СН'!$F$5-'СЕТ СН'!$F$17</f>
        <v>3452.8597629699998</v>
      </c>
      <c r="C20" s="36">
        <f>SUMIFS(СВЦЭМ!$C$33:$C$776,СВЦЭМ!$A$33:$A$776,$A20,СВЦЭМ!$B$33:$B$776,C$11)+'СЕТ СН'!$F$9+СВЦЭМ!$D$10+'СЕТ СН'!$F$5-'СЕТ СН'!$F$17</f>
        <v>3552.8976779499999</v>
      </c>
      <c r="D20" s="36">
        <f>SUMIFS(СВЦЭМ!$C$33:$C$776,СВЦЭМ!$A$33:$A$776,$A20,СВЦЭМ!$B$33:$B$776,D$11)+'СЕТ СН'!$F$9+СВЦЭМ!$D$10+'СЕТ СН'!$F$5-'СЕТ СН'!$F$17</f>
        <v>3620.5528191800004</v>
      </c>
      <c r="E20" s="36">
        <f>SUMIFS(СВЦЭМ!$C$33:$C$776,СВЦЭМ!$A$33:$A$776,$A20,СВЦЭМ!$B$33:$B$776,E$11)+'СЕТ СН'!$F$9+СВЦЭМ!$D$10+'СЕТ СН'!$F$5-'СЕТ СН'!$F$17</f>
        <v>3636.1998417200002</v>
      </c>
      <c r="F20" s="36">
        <f>SUMIFS(СВЦЭМ!$C$33:$C$776,СВЦЭМ!$A$33:$A$776,$A20,СВЦЭМ!$B$33:$B$776,F$11)+'СЕТ СН'!$F$9+СВЦЭМ!$D$10+'СЕТ СН'!$F$5-'СЕТ СН'!$F$17</f>
        <v>3625.4521850800002</v>
      </c>
      <c r="G20" s="36">
        <f>SUMIFS(СВЦЭМ!$C$33:$C$776,СВЦЭМ!$A$33:$A$776,$A20,СВЦЭМ!$B$33:$B$776,G$11)+'СЕТ СН'!$F$9+СВЦЭМ!$D$10+'СЕТ СН'!$F$5-'СЕТ СН'!$F$17</f>
        <v>3609.3095485700001</v>
      </c>
      <c r="H20" s="36">
        <f>SUMIFS(СВЦЭМ!$C$33:$C$776,СВЦЭМ!$A$33:$A$776,$A20,СВЦЭМ!$B$33:$B$776,H$11)+'СЕТ СН'!$F$9+СВЦЭМ!$D$10+'СЕТ СН'!$F$5-'СЕТ СН'!$F$17</f>
        <v>3506.8650180499999</v>
      </c>
      <c r="I20" s="36">
        <f>SUMIFS(СВЦЭМ!$C$33:$C$776,СВЦЭМ!$A$33:$A$776,$A20,СВЦЭМ!$B$33:$B$776,I$11)+'СЕТ СН'!$F$9+СВЦЭМ!$D$10+'СЕТ СН'!$F$5-'СЕТ СН'!$F$17</f>
        <v>3448.1594808899999</v>
      </c>
      <c r="J20" s="36">
        <f>SUMIFS(СВЦЭМ!$C$33:$C$776,СВЦЭМ!$A$33:$A$776,$A20,СВЦЭМ!$B$33:$B$776,J$11)+'СЕТ СН'!$F$9+СВЦЭМ!$D$10+'СЕТ СН'!$F$5-'СЕТ СН'!$F$17</f>
        <v>3373.6926884100003</v>
      </c>
      <c r="K20" s="36">
        <f>SUMIFS(СВЦЭМ!$C$33:$C$776,СВЦЭМ!$A$33:$A$776,$A20,СВЦЭМ!$B$33:$B$776,K$11)+'СЕТ СН'!$F$9+СВЦЭМ!$D$10+'СЕТ СН'!$F$5-'СЕТ СН'!$F$17</f>
        <v>3317.5577074299999</v>
      </c>
      <c r="L20" s="36">
        <f>SUMIFS(СВЦЭМ!$C$33:$C$776,СВЦЭМ!$A$33:$A$776,$A20,СВЦЭМ!$B$33:$B$776,L$11)+'СЕТ СН'!$F$9+СВЦЭМ!$D$10+'СЕТ СН'!$F$5-'СЕТ СН'!$F$17</f>
        <v>3284.32204439</v>
      </c>
      <c r="M20" s="36">
        <f>SUMIFS(СВЦЭМ!$C$33:$C$776,СВЦЭМ!$A$33:$A$776,$A20,СВЦЭМ!$B$33:$B$776,M$11)+'СЕТ СН'!$F$9+СВЦЭМ!$D$10+'СЕТ СН'!$F$5-'СЕТ СН'!$F$17</f>
        <v>3271.0905622600003</v>
      </c>
      <c r="N20" s="36">
        <f>SUMIFS(СВЦЭМ!$C$33:$C$776,СВЦЭМ!$A$33:$A$776,$A20,СВЦЭМ!$B$33:$B$776,N$11)+'СЕТ СН'!$F$9+СВЦЭМ!$D$10+'СЕТ СН'!$F$5-'СЕТ СН'!$F$17</f>
        <v>3266.4366344300001</v>
      </c>
      <c r="O20" s="36">
        <f>SUMIFS(СВЦЭМ!$C$33:$C$776,СВЦЭМ!$A$33:$A$776,$A20,СВЦЭМ!$B$33:$B$776,O$11)+'СЕТ СН'!$F$9+СВЦЭМ!$D$10+'СЕТ СН'!$F$5-'СЕТ СН'!$F$17</f>
        <v>3265.7165980099999</v>
      </c>
      <c r="P20" s="36">
        <f>SUMIFS(СВЦЭМ!$C$33:$C$776,СВЦЭМ!$A$33:$A$776,$A20,СВЦЭМ!$B$33:$B$776,P$11)+'СЕТ СН'!$F$9+СВЦЭМ!$D$10+'СЕТ СН'!$F$5-'СЕТ СН'!$F$17</f>
        <v>3285.8930511399999</v>
      </c>
      <c r="Q20" s="36">
        <f>SUMIFS(СВЦЭМ!$C$33:$C$776,СВЦЭМ!$A$33:$A$776,$A20,СВЦЭМ!$B$33:$B$776,Q$11)+'СЕТ СН'!$F$9+СВЦЭМ!$D$10+'СЕТ СН'!$F$5-'СЕТ СН'!$F$17</f>
        <v>3297.57329269</v>
      </c>
      <c r="R20" s="36">
        <f>SUMIFS(СВЦЭМ!$C$33:$C$776,СВЦЭМ!$A$33:$A$776,$A20,СВЦЭМ!$B$33:$B$776,R$11)+'СЕТ СН'!$F$9+СВЦЭМ!$D$10+'СЕТ СН'!$F$5-'СЕТ СН'!$F$17</f>
        <v>3298.9336904299998</v>
      </c>
      <c r="S20" s="36">
        <f>SUMIFS(СВЦЭМ!$C$33:$C$776,СВЦЭМ!$A$33:$A$776,$A20,СВЦЭМ!$B$33:$B$776,S$11)+'СЕТ СН'!$F$9+СВЦЭМ!$D$10+'СЕТ СН'!$F$5-'СЕТ СН'!$F$17</f>
        <v>3303.28342135</v>
      </c>
      <c r="T20" s="36">
        <f>SUMIFS(СВЦЭМ!$C$33:$C$776,СВЦЭМ!$A$33:$A$776,$A20,СВЦЭМ!$B$33:$B$776,T$11)+'СЕТ СН'!$F$9+СВЦЭМ!$D$10+'СЕТ СН'!$F$5-'СЕТ СН'!$F$17</f>
        <v>3293.101392</v>
      </c>
      <c r="U20" s="36">
        <f>SUMIFS(СВЦЭМ!$C$33:$C$776,СВЦЭМ!$A$33:$A$776,$A20,СВЦЭМ!$B$33:$B$776,U$11)+'СЕТ СН'!$F$9+СВЦЭМ!$D$10+'СЕТ СН'!$F$5-'СЕТ СН'!$F$17</f>
        <v>3251.6612981799999</v>
      </c>
      <c r="V20" s="36">
        <f>SUMIFS(СВЦЭМ!$C$33:$C$776,СВЦЭМ!$A$33:$A$776,$A20,СВЦЭМ!$B$33:$B$776,V$11)+'СЕТ СН'!$F$9+СВЦЭМ!$D$10+'СЕТ СН'!$F$5-'СЕТ СН'!$F$17</f>
        <v>3242.1190724200001</v>
      </c>
      <c r="W20" s="36">
        <f>SUMIFS(СВЦЭМ!$C$33:$C$776,СВЦЭМ!$A$33:$A$776,$A20,СВЦЭМ!$B$33:$B$776,W$11)+'СЕТ СН'!$F$9+СВЦЭМ!$D$10+'СЕТ СН'!$F$5-'СЕТ СН'!$F$17</f>
        <v>3251.1525779900003</v>
      </c>
      <c r="X20" s="36">
        <f>SUMIFS(СВЦЭМ!$C$33:$C$776,СВЦЭМ!$A$33:$A$776,$A20,СВЦЭМ!$B$33:$B$776,X$11)+'СЕТ СН'!$F$9+СВЦЭМ!$D$10+'СЕТ СН'!$F$5-'СЕТ СН'!$F$17</f>
        <v>3271.4225734299998</v>
      </c>
      <c r="Y20" s="36">
        <f>SUMIFS(СВЦЭМ!$C$33:$C$776,СВЦЭМ!$A$33:$A$776,$A20,СВЦЭМ!$B$33:$B$776,Y$11)+'СЕТ СН'!$F$9+СВЦЭМ!$D$10+'СЕТ СН'!$F$5-'СЕТ СН'!$F$17</f>
        <v>3329.4184143699999</v>
      </c>
    </row>
    <row r="21" spans="1:25" ht="15.75" x14ac:dyDescent="0.2">
      <c r="A21" s="35">
        <f t="shared" si="0"/>
        <v>43565</v>
      </c>
      <c r="B21" s="36">
        <f>SUMIFS(СВЦЭМ!$C$33:$C$776,СВЦЭМ!$A$33:$A$776,$A21,СВЦЭМ!$B$33:$B$776,B$11)+'СЕТ СН'!$F$9+СВЦЭМ!$D$10+'СЕТ СН'!$F$5-'СЕТ СН'!$F$17</f>
        <v>3438.08491602</v>
      </c>
      <c r="C21" s="36">
        <f>SUMIFS(СВЦЭМ!$C$33:$C$776,СВЦЭМ!$A$33:$A$776,$A21,СВЦЭМ!$B$33:$B$776,C$11)+'СЕТ СН'!$F$9+СВЦЭМ!$D$10+'СЕТ СН'!$F$5-'СЕТ СН'!$F$17</f>
        <v>3552.6161126100001</v>
      </c>
      <c r="D21" s="36">
        <f>SUMIFS(СВЦЭМ!$C$33:$C$776,СВЦЭМ!$A$33:$A$776,$A21,СВЦЭМ!$B$33:$B$776,D$11)+'СЕТ СН'!$F$9+СВЦЭМ!$D$10+'СЕТ СН'!$F$5-'СЕТ СН'!$F$17</f>
        <v>3632.5576741599998</v>
      </c>
      <c r="E21" s="36">
        <f>SUMIFS(СВЦЭМ!$C$33:$C$776,СВЦЭМ!$A$33:$A$776,$A21,СВЦЭМ!$B$33:$B$776,E$11)+'СЕТ СН'!$F$9+СВЦЭМ!$D$10+'СЕТ СН'!$F$5-'СЕТ СН'!$F$17</f>
        <v>3648.7248948799997</v>
      </c>
      <c r="F21" s="36">
        <f>SUMIFS(СВЦЭМ!$C$33:$C$776,СВЦЭМ!$A$33:$A$776,$A21,СВЦЭМ!$B$33:$B$776,F$11)+'СЕТ СН'!$F$9+СВЦЭМ!$D$10+'СЕТ СН'!$F$5-'СЕТ СН'!$F$17</f>
        <v>3643.0991962899998</v>
      </c>
      <c r="G21" s="36">
        <f>SUMIFS(СВЦЭМ!$C$33:$C$776,СВЦЭМ!$A$33:$A$776,$A21,СВЦЭМ!$B$33:$B$776,G$11)+'СЕТ СН'!$F$9+СВЦЭМ!$D$10+'СЕТ СН'!$F$5-'СЕТ СН'!$F$17</f>
        <v>3630.3144368600001</v>
      </c>
      <c r="H21" s="36">
        <f>SUMIFS(СВЦЭМ!$C$33:$C$776,СВЦЭМ!$A$33:$A$776,$A21,СВЦЭМ!$B$33:$B$776,H$11)+'СЕТ СН'!$F$9+СВЦЭМ!$D$10+'СЕТ СН'!$F$5-'СЕТ СН'!$F$17</f>
        <v>3547.7213713599999</v>
      </c>
      <c r="I21" s="36">
        <f>SUMIFS(СВЦЭМ!$C$33:$C$776,СВЦЭМ!$A$33:$A$776,$A21,СВЦЭМ!$B$33:$B$776,I$11)+'СЕТ СН'!$F$9+СВЦЭМ!$D$10+'СЕТ СН'!$F$5-'СЕТ СН'!$F$17</f>
        <v>3466.9373059099998</v>
      </c>
      <c r="J21" s="36">
        <f>SUMIFS(СВЦЭМ!$C$33:$C$776,СВЦЭМ!$A$33:$A$776,$A21,СВЦЭМ!$B$33:$B$776,J$11)+'СЕТ СН'!$F$9+СВЦЭМ!$D$10+'СЕТ СН'!$F$5-'СЕТ СН'!$F$17</f>
        <v>3363.8967823100002</v>
      </c>
      <c r="K21" s="36">
        <f>SUMIFS(СВЦЭМ!$C$33:$C$776,СВЦЭМ!$A$33:$A$776,$A21,СВЦЭМ!$B$33:$B$776,K$11)+'СЕТ СН'!$F$9+СВЦЭМ!$D$10+'СЕТ СН'!$F$5-'СЕТ СН'!$F$17</f>
        <v>3273.71559136</v>
      </c>
      <c r="L21" s="36">
        <f>SUMIFS(СВЦЭМ!$C$33:$C$776,СВЦЭМ!$A$33:$A$776,$A21,СВЦЭМ!$B$33:$B$776,L$11)+'СЕТ СН'!$F$9+СВЦЭМ!$D$10+'СЕТ СН'!$F$5-'СЕТ СН'!$F$17</f>
        <v>3249.98933579</v>
      </c>
      <c r="M21" s="36">
        <f>SUMIFS(СВЦЭМ!$C$33:$C$776,СВЦЭМ!$A$33:$A$776,$A21,СВЦЭМ!$B$33:$B$776,M$11)+'СЕТ СН'!$F$9+СВЦЭМ!$D$10+'СЕТ СН'!$F$5-'СЕТ СН'!$F$17</f>
        <v>3257.3802582600001</v>
      </c>
      <c r="N21" s="36">
        <f>SUMIFS(СВЦЭМ!$C$33:$C$776,СВЦЭМ!$A$33:$A$776,$A21,СВЦЭМ!$B$33:$B$776,N$11)+'СЕТ СН'!$F$9+СВЦЭМ!$D$10+'СЕТ СН'!$F$5-'СЕТ СН'!$F$17</f>
        <v>3262.2059505000002</v>
      </c>
      <c r="O21" s="36">
        <f>SUMIFS(СВЦЭМ!$C$33:$C$776,СВЦЭМ!$A$33:$A$776,$A21,СВЦЭМ!$B$33:$B$776,O$11)+'СЕТ СН'!$F$9+СВЦЭМ!$D$10+'СЕТ СН'!$F$5-'СЕТ СН'!$F$17</f>
        <v>3266.0762003899999</v>
      </c>
      <c r="P21" s="36">
        <f>SUMIFS(СВЦЭМ!$C$33:$C$776,СВЦЭМ!$A$33:$A$776,$A21,СВЦЭМ!$B$33:$B$776,P$11)+'СЕТ СН'!$F$9+СВЦЭМ!$D$10+'СЕТ СН'!$F$5-'СЕТ СН'!$F$17</f>
        <v>3276.6214791699999</v>
      </c>
      <c r="Q21" s="36">
        <f>SUMIFS(СВЦЭМ!$C$33:$C$776,СВЦЭМ!$A$33:$A$776,$A21,СВЦЭМ!$B$33:$B$776,Q$11)+'СЕТ СН'!$F$9+СВЦЭМ!$D$10+'СЕТ СН'!$F$5-'СЕТ СН'!$F$17</f>
        <v>3280.47783794</v>
      </c>
      <c r="R21" s="36">
        <f>SUMIFS(СВЦЭМ!$C$33:$C$776,СВЦЭМ!$A$33:$A$776,$A21,СВЦЭМ!$B$33:$B$776,R$11)+'СЕТ СН'!$F$9+СВЦЭМ!$D$10+'СЕТ СН'!$F$5-'СЕТ СН'!$F$17</f>
        <v>3288.0508548299999</v>
      </c>
      <c r="S21" s="36">
        <f>SUMIFS(СВЦЭМ!$C$33:$C$776,СВЦЭМ!$A$33:$A$776,$A21,СВЦЭМ!$B$33:$B$776,S$11)+'СЕТ СН'!$F$9+СВЦЭМ!$D$10+'СЕТ СН'!$F$5-'СЕТ СН'!$F$17</f>
        <v>3288.8497020599998</v>
      </c>
      <c r="T21" s="36">
        <f>SUMIFS(СВЦЭМ!$C$33:$C$776,СВЦЭМ!$A$33:$A$776,$A21,СВЦЭМ!$B$33:$B$776,T$11)+'СЕТ СН'!$F$9+СВЦЭМ!$D$10+'СЕТ СН'!$F$5-'СЕТ СН'!$F$17</f>
        <v>3267.7147834500001</v>
      </c>
      <c r="U21" s="36">
        <f>SUMIFS(СВЦЭМ!$C$33:$C$776,СВЦЭМ!$A$33:$A$776,$A21,СВЦЭМ!$B$33:$B$776,U$11)+'СЕТ СН'!$F$9+СВЦЭМ!$D$10+'СЕТ СН'!$F$5-'СЕТ СН'!$F$17</f>
        <v>3237.3598879299998</v>
      </c>
      <c r="V21" s="36">
        <f>SUMIFS(СВЦЭМ!$C$33:$C$776,СВЦЭМ!$A$33:$A$776,$A21,СВЦЭМ!$B$33:$B$776,V$11)+'СЕТ СН'!$F$9+СВЦЭМ!$D$10+'СЕТ СН'!$F$5-'СЕТ СН'!$F$17</f>
        <v>3214.5762082599999</v>
      </c>
      <c r="W21" s="36">
        <f>SUMIFS(СВЦЭМ!$C$33:$C$776,СВЦЭМ!$A$33:$A$776,$A21,СВЦЭМ!$B$33:$B$776,W$11)+'СЕТ СН'!$F$9+СВЦЭМ!$D$10+'СЕТ СН'!$F$5-'СЕТ СН'!$F$17</f>
        <v>3212.3743581099998</v>
      </c>
      <c r="X21" s="36">
        <f>SUMIFS(СВЦЭМ!$C$33:$C$776,СВЦЭМ!$A$33:$A$776,$A21,СВЦЭМ!$B$33:$B$776,X$11)+'СЕТ СН'!$F$9+СВЦЭМ!$D$10+'СЕТ СН'!$F$5-'СЕТ СН'!$F$17</f>
        <v>3277.18346858</v>
      </c>
      <c r="Y21" s="36">
        <f>SUMIFS(СВЦЭМ!$C$33:$C$776,СВЦЭМ!$A$33:$A$776,$A21,СВЦЭМ!$B$33:$B$776,Y$11)+'СЕТ СН'!$F$9+СВЦЭМ!$D$10+'СЕТ СН'!$F$5-'СЕТ СН'!$F$17</f>
        <v>3407.27415612</v>
      </c>
    </row>
    <row r="22" spans="1:25" ht="15.75" x14ac:dyDescent="0.2">
      <c r="A22" s="35">
        <f t="shared" si="0"/>
        <v>43566</v>
      </c>
      <c r="B22" s="36">
        <f>SUMIFS(СВЦЭМ!$C$33:$C$776,СВЦЭМ!$A$33:$A$776,$A22,СВЦЭМ!$B$33:$B$776,B$11)+'СЕТ СН'!$F$9+СВЦЭМ!$D$10+'СЕТ СН'!$F$5-'СЕТ СН'!$F$17</f>
        <v>3467.3439201700003</v>
      </c>
      <c r="C22" s="36">
        <f>SUMIFS(СВЦЭМ!$C$33:$C$776,СВЦЭМ!$A$33:$A$776,$A22,СВЦЭМ!$B$33:$B$776,C$11)+'СЕТ СН'!$F$9+СВЦЭМ!$D$10+'СЕТ СН'!$F$5-'СЕТ СН'!$F$17</f>
        <v>3590.9264198999999</v>
      </c>
      <c r="D22" s="36">
        <f>SUMIFS(СВЦЭМ!$C$33:$C$776,СВЦЭМ!$A$33:$A$776,$A22,СВЦЭМ!$B$33:$B$776,D$11)+'СЕТ СН'!$F$9+СВЦЭМ!$D$10+'СЕТ СН'!$F$5-'СЕТ СН'!$F$17</f>
        <v>3739.5889361700001</v>
      </c>
      <c r="E22" s="36">
        <f>SUMIFS(СВЦЭМ!$C$33:$C$776,СВЦЭМ!$A$33:$A$776,$A22,СВЦЭМ!$B$33:$B$776,E$11)+'СЕТ СН'!$F$9+СВЦЭМ!$D$10+'СЕТ СН'!$F$5-'СЕТ СН'!$F$17</f>
        <v>3762.8320977900003</v>
      </c>
      <c r="F22" s="36">
        <f>SUMIFS(СВЦЭМ!$C$33:$C$776,СВЦЭМ!$A$33:$A$776,$A22,СВЦЭМ!$B$33:$B$776,F$11)+'СЕТ СН'!$F$9+СВЦЭМ!$D$10+'СЕТ СН'!$F$5-'СЕТ СН'!$F$17</f>
        <v>3764.4030865599998</v>
      </c>
      <c r="G22" s="36">
        <f>SUMIFS(СВЦЭМ!$C$33:$C$776,СВЦЭМ!$A$33:$A$776,$A22,СВЦЭМ!$B$33:$B$776,G$11)+'СЕТ СН'!$F$9+СВЦЭМ!$D$10+'СЕТ СН'!$F$5-'СЕТ СН'!$F$17</f>
        <v>3760.2375295299998</v>
      </c>
      <c r="H22" s="36">
        <f>SUMIFS(СВЦЭМ!$C$33:$C$776,СВЦЭМ!$A$33:$A$776,$A22,СВЦЭМ!$B$33:$B$776,H$11)+'СЕТ СН'!$F$9+СВЦЭМ!$D$10+'СЕТ СН'!$F$5-'СЕТ СН'!$F$17</f>
        <v>3677.1571195699998</v>
      </c>
      <c r="I22" s="36">
        <f>SUMIFS(СВЦЭМ!$C$33:$C$776,СВЦЭМ!$A$33:$A$776,$A22,СВЦЭМ!$B$33:$B$776,I$11)+'СЕТ СН'!$F$9+СВЦЭМ!$D$10+'СЕТ СН'!$F$5-'СЕТ СН'!$F$17</f>
        <v>3588.3532323700001</v>
      </c>
      <c r="J22" s="36">
        <f>SUMIFS(СВЦЭМ!$C$33:$C$776,СВЦЭМ!$A$33:$A$776,$A22,СВЦЭМ!$B$33:$B$776,J$11)+'СЕТ СН'!$F$9+СВЦЭМ!$D$10+'СЕТ СН'!$F$5-'СЕТ СН'!$F$17</f>
        <v>3459.8609971999999</v>
      </c>
      <c r="K22" s="36">
        <f>SUMIFS(СВЦЭМ!$C$33:$C$776,СВЦЭМ!$A$33:$A$776,$A22,СВЦЭМ!$B$33:$B$776,K$11)+'СЕТ СН'!$F$9+СВЦЭМ!$D$10+'СЕТ СН'!$F$5-'СЕТ СН'!$F$17</f>
        <v>3363.2845458800002</v>
      </c>
      <c r="L22" s="36">
        <f>SUMIFS(СВЦЭМ!$C$33:$C$776,СВЦЭМ!$A$33:$A$776,$A22,СВЦЭМ!$B$33:$B$776,L$11)+'СЕТ СН'!$F$9+СВЦЭМ!$D$10+'СЕТ СН'!$F$5-'СЕТ СН'!$F$17</f>
        <v>3320.6983712800002</v>
      </c>
      <c r="M22" s="36">
        <f>SUMIFS(СВЦЭМ!$C$33:$C$776,СВЦЭМ!$A$33:$A$776,$A22,СВЦЭМ!$B$33:$B$776,M$11)+'СЕТ СН'!$F$9+СВЦЭМ!$D$10+'СЕТ СН'!$F$5-'СЕТ СН'!$F$17</f>
        <v>3339.62659102</v>
      </c>
      <c r="N22" s="36">
        <f>SUMIFS(СВЦЭМ!$C$33:$C$776,СВЦЭМ!$A$33:$A$776,$A22,СВЦЭМ!$B$33:$B$776,N$11)+'СЕТ СН'!$F$9+СВЦЭМ!$D$10+'СЕТ СН'!$F$5-'СЕТ СН'!$F$17</f>
        <v>3327.1524175200002</v>
      </c>
      <c r="O22" s="36">
        <f>SUMIFS(СВЦЭМ!$C$33:$C$776,СВЦЭМ!$A$33:$A$776,$A22,СВЦЭМ!$B$33:$B$776,O$11)+'СЕТ СН'!$F$9+СВЦЭМ!$D$10+'СЕТ СН'!$F$5-'СЕТ СН'!$F$17</f>
        <v>3333.6771691700001</v>
      </c>
      <c r="P22" s="36">
        <f>SUMIFS(СВЦЭМ!$C$33:$C$776,СВЦЭМ!$A$33:$A$776,$A22,СВЦЭМ!$B$33:$B$776,P$11)+'СЕТ СН'!$F$9+СВЦЭМ!$D$10+'СЕТ СН'!$F$5-'СЕТ СН'!$F$17</f>
        <v>3349.4033747399999</v>
      </c>
      <c r="Q22" s="36">
        <f>SUMIFS(СВЦЭМ!$C$33:$C$776,СВЦЭМ!$A$33:$A$776,$A22,СВЦЭМ!$B$33:$B$776,Q$11)+'СЕТ СН'!$F$9+СВЦЭМ!$D$10+'СЕТ СН'!$F$5-'СЕТ СН'!$F$17</f>
        <v>3355.4712235500001</v>
      </c>
      <c r="R22" s="36">
        <f>SUMIFS(СВЦЭМ!$C$33:$C$776,СВЦЭМ!$A$33:$A$776,$A22,СВЦЭМ!$B$33:$B$776,R$11)+'СЕТ СН'!$F$9+СВЦЭМ!$D$10+'СЕТ СН'!$F$5-'СЕТ СН'!$F$17</f>
        <v>3352.45987268</v>
      </c>
      <c r="S22" s="36">
        <f>SUMIFS(СВЦЭМ!$C$33:$C$776,СВЦЭМ!$A$33:$A$776,$A22,СВЦЭМ!$B$33:$B$776,S$11)+'СЕТ СН'!$F$9+СВЦЭМ!$D$10+'СЕТ СН'!$F$5-'СЕТ СН'!$F$17</f>
        <v>3358.1337455399998</v>
      </c>
      <c r="T22" s="36">
        <f>SUMIFS(СВЦЭМ!$C$33:$C$776,СВЦЭМ!$A$33:$A$776,$A22,СВЦЭМ!$B$33:$B$776,T$11)+'СЕТ СН'!$F$9+СВЦЭМ!$D$10+'СЕТ СН'!$F$5-'СЕТ СН'!$F$17</f>
        <v>3342.0988412300003</v>
      </c>
      <c r="U22" s="36">
        <f>SUMIFS(СВЦЭМ!$C$33:$C$776,СВЦЭМ!$A$33:$A$776,$A22,СВЦЭМ!$B$33:$B$776,U$11)+'СЕТ СН'!$F$9+СВЦЭМ!$D$10+'СЕТ СН'!$F$5-'СЕТ СН'!$F$17</f>
        <v>3318.3634348000001</v>
      </c>
      <c r="V22" s="36">
        <f>SUMIFS(СВЦЭМ!$C$33:$C$776,СВЦЭМ!$A$33:$A$776,$A22,СВЦЭМ!$B$33:$B$776,V$11)+'СЕТ СН'!$F$9+СВЦЭМ!$D$10+'СЕТ СН'!$F$5-'СЕТ СН'!$F$17</f>
        <v>3314.4137557600002</v>
      </c>
      <c r="W22" s="36">
        <f>SUMIFS(СВЦЭМ!$C$33:$C$776,СВЦЭМ!$A$33:$A$776,$A22,СВЦЭМ!$B$33:$B$776,W$11)+'СЕТ СН'!$F$9+СВЦЭМ!$D$10+'СЕТ СН'!$F$5-'СЕТ СН'!$F$17</f>
        <v>3296.64081369</v>
      </c>
      <c r="X22" s="36">
        <f>SUMIFS(СВЦЭМ!$C$33:$C$776,СВЦЭМ!$A$33:$A$776,$A22,СВЦЭМ!$B$33:$B$776,X$11)+'СЕТ СН'!$F$9+СВЦЭМ!$D$10+'СЕТ СН'!$F$5-'СЕТ СН'!$F$17</f>
        <v>3370.7437471600001</v>
      </c>
      <c r="Y22" s="36">
        <f>SUMIFS(СВЦЭМ!$C$33:$C$776,СВЦЭМ!$A$33:$A$776,$A22,СВЦЭМ!$B$33:$B$776,Y$11)+'СЕТ СН'!$F$9+СВЦЭМ!$D$10+'СЕТ СН'!$F$5-'СЕТ СН'!$F$17</f>
        <v>3494.8361883500002</v>
      </c>
    </row>
    <row r="23" spans="1:25" ht="15.75" x14ac:dyDescent="0.2">
      <c r="A23" s="35">
        <f t="shared" si="0"/>
        <v>43567</v>
      </c>
      <c r="B23" s="36">
        <f>SUMIFS(СВЦЭМ!$C$33:$C$776,СВЦЭМ!$A$33:$A$776,$A23,СВЦЭМ!$B$33:$B$776,B$11)+'СЕТ СН'!$F$9+СВЦЭМ!$D$10+'СЕТ СН'!$F$5-'СЕТ СН'!$F$17</f>
        <v>3598.6595855800001</v>
      </c>
      <c r="C23" s="36">
        <f>SUMIFS(СВЦЭМ!$C$33:$C$776,СВЦЭМ!$A$33:$A$776,$A23,СВЦЭМ!$B$33:$B$776,C$11)+'СЕТ СН'!$F$9+СВЦЭМ!$D$10+'СЕТ СН'!$F$5-'СЕТ СН'!$F$17</f>
        <v>3686.9390270399999</v>
      </c>
      <c r="D23" s="36">
        <f>SUMIFS(СВЦЭМ!$C$33:$C$776,СВЦЭМ!$A$33:$A$776,$A23,СВЦЭМ!$B$33:$B$776,D$11)+'СЕТ СН'!$F$9+СВЦЭМ!$D$10+'СЕТ СН'!$F$5-'СЕТ СН'!$F$17</f>
        <v>3737.2585822400001</v>
      </c>
      <c r="E23" s="36">
        <f>SUMIFS(СВЦЭМ!$C$33:$C$776,СВЦЭМ!$A$33:$A$776,$A23,СВЦЭМ!$B$33:$B$776,E$11)+'СЕТ СН'!$F$9+СВЦЭМ!$D$10+'СЕТ СН'!$F$5-'СЕТ СН'!$F$17</f>
        <v>3733.6103667300004</v>
      </c>
      <c r="F23" s="36">
        <f>SUMIFS(СВЦЭМ!$C$33:$C$776,СВЦЭМ!$A$33:$A$776,$A23,СВЦЭМ!$B$33:$B$776,F$11)+'СЕТ СН'!$F$9+СВЦЭМ!$D$10+'СЕТ СН'!$F$5-'СЕТ СН'!$F$17</f>
        <v>3733.4977772100001</v>
      </c>
      <c r="G23" s="36">
        <f>SUMIFS(СВЦЭМ!$C$33:$C$776,СВЦЭМ!$A$33:$A$776,$A23,СВЦЭМ!$B$33:$B$776,G$11)+'СЕТ СН'!$F$9+СВЦЭМ!$D$10+'СЕТ СН'!$F$5-'СЕТ СН'!$F$17</f>
        <v>3713.2522825400001</v>
      </c>
      <c r="H23" s="36">
        <f>SUMIFS(СВЦЭМ!$C$33:$C$776,СВЦЭМ!$A$33:$A$776,$A23,СВЦЭМ!$B$33:$B$776,H$11)+'СЕТ СН'!$F$9+СВЦЭМ!$D$10+'СЕТ СН'!$F$5-'СЕТ СН'!$F$17</f>
        <v>3628.8474964100001</v>
      </c>
      <c r="I23" s="36">
        <f>SUMIFS(СВЦЭМ!$C$33:$C$776,СВЦЭМ!$A$33:$A$776,$A23,СВЦЭМ!$B$33:$B$776,I$11)+'СЕТ СН'!$F$9+СВЦЭМ!$D$10+'СЕТ СН'!$F$5-'СЕТ СН'!$F$17</f>
        <v>3575.18951023</v>
      </c>
      <c r="J23" s="36">
        <f>SUMIFS(СВЦЭМ!$C$33:$C$776,СВЦЭМ!$A$33:$A$776,$A23,СВЦЭМ!$B$33:$B$776,J$11)+'СЕТ СН'!$F$9+СВЦЭМ!$D$10+'СЕТ СН'!$F$5-'СЕТ СН'!$F$17</f>
        <v>3443.6574715400002</v>
      </c>
      <c r="K23" s="36">
        <f>SUMIFS(СВЦЭМ!$C$33:$C$776,СВЦЭМ!$A$33:$A$776,$A23,СВЦЭМ!$B$33:$B$776,K$11)+'СЕТ СН'!$F$9+СВЦЭМ!$D$10+'СЕТ СН'!$F$5-'СЕТ СН'!$F$17</f>
        <v>3362.8183900900003</v>
      </c>
      <c r="L23" s="36">
        <f>SUMIFS(СВЦЭМ!$C$33:$C$776,СВЦЭМ!$A$33:$A$776,$A23,СВЦЭМ!$B$33:$B$776,L$11)+'СЕТ СН'!$F$9+СВЦЭМ!$D$10+'СЕТ СН'!$F$5-'СЕТ СН'!$F$17</f>
        <v>3323.94756345</v>
      </c>
      <c r="M23" s="36">
        <f>SUMIFS(СВЦЭМ!$C$33:$C$776,СВЦЭМ!$A$33:$A$776,$A23,СВЦЭМ!$B$33:$B$776,M$11)+'СЕТ СН'!$F$9+СВЦЭМ!$D$10+'СЕТ СН'!$F$5-'СЕТ СН'!$F$17</f>
        <v>3327.4753805600003</v>
      </c>
      <c r="N23" s="36">
        <f>SUMIFS(СВЦЭМ!$C$33:$C$776,СВЦЭМ!$A$33:$A$776,$A23,СВЦЭМ!$B$33:$B$776,N$11)+'СЕТ СН'!$F$9+СВЦЭМ!$D$10+'СЕТ СН'!$F$5-'СЕТ СН'!$F$17</f>
        <v>3309.1328190899999</v>
      </c>
      <c r="O23" s="36">
        <f>SUMIFS(СВЦЭМ!$C$33:$C$776,СВЦЭМ!$A$33:$A$776,$A23,СВЦЭМ!$B$33:$B$776,O$11)+'СЕТ СН'!$F$9+СВЦЭМ!$D$10+'СЕТ СН'!$F$5-'СЕТ СН'!$F$17</f>
        <v>3319.5571522199998</v>
      </c>
      <c r="P23" s="36">
        <f>SUMIFS(СВЦЭМ!$C$33:$C$776,СВЦЭМ!$A$33:$A$776,$A23,СВЦЭМ!$B$33:$B$776,P$11)+'СЕТ СН'!$F$9+СВЦЭМ!$D$10+'СЕТ СН'!$F$5-'СЕТ СН'!$F$17</f>
        <v>3342.2983710500002</v>
      </c>
      <c r="Q23" s="36">
        <f>SUMIFS(СВЦЭМ!$C$33:$C$776,СВЦЭМ!$A$33:$A$776,$A23,СВЦЭМ!$B$33:$B$776,Q$11)+'СЕТ СН'!$F$9+СВЦЭМ!$D$10+'СЕТ СН'!$F$5-'СЕТ СН'!$F$17</f>
        <v>3352.7040261000002</v>
      </c>
      <c r="R23" s="36">
        <f>SUMIFS(СВЦЭМ!$C$33:$C$776,СВЦЭМ!$A$33:$A$776,$A23,СВЦЭМ!$B$33:$B$776,R$11)+'СЕТ СН'!$F$9+СВЦЭМ!$D$10+'СЕТ СН'!$F$5-'СЕТ СН'!$F$17</f>
        <v>3361.0375972299998</v>
      </c>
      <c r="S23" s="36">
        <f>SUMIFS(СВЦЭМ!$C$33:$C$776,СВЦЭМ!$A$33:$A$776,$A23,СВЦЭМ!$B$33:$B$776,S$11)+'СЕТ СН'!$F$9+СВЦЭМ!$D$10+'СЕТ СН'!$F$5-'СЕТ СН'!$F$17</f>
        <v>3346.3465562800002</v>
      </c>
      <c r="T23" s="36">
        <f>SUMIFS(СВЦЭМ!$C$33:$C$776,СВЦЭМ!$A$33:$A$776,$A23,СВЦЭМ!$B$33:$B$776,T$11)+'СЕТ СН'!$F$9+СВЦЭМ!$D$10+'СЕТ СН'!$F$5-'СЕТ СН'!$F$17</f>
        <v>3329.3316483500003</v>
      </c>
      <c r="U23" s="36">
        <f>SUMIFS(СВЦЭМ!$C$33:$C$776,СВЦЭМ!$A$33:$A$776,$A23,СВЦЭМ!$B$33:$B$776,U$11)+'СЕТ СН'!$F$9+СВЦЭМ!$D$10+'СЕТ СН'!$F$5-'СЕТ СН'!$F$17</f>
        <v>3279.0398567299999</v>
      </c>
      <c r="V23" s="36">
        <f>SUMIFS(СВЦЭМ!$C$33:$C$776,СВЦЭМ!$A$33:$A$776,$A23,СВЦЭМ!$B$33:$B$776,V$11)+'СЕТ СН'!$F$9+СВЦЭМ!$D$10+'СЕТ СН'!$F$5-'СЕТ СН'!$F$17</f>
        <v>3276.5973369799999</v>
      </c>
      <c r="W23" s="36">
        <f>SUMIFS(СВЦЭМ!$C$33:$C$776,СВЦЭМ!$A$33:$A$776,$A23,СВЦЭМ!$B$33:$B$776,W$11)+'СЕТ СН'!$F$9+СВЦЭМ!$D$10+'СЕТ СН'!$F$5-'СЕТ СН'!$F$17</f>
        <v>3287.3198030000003</v>
      </c>
      <c r="X23" s="36">
        <f>SUMIFS(СВЦЭМ!$C$33:$C$776,СВЦЭМ!$A$33:$A$776,$A23,СВЦЭМ!$B$33:$B$776,X$11)+'СЕТ СН'!$F$9+СВЦЭМ!$D$10+'СЕТ СН'!$F$5-'СЕТ СН'!$F$17</f>
        <v>3351.2225892500001</v>
      </c>
      <c r="Y23" s="36">
        <f>SUMIFS(СВЦЭМ!$C$33:$C$776,СВЦЭМ!$A$33:$A$776,$A23,СВЦЭМ!$B$33:$B$776,Y$11)+'СЕТ СН'!$F$9+СВЦЭМ!$D$10+'СЕТ СН'!$F$5-'СЕТ СН'!$F$17</f>
        <v>3470.8583719799999</v>
      </c>
    </row>
    <row r="24" spans="1:25" ht="15.75" x14ac:dyDescent="0.2">
      <c r="A24" s="35">
        <f t="shared" si="0"/>
        <v>43568</v>
      </c>
      <c r="B24" s="36">
        <f>SUMIFS(СВЦЭМ!$C$33:$C$776,СВЦЭМ!$A$33:$A$776,$A24,СВЦЭМ!$B$33:$B$776,B$11)+'СЕТ СН'!$F$9+СВЦЭМ!$D$10+'СЕТ СН'!$F$5-'СЕТ СН'!$F$17</f>
        <v>3559.1016080300001</v>
      </c>
      <c r="C24" s="36">
        <f>SUMIFS(СВЦЭМ!$C$33:$C$776,СВЦЭМ!$A$33:$A$776,$A24,СВЦЭМ!$B$33:$B$776,C$11)+'СЕТ СН'!$F$9+СВЦЭМ!$D$10+'СЕТ СН'!$F$5-'СЕТ СН'!$F$17</f>
        <v>3640.87964272</v>
      </c>
      <c r="D24" s="36">
        <f>SUMIFS(СВЦЭМ!$C$33:$C$776,СВЦЭМ!$A$33:$A$776,$A24,СВЦЭМ!$B$33:$B$776,D$11)+'СЕТ СН'!$F$9+СВЦЭМ!$D$10+'СЕТ СН'!$F$5-'СЕТ СН'!$F$17</f>
        <v>3720.6359409799998</v>
      </c>
      <c r="E24" s="36">
        <f>SUMIFS(СВЦЭМ!$C$33:$C$776,СВЦЭМ!$A$33:$A$776,$A24,СВЦЭМ!$B$33:$B$776,E$11)+'СЕТ СН'!$F$9+СВЦЭМ!$D$10+'СЕТ СН'!$F$5-'СЕТ СН'!$F$17</f>
        <v>3723.18889309</v>
      </c>
      <c r="F24" s="36">
        <f>SUMIFS(СВЦЭМ!$C$33:$C$776,СВЦЭМ!$A$33:$A$776,$A24,СВЦЭМ!$B$33:$B$776,F$11)+'СЕТ СН'!$F$9+СВЦЭМ!$D$10+'СЕТ СН'!$F$5-'СЕТ СН'!$F$17</f>
        <v>3716.83090881</v>
      </c>
      <c r="G24" s="36">
        <f>SUMIFS(СВЦЭМ!$C$33:$C$776,СВЦЭМ!$A$33:$A$776,$A24,СВЦЭМ!$B$33:$B$776,G$11)+'СЕТ СН'!$F$9+СВЦЭМ!$D$10+'СЕТ СН'!$F$5-'СЕТ СН'!$F$17</f>
        <v>3692.3472808200004</v>
      </c>
      <c r="H24" s="36">
        <f>SUMIFS(СВЦЭМ!$C$33:$C$776,СВЦЭМ!$A$33:$A$776,$A24,СВЦЭМ!$B$33:$B$776,H$11)+'СЕТ СН'!$F$9+СВЦЭМ!$D$10+'СЕТ СН'!$F$5-'СЕТ СН'!$F$17</f>
        <v>3598.3130385200002</v>
      </c>
      <c r="I24" s="36">
        <f>SUMIFS(СВЦЭМ!$C$33:$C$776,СВЦЭМ!$A$33:$A$776,$A24,СВЦЭМ!$B$33:$B$776,I$11)+'СЕТ СН'!$F$9+СВЦЭМ!$D$10+'СЕТ СН'!$F$5-'СЕТ СН'!$F$17</f>
        <v>3541.6168039700001</v>
      </c>
      <c r="J24" s="36">
        <f>SUMIFS(СВЦЭМ!$C$33:$C$776,СВЦЭМ!$A$33:$A$776,$A24,СВЦЭМ!$B$33:$B$776,J$11)+'СЕТ СН'!$F$9+СВЦЭМ!$D$10+'СЕТ СН'!$F$5-'СЕТ СН'!$F$17</f>
        <v>3476.8361608800001</v>
      </c>
      <c r="K24" s="36">
        <f>SUMIFS(СВЦЭМ!$C$33:$C$776,СВЦЭМ!$A$33:$A$776,$A24,СВЦЭМ!$B$33:$B$776,K$11)+'СЕТ СН'!$F$9+СВЦЭМ!$D$10+'СЕТ СН'!$F$5-'СЕТ СН'!$F$17</f>
        <v>3364.1624999599999</v>
      </c>
      <c r="L24" s="36">
        <f>SUMIFS(СВЦЭМ!$C$33:$C$776,СВЦЭМ!$A$33:$A$776,$A24,СВЦЭМ!$B$33:$B$776,L$11)+'СЕТ СН'!$F$9+СВЦЭМ!$D$10+'СЕТ СН'!$F$5-'СЕТ СН'!$F$17</f>
        <v>3318.1634316099999</v>
      </c>
      <c r="M24" s="36">
        <f>SUMIFS(СВЦЭМ!$C$33:$C$776,СВЦЭМ!$A$33:$A$776,$A24,СВЦЭМ!$B$33:$B$776,M$11)+'СЕТ СН'!$F$9+СВЦЭМ!$D$10+'СЕТ СН'!$F$5-'СЕТ СН'!$F$17</f>
        <v>3318.5886888300001</v>
      </c>
      <c r="N24" s="36">
        <f>SUMIFS(СВЦЭМ!$C$33:$C$776,СВЦЭМ!$A$33:$A$776,$A24,СВЦЭМ!$B$33:$B$776,N$11)+'СЕТ СН'!$F$9+СВЦЭМ!$D$10+'СЕТ СН'!$F$5-'СЕТ СН'!$F$17</f>
        <v>3334.3167025800003</v>
      </c>
      <c r="O24" s="36">
        <f>SUMIFS(СВЦЭМ!$C$33:$C$776,СВЦЭМ!$A$33:$A$776,$A24,СВЦЭМ!$B$33:$B$776,O$11)+'СЕТ СН'!$F$9+СВЦЭМ!$D$10+'СЕТ СН'!$F$5-'СЕТ СН'!$F$17</f>
        <v>3342.2182316899998</v>
      </c>
      <c r="P24" s="36">
        <f>SUMIFS(СВЦЭМ!$C$33:$C$776,СВЦЭМ!$A$33:$A$776,$A24,СВЦЭМ!$B$33:$B$776,P$11)+'СЕТ СН'!$F$9+СВЦЭМ!$D$10+'СЕТ СН'!$F$5-'СЕТ СН'!$F$17</f>
        <v>3349.2211810600002</v>
      </c>
      <c r="Q24" s="36">
        <f>SUMIFS(СВЦЭМ!$C$33:$C$776,СВЦЭМ!$A$33:$A$776,$A24,СВЦЭМ!$B$33:$B$776,Q$11)+'СЕТ СН'!$F$9+СВЦЭМ!$D$10+'СЕТ СН'!$F$5-'СЕТ СН'!$F$17</f>
        <v>3359.4774941699998</v>
      </c>
      <c r="R24" s="36">
        <f>SUMIFS(СВЦЭМ!$C$33:$C$776,СВЦЭМ!$A$33:$A$776,$A24,СВЦЭМ!$B$33:$B$776,R$11)+'СЕТ СН'!$F$9+СВЦЭМ!$D$10+'СЕТ СН'!$F$5-'СЕТ СН'!$F$17</f>
        <v>3354.7935338299999</v>
      </c>
      <c r="S24" s="36">
        <f>SUMIFS(СВЦЭМ!$C$33:$C$776,СВЦЭМ!$A$33:$A$776,$A24,СВЦЭМ!$B$33:$B$776,S$11)+'СЕТ СН'!$F$9+СВЦЭМ!$D$10+'СЕТ СН'!$F$5-'СЕТ СН'!$F$17</f>
        <v>3371.7052127100001</v>
      </c>
      <c r="T24" s="36">
        <f>SUMIFS(СВЦЭМ!$C$33:$C$776,СВЦЭМ!$A$33:$A$776,$A24,СВЦЭМ!$B$33:$B$776,T$11)+'СЕТ СН'!$F$9+СВЦЭМ!$D$10+'СЕТ СН'!$F$5-'СЕТ СН'!$F$17</f>
        <v>3363.3761402199998</v>
      </c>
      <c r="U24" s="36">
        <f>SUMIFS(СВЦЭМ!$C$33:$C$776,СВЦЭМ!$A$33:$A$776,$A24,СВЦЭМ!$B$33:$B$776,U$11)+'СЕТ СН'!$F$9+СВЦЭМ!$D$10+'СЕТ СН'!$F$5-'СЕТ СН'!$F$17</f>
        <v>3341.7215181299998</v>
      </c>
      <c r="V24" s="36">
        <f>SUMIFS(СВЦЭМ!$C$33:$C$776,СВЦЭМ!$A$33:$A$776,$A24,СВЦЭМ!$B$33:$B$776,V$11)+'СЕТ СН'!$F$9+СВЦЭМ!$D$10+'СЕТ СН'!$F$5-'СЕТ СН'!$F$17</f>
        <v>3319.6982235200003</v>
      </c>
      <c r="W24" s="36">
        <f>SUMIFS(СВЦЭМ!$C$33:$C$776,СВЦЭМ!$A$33:$A$776,$A24,СВЦЭМ!$B$33:$B$776,W$11)+'СЕТ СН'!$F$9+СВЦЭМ!$D$10+'СЕТ СН'!$F$5-'СЕТ СН'!$F$17</f>
        <v>3320.8411653900002</v>
      </c>
      <c r="X24" s="36">
        <f>SUMIFS(СВЦЭМ!$C$33:$C$776,СВЦЭМ!$A$33:$A$776,$A24,СВЦЭМ!$B$33:$B$776,X$11)+'СЕТ СН'!$F$9+СВЦЭМ!$D$10+'СЕТ СН'!$F$5-'СЕТ СН'!$F$17</f>
        <v>3406.6688028100002</v>
      </c>
      <c r="Y24" s="36">
        <f>SUMIFS(СВЦЭМ!$C$33:$C$776,СВЦЭМ!$A$33:$A$776,$A24,СВЦЭМ!$B$33:$B$776,Y$11)+'СЕТ СН'!$F$9+СВЦЭМ!$D$10+'СЕТ СН'!$F$5-'СЕТ СН'!$F$17</f>
        <v>3515.71695082</v>
      </c>
    </row>
    <row r="25" spans="1:25" ht="15.75" x14ac:dyDescent="0.2">
      <c r="A25" s="35">
        <f t="shared" si="0"/>
        <v>43569</v>
      </c>
      <c r="B25" s="36">
        <f>SUMIFS(СВЦЭМ!$C$33:$C$776,СВЦЭМ!$A$33:$A$776,$A25,СВЦЭМ!$B$33:$B$776,B$11)+'СЕТ СН'!$F$9+СВЦЭМ!$D$10+'СЕТ СН'!$F$5-'СЕТ СН'!$F$17</f>
        <v>3579.8394139100001</v>
      </c>
      <c r="C25" s="36">
        <f>SUMIFS(СВЦЭМ!$C$33:$C$776,СВЦЭМ!$A$33:$A$776,$A25,СВЦЭМ!$B$33:$B$776,C$11)+'СЕТ СН'!$F$9+СВЦЭМ!$D$10+'СЕТ СН'!$F$5-'СЕТ СН'!$F$17</f>
        <v>3692.97786666</v>
      </c>
      <c r="D25" s="36">
        <f>SUMIFS(СВЦЭМ!$C$33:$C$776,СВЦЭМ!$A$33:$A$776,$A25,СВЦЭМ!$B$33:$B$776,D$11)+'СЕТ СН'!$F$9+СВЦЭМ!$D$10+'СЕТ СН'!$F$5-'СЕТ СН'!$F$17</f>
        <v>3770.8776794699997</v>
      </c>
      <c r="E25" s="36">
        <f>SUMIFS(СВЦЭМ!$C$33:$C$776,СВЦЭМ!$A$33:$A$776,$A25,СВЦЭМ!$B$33:$B$776,E$11)+'СЕТ СН'!$F$9+СВЦЭМ!$D$10+'СЕТ СН'!$F$5-'СЕТ СН'!$F$17</f>
        <v>3779.5605353700003</v>
      </c>
      <c r="F25" s="36">
        <f>SUMIFS(СВЦЭМ!$C$33:$C$776,СВЦЭМ!$A$33:$A$776,$A25,СВЦЭМ!$B$33:$B$776,F$11)+'СЕТ СН'!$F$9+СВЦЭМ!$D$10+'СЕТ СН'!$F$5-'СЕТ СН'!$F$17</f>
        <v>3774.2015552800003</v>
      </c>
      <c r="G25" s="36">
        <f>SUMIFS(СВЦЭМ!$C$33:$C$776,СВЦЭМ!$A$33:$A$776,$A25,СВЦЭМ!$B$33:$B$776,G$11)+'СЕТ СН'!$F$9+СВЦЭМ!$D$10+'СЕТ СН'!$F$5-'СЕТ СН'!$F$17</f>
        <v>3753.9788600900001</v>
      </c>
      <c r="H25" s="36">
        <f>SUMIFS(СВЦЭМ!$C$33:$C$776,СВЦЭМ!$A$33:$A$776,$A25,СВЦЭМ!$B$33:$B$776,H$11)+'СЕТ СН'!$F$9+СВЦЭМ!$D$10+'СЕТ СН'!$F$5-'СЕТ СН'!$F$17</f>
        <v>3641.1199898200002</v>
      </c>
      <c r="I25" s="36">
        <f>SUMIFS(СВЦЭМ!$C$33:$C$776,СВЦЭМ!$A$33:$A$776,$A25,СВЦЭМ!$B$33:$B$776,I$11)+'СЕТ СН'!$F$9+СВЦЭМ!$D$10+'СЕТ СН'!$F$5-'СЕТ СН'!$F$17</f>
        <v>3565.2041247300003</v>
      </c>
      <c r="J25" s="36">
        <f>SUMIFS(СВЦЭМ!$C$33:$C$776,СВЦЭМ!$A$33:$A$776,$A25,СВЦЭМ!$B$33:$B$776,J$11)+'СЕТ СН'!$F$9+СВЦЭМ!$D$10+'СЕТ СН'!$F$5-'СЕТ СН'!$F$17</f>
        <v>3498.6301570000001</v>
      </c>
      <c r="K25" s="36">
        <f>SUMIFS(СВЦЭМ!$C$33:$C$776,СВЦЭМ!$A$33:$A$776,$A25,СВЦЭМ!$B$33:$B$776,K$11)+'СЕТ СН'!$F$9+СВЦЭМ!$D$10+'СЕТ СН'!$F$5-'СЕТ СН'!$F$17</f>
        <v>3383.1634463199998</v>
      </c>
      <c r="L25" s="36">
        <f>SUMIFS(СВЦЭМ!$C$33:$C$776,СВЦЭМ!$A$33:$A$776,$A25,СВЦЭМ!$B$33:$B$776,L$11)+'СЕТ СН'!$F$9+СВЦЭМ!$D$10+'СЕТ СН'!$F$5-'СЕТ СН'!$F$17</f>
        <v>3325.5857452400001</v>
      </c>
      <c r="M25" s="36">
        <f>SUMIFS(СВЦЭМ!$C$33:$C$776,СВЦЭМ!$A$33:$A$776,$A25,СВЦЭМ!$B$33:$B$776,M$11)+'СЕТ СН'!$F$9+СВЦЭМ!$D$10+'СЕТ СН'!$F$5-'СЕТ СН'!$F$17</f>
        <v>3320.46057793</v>
      </c>
      <c r="N25" s="36">
        <f>SUMIFS(СВЦЭМ!$C$33:$C$776,СВЦЭМ!$A$33:$A$776,$A25,СВЦЭМ!$B$33:$B$776,N$11)+'СЕТ СН'!$F$9+СВЦЭМ!$D$10+'СЕТ СН'!$F$5-'СЕТ СН'!$F$17</f>
        <v>3324.9151712000003</v>
      </c>
      <c r="O25" s="36">
        <f>SUMIFS(СВЦЭМ!$C$33:$C$776,СВЦЭМ!$A$33:$A$776,$A25,СВЦЭМ!$B$33:$B$776,O$11)+'СЕТ СН'!$F$9+СВЦЭМ!$D$10+'СЕТ СН'!$F$5-'СЕТ СН'!$F$17</f>
        <v>3331.5511492699998</v>
      </c>
      <c r="P25" s="36">
        <f>SUMIFS(СВЦЭМ!$C$33:$C$776,СВЦЭМ!$A$33:$A$776,$A25,СВЦЭМ!$B$33:$B$776,P$11)+'СЕТ СН'!$F$9+СВЦЭМ!$D$10+'СЕТ СН'!$F$5-'СЕТ СН'!$F$17</f>
        <v>3346.8332523500003</v>
      </c>
      <c r="Q25" s="36">
        <f>SUMIFS(СВЦЭМ!$C$33:$C$776,СВЦЭМ!$A$33:$A$776,$A25,СВЦЭМ!$B$33:$B$776,Q$11)+'СЕТ СН'!$F$9+СВЦЭМ!$D$10+'СЕТ СН'!$F$5-'СЕТ СН'!$F$17</f>
        <v>3348.7159939100002</v>
      </c>
      <c r="R25" s="36">
        <f>SUMIFS(СВЦЭМ!$C$33:$C$776,СВЦЭМ!$A$33:$A$776,$A25,СВЦЭМ!$B$33:$B$776,R$11)+'СЕТ СН'!$F$9+СВЦЭМ!$D$10+'СЕТ СН'!$F$5-'СЕТ СН'!$F$17</f>
        <v>3347.01810484</v>
      </c>
      <c r="S25" s="36">
        <f>SUMIFS(СВЦЭМ!$C$33:$C$776,СВЦЭМ!$A$33:$A$776,$A25,СВЦЭМ!$B$33:$B$776,S$11)+'СЕТ СН'!$F$9+СВЦЭМ!$D$10+'СЕТ СН'!$F$5-'СЕТ СН'!$F$17</f>
        <v>3365.2562865300001</v>
      </c>
      <c r="T25" s="36">
        <f>SUMIFS(СВЦЭМ!$C$33:$C$776,СВЦЭМ!$A$33:$A$776,$A25,СВЦЭМ!$B$33:$B$776,T$11)+'СЕТ СН'!$F$9+СВЦЭМ!$D$10+'СЕТ СН'!$F$5-'СЕТ СН'!$F$17</f>
        <v>3352.8636369800001</v>
      </c>
      <c r="U25" s="36">
        <f>SUMIFS(СВЦЭМ!$C$33:$C$776,СВЦЭМ!$A$33:$A$776,$A25,СВЦЭМ!$B$33:$B$776,U$11)+'СЕТ СН'!$F$9+СВЦЭМ!$D$10+'СЕТ СН'!$F$5-'СЕТ СН'!$F$17</f>
        <v>3324.2059011900001</v>
      </c>
      <c r="V25" s="36">
        <f>SUMIFS(СВЦЭМ!$C$33:$C$776,СВЦЭМ!$A$33:$A$776,$A25,СВЦЭМ!$B$33:$B$776,V$11)+'СЕТ СН'!$F$9+СВЦЭМ!$D$10+'СЕТ СН'!$F$5-'СЕТ СН'!$F$17</f>
        <v>3308.9512110200003</v>
      </c>
      <c r="W25" s="36">
        <f>SUMIFS(СВЦЭМ!$C$33:$C$776,СВЦЭМ!$A$33:$A$776,$A25,СВЦЭМ!$B$33:$B$776,W$11)+'СЕТ СН'!$F$9+СВЦЭМ!$D$10+'СЕТ СН'!$F$5-'СЕТ СН'!$F$17</f>
        <v>3306.94184064</v>
      </c>
      <c r="X25" s="36">
        <f>SUMIFS(СВЦЭМ!$C$33:$C$776,СВЦЭМ!$A$33:$A$776,$A25,СВЦЭМ!$B$33:$B$776,X$11)+'СЕТ СН'!$F$9+СВЦЭМ!$D$10+'СЕТ СН'!$F$5-'СЕТ СН'!$F$17</f>
        <v>3369.65903897</v>
      </c>
      <c r="Y25" s="36">
        <f>SUMIFS(СВЦЭМ!$C$33:$C$776,СВЦЭМ!$A$33:$A$776,$A25,СВЦЭМ!$B$33:$B$776,Y$11)+'СЕТ СН'!$F$9+СВЦЭМ!$D$10+'СЕТ СН'!$F$5-'СЕТ СН'!$F$17</f>
        <v>3479.5062819300001</v>
      </c>
    </row>
    <row r="26" spans="1:25" ht="15.75" x14ac:dyDescent="0.2">
      <c r="A26" s="35">
        <f t="shared" si="0"/>
        <v>43570</v>
      </c>
      <c r="B26" s="36">
        <f>SUMIFS(СВЦЭМ!$C$33:$C$776,СВЦЭМ!$A$33:$A$776,$A26,СВЦЭМ!$B$33:$B$776,B$11)+'СЕТ СН'!$F$9+СВЦЭМ!$D$10+'СЕТ СН'!$F$5-'СЕТ СН'!$F$17</f>
        <v>3534.318812</v>
      </c>
      <c r="C26" s="36">
        <f>SUMIFS(СВЦЭМ!$C$33:$C$776,СВЦЭМ!$A$33:$A$776,$A26,СВЦЭМ!$B$33:$B$776,C$11)+'СЕТ СН'!$F$9+СВЦЭМ!$D$10+'СЕТ СН'!$F$5-'СЕТ СН'!$F$17</f>
        <v>3638.6649627199999</v>
      </c>
      <c r="D26" s="36">
        <f>SUMIFS(СВЦЭМ!$C$33:$C$776,СВЦЭМ!$A$33:$A$776,$A26,СВЦЭМ!$B$33:$B$776,D$11)+'СЕТ СН'!$F$9+СВЦЭМ!$D$10+'СЕТ СН'!$F$5-'СЕТ СН'!$F$17</f>
        <v>3701.8785450800001</v>
      </c>
      <c r="E26" s="36">
        <f>SUMIFS(СВЦЭМ!$C$33:$C$776,СВЦЭМ!$A$33:$A$776,$A26,СВЦЭМ!$B$33:$B$776,E$11)+'СЕТ СН'!$F$9+СВЦЭМ!$D$10+'СЕТ СН'!$F$5-'СЕТ СН'!$F$17</f>
        <v>3707.88210746</v>
      </c>
      <c r="F26" s="36">
        <f>SUMIFS(СВЦЭМ!$C$33:$C$776,СВЦЭМ!$A$33:$A$776,$A26,СВЦЭМ!$B$33:$B$776,F$11)+'СЕТ СН'!$F$9+СВЦЭМ!$D$10+'СЕТ СН'!$F$5-'СЕТ СН'!$F$17</f>
        <v>3702.55828045</v>
      </c>
      <c r="G26" s="36">
        <f>SUMIFS(СВЦЭМ!$C$33:$C$776,СВЦЭМ!$A$33:$A$776,$A26,СВЦЭМ!$B$33:$B$776,G$11)+'СЕТ СН'!$F$9+СВЦЭМ!$D$10+'СЕТ СН'!$F$5-'СЕТ СН'!$F$17</f>
        <v>3702.8414232699997</v>
      </c>
      <c r="H26" s="36">
        <f>SUMIFS(СВЦЭМ!$C$33:$C$776,СВЦЭМ!$A$33:$A$776,$A26,СВЦЭМ!$B$33:$B$776,H$11)+'СЕТ СН'!$F$9+СВЦЭМ!$D$10+'СЕТ СН'!$F$5-'СЕТ СН'!$F$17</f>
        <v>3616.73646082</v>
      </c>
      <c r="I26" s="36">
        <f>SUMIFS(СВЦЭМ!$C$33:$C$776,СВЦЭМ!$A$33:$A$776,$A26,СВЦЭМ!$B$33:$B$776,I$11)+'СЕТ СН'!$F$9+СВЦЭМ!$D$10+'СЕТ СН'!$F$5-'СЕТ СН'!$F$17</f>
        <v>3567.8344596699999</v>
      </c>
      <c r="J26" s="36">
        <f>SUMIFS(СВЦЭМ!$C$33:$C$776,СВЦЭМ!$A$33:$A$776,$A26,СВЦЭМ!$B$33:$B$776,J$11)+'СЕТ СН'!$F$9+СВЦЭМ!$D$10+'СЕТ СН'!$F$5-'СЕТ СН'!$F$17</f>
        <v>3471.1457132800001</v>
      </c>
      <c r="K26" s="36">
        <f>SUMIFS(СВЦЭМ!$C$33:$C$776,СВЦЭМ!$A$33:$A$776,$A26,СВЦЭМ!$B$33:$B$776,K$11)+'СЕТ СН'!$F$9+СВЦЭМ!$D$10+'СЕТ СН'!$F$5-'СЕТ СН'!$F$17</f>
        <v>3382.13969172</v>
      </c>
      <c r="L26" s="36">
        <f>SUMIFS(СВЦЭМ!$C$33:$C$776,СВЦЭМ!$A$33:$A$776,$A26,СВЦЭМ!$B$33:$B$776,L$11)+'СЕТ СН'!$F$9+СВЦЭМ!$D$10+'СЕТ СН'!$F$5-'СЕТ СН'!$F$17</f>
        <v>3349.9097184900002</v>
      </c>
      <c r="M26" s="36">
        <f>SUMIFS(СВЦЭМ!$C$33:$C$776,СВЦЭМ!$A$33:$A$776,$A26,СВЦЭМ!$B$33:$B$776,M$11)+'СЕТ СН'!$F$9+СВЦЭМ!$D$10+'СЕТ СН'!$F$5-'СЕТ СН'!$F$17</f>
        <v>3352.2021101199998</v>
      </c>
      <c r="N26" s="36">
        <f>SUMIFS(СВЦЭМ!$C$33:$C$776,СВЦЭМ!$A$33:$A$776,$A26,СВЦЭМ!$B$33:$B$776,N$11)+'СЕТ СН'!$F$9+СВЦЭМ!$D$10+'СЕТ СН'!$F$5-'СЕТ СН'!$F$17</f>
        <v>3342.4878500300001</v>
      </c>
      <c r="O26" s="36">
        <f>SUMIFS(СВЦЭМ!$C$33:$C$776,СВЦЭМ!$A$33:$A$776,$A26,СВЦЭМ!$B$33:$B$776,O$11)+'СЕТ СН'!$F$9+СВЦЭМ!$D$10+'СЕТ СН'!$F$5-'СЕТ СН'!$F$17</f>
        <v>3360.5760482699998</v>
      </c>
      <c r="P26" s="36">
        <f>SUMIFS(СВЦЭМ!$C$33:$C$776,СВЦЭМ!$A$33:$A$776,$A26,СВЦЭМ!$B$33:$B$776,P$11)+'СЕТ СН'!$F$9+СВЦЭМ!$D$10+'СЕТ СН'!$F$5-'СЕТ СН'!$F$17</f>
        <v>3375.5072288199999</v>
      </c>
      <c r="Q26" s="36">
        <f>SUMIFS(СВЦЭМ!$C$33:$C$776,СВЦЭМ!$A$33:$A$776,$A26,СВЦЭМ!$B$33:$B$776,Q$11)+'СЕТ СН'!$F$9+СВЦЭМ!$D$10+'СЕТ СН'!$F$5-'СЕТ СН'!$F$17</f>
        <v>3380.28634784</v>
      </c>
      <c r="R26" s="36">
        <f>SUMIFS(СВЦЭМ!$C$33:$C$776,СВЦЭМ!$A$33:$A$776,$A26,СВЦЭМ!$B$33:$B$776,R$11)+'СЕТ СН'!$F$9+СВЦЭМ!$D$10+'СЕТ СН'!$F$5-'СЕТ СН'!$F$17</f>
        <v>3380.9877475499998</v>
      </c>
      <c r="S26" s="36">
        <f>SUMIFS(СВЦЭМ!$C$33:$C$776,СВЦЭМ!$A$33:$A$776,$A26,СВЦЭМ!$B$33:$B$776,S$11)+'СЕТ СН'!$F$9+СВЦЭМ!$D$10+'СЕТ СН'!$F$5-'СЕТ СН'!$F$17</f>
        <v>3384.6648199000001</v>
      </c>
      <c r="T26" s="36">
        <f>SUMIFS(СВЦЭМ!$C$33:$C$776,СВЦЭМ!$A$33:$A$776,$A26,СВЦЭМ!$B$33:$B$776,T$11)+'СЕТ СН'!$F$9+СВЦЭМ!$D$10+'СЕТ СН'!$F$5-'СЕТ СН'!$F$17</f>
        <v>3366.9413786</v>
      </c>
      <c r="U26" s="36">
        <f>SUMIFS(СВЦЭМ!$C$33:$C$776,СВЦЭМ!$A$33:$A$776,$A26,СВЦЭМ!$B$33:$B$776,U$11)+'СЕТ СН'!$F$9+СВЦЭМ!$D$10+'СЕТ СН'!$F$5-'СЕТ СН'!$F$17</f>
        <v>3340.0356554600003</v>
      </c>
      <c r="V26" s="36">
        <f>SUMIFS(СВЦЭМ!$C$33:$C$776,СВЦЭМ!$A$33:$A$776,$A26,СВЦЭМ!$B$33:$B$776,V$11)+'СЕТ СН'!$F$9+СВЦЭМ!$D$10+'СЕТ СН'!$F$5-'СЕТ СН'!$F$17</f>
        <v>3337.3905308399999</v>
      </c>
      <c r="W26" s="36">
        <f>SUMIFS(СВЦЭМ!$C$33:$C$776,СВЦЭМ!$A$33:$A$776,$A26,СВЦЭМ!$B$33:$B$776,W$11)+'СЕТ СН'!$F$9+СВЦЭМ!$D$10+'СЕТ СН'!$F$5-'СЕТ СН'!$F$17</f>
        <v>3340.5879680100002</v>
      </c>
      <c r="X26" s="36">
        <f>SUMIFS(СВЦЭМ!$C$33:$C$776,СВЦЭМ!$A$33:$A$776,$A26,СВЦЭМ!$B$33:$B$776,X$11)+'СЕТ СН'!$F$9+СВЦЭМ!$D$10+'СЕТ СН'!$F$5-'СЕТ СН'!$F$17</f>
        <v>3386.1775522400003</v>
      </c>
      <c r="Y26" s="36">
        <f>SUMIFS(СВЦЭМ!$C$33:$C$776,СВЦЭМ!$A$33:$A$776,$A26,СВЦЭМ!$B$33:$B$776,Y$11)+'СЕТ СН'!$F$9+СВЦЭМ!$D$10+'СЕТ СН'!$F$5-'СЕТ СН'!$F$17</f>
        <v>3475.3545192700003</v>
      </c>
    </row>
    <row r="27" spans="1:25" ht="15.75" x14ac:dyDescent="0.2">
      <c r="A27" s="35">
        <f t="shared" si="0"/>
        <v>43571</v>
      </c>
      <c r="B27" s="36">
        <f>SUMIFS(СВЦЭМ!$C$33:$C$776,СВЦЭМ!$A$33:$A$776,$A27,СВЦЭМ!$B$33:$B$776,B$11)+'СЕТ СН'!$F$9+СВЦЭМ!$D$10+'СЕТ СН'!$F$5-'СЕТ СН'!$F$17</f>
        <v>3535.1427097200003</v>
      </c>
      <c r="C27" s="36">
        <f>SUMIFS(СВЦЭМ!$C$33:$C$776,СВЦЭМ!$A$33:$A$776,$A27,СВЦЭМ!$B$33:$B$776,C$11)+'СЕТ СН'!$F$9+СВЦЭМ!$D$10+'СЕТ СН'!$F$5-'СЕТ СН'!$F$17</f>
        <v>3617.5582992500003</v>
      </c>
      <c r="D27" s="36">
        <f>SUMIFS(СВЦЭМ!$C$33:$C$776,СВЦЭМ!$A$33:$A$776,$A27,СВЦЭМ!$B$33:$B$776,D$11)+'СЕТ СН'!$F$9+СВЦЭМ!$D$10+'СЕТ СН'!$F$5-'СЕТ СН'!$F$17</f>
        <v>3702.8129587600001</v>
      </c>
      <c r="E27" s="36">
        <f>SUMIFS(СВЦЭМ!$C$33:$C$776,СВЦЭМ!$A$33:$A$776,$A27,СВЦЭМ!$B$33:$B$776,E$11)+'СЕТ СН'!$F$9+СВЦЭМ!$D$10+'СЕТ СН'!$F$5-'СЕТ СН'!$F$17</f>
        <v>3713.3038265100004</v>
      </c>
      <c r="F27" s="36">
        <f>SUMIFS(СВЦЭМ!$C$33:$C$776,СВЦЭМ!$A$33:$A$776,$A27,СВЦЭМ!$B$33:$B$776,F$11)+'СЕТ СН'!$F$9+СВЦЭМ!$D$10+'СЕТ СН'!$F$5-'СЕТ СН'!$F$17</f>
        <v>3715.29871177</v>
      </c>
      <c r="G27" s="36">
        <f>SUMIFS(СВЦЭМ!$C$33:$C$776,СВЦЭМ!$A$33:$A$776,$A27,СВЦЭМ!$B$33:$B$776,G$11)+'СЕТ СН'!$F$9+СВЦЭМ!$D$10+'СЕТ СН'!$F$5-'СЕТ СН'!$F$17</f>
        <v>3712.9388236200002</v>
      </c>
      <c r="H27" s="36">
        <f>SUMIFS(СВЦЭМ!$C$33:$C$776,СВЦЭМ!$A$33:$A$776,$A27,СВЦЭМ!$B$33:$B$776,H$11)+'СЕТ СН'!$F$9+СВЦЭМ!$D$10+'СЕТ СН'!$F$5-'СЕТ СН'!$F$17</f>
        <v>3648.8558143300002</v>
      </c>
      <c r="I27" s="36">
        <f>SUMIFS(СВЦЭМ!$C$33:$C$776,СВЦЭМ!$A$33:$A$776,$A27,СВЦЭМ!$B$33:$B$776,I$11)+'СЕТ СН'!$F$9+СВЦЭМ!$D$10+'СЕТ СН'!$F$5-'СЕТ СН'!$F$17</f>
        <v>3586.26119711</v>
      </c>
      <c r="J27" s="36">
        <f>SUMIFS(СВЦЭМ!$C$33:$C$776,СВЦЭМ!$A$33:$A$776,$A27,СВЦЭМ!$B$33:$B$776,J$11)+'СЕТ СН'!$F$9+СВЦЭМ!$D$10+'СЕТ СН'!$F$5-'СЕТ СН'!$F$17</f>
        <v>3482.7365880699999</v>
      </c>
      <c r="K27" s="36">
        <f>SUMIFS(СВЦЭМ!$C$33:$C$776,СВЦЭМ!$A$33:$A$776,$A27,СВЦЭМ!$B$33:$B$776,K$11)+'СЕТ СН'!$F$9+СВЦЭМ!$D$10+'СЕТ СН'!$F$5-'СЕТ СН'!$F$17</f>
        <v>3411.1822963200002</v>
      </c>
      <c r="L27" s="36">
        <f>SUMIFS(СВЦЭМ!$C$33:$C$776,СВЦЭМ!$A$33:$A$776,$A27,СВЦЭМ!$B$33:$B$776,L$11)+'СЕТ СН'!$F$9+СВЦЭМ!$D$10+'СЕТ СН'!$F$5-'СЕТ СН'!$F$17</f>
        <v>3382.2636057499999</v>
      </c>
      <c r="M27" s="36">
        <f>SUMIFS(СВЦЭМ!$C$33:$C$776,СВЦЭМ!$A$33:$A$776,$A27,СВЦЭМ!$B$33:$B$776,M$11)+'СЕТ СН'!$F$9+СВЦЭМ!$D$10+'СЕТ СН'!$F$5-'СЕТ СН'!$F$17</f>
        <v>3353.1618893700002</v>
      </c>
      <c r="N27" s="36">
        <f>SUMIFS(СВЦЭМ!$C$33:$C$776,СВЦЭМ!$A$33:$A$776,$A27,СВЦЭМ!$B$33:$B$776,N$11)+'СЕТ СН'!$F$9+СВЦЭМ!$D$10+'СЕТ СН'!$F$5-'СЕТ СН'!$F$17</f>
        <v>3372.2277060300003</v>
      </c>
      <c r="O27" s="36">
        <f>SUMIFS(СВЦЭМ!$C$33:$C$776,СВЦЭМ!$A$33:$A$776,$A27,СВЦЭМ!$B$33:$B$776,O$11)+'СЕТ СН'!$F$9+СВЦЭМ!$D$10+'СЕТ СН'!$F$5-'СЕТ СН'!$F$17</f>
        <v>3384.9699762400001</v>
      </c>
      <c r="P27" s="36">
        <f>SUMIFS(СВЦЭМ!$C$33:$C$776,СВЦЭМ!$A$33:$A$776,$A27,СВЦЭМ!$B$33:$B$776,P$11)+'СЕТ СН'!$F$9+СВЦЭМ!$D$10+'СЕТ СН'!$F$5-'СЕТ СН'!$F$17</f>
        <v>3387.84390231</v>
      </c>
      <c r="Q27" s="36">
        <f>SUMIFS(СВЦЭМ!$C$33:$C$776,СВЦЭМ!$A$33:$A$776,$A27,СВЦЭМ!$B$33:$B$776,Q$11)+'СЕТ СН'!$F$9+СВЦЭМ!$D$10+'СЕТ СН'!$F$5-'СЕТ СН'!$F$17</f>
        <v>3386.9435237400003</v>
      </c>
      <c r="R27" s="36">
        <f>SUMIFS(СВЦЭМ!$C$33:$C$776,СВЦЭМ!$A$33:$A$776,$A27,СВЦЭМ!$B$33:$B$776,R$11)+'СЕТ СН'!$F$9+СВЦЭМ!$D$10+'СЕТ СН'!$F$5-'СЕТ СН'!$F$17</f>
        <v>3378.6877855900002</v>
      </c>
      <c r="S27" s="36">
        <f>SUMIFS(СВЦЭМ!$C$33:$C$776,СВЦЭМ!$A$33:$A$776,$A27,СВЦЭМ!$B$33:$B$776,S$11)+'СЕТ СН'!$F$9+СВЦЭМ!$D$10+'СЕТ СН'!$F$5-'СЕТ СН'!$F$17</f>
        <v>3376.9614375400001</v>
      </c>
      <c r="T27" s="36">
        <f>SUMIFS(СВЦЭМ!$C$33:$C$776,СВЦЭМ!$A$33:$A$776,$A27,СВЦЭМ!$B$33:$B$776,T$11)+'СЕТ СН'!$F$9+СВЦЭМ!$D$10+'СЕТ СН'!$F$5-'СЕТ СН'!$F$17</f>
        <v>3388.9573303900002</v>
      </c>
      <c r="U27" s="36">
        <f>SUMIFS(СВЦЭМ!$C$33:$C$776,СВЦЭМ!$A$33:$A$776,$A27,СВЦЭМ!$B$33:$B$776,U$11)+'СЕТ СН'!$F$9+СВЦЭМ!$D$10+'СЕТ СН'!$F$5-'СЕТ СН'!$F$17</f>
        <v>3348.4503350599998</v>
      </c>
      <c r="V27" s="36">
        <f>SUMIFS(СВЦЭМ!$C$33:$C$776,СВЦЭМ!$A$33:$A$776,$A27,СВЦЭМ!$B$33:$B$776,V$11)+'СЕТ СН'!$F$9+СВЦЭМ!$D$10+'СЕТ СН'!$F$5-'СЕТ СН'!$F$17</f>
        <v>3363.7189714199999</v>
      </c>
      <c r="W27" s="36">
        <f>SUMIFS(СВЦЭМ!$C$33:$C$776,СВЦЭМ!$A$33:$A$776,$A27,СВЦЭМ!$B$33:$B$776,W$11)+'СЕТ СН'!$F$9+СВЦЭМ!$D$10+'СЕТ СН'!$F$5-'СЕТ СН'!$F$17</f>
        <v>3355.5816255300001</v>
      </c>
      <c r="X27" s="36">
        <f>SUMIFS(СВЦЭМ!$C$33:$C$776,СВЦЭМ!$A$33:$A$776,$A27,СВЦЭМ!$B$33:$B$776,X$11)+'СЕТ СН'!$F$9+СВЦЭМ!$D$10+'СЕТ СН'!$F$5-'СЕТ СН'!$F$17</f>
        <v>3441.9634347900001</v>
      </c>
      <c r="Y27" s="36">
        <f>SUMIFS(СВЦЭМ!$C$33:$C$776,СВЦЭМ!$A$33:$A$776,$A27,СВЦЭМ!$B$33:$B$776,Y$11)+'СЕТ СН'!$F$9+СВЦЭМ!$D$10+'СЕТ СН'!$F$5-'СЕТ СН'!$F$17</f>
        <v>3521.6121420500003</v>
      </c>
    </row>
    <row r="28" spans="1:25" ht="15.75" x14ac:dyDescent="0.2">
      <c r="A28" s="35">
        <f t="shared" si="0"/>
        <v>43572</v>
      </c>
      <c r="B28" s="36">
        <f>SUMIFS(СВЦЭМ!$C$33:$C$776,СВЦЭМ!$A$33:$A$776,$A28,СВЦЭМ!$B$33:$B$776,B$11)+'СЕТ СН'!$F$9+СВЦЭМ!$D$10+'СЕТ СН'!$F$5-'СЕТ СН'!$F$17</f>
        <v>3556.3252536199998</v>
      </c>
      <c r="C28" s="36">
        <f>SUMIFS(СВЦЭМ!$C$33:$C$776,СВЦЭМ!$A$33:$A$776,$A28,СВЦЭМ!$B$33:$B$776,C$11)+'СЕТ СН'!$F$9+СВЦЭМ!$D$10+'СЕТ СН'!$F$5-'СЕТ СН'!$F$17</f>
        <v>3625.36055945</v>
      </c>
      <c r="D28" s="36">
        <f>SUMIFS(СВЦЭМ!$C$33:$C$776,СВЦЭМ!$A$33:$A$776,$A28,СВЦЭМ!$B$33:$B$776,D$11)+'СЕТ СН'!$F$9+СВЦЭМ!$D$10+'СЕТ СН'!$F$5-'СЕТ СН'!$F$17</f>
        <v>3679.6341780499997</v>
      </c>
      <c r="E28" s="36">
        <f>SUMIFS(СВЦЭМ!$C$33:$C$776,СВЦЭМ!$A$33:$A$776,$A28,СВЦЭМ!$B$33:$B$776,E$11)+'СЕТ СН'!$F$9+СВЦЭМ!$D$10+'СЕТ СН'!$F$5-'СЕТ СН'!$F$17</f>
        <v>3689.4236229500002</v>
      </c>
      <c r="F28" s="36">
        <f>SUMIFS(СВЦЭМ!$C$33:$C$776,СВЦЭМ!$A$33:$A$776,$A28,СВЦЭМ!$B$33:$B$776,F$11)+'СЕТ СН'!$F$9+СВЦЭМ!$D$10+'СЕТ СН'!$F$5-'СЕТ СН'!$F$17</f>
        <v>3690.4391753899999</v>
      </c>
      <c r="G28" s="36">
        <f>SUMIFS(СВЦЭМ!$C$33:$C$776,СВЦЭМ!$A$33:$A$776,$A28,СВЦЭМ!$B$33:$B$776,G$11)+'СЕТ СН'!$F$9+СВЦЭМ!$D$10+'СЕТ СН'!$F$5-'СЕТ СН'!$F$17</f>
        <v>3688.4658847299997</v>
      </c>
      <c r="H28" s="36">
        <f>SUMIFS(СВЦЭМ!$C$33:$C$776,СВЦЭМ!$A$33:$A$776,$A28,СВЦЭМ!$B$33:$B$776,H$11)+'СЕТ СН'!$F$9+СВЦЭМ!$D$10+'СЕТ СН'!$F$5-'СЕТ СН'!$F$17</f>
        <v>3621.4074260400002</v>
      </c>
      <c r="I28" s="36">
        <f>SUMIFS(СВЦЭМ!$C$33:$C$776,СВЦЭМ!$A$33:$A$776,$A28,СВЦЭМ!$B$33:$B$776,I$11)+'СЕТ СН'!$F$9+СВЦЭМ!$D$10+'СЕТ СН'!$F$5-'СЕТ СН'!$F$17</f>
        <v>3563.17243117</v>
      </c>
      <c r="J28" s="36">
        <f>SUMIFS(СВЦЭМ!$C$33:$C$776,СВЦЭМ!$A$33:$A$776,$A28,СВЦЭМ!$B$33:$B$776,J$11)+'СЕТ СН'!$F$9+СВЦЭМ!$D$10+'СЕТ СН'!$F$5-'СЕТ СН'!$F$17</f>
        <v>3465.6633464500001</v>
      </c>
      <c r="K28" s="36">
        <f>SUMIFS(СВЦЭМ!$C$33:$C$776,СВЦЭМ!$A$33:$A$776,$A28,СВЦЭМ!$B$33:$B$776,K$11)+'СЕТ СН'!$F$9+СВЦЭМ!$D$10+'СЕТ СН'!$F$5-'СЕТ СН'!$F$17</f>
        <v>3395.9333612</v>
      </c>
      <c r="L28" s="36">
        <f>SUMIFS(СВЦЭМ!$C$33:$C$776,СВЦЭМ!$A$33:$A$776,$A28,СВЦЭМ!$B$33:$B$776,L$11)+'СЕТ СН'!$F$9+СВЦЭМ!$D$10+'СЕТ СН'!$F$5-'СЕТ СН'!$F$17</f>
        <v>3363.4596007199998</v>
      </c>
      <c r="M28" s="36">
        <f>SUMIFS(СВЦЭМ!$C$33:$C$776,СВЦЭМ!$A$33:$A$776,$A28,СВЦЭМ!$B$33:$B$776,M$11)+'СЕТ СН'!$F$9+СВЦЭМ!$D$10+'СЕТ СН'!$F$5-'СЕТ СН'!$F$17</f>
        <v>3371.6325376200002</v>
      </c>
      <c r="N28" s="36">
        <f>SUMIFS(СВЦЭМ!$C$33:$C$776,СВЦЭМ!$A$33:$A$776,$A28,СВЦЭМ!$B$33:$B$776,N$11)+'СЕТ СН'!$F$9+СВЦЭМ!$D$10+'СЕТ СН'!$F$5-'СЕТ СН'!$F$17</f>
        <v>3358.3958829500002</v>
      </c>
      <c r="O28" s="36">
        <f>SUMIFS(СВЦЭМ!$C$33:$C$776,СВЦЭМ!$A$33:$A$776,$A28,СВЦЭМ!$B$33:$B$776,O$11)+'СЕТ СН'!$F$9+СВЦЭМ!$D$10+'СЕТ СН'!$F$5-'СЕТ СН'!$F$17</f>
        <v>3361.7276488100001</v>
      </c>
      <c r="P28" s="36">
        <f>SUMIFS(СВЦЭМ!$C$33:$C$776,СВЦЭМ!$A$33:$A$776,$A28,СВЦЭМ!$B$33:$B$776,P$11)+'СЕТ СН'!$F$9+СВЦЭМ!$D$10+'СЕТ СН'!$F$5-'СЕТ СН'!$F$17</f>
        <v>3373.3966966799999</v>
      </c>
      <c r="Q28" s="36">
        <f>SUMIFS(СВЦЭМ!$C$33:$C$776,СВЦЭМ!$A$33:$A$776,$A28,СВЦЭМ!$B$33:$B$776,Q$11)+'СЕТ СН'!$F$9+СВЦЭМ!$D$10+'СЕТ СН'!$F$5-'СЕТ СН'!$F$17</f>
        <v>3395.30848277</v>
      </c>
      <c r="R28" s="36">
        <f>SUMIFS(СВЦЭМ!$C$33:$C$776,СВЦЭМ!$A$33:$A$776,$A28,СВЦЭМ!$B$33:$B$776,R$11)+'СЕТ СН'!$F$9+СВЦЭМ!$D$10+'СЕТ СН'!$F$5-'СЕТ СН'!$F$17</f>
        <v>3393.6833707000001</v>
      </c>
      <c r="S28" s="36">
        <f>SUMIFS(СВЦЭМ!$C$33:$C$776,СВЦЭМ!$A$33:$A$776,$A28,СВЦЭМ!$B$33:$B$776,S$11)+'СЕТ СН'!$F$9+СВЦЭМ!$D$10+'СЕТ СН'!$F$5-'СЕТ СН'!$F$17</f>
        <v>3378.4505071900003</v>
      </c>
      <c r="T28" s="36">
        <f>SUMIFS(СВЦЭМ!$C$33:$C$776,СВЦЭМ!$A$33:$A$776,$A28,СВЦЭМ!$B$33:$B$776,T$11)+'СЕТ СН'!$F$9+СВЦЭМ!$D$10+'СЕТ СН'!$F$5-'СЕТ СН'!$F$17</f>
        <v>3385.5219621300002</v>
      </c>
      <c r="U28" s="36">
        <f>SUMIFS(СВЦЭМ!$C$33:$C$776,СВЦЭМ!$A$33:$A$776,$A28,СВЦЭМ!$B$33:$B$776,U$11)+'СЕТ СН'!$F$9+СВЦЭМ!$D$10+'СЕТ СН'!$F$5-'СЕТ СН'!$F$17</f>
        <v>3388.2709857499999</v>
      </c>
      <c r="V28" s="36">
        <f>SUMIFS(СВЦЭМ!$C$33:$C$776,СВЦЭМ!$A$33:$A$776,$A28,СВЦЭМ!$B$33:$B$776,V$11)+'СЕТ СН'!$F$9+СВЦЭМ!$D$10+'СЕТ СН'!$F$5-'СЕТ СН'!$F$17</f>
        <v>3380.3368949999999</v>
      </c>
      <c r="W28" s="36">
        <f>SUMIFS(СВЦЭМ!$C$33:$C$776,СВЦЭМ!$A$33:$A$776,$A28,СВЦЭМ!$B$33:$B$776,W$11)+'СЕТ СН'!$F$9+СВЦЭМ!$D$10+'СЕТ СН'!$F$5-'СЕТ СН'!$F$17</f>
        <v>3390.0126424600003</v>
      </c>
      <c r="X28" s="36">
        <f>SUMIFS(СВЦЭМ!$C$33:$C$776,СВЦЭМ!$A$33:$A$776,$A28,СВЦЭМ!$B$33:$B$776,X$11)+'СЕТ СН'!$F$9+СВЦЭМ!$D$10+'СЕТ СН'!$F$5-'СЕТ СН'!$F$17</f>
        <v>3424.3345659000001</v>
      </c>
      <c r="Y28" s="36">
        <f>SUMIFS(СВЦЭМ!$C$33:$C$776,СВЦЭМ!$A$33:$A$776,$A28,СВЦЭМ!$B$33:$B$776,Y$11)+'СЕТ СН'!$F$9+СВЦЭМ!$D$10+'СЕТ СН'!$F$5-'СЕТ СН'!$F$17</f>
        <v>3499.8776109299997</v>
      </c>
    </row>
    <row r="29" spans="1:25" ht="15.75" x14ac:dyDescent="0.2">
      <c r="A29" s="35">
        <f t="shared" si="0"/>
        <v>43573</v>
      </c>
      <c r="B29" s="36">
        <f>SUMIFS(СВЦЭМ!$C$33:$C$776,СВЦЭМ!$A$33:$A$776,$A29,СВЦЭМ!$B$33:$B$776,B$11)+'СЕТ СН'!$F$9+СВЦЭМ!$D$10+'СЕТ СН'!$F$5-'СЕТ СН'!$F$17</f>
        <v>3526.94491324</v>
      </c>
      <c r="C29" s="36">
        <f>SUMIFS(СВЦЭМ!$C$33:$C$776,СВЦЭМ!$A$33:$A$776,$A29,СВЦЭМ!$B$33:$B$776,C$11)+'СЕТ СН'!$F$9+СВЦЭМ!$D$10+'СЕТ СН'!$F$5-'СЕТ СН'!$F$17</f>
        <v>3602.8283124300001</v>
      </c>
      <c r="D29" s="36">
        <f>SUMIFS(СВЦЭМ!$C$33:$C$776,СВЦЭМ!$A$33:$A$776,$A29,СВЦЭМ!$B$33:$B$776,D$11)+'СЕТ СН'!$F$9+СВЦЭМ!$D$10+'СЕТ СН'!$F$5-'СЕТ СН'!$F$17</f>
        <v>3668.1332019900001</v>
      </c>
      <c r="E29" s="36">
        <f>SUMIFS(СВЦЭМ!$C$33:$C$776,СВЦЭМ!$A$33:$A$776,$A29,СВЦЭМ!$B$33:$B$776,E$11)+'СЕТ СН'!$F$9+СВЦЭМ!$D$10+'СЕТ СН'!$F$5-'СЕТ СН'!$F$17</f>
        <v>3659.8015388399999</v>
      </c>
      <c r="F29" s="36">
        <f>SUMIFS(СВЦЭМ!$C$33:$C$776,СВЦЭМ!$A$33:$A$776,$A29,СВЦЭМ!$B$33:$B$776,F$11)+'СЕТ СН'!$F$9+СВЦЭМ!$D$10+'СЕТ СН'!$F$5-'СЕТ СН'!$F$17</f>
        <v>3665.6961877200001</v>
      </c>
      <c r="G29" s="36">
        <f>SUMIFS(СВЦЭМ!$C$33:$C$776,СВЦЭМ!$A$33:$A$776,$A29,СВЦЭМ!$B$33:$B$776,G$11)+'СЕТ СН'!$F$9+СВЦЭМ!$D$10+'СЕТ СН'!$F$5-'СЕТ СН'!$F$17</f>
        <v>3670.4235656199999</v>
      </c>
      <c r="H29" s="36">
        <f>SUMIFS(СВЦЭМ!$C$33:$C$776,СВЦЭМ!$A$33:$A$776,$A29,СВЦЭМ!$B$33:$B$776,H$11)+'СЕТ СН'!$F$9+СВЦЭМ!$D$10+'СЕТ СН'!$F$5-'СЕТ СН'!$F$17</f>
        <v>3608.7306650700002</v>
      </c>
      <c r="I29" s="36">
        <f>SUMIFS(СВЦЭМ!$C$33:$C$776,СВЦЭМ!$A$33:$A$776,$A29,СВЦЭМ!$B$33:$B$776,I$11)+'СЕТ СН'!$F$9+СВЦЭМ!$D$10+'СЕТ СН'!$F$5-'СЕТ СН'!$F$17</f>
        <v>3548.24862218</v>
      </c>
      <c r="J29" s="36">
        <f>SUMIFS(СВЦЭМ!$C$33:$C$776,СВЦЭМ!$A$33:$A$776,$A29,СВЦЭМ!$B$33:$B$776,J$11)+'СЕТ СН'!$F$9+СВЦЭМ!$D$10+'СЕТ СН'!$F$5-'СЕТ СН'!$F$17</f>
        <v>3466.8488441999998</v>
      </c>
      <c r="K29" s="36">
        <f>SUMIFS(СВЦЭМ!$C$33:$C$776,СВЦЭМ!$A$33:$A$776,$A29,СВЦЭМ!$B$33:$B$776,K$11)+'СЕТ СН'!$F$9+СВЦЭМ!$D$10+'СЕТ СН'!$F$5-'СЕТ СН'!$F$17</f>
        <v>3381.1245899</v>
      </c>
      <c r="L29" s="36">
        <f>SUMIFS(СВЦЭМ!$C$33:$C$776,СВЦЭМ!$A$33:$A$776,$A29,СВЦЭМ!$B$33:$B$776,L$11)+'СЕТ СН'!$F$9+СВЦЭМ!$D$10+'СЕТ СН'!$F$5-'СЕТ СН'!$F$17</f>
        <v>3346.87511713</v>
      </c>
      <c r="M29" s="36">
        <f>SUMIFS(СВЦЭМ!$C$33:$C$776,СВЦЭМ!$A$33:$A$776,$A29,СВЦЭМ!$B$33:$B$776,M$11)+'СЕТ СН'!$F$9+СВЦЭМ!$D$10+'СЕТ СН'!$F$5-'СЕТ СН'!$F$17</f>
        <v>3365.0308384600003</v>
      </c>
      <c r="N29" s="36">
        <f>SUMIFS(СВЦЭМ!$C$33:$C$776,СВЦЭМ!$A$33:$A$776,$A29,СВЦЭМ!$B$33:$B$776,N$11)+'СЕТ СН'!$F$9+СВЦЭМ!$D$10+'СЕТ СН'!$F$5-'СЕТ СН'!$F$17</f>
        <v>3347.3079527800001</v>
      </c>
      <c r="O29" s="36">
        <f>SUMIFS(СВЦЭМ!$C$33:$C$776,СВЦЭМ!$A$33:$A$776,$A29,СВЦЭМ!$B$33:$B$776,O$11)+'СЕТ СН'!$F$9+СВЦЭМ!$D$10+'СЕТ СН'!$F$5-'СЕТ СН'!$F$17</f>
        <v>3351.6459061700002</v>
      </c>
      <c r="P29" s="36">
        <f>SUMIFS(СВЦЭМ!$C$33:$C$776,СВЦЭМ!$A$33:$A$776,$A29,СВЦЭМ!$B$33:$B$776,P$11)+'СЕТ СН'!$F$9+СВЦЭМ!$D$10+'СЕТ СН'!$F$5-'СЕТ СН'!$F$17</f>
        <v>3346.84882767</v>
      </c>
      <c r="Q29" s="36">
        <f>SUMIFS(СВЦЭМ!$C$33:$C$776,СВЦЭМ!$A$33:$A$776,$A29,СВЦЭМ!$B$33:$B$776,Q$11)+'СЕТ СН'!$F$9+СВЦЭМ!$D$10+'СЕТ СН'!$F$5-'СЕТ СН'!$F$17</f>
        <v>3348.87773505</v>
      </c>
      <c r="R29" s="36">
        <f>SUMIFS(СВЦЭМ!$C$33:$C$776,СВЦЭМ!$A$33:$A$776,$A29,СВЦЭМ!$B$33:$B$776,R$11)+'СЕТ СН'!$F$9+СВЦЭМ!$D$10+'СЕТ СН'!$F$5-'СЕТ СН'!$F$17</f>
        <v>3349.7154920900002</v>
      </c>
      <c r="S29" s="36">
        <f>SUMIFS(СВЦЭМ!$C$33:$C$776,СВЦЭМ!$A$33:$A$776,$A29,СВЦЭМ!$B$33:$B$776,S$11)+'СЕТ СН'!$F$9+СВЦЭМ!$D$10+'СЕТ СН'!$F$5-'СЕТ СН'!$F$17</f>
        <v>3351.4025264299999</v>
      </c>
      <c r="T29" s="36">
        <f>SUMIFS(СВЦЭМ!$C$33:$C$776,СВЦЭМ!$A$33:$A$776,$A29,СВЦЭМ!$B$33:$B$776,T$11)+'СЕТ СН'!$F$9+СВЦЭМ!$D$10+'СЕТ СН'!$F$5-'СЕТ СН'!$F$17</f>
        <v>3354.7166417500002</v>
      </c>
      <c r="U29" s="36">
        <f>SUMIFS(СВЦЭМ!$C$33:$C$776,СВЦЭМ!$A$33:$A$776,$A29,СВЦЭМ!$B$33:$B$776,U$11)+'СЕТ СН'!$F$9+СВЦЭМ!$D$10+'СЕТ СН'!$F$5-'СЕТ СН'!$F$17</f>
        <v>3356.5091209900002</v>
      </c>
      <c r="V29" s="36">
        <f>SUMIFS(СВЦЭМ!$C$33:$C$776,СВЦЭМ!$A$33:$A$776,$A29,СВЦЭМ!$B$33:$B$776,V$11)+'СЕТ СН'!$F$9+СВЦЭМ!$D$10+'СЕТ СН'!$F$5-'СЕТ СН'!$F$17</f>
        <v>3347.3899891000001</v>
      </c>
      <c r="W29" s="36">
        <f>SUMIFS(СВЦЭМ!$C$33:$C$776,СВЦЭМ!$A$33:$A$776,$A29,СВЦЭМ!$B$33:$B$776,W$11)+'СЕТ СН'!$F$9+СВЦЭМ!$D$10+'СЕТ СН'!$F$5-'СЕТ СН'!$F$17</f>
        <v>3338.1793750699999</v>
      </c>
      <c r="X29" s="36">
        <f>SUMIFS(СВЦЭМ!$C$33:$C$776,СВЦЭМ!$A$33:$A$776,$A29,СВЦЭМ!$B$33:$B$776,X$11)+'СЕТ СН'!$F$9+СВЦЭМ!$D$10+'СЕТ СН'!$F$5-'СЕТ СН'!$F$17</f>
        <v>3371.5566438000001</v>
      </c>
      <c r="Y29" s="36">
        <f>SUMIFS(СВЦЭМ!$C$33:$C$776,СВЦЭМ!$A$33:$A$776,$A29,СВЦЭМ!$B$33:$B$776,Y$11)+'СЕТ СН'!$F$9+СВЦЭМ!$D$10+'СЕТ СН'!$F$5-'СЕТ СН'!$F$17</f>
        <v>3442.3301020600002</v>
      </c>
    </row>
    <row r="30" spans="1:25" ht="15.75" x14ac:dyDescent="0.2">
      <c r="A30" s="35">
        <f t="shared" si="0"/>
        <v>43574</v>
      </c>
      <c r="B30" s="36">
        <f>SUMIFS(СВЦЭМ!$C$33:$C$776,СВЦЭМ!$A$33:$A$776,$A30,СВЦЭМ!$B$33:$B$776,B$11)+'СЕТ СН'!$F$9+СВЦЭМ!$D$10+'СЕТ СН'!$F$5-'СЕТ СН'!$F$17</f>
        <v>3528.3422637000003</v>
      </c>
      <c r="C30" s="36">
        <f>SUMIFS(СВЦЭМ!$C$33:$C$776,СВЦЭМ!$A$33:$A$776,$A30,СВЦЭМ!$B$33:$B$776,C$11)+'СЕТ СН'!$F$9+СВЦЭМ!$D$10+'СЕТ СН'!$F$5-'СЕТ СН'!$F$17</f>
        <v>3610.2171570800001</v>
      </c>
      <c r="D30" s="36">
        <f>SUMIFS(СВЦЭМ!$C$33:$C$776,СВЦЭМ!$A$33:$A$776,$A30,СВЦЭМ!$B$33:$B$776,D$11)+'СЕТ СН'!$F$9+СВЦЭМ!$D$10+'СЕТ СН'!$F$5-'СЕТ СН'!$F$17</f>
        <v>3670.0422177700002</v>
      </c>
      <c r="E30" s="36">
        <f>SUMIFS(СВЦЭМ!$C$33:$C$776,СВЦЭМ!$A$33:$A$776,$A30,СВЦЭМ!$B$33:$B$776,E$11)+'СЕТ СН'!$F$9+СВЦЭМ!$D$10+'СЕТ СН'!$F$5-'СЕТ СН'!$F$17</f>
        <v>3674.3263911100003</v>
      </c>
      <c r="F30" s="36">
        <f>SUMIFS(СВЦЭМ!$C$33:$C$776,СВЦЭМ!$A$33:$A$776,$A30,СВЦЭМ!$B$33:$B$776,F$11)+'СЕТ СН'!$F$9+СВЦЭМ!$D$10+'СЕТ СН'!$F$5-'СЕТ СН'!$F$17</f>
        <v>3671.60940364</v>
      </c>
      <c r="G30" s="36">
        <f>SUMIFS(СВЦЭМ!$C$33:$C$776,СВЦЭМ!$A$33:$A$776,$A30,СВЦЭМ!$B$33:$B$776,G$11)+'СЕТ СН'!$F$9+СВЦЭМ!$D$10+'СЕТ СН'!$F$5-'СЕТ СН'!$F$17</f>
        <v>3673.5213589499999</v>
      </c>
      <c r="H30" s="36">
        <f>SUMIFS(СВЦЭМ!$C$33:$C$776,СВЦЭМ!$A$33:$A$776,$A30,СВЦЭМ!$B$33:$B$776,H$11)+'СЕТ СН'!$F$9+СВЦЭМ!$D$10+'СЕТ СН'!$F$5-'СЕТ СН'!$F$17</f>
        <v>3617.9674988799998</v>
      </c>
      <c r="I30" s="36">
        <f>SUMIFS(СВЦЭМ!$C$33:$C$776,СВЦЭМ!$A$33:$A$776,$A30,СВЦЭМ!$B$33:$B$776,I$11)+'СЕТ СН'!$F$9+СВЦЭМ!$D$10+'СЕТ СН'!$F$5-'СЕТ СН'!$F$17</f>
        <v>3538.9135807500002</v>
      </c>
      <c r="J30" s="36">
        <f>SUMIFS(СВЦЭМ!$C$33:$C$776,СВЦЭМ!$A$33:$A$776,$A30,СВЦЭМ!$B$33:$B$776,J$11)+'СЕТ СН'!$F$9+СВЦЭМ!$D$10+'СЕТ СН'!$F$5-'СЕТ СН'!$F$17</f>
        <v>3451.5028081199998</v>
      </c>
      <c r="K30" s="36">
        <f>SUMIFS(СВЦЭМ!$C$33:$C$776,СВЦЭМ!$A$33:$A$776,$A30,СВЦЭМ!$B$33:$B$776,K$11)+'СЕТ СН'!$F$9+СВЦЭМ!$D$10+'СЕТ СН'!$F$5-'СЕТ СН'!$F$17</f>
        <v>3379.3638232399999</v>
      </c>
      <c r="L30" s="36">
        <f>SUMIFS(СВЦЭМ!$C$33:$C$776,СВЦЭМ!$A$33:$A$776,$A30,СВЦЭМ!$B$33:$B$776,L$11)+'СЕТ СН'!$F$9+СВЦЭМ!$D$10+'СЕТ СН'!$F$5-'СЕТ СН'!$F$17</f>
        <v>3352.6305363000001</v>
      </c>
      <c r="M30" s="36">
        <f>SUMIFS(СВЦЭМ!$C$33:$C$776,СВЦЭМ!$A$33:$A$776,$A30,СВЦЭМ!$B$33:$B$776,M$11)+'СЕТ СН'!$F$9+СВЦЭМ!$D$10+'СЕТ СН'!$F$5-'СЕТ СН'!$F$17</f>
        <v>3351.1095797600001</v>
      </c>
      <c r="N30" s="36">
        <f>SUMIFS(СВЦЭМ!$C$33:$C$776,СВЦЭМ!$A$33:$A$776,$A30,СВЦЭМ!$B$33:$B$776,N$11)+'СЕТ СН'!$F$9+СВЦЭМ!$D$10+'СЕТ СН'!$F$5-'СЕТ СН'!$F$17</f>
        <v>3335.8500622000001</v>
      </c>
      <c r="O30" s="36">
        <f>SUMIFS(СВЦЭМ!$C$33:$C$776,СВЦЭМ!$A$33:$A$776,$A30,СВЦЭМ!$B$33:$B$776,O$11)+'СЕТ СН'!$F$9+СВЦЭМ!$D$10+'СЕТ СН'!$F$5-'СЕТ СН'!$F$17</f>
        <v>3337.81736963</v>
      </c>
      <c r="P30" s="36">
        <f>SUMIFS(СВЦЭМ!$C$33:$C$776,СВЦЭМ!$A$33:$A$776,$A30,СВЦЭМ!$B$33:$B$776,P$11)+'СЕТ СН'!$F$9+СВЦЭМ!$D$10+'СЕТ СН'!$F$5-'СЕТ СН'!$F$17</f>
        <v>3342.07143696</v>
      </c>
      <c r="Q30" s="36">
        <f>SUMIFS(СВЦЭМ!$C$33:$C$776,СВЦЭМ!$A$33:$A$776,$A30,СВЦЭМ!$B$33:$B$776,Q$11)+'СЕТ СН'!$F$9+СВЦЭМ!$D$10+'СЕТ СН'!$F$5-'СЕТ СН'!$F$17</f>
        <v>3340.0854363899998</v>
      </c>
      <c r="R30" s="36">
        <f>SUMIFS(СВЦЭМ!$C$33:$C$776,СВЦЭМ!$A$33:$A$776,$A30,СВЦЭМ!$B$33:$B$776,R$11)+'СЕТ СН'!$F$9+СВЦЭМ!$D$10+'СЕТ СН'!$F$5-'СЕТ СН'!$F$17</f>
        <v>3335.67466891</v>
      </c>
      <c r="S30" s="36">
        <f>SUMIFS(СВЦЭМ!$C$33:$C$776,СВЦЭМ!$A$33:$A$776,$A30,СВЦЭМ!$B$33:$B$776,S$11)+'СЕТ СН'!$F$9+СВЦЭМ!$D$10+'СЕТ СН'!$F$5-'СЕТ СН'!$F$17</f>
        <v>3329.0174372500001</v>
      </c>
      <c r="T30" s="36">
        <f>SUMIFS(СВЦЭМ!$C$33:$C$776,СВЦЭМ!$A$33:$A$776,$A30,СВЦЭМ!$B$33:$B$776,T$11)+'СЕТ СН'!$F$9+СВЦЭМ!$D$10+'СЕТ СН'!$F$5-'СЕТ СН'!$F$17</f>
        <v>3336.86652018</v>
      </c>
      <c r="U30" s="36">
        <f>SUMIFS(СВЦЭМ!$C$33:$C$776,СВЦЭМ!$A$33:$A$776,$A30,СВЦЭМ!$B$33:$B$776,U$11)+'СЕТ СН'!$F$9+СВЦЭМ!$D$10+'СЕТ СН'!$F$5-'СЕТ СН'!$F$17</f>
        <v>3339.03435111</v>
      </c>
      <c r="V30" s="36">
        <f>SUMIFS(СВЦЭМ!$C$33:$C$776,СВЦЭМ!$A$33:$A$776,$A30,СВЦЭМ!$B$33:$B$776,V$11)+'СЕТ СН'!$F$9+СВЦЭМ!$D$10+'СЕТ СН'!$F$5-'СЕТ СН'!$F$17</f>
        <v>3346.4644288600002</v>
      </c>
      <c r="W30" s="36">
        <f>SUMIFS(СВЦЭМ!$C$33:$C$776,СВЦЭМ!$A$33:$A$776,$A30,СВЦЭМ!$B$33:$B$776,W$11)+'СЕТ СН'!$F$9+СВЦЭМ!$D$10+'СЕТ СН'!$F$5-'СЕТ СН'!$F$17</f>
        <v>3341.6789686299999</v>
      </c>
      <c r="X30" s="36">
        <f>SUMIFS(СВЦЭМ!$C$33:$C$776,СВЦЭМ!$A$33:$A$776,$A30,СВЦЭМ!$B$33:$B$776,X$11)+'СЕТ СН'!$F$9+СВЦЭМ!$D$10+'СЕТ СН'!$F$5-'СЕТ СН'!$F$17</f>
        <v>3357.9121131500001</v>
      </c>
      <c r="Y30" s="36">
        <f>SUMIFS(СВЦЭМ!$C$33:$C$776,СВЦЭМ!$A$33:$A$776,$A30,СВЦЭМ!$B$33:$B$776,Y$11)+'СЕТ СН'!$F$9+СВЦЭМ!$D$10+'СЕТ СН'!$F$5-'СЕТ СН'!$F$17</f>
        <v>3439.19565057</v>
      </c>
    </row>
    <row r="31" spans="1:25" ht="15.75" x14ac:dyDescent="0.2">
      <c r="A31" s="35">
        <f t="shared" si="0"/>
        <v>43575</v>
      </c>
      <c r="B31" s="36">
        <f>SUMIFS(СВЦЭМ!$C$33:$C$776,СВЦЭМ!$A$33:$A$776,$A31,СВЦЭМ!$B$33:$B$776,B$11)+'СЕТ СН'!$F$9+СВЦЭМ!$D$10+'СЕТ СН'!$F$5-'СЕТ СН'!$F$17</f>
        <v>3534.0707431800001</v>
      </c>
      <c r="C31" s="36">
        <f>SUMIFS(СВЦЭМ!$C$33:$C$776,СВЦЭМ!$A$33:$A$776,$A31,СВЦЭМ!$B$33:$B$776,C$11)+'СЕТ СН'!$F$9+СВЦЭМ!$D$10+'СЕТ СН'!$F$5-'СЕТ СН'!$F$17</f>
        <v>3613.3836723100003</v>
      </c>
      <c r="D31" s="36">
        <f>SUMIFS(СВЦЭМ!$C$33:$C$776,СВЦЭМ!$A$33:$A$776,$A31,СВЦЭМ!$B$33:$B$776,D$11)+'СЕТ СН'!$F$9+СВЦЭМ!$D$10+'СЕТ СН'!$F$5-'СЕТ СН'!$F$17</f>
        <v>3672.6235880700001</v>
      </c>
      <c r="E31" s="36">
        <f>SUMIFS(СВЦЭМ!$C$33:$C$776,СВЦЭМ!$A$33:$A$776,$A31,СВЦЭМ!$B$33:$B$776,E$11)+'СЕТ СН'!$F$9+СВЦЭМ!$D$10+'СЕТ СН'!$F$5-'СЕТ СН'!$F$17</f>
        <v>3681.7166761999997</v>
      </c>
      <c r="F31" s="36">
        <f>SUMIFS(СВЦЭМ!$C$33:$C$776,СВЦЭМ!$A$33:$A$776,$A31,СВЦЭМ!$B$33:$B$776,F$11)+'СЕТ СН'!$F$9+СВЦЭМ!$D$10+'СЕТ СН'!$F$5-'СЕТ СН'!$F$17</f>
        <v>3686.2401124200001</v>
      </c>
      <c r="G31" s="36">
        <f>SUMIFS(СВЦЭМ!$C$33:$C$776,СВЦЭМ!$A$33:$A$776,$A31,СВЦЭМ!$B$33:$B$776,G$11)+'СЕТ СН'!$F$9+СВЦЭМ!$D$10+'СЕТ СН'!$F$5-'СЕТ СН'!$F$17</f>
        <v>3677.8639981799997</v>
      </c>
      <c r="H31" s="36">
        <f>SUMIFS(СВЦЭМ!$C$33:$C$776,СВЦЭМ!$A$33:$A$776,$A31,СВЦЭМ!$B$33:$B$776,H$11)+'СЕТ СН'!$F$9+СВЦЭМ!$D$10+'СЕТ СН'!$F$5-'СЕТ СН'!$F$17</f>
        <v>3614.3683261200003</v>
      </c>
      <c r="I31" s="36">
        <f>SUMIFS(СВЦЭМ!$C$33:$C$776,СВЦЭМ!$A$33:$A$776,$A31,СВЦЭМ!$B$33:$B$776,I$11)+'СЕТ СН'!$F$9+СВЦЭМ!$D$10+'СЕТ СН'!$F$5-'СЕТ СН'!$F$17</f>
        <v>3575.0630199900002</v>
      </c>
      <c r="J31" s="36">
        <f>SUMIFS(СВЦЭМ!$C$33:$C$776,СВЦЭМ!$A$33:$A$776,$A31,СВЦЭМ!$B$33:$B$776,J$11)+'СЕТ СН'!$F$9+СВЦЭМ!$D$10+'СЕТ СН'!$F$5-'СЕТ СН'!$F$17</f>
        <v>3488.5379962799998</v>
      </c>
      <c r="K31" s="36">
        <f>SUMIFS(СВЦЭМ!$C$33:$C$776,СВЦЭМ!$A$33:$A$776,$A31,СВЦЭМ!$B$33:$B$776,K$11)+'СЕТ СН'!$F$9+СВЦЭМ!$D$10+'СЕТ СН'!$F$5-'СЕТ СН'!$F$17</f>
        <v>3359.7683609599999</v>
      </c>
      <c r="L31" s="36">
        <f>SUMIFS(СВЦЭМ!$C$33:$C$776,СВЦЭМ!$A$33:$A$776,$A31,СВЦЭМ!$B$33:$B$776,L$11)+'СЕТ СН'!$F$9+СВЦЭМ!$D$10+'СЕТ СН'!$F$5-'СЕТ СН'!$F$17</f>
        <v>3316.39039409</v>
      </c>
      <c r="M31" s="36">
        <f>SUMIFS(СВЦЭМ!$C$33:$C$776,СВЦЭМ!$A$33:$A$776,$A31,СВЦЭМ!$B$33:$B$776,M$11)+'СЕТ СН'!$F$9+СВЦЭМ!$D$10+'СЕТ СН'!$F$5-'СЕТ СН'!$F$17</f>
        <v>3316.5105419299998</v>
      </c>
      <c r="N31" s="36">
        <f>SUMIFS(СВЦЭМ!$C$33:$C$776,СВЦЭМ!$A$33:$A$776,$A31,СВЦЭМ!$B$33:$B$776,N$11)+'СЕТ СН'!$F$9+СВЦЭМ!$D$10+'СЕТ СН'!$F$5-'СЕТ СН'!$F$17</f>
        <v>3325.9144615599998</v>
      </c>
      <c r="O31" s="36">
        <f>SUMIFS(СВЦЭМ!$C$33:$C$776,СВЦЭМ!$A$33:$A$776,$A31,СВЦЭМ!$B$33:$B$776,O$11)+'СЕТ СН'!$F$9+СВЦЭМ!$D$10+'СЕТ СН'!$F$5-'СЕТ СН'!$F$17</f>
        <v>3338.7466281500001</v>
      </c>
      <c r="P31" s="36">
        <f>SUMIFS(СВЦЭМ!$C$33:$C$776,СВЦЭМ!$A$33:$A$776,$A31,СВЦЭМ!$B$33:$B$776,P$11)+'СЕТ СН'!$F$9+СВЦЭМ!$D$10+'СЕТ СН'!$F$5-'СЕТ СН'!$F$17</f>
        <v>3344.9377470899999</v>
      </c>
      <c r="Q31" s="36">
        <f>SUMIFS(СВЦЭМ!$C$33:$C$776,СВЦЭМ!$A$33:$A$776,$A31,СВЦЭМ!$B$33:$B$776,Q$11)+'СЕТ СН'!$F$9+СВЦЭМ!$D$10+'СЕТ СН'!$F$5-'СЕТ СН'!$F$17</f>
        <v>3354.2807232200003</v>
      </c>
      <c r="R31" s="36">
        <f>SUMIFS(СВЦЭМ!$C$33:$C$776,СВЦЭМ!$A$33:$A$776,$A31,СВЦЭМ!$B$33:$B$776,R$11)+'СЕТ СН'!$F$9+СВЦЭМ!$D$10+'СЕТ СН'!$F$5-'СЕТ СН'!$F$17</f>
        <v>3345.1398790900002</v>
      </c>
      <c r="S31" s="36">
        <f>SUMIFS(СВЦЭМ!$C$33:$C$776,СВЦЭМ!$A$33:$A$776,$A31,СВЦЭМ!$B$33:$B$776,S$11)+'СЕТ СН'!$F$9+СВЦЭМ!$D$10+'СЕТ СН'!$F$5-'СЕТ СН'!$F$17</f>
        <v>3357.2196066900001</v>
      </c>
      <c r="T31" s="36">
        <f>SUMIFS(СВЦЭМ!$C$33:$C$776,СВЦЭМ!$A$33:$A$776,$A31,СВЦЭМ!$B$33:$B$776,T$11)+'СЕТ СН'!$F$9+СВЦЭМ!$D$10+'СЕТ СН'!$F$5-'СЕТ СН'!$F$17</f>
        <v>3351.8334273300002</v>
      </c>
      <c r="U31" s="36">
        <f>SUMIFS(СВЦЭМ!$C$33:$C$776,СВЦЭМ!$A$33:$A$776,$A31,СВЦЭМ!$B$33:$B$776,U$11)+'СЕТ СН'!$F$9+СВЦЭМ!$D$10+'СЕТ СН'!$F$5-'СЕТ СН'!$F$17</f>
        <v>3310.40257522</v>
      </c>
      <c r="V31" s="36">
        <f>SUMIFS(СВЦЭМ!$C$33:$C$776,СВЦЭМ!$A$33:$A$776,$A31,СВЦЭМ!$B$33:$B$776,V$11)+'СЕТ СН'!$F$9+СВЦЭМ!$D$10+'СЕТ СН'!$F$5-'СЕТ СН'!$F$17</f>
        <v>3311.9364067199999</v>
      </c>
      <c r="W31" s="36">
        <f>SUMIFS(СВЦЭМ!$C$33:$C$776,СВЦЭМ!$A$33:$A$776,$A31,СВЦЭМ!$B$33:$B$776,W$11)+'СЕТ СН'!$F$9+СВЦЭМ!$D$10+'СЕТ СН'!$F$5-'СЕТ СН'!$F$17</f>
        <v>3415.7131114700001</v>
      </c>
      <c r="X31" s="36">
        <f>SUMIFS(СВЦЭМ!$C$33:$C$776,СВЦЭМ!$A$33:$A$776,$A31,СВЦЭМ!$B$33:$B$776,X$11)+'СЕТ СН'!$F$9+СВЦЭМ!$D$10+'СЕТ СН'!$F$5-'СЕТ СН'!$F$17</f>
        <v>3526.8329212600001</v>
      </c>
      <c r="Y31" s="36">
        <f>SUMIFS(СВЦЭМ!$C$33:$C$776,СВЦЭМ!$A$33:$A$776,$A31,СВЦЭМ!$B$33:$B$776,Y$11)+'СЕТ СН'!$F$9+СВЦЭМ!$D$10+'СЕТ СН'!$F$5-'СЕТ СН'!$F$17</f>
        <v>3570.6312676699999</v>
      </c>
    </row>
    <row r="32" spans="1:25" ht="15.75" x14ac:dyDescent="0.2">
      <c r="A32" s="35">
        <f t="shared" si="0"/>
        <v>43576</v>
      </c>
      <c r="B32" s="36">
        <f>SUMIFS(СВЦЭМ!$C$33:$C$776,СВЦЭМ!$A$33:$A$776,$A32,СВЦЭМ!$B$33:$B$776,B$11)+'СЕТ СН'!$F$9+СВЦЭМ!$D$10+'СЕТ СН'!$F$5-'СЕТ СН'!$F$17</f>
        <v>3477.16507095</v>
      </c>
      <c r="C32" s="36">
        <f>SUMIFS(СВЦЭМ!$C$33:$C$776,СВЦЭМ!$A$33:$A$776,$A32,СВЦЭМ!$B$33:$B$776,C$11)+'СЕТ СН'!$F$9+СВЦЭМ!$D$10+'СЕТ СН'!$F$5-'СЕТ СН'!$F$17</f>
        <v>3503.9005292400002</v>
      </c>
      <c r="D32" s="36">
        <f>SUMIFS(СВЦЭМ!$C$33:$C$776,СВЦЭМ!$A$33:$A$776,$A32,СВЦЭМ!$B$33:$B$776,D$11)+'СЕТ СН'!$F$9+СВЦЭМ!$D$10+'СЕТ СН'!$F$5-'СЕТ СН'!$F$17</f>
        <v>3533.1946938800002</v>
      </c>
      <c r="E32" s="36">
        <f>SUMIFS(СВЦЭМ!$C$33:$C$776,СВЦЭМ!$A$33:$A$776,$A32,СВЦЭМ!$B$33:$B$776,E$11)+'СЕТ СН'!$F$9+СВЦЭМ!$D$10+'СЕТ СН'!$F$5-'СЕТ СН'!$F$17</f>
        <v>3540.3325276300002</v>
      </c>
      <c r="F32" s="36">
        <f>SUMIFS(СВЦЭМ!$C$33:$C$776,СВЦЭМ!$A$33:$A$776,$A32,СВЦЭМ!$B$33:$B$776,F$11)+'СЕТ СН'!$F$9+СВЦЭМ!$D$10+'СЕТ СН'!$F$5-'СЕТ СН'!$F$17</f>
        <v>3544.4770930599998</v>
      </c>
      <c r="G32" s="36">
        <f>SUMIFS(СВЦЭМ!$C$33:$C$776,СВЦЭМ!$A$33:$A$776,$A32,СВЦЭМ!$B$33:$B$776,G$11)+'СЕТ СН'!$F$9+СВЦЭМ!$D$10+'СЕТ СН'!$F$5-'СЕТ СН'!$F$17</f>
        <v>3530.7993127099999</v>
      </c>
      <c r="H32" s="36">
        <f>SUMIFS(СВЦЭМ!$C$33:$C$776,СВЦЭМ!$A$33:$A$776,$A32,СВЦЭМ!$B$33:$B$776,H$11)+'СЕТ СН'!$F$9+СВЦЭМ!$D$10+'СЕТ СН'!$F$5-'СЕТ СН'!$F$17</f>
        <v>3509.82446377</v>
      </c>
      <c r="I32" s="36">
        <f>SUMIFS(СВЦЭМ!$C$33:$C$776,СВЦЭМ!$A$33:$A$776,$A32,СВЦЭМ!$B$33:$B$776,I$11)+'СЕТ СН'!$F$9+СВЦЭМ!$D$10+'СЕТ СН'!$F$5-'СЕТ СН'!$F$17</f>
        <v>3501.6221555299999</v>
      </c>
      <c r="J32" s="36">
        <f>SUMIFS(СВЦЭМ!$C$33:$C$776,СВЦЭМ!$A$33:$A$776,$A32,СВЦЭМ!$B$33:$B$776,J$11)+'СЕТ СН'!$F$9+СВЦЭМ!$D$10+'СЕТ СН'!$F$5-'СЕТ СН'!$F$17</f>
        <v>3462.8886847799999</v>
      </c>
      <c r="K32" s="36">
        <f>SUMIFS(СВЦЭМ!$C$33:$C$776,СВЦЭМ!$A$33:$A$776,$A32,СВЦЭМ!$B$33:$B$776,K$11)+'СЕТ СН'!$F$9+СВЦЭМ!$D$10+'СЕТ СН'!$F$5-'СЕТ СН'!$F$17</f>
        <v>3421.454381</v>
      </c>
      <c r="L32" s="36">
        <f>SUMIFS(СВЦЭМ!$C$33:$C$776,СВЦЭМ!$A$33:$A$776,$A32,СВЦЭМ!$B$33:$B$776,L$11)+'СЕТ СН'!$F$9+СВЦЭМ!$D$10+'СЕТ СН'!$F$5-'СЕТ СН'!$F$17</f>
        <v>3402.6081924</v>
      </c>
      <c r="M32" s="36">
        <f>SUMIFS(СВЦЭМ!$C$33:$C$776,СВЦЭМ!$A$33:$A$776,$A32,СВЦЭМ!$B$33:$B$776,M$11)+'СЕТ СН'!$F$9+СВЦЭМ!$D$10+'СЕТ СН'!$F$5-'СЕТ СН'!$F$17</f>
        <v>3412.7254361700002</v>
      </c>
      <c r="N32" s="36">
        <f>SUMIFS(СВЦЭМ!$C$33:$C$776,СВЦЭМ!$A$33:$A$776,$A32,СВЦЭМ!$B$33:$B$776,N$11)+'СЕТ СН'!$F$9+СВЦЭМ!$D$10+'СЕТ СН'!$F$5-'СЕТ СН'!$F$17</f>
        <v>3421.8105112600001</v>
      </c>
      <c r="O32" s="36">
        <f>SUMIFS(СВЦЭМ!$C$33:$C$776,СВЦЭМ!$A$33:$A$776,$A32,СВЦЭМ!$B$33:$B$776,O$11)+'СЕТ СН'!$F$9+СВЦЭМ!$D$10+'СЕТ СН'!$F$5-'СЕТ СН'!$F$17</f>
        <v>3439.1349661499999</v>
      </c>
      <c r="P32" s="36">
        <f>SUMIFS(СВЦЭМ!$C$33:$C$776,СВЦЭМ!$A$33:$A$776,$A32,СВЦЭМ!$B$33:$B$776,P$11)+'СЕТ СН'!$F$9+СВЦЭМ!$D$10+'СЕТ СН'!$F$5-'СЕТ СН'!$F$17</f>
        <v>3450.6356501</v>
      </c>
      <c r="Q32" s="36">
        <f>SUMIFS(СВЦЭМ!$C$33:$C$776,СВЦЭМ!$A$33:$A$776,$A32,СВЦЭМ!$B$33:$B$776,Q$11)+'СЕТ СН'!$F$9+СВЦЭМ!$D$10+'СЕТ СН'!$F$5-'СЕТ СН'!$F$17</f>
        <v>3469.8828208099999</v>
      </c>
      <c r="R32" s="36">
        <f>SUMIFS(СВЦЭМ!$C$33:$C$776,СВЦЭМ!$A$33:$A$776,$A32,СВЦЭМ!$B$33:$B$776,R$11)+'СЕТ СН'!$F$9+СВЦЭМ!$D$10+'СЕТ СН'!$F$5-'СЕТ СН'!$F$17</f>
        <v>3479.8785529199999</v>
      </c>
      <c r="S32" s="36">
        <f>SUMIFS(СВЦЭМ!$C$33:$C$776,СВЦЭМ!$A$33:$A$776,$A32,СВЦЭМ!$B$33:$B$776,S$11)+'СЕТ СН'!$F$9+СВЦЭМ!$D$10+'СЕТ СН'!$F$5-'СЕТ СН'!$F$17</f>
        <v>3469.0526651</v>
      </c>
      <c r="T32" s="36">
        <f>SUMIFS(СВЦЭМ!$C$33:$C$776,СВЦЭМ!$A$33:$A$776,$A32,СВЦЭМ!$B$33:$B$776,T$11)+'СЕТ СН'!$F$9+СВЦЭМ!$D$10+'СЕТ СН'!$F$5-'СЕТ СН'!$F$17</f>
        <v>3438.5348829</v>
      </c>
      <c r="U32" s="36">
        <f>SUMIFS(СВЦЭМ!$C$33:$C$776,СВЦЭМ!$A$33:$A$776,$A32,СВЦЭМ!$B$33:$B$776,U$11)+'СЕТ СН'!$F$9+СВЦЭМ!$D$10+'СЕТ СН'!$F$5-'СЕТ СН'!$F$17</f>
        <v>3414.8310912000002</v>
      </c>
      <c r="V32" s="36">
        <f>SUMIFS(СВЦЭМ!$C$33:$C$776,СВЦЭМ!$A$33:$A$776,$A32,СВЦЭМ!$B$33:$B$776,V$11)+'СЕТ СН'!$F$9+СВЦЭМ!$D$10+'СЕТ СН'!$F$5-'СЕТ СН'!$F$17</f>
        <v>3385.7069214600001</v>
      </c>
      <c r="W32" s="36">
        <f>SUMIFS(СВЦЭМ!$C$33:$C$776,СВЦЭМ!$A$33:$A$776,$A32,СВЦЭМ!$B$33:$B$776,W$11)+'СЕТ СН'!$F$9+СВЦЭМ!$D$10+'СЕТ СН'!$F$5-'СЕТ СН'!$F$17</f>
        <v>3385.61480837</v>
      </c>
      <c r="X32" s="36">
        <f>SUMIFS(СВЦЭМ!$C$33:$C$776,СВЦЭМ!$A$33:$A$776,$A32,СВЦЭМ!$B$33:$B$776,X$11)+'СЕТ СН'!$F$9+СВЦЭМ!$D$10+'СЕТ СН'!$F$5-'СЕТ СН'!$F$17</f>
        <v>3386.8059068500002</v>
      </c>
      <c r="Y32" s="36">
        <f>SUMIFS(СВЦЭМ!$C$33:$C$776,СВЦЭМ!$A$33:$A$776,$A32,СВЦЭМ!$B$33:$B$776,Y$11)+'СЕТ СН'!$F$9+СВЦЭМ!$D$10+'СЕТ СН'!$F$5-'СЕТ СН'!$F$17</f>
        <v>3433.0599623500002</v>
      </c>
    </row>
    <row r="33" spans="1:25" ht="15.75" x14ac:dyDescent="0.2">
      <c r="A33" s="35">
        <f t="shared" si="0"/>
        <v>43577</v>
      </c>
      <c r="B33" s="36">
        <f>SUMIFS(СВЦЭМ!$C$33:$C$776,СВЦЭМ!$A$33:$A$776,$A33,СВЦЭМ!$B$33:$B$776,B$11)+'СЕТ СН'!$F$9+СВЦЭМ!$D$10+'СЕТ СН'!$F$5-'СЕТ СН'!$F$17</f>
        <v>3438.1203085400002</v>
      </c>
      <c r="C33" s="36">
        <f>SUMIFS(СВЦЭМ!$C$33:$C$776,СВЦЭМ!$A$33:$A$776,$A33,СВЦЭМ!$B$33:$B$776,C$11)+'СЕТ СН'!$F$9+СВЦЭМ!$D$10+'СЕТ СН'!$F$5-'СЕТ СН'!$F$17</f>
        <v>3457.6748463399999</v>
      </c>
      <c r="D33" s="36">
        <f>SUMIFS(СВЦЭМ!$C$33:$C$776,СВЦЭМ!$A$33:$A$776,$A33,СВЦЭМ!$B$33:$B$776,D$11)+'СЕТ СН'!$F$9+СВЦЭМ!$D$10+'СЕТ СН'!$F$5-'СЕТ СН'!$F$17</f>
        <v>3502.4981713400002</v>
      </c>
      <c r="E33" s="36">
        <f>SUMIFS(СВЦЭМ!$C$33:$C$776,СВЦЭМ!$A$33:$A$776,$A33,СВЦЭМ!$B$33:$B$776,E$11)+'СЕТ СН'!$F$9+СВЦЭМ!$D$10+'СЕТ СН'!$F$5-'СЕТ СН'!$F$17</f>
        <v>3537.9727829799999</v>
      </c>
      <c r="F33" s="36">
        <f>SUMIFS(СВЦЭМ!$C$33:$C$776,СВЦЭМ!$A$33:$A$776,$A33,СВЦЭМ!$B$33:$B$776,F$11)+'СЕТ СН'!$F$9+СВЦЭМ!$D$10+'СЕТ СН'!$F$5-'СЕТ СН'!$F$17</f>
        <v>3550.4240101300002</v>
      </c>
      <c r="G33" s="36">
        <f>SUMIFS(СВЦЭМ!$C$33:$C$776,СВЦЭМ!$A$33:$A$776,$A33,СВЦЭМ!$B$33:$B$776,G$11)+'СЕТ СН'!$F$9+СВЦЭМ!$D$10+'СЕТ СН'!$F$5-'СЕТ СН'!$F$17</f>
        <v>3505.8497613200002</v>
      </c>
      <c r="H33" s="36">
        <f>SUMIFS(СВЦЭМ!$C$33:$C$776,СВЦЭМ!$A$33:$A$776,$A33,СВЦЭМ!$B$33:$B$776,H$11)+'СЕТ СН'!$F$9+СВЦЭМ!$D$10+'СЕТ СН'!$F$5-'СЕТ СН'!$F$17</f>
        <v>3485.5598017399998</v>
      </c>
      <c r="I33" s="36">
        <f>SUMIFS(СВЦЭМ!$C$33:$C$776,СВЦЭМ!$A$33:$A$776,$A33,СВЦЭМ!$B$33:$B$776,I$11)+'СЕТ СН'!$F$9+СВЦЭМ!$D$10+'СЕТ СН'!$F$5-'СЕТ СН'!$F$17</f>
        <v>3476.58078462</v>
      </c>
      <c r="J33" s="36">
        <f>SUMIFS(СВЦЭМ!$C$33:$C$776,СВЦЭМ!$A$33:$A$776,$A33,СВЦЭМ!$B$33:$B$776,J$11)+'СЕТ СН'!$F$9+СВЦЭМ!$D$10+'СЕТ СН'!$F$5-'СЕТ СН'!$F$17</f>
        <v>3463.7224766099998</v>
      </c>
      <c r="K33" s="36">
        <f>SUMIFS(СВЦЭМ!$C$33:$C$776,СВЦЭМ!$A$33:$A$776,$A33,СВЦЭМ!$B$33:$B$776,K$11)+'СЕТ СН'!$F$9+СВЦЭМ!$D$10+'СЕТ СН'!$F$5-'СЕТ СН'!$F$17</f>
        <v>3470.21524322</v>
      </c>
      <c r="L33" s="36">
        <f>SUMIFS(СВЦЭМ!$C$33:$C$776,СВЦЭМ!$A$33:$A$776,$A33,СВЦЭМ!$B$33:$B$776,L$11)+'СЕТ СН'!$F$9+СВЦЭМ!$D$10+'СЕТ СН'!$F$5-'СЕТ СН'!$F$17</f>
        <v>3470.5102663600001</v>
      </c>
      <c r="M33" s="36">
        <f>SUMIFS(СВЦЭМ!$C$33:$C$776,СВЦЭМ!$A$33:$A$776,$A33,СВЦЭМ!$B$33:$B$776,M$11)+'СЕТ СН'!$F$9+СВЦЭМ!$D$10+'СЕТ СН'!$F$5-'СЕТ СН'!$F$17</f>
        <v>3468.30622511</v>
      </c>
      <c r="N33" s="36">
        <f>SUMIFS(СВЦЭМ!$C$33:$C$776,СВЦЭМ!$A$33:$A$776,$A33,СВЦЭМ!$B$33:$B$776,N$11)+'СЕТ СН'!$F$9+СВЦЭМ!$D$10+'СЕТ СН'!$F$5-'СЕТ СН'!$F$17</f>
        <v>3466.3548146799999</v>
      </c>
      <c r="O33" s="36">
        <f>SUMIFS(СВЦЭМ!$C$33:$C$776,СВЦЭМ!$A$33:$A$776,$A33,СВЦЭМ!$B$33:$B$776,O$11)+'СЕТ СН'!$F$9+СВЦЭМ!$D$10+'СЕТ СН'!$F$5-'СЕТ СН'!$F$17</f>
        <v>3474.5072499100002</v>
      </c>
      <c r="P33" s="36">
        <f>SUMIFS(СВЦЭМ!$C$33:$C$776,СВЦЭМ!$A$33:$A$776,$A33,СВЦЭМ!$B$33:$B$776,P$11)+'СЕТ СН'!$F$9+СВЦЭМ!$D$10+'СЕТ СН'!$F$5-'СЕТ СН'!$F$17</f>
        <v>3482.2660753099999</v>
      </c>
      <c r="Q33" s="36">
        <f>SUMIFS(СВЦЭМ!$C$33:$C$776,СВЦЭМ!$A$33:$A$776,$A33,СВЦЭМ!$B$33:$B$776,Q$11)+'СЕТ СН'!$F$9+СВЦЭМ!$D$10+'СЕТ СН'!$F$5-'СЕТ СН'!$F$17</f>
        <v>3489.7894734000001</v>
      </c>
      <c r="R33" s="36">
        <f>SUMIFS(СВЦЭМ!$C$33:$C$776,СВЦЭМ!$A$33:$A$776,$A33,СВЦЭМ!$B$33:$B$776,R$11)+'СЕТ СН'!$F$9+СВЦЭМ!$D$10+'СЕТ СН'!$F$5-'СЕТ СН'!$F$17</f>
        <v>3486.8412544500002</v>
      </c>
      <c r="S33" s="36">
        <f>SUMIFS(СВЦЭМ!$C$33:$C$776,СВЦЭМ!$A$33:$A$776,$A33,СВЦЭМ!$B$33:$B$776,S$11)+'СЕТ СН'!$F$9+СВЦЭМ!$D$10+'СЕТ СН'!$F$5-'СЕТ СН'!$F$17</f>
        <v>3465.39946074</v>
      </c>
      <c r="T33" s="36">
        <f>SUMIFS(СВЦЭМ!$C$33:$C$776,СВЦЭМ!$A$33:$A$776,$A33,СВЦЭМ!$B$33:$B$776,T$11)+'СЕТ СН'!$F$9+СВЦЭМ!$D$10+'СЕТ СН'!$F$5-'СЕТ СН'!$F$17</f>
        <v>3464.58888136</v>
      </c>
      <c r="U33" s="36">
        <f>SUMIFS(СВЦЭМ!$C$33:$C$776,СВЦЭМ!$A$33:$A$776,$A33,СВЦЭМ!$B$33:$B$776,U$11)+'СЕТ СН'!$F$9+СВЦЭМ!$D$10+'СЕТ СН'!$F$5-'СЕТ СН'!$F$17</f>
        <v>3453.4743657700001</v>
      </c>
      <c r="V33" s="36">
        <f>SUMIFS(СВЦЭМ!$C$33:$C$776,СВЦЭМ!$A$33:$A$776,$A33,СВЦЭМ!$B$33:$B$776,V$11)+'СЕТ СН'!$F$9+СВЦЭМ!$D$10+'СЕТ СН'!$F$5-'СЕТ СН'!$F$17</f>
        <v>3437.39238935</v>
      </c>
      <c r="W33" s="36">
        <f>SUMIFS(СВЦЭМ!$C$33:$C$776,СВЦЭМ!$A$33:$A$776,$A33,СВЦЭМ!$B$33:$B$776,W$11)+'СЕТ СН'!$F$9+СВЦЭМ!$D$10+'СЕТ СН'!$F$5-'СЕТ СН'!$F$17</f>
        <v>3441.5008835899998</v>
      </c>
      <c r="X33" s="36">
        <f>SUMIFS(СВЦЭМ!$C$33:$C$776,СВЦЭМ!$A$33:$A$776,$A33,СВЦЭМ!$B$33:$B$776,X$11)+'СЕТ СН'!$F$9+СВЦЭМ!$D$10+'СЕТ СН'!$F$5-'СЕТ СН'!$F$17</f>
        <v>3469.34832125</v>
      </c>
      <c r="Y33" s="36">
        <f>SUMIFS(СВЦЭМ!$C$33:$C$776,СВЦЭМ!$A$33:$A$776,$A33,СВЦЭМ!$B$33:$B$776,Y$11)+'СЕТ СН'!$F$9+СВЦЭМ!$D$10+'СЕТ СН'!$F$5-'СЕТ СН'!$F$17</f>
        <v>3483.4276720500002</v>
      </c>
    </row>
    <row r="34" spans="1:25" ht="15.75" x14ac:dyDescent="0.2">
      <c r="A34" s="35">
        <f t="shared" si="0"/>
        <v>43578</v>
      </c>
      <c r="B34" s="36">
        <f>SUMIFS(СВЦЭМ!$C$33:$C$776,СВЦЭМ!$A$33:$A$776,$A34,СВЦЭМ!$B$33:$B$776,B$11)+'СЕТ СН'!$F$9+СВЦЭМ!$D$10+'СЕТ СН'!$F$5-'СЕТ СН'!$F$17</f>
        <v>3449.4220958000001</v>
      </c>
      <c r="C34" s="36">
        <f>SUMIFS(СВЦЭМ!$C$33:$C$776,СВЦЭМ!$A$33:$A$776,$A34,СВЦЭМ!$B$33:$B$776,C$11)+'СЕТ СН'!$F$9+СВЦЭМ!$D$10+'СЕТ СН'!$F$5-'СЕТ СН'!$F$17</f>
        <v>3497.1118614300003</v>
      </c>
      <c r="D34" s="36">
        <f>SUMIFS(СВЦЭМ!$C$33:$C$776,СВЦЭМ!$A$33:$A$776,$A34,СВЦЭМ!$B$33:$B$776,D$11)+'СЕТ СН'!$F$9+СВЦЭМ!$D$10+'СЕТ СН'!$F$5-'СЕТ СН'!$F$17</f>
        <v>3526.9971716600003</v>
      </c>
      <c r="E34" s="36">
        <f>SUMIFS(СВЦЭМ!$C$33:$C$776,СВЦЭМ!$A$33:$A$776,$A34,СВЦЭМ!$B$33:$B$776,E$11)+'СЕТ СН'!$F$9+СВЦЭМ!$D$10+'СЕТ СН'!$F$5-'СЕТ СН'!$F$17</f>
        <v>3540.9727151699999</v>
      </c>
      <c r="F34" s="36">
        <f>SUMIFS(СВЦЭМ!$C$33:$C$776,СВЦЭМ!$A$33:$A$776,$A34,СВЦЭМ!$B$33:$B$776,F$11)+'СЕТ СН'!$F$9+СВЦЭМ!$D$10+'СЕТ СН'!$F$5-'СЕТ СН'!$F$17</f>
        <v>3542.7330213700002</v>
      </c>
      <c r="G34" s="36">
        <f>SUMIFS(СВЦЭМ!$C$33:$C$776,СВЦЭМ!$A$33:$A$776,$A34,СВЦЭМ!$B$33:$B$776,G$11)+'СЕТ СН'!$F$9+СВЦЭМ!$D$10+'СЕТ СН'!$F$5-'СЕТ СН'!$F$17</f>
        <v>3514.0909368900002</v>
      </c>
      <c r="H34" s="36">
        <f>SUMIFS(СВЦЭМ!$C$33:$C$776,СВЦЭМ!$A$33:$A$776,$A34,СВЦЭМ!$B$33:$B$776,H$11)+'СЕТ СН'!$F$9+СВЦЭМ!$D$10+'СЕТ СН'!$F$5-'СЕТ СН'!$F$17</f>
        <v>3497.48756813</v>
      </c>
      <c r="I34" s="36">
        <f>SUMIFS(СВЦЭМ!$C$33:$C$776,СВЦЭМ!$A$33:$A$776,$A34,СВЦЭМ!$B$33:$B$776,I$11)+'СЕТ СН'!$F$9+СВЦЭМ!$D$10+'СЕТ СН'!$F$5-'СЕТ СН'!$F$17</f>
        <v>3510.5241493100002</v>
      </c>
      <c r="J34" s="36">
        <f>SUMIFS(СВЦЭМ!$C$33:$C$776,СВЦЭМ!$A$33:$A$776,$A34,СВЦЭМ!$B$33:$B$776,J$11)+'СЕТ СН'!$F$9+СВЦЭМ!$D$10+'СЕТ СН'!$F$5-'СЕТ СН'!$F$17</f>
        <v>3478.08238695</v>
      </c>
      <c r="K34" s="36">
        <f>SUMIFS(СВЦЭМ!$C$33:$C$776,СВЦЭМ!$A$33:$A$776,$A34,СВЦЭМ!$B$33:$B$776,K$11)+'СЕТ СН'!$F$9+СВЦЭМ!$D$10+'СЕТ СН'!$F$5-'СЕТ СН'!$F$17</f>
        <v>3483.55110926</v>
      </c>
      <c r="L34" s="36">
        <f>SUMIFS(СВЦЭМ!$C$33:$C$776,СВЦЭМ!$A$33:$A$776,$A34,СВЦЭМ!$B$33:$B$776,L$11)+'СЕТ СН'!$F$9+СВЦЭМ!$D$10+'СЕТ СН'!$F$5-'СЕТ СН'!$F$17</f>
        <v>3473.3431975499998</v>
      </c>
      <c r="M34" s="36">
        <f>SUMIFS(СВЦЭМ!$C$33:$C$776,СВЦЭМ!$A$33:$A$776,$A34,СВЦЭМ!$B$33:$B$776,M$11)+'СЕТ СН'!$F$9+СВЦЭМ!$D$10+'СЕТ СН'!$F$5-'СЕТ СН'!$F$17</f>
        <v>3486.6062525699999</v>
      </c>
      <c r="N34" s="36">
        <f>SUMIFS(СВЦЭМ!$C$33:$C$776,СВЦЭМ!$A$33:$A$776,$A34,СВЦЭМ!$B$33:$B$776,N$11)+'СЕТ СН'!$F$9+СВЦЭМ!$D$10+'СЕТ СН'!$F$5-'СЕТ СН'!$F$17</f>
        <v>3479.0361251300001</v>
      </c>
      <c r="O34" s="36">
        <f>SUMIFS(СВЦЭМ!$C$33:$C$776,СВЦЭМ!$A$33:$A$776,$A34,СВЦЭМ!$B$33:$B$776,O$11)+'СЕТ СН'!$F$9+СВЦЭМ!$D$10+'СЕТ СН'!$F$5-'СЕТ СН'!$F$17</f>
        <v>3488.7299081299998</v>
      </c>
      <c r="P34" s="36">
        <f>SUMIFS(СВЦЭМ!$C$33:$C$776,СВЦЭМ!$A$33:$A$776,$A34,СВЦЭМ!$B$33:$B$776,P$11)+'СЕТ СН'!$F$9+СВЦЭМ!$D$10+'СЕТ СН'!$F$5-'СЕТ СН'!$F$17</f>
        <v>3509.2543810299999</v>
      </c>
      <c r="Q34" s="36">
        <f>SUMIFS(СВЦЭМ!$C$33:$C$776,СВЦЭМ!$A$33:$A$776,$A34,СВЦЭМ!$B$33:$B$776,Q$11)+'СЕТ СН'!$F$9+СВЦЭМ!$D$10+'СЕТ СН'!$F$5-'СЕТ СН'!$F$17</f>
        <v>3514.0897283100003</v>
      </c>
      <c r="R34" s="36">
        <f>SUMIFS(СВЦЭМ!$C$33:$C$776,СВЦЭМ!$A$33:$A$776,$A34,СВЦЭМ!$B$33:$B$776,R$11)+'СЕТ СН'!$F$9+СВЦЭМ!$D$10+'СЕТ СН'!$F$5-'СЕТ СН'!$F$17</f>
        <v>3504.0259331299999</v>
      </c>
      <c r="S34" s="36">
        <f>SUMIFS(СВЦЭМ!$C$33:$C$776,СВЦЭМ!$A$33:$A$776,$A34,СВЦЭМ!$B$33:$B$776,S$11)+'СЕТ СН'!$F$9+СВЦЭМ!$D$10+'СЕТ СН'!$F$5-'СЕТ СН'!$F$17</f>
        <v>3510.9064509199998</v>
      </c>
      <c r="T34" s="36">
        <f>SUMIFS(СВЦЭМ!$C$33:$C$776,СВЦЭМ!$A$33:$A$776,$A34,СВЦЭМ!$B$33:$B$776,T$11)+'СЕТ СН'!$F$9+СВЦЭМ!$D$10+'СЕТ СН'!$F$5-'СЕТ СН'!$F$17</f>
        <v>3494.8091419500001</v>
      </c>
      <c r="U34" s="36">
        <f>SUMIFS(СВЦЭМ!$C$33:$C$776,СВЦЭМ!$A$33:$A$776,$A34,СВЦЭМ!$B$33:$B$776,U$11)+'СЕТ СН'!$F$9+СВЦЭМ!$D$10+'СЕТ СН'!$F$5-'СЕТ СН'!$F$17</f>
        <v>3468.7231053599999</v>
      </c>
      <c r="V34" s="36">
        <f>SUMIFS(СВЦЭМ!$C$33:$C$776,СВЦЭМ!$A$33:$A$776,$A34,СВЦЭМ!$B$33:$B$776,V$11)+'СЕТ СН'!$F$9+СВЦЭМ!$D$10+'СЕТ СН'!$F$5-'СЕТ СН'!$F$17</f>
        <v>3452.9738667299998</v>
      </c>
      <c r="W34" s="36">
        <f>SUMIFS(СВЦЭМ!$C$33:$C$776,СВЦЭМ!$A$33:$A$776,$A34,СВЦЭМ!$B$33:$B$776,W$11)+'СЕТ СН'!$F$9+СВЦЭМ!$D$10+'СЕТ СН'!$F$5-'СЕТ СН'!$F$17</f>
        <v>3448.56827987</v>
      </c>
      <c r="X34" s="36">
        <f>SUMIFS(СВЦЭМ!$C$33:$C$776,СВЦЭМ!$A$33:$A$776,$A34,СВЦЭМ!$B$33:$B$776,X$11)+'СЕТ СН'!$F$9+СВЦЭМ!$D$10+'СЕТ СН'!$F$5-'СЕТ СН'!$F$17</f>
        <v>3484.8392794299998</v>
      </c>
      <c r="Y34" s="36">
        <f>SUMIFS(СВЦЭМ!$C$33:$C$776,СВЦЭМ!$A$33:$A$776,$A34,СВЦЭМ!$B$33:$B$776,Y$11)+'СЕТ СН'!$F$9+СВЦЭМ!$D$10+'СЕТ СН'!$F$5-'СЕТ СН'!$F$17</f>
        <v>3517.8144229300001</v>
      </c>
    </row>
    <row r="35" spans="1:25" ht="15.75" x14ac:dyDescent="0.2">
      <c r="A35" s="35">
        <f t="shared" si="0"/>
        <v>43579</v>
      </c>
      <c r="B35" s="36">
        <f>SUMIFS(СВЦЭМ!$C$33:$C$776,СВЦЭМ!$A$33:$A$776,$A35,СВЦЭМ!$B$33:$B$776,B$11)+'СЕТ СН'!$F$9+СВЦЭМ!$D$10+'СЕТ СН'!$F$5-'СЕТ СН'!$F$17</f>
        <v>3402.1560840100001</v>
      </c>
      <c r="C35" s="36">
        <f>SUMIFS(СВЦЭМ!$C$33:$C$776,СВЦЭМ!$A$33:$A$776,$A35,СВЦЭМ!$B$33:$B$776,C$11)+'СЕТ СН'!$F$9+СВЦЭМ!$D$10+'СЕТ СН'!$F$5-'СЕТ СН'!$F$17</f>
        <v>3444.61325803</v>
      </c>
      <c r="D35" s="36">
        <f>SUMIFS(СВЦЭМ!$C$33:$C$776,СВЦЭМ!$A$33:$A$776,$A35,СВЦЭМ!$B$33:$B$776,D$11)+'СЕТ СН'!$F$9+СВЦЭМ!$D$10+'СЕТ СН'!$F$5-'СЕТ СН'!$F$17</f>
        <v>3483.7664498499998</v>
      </c>
      <c r="E35" s="36">
        <f>SUMIFS(СВЦЭМ!$C$33:$C$776,СВЦЭМ!$A$33:$A$776,$A35,СВЦЭМ!$B$33:$B$776,E$11)+'СЕТ СН'!$F$9+СВЦЭМ!$D$10+'СЕТ СН'!$F$5-'СЕТ СН'!$F$17</f>
        <v>3493.4860478700002</v>
      </c>
      <c r="F35" s="36">
        <f>SUMIFS(СВЦЭМ!$C$33:$C$776,СВЦЭМ!$A$33:$A$776,$A35,СВЦЭМ!$B$33:$B$776,F$11)+'СЕТ СН'!$F$9+СВЦЭМ!$D$10+'СЕТ СН'!$F$5-'СЕТ СН'!$F$17</f>
        <v>3518.1555619700002</v>
      </c>
      <c r="G35" s="36">
        <f>SUMIFS(СВЦЭМ!$C$33:$C$776,СВЦЭМ!$A$33:$A$776,$A35,СВЦЭМ!$B$33:$B$776,G$11)+'СЕТ СН'!$F$9+СВЦЭМ!$D$10+'СЕТ СН'!$F$5-'СЕТ СН'!$F$17</f>
        <v>3512.7340064</v>
      </c>
      <c r="H35" s="36">
        <f>SUMIFS(СВЦЭМ!$C$33:$C$776,СВЦЭМ!$A$33:$A$776,$A35,СВЦЭМ!$B$33:$B$776,H$11)+'СЕТ СН'!$F$9+СВЦЭМ!$D$10+'СЕТ СН'!$F$5-'СЕТ СН'!$F$17</f>
        <v>3499.8577516400001</v>
      </c>
      <c r="I35" s="36">
        <f>SUMIFS(СВЦЭМ!$C$33:$C$776,СВЦЭМ!$A$33:$A$776,$A35,СВЦЭМ!$B$33:$B$776,I$11)+'СЕТ СН'!$F$9+СВЦЭМ!$D$10+'СЕТ СН'!$F$5-'СЕТ СН'!$F$17</f>
        <v>3463.4921377199998</v>
      </c>
      <c r="J35" s="36">
        <f>SUMIFS(СВЦЭМ!$C$33:$C$776,СВЦЭМ!$A$33:$A$776,$A35,СВЦЭМ!$B$33:$B$776,J$11)+'СЕТ СН'!$F$9+СВЦЭМ!$D$10+'СЕТ СН'!$F$5-'СЕТ СН'!$F$17</f>
        <v>3424.3958902499999</v>
      </c>
      <c r="K35" s="36">
        <f>SUMIFS(СВЦЭМ!$C$33:$C$776,СВЦЭМ!$A$33:$A$776,$A35,СВЦЭМ!$B$33:$B$776,K$11)+'СЕТ СН'!$F$9+СВЦЭМ!$D$10+'СЕТ СН'!$F$5-'СЕТ СН'!$F$17</f>
        <v>3435.1820919900001</v>
      </c>
      <c r="L35" s="36">
        <f>SUMIFS(СВЦЭМ!$C$33:$C$776,СВЦЭМ!$A$33:$A$776,$A35,СВЦЭМ!$B$33:$B$776,L$11)+'СЕТ СН'!$F$9+СВЦЭМ!$D$10+'СЕТ СН'!$F$5-'СЕТ СН'!$F$17</f>
        <v>3459.44981276</v>
      </c>
      <c r="M35" s="36">
        <f>SUMIFS(СВЦЭМ!$C$33:$C$776,СВЦЭМ!$A$33:$A$776,$A35,СВЦЭМ!$B$33:$B$776,M$11)+'СЕТ СН'!$F$9+СВЦЭМ!$D$10+'СЕТ СН'!$F$5-'СЕТ СН'!$F$17</f>
        <v>3476.91832127</v>
      </c>
      <c r="N35" s="36">
        <f>SUMIFS(СВЦЭМ!$C$33:$C$776,СВЦЭМ!$A$33:$A$776,$A35,СВЦЭМ!$B$33:$B$776,N$11)+'СЕТ СН'!$F$9+СВЦЭМ!$D$10+'СЕТ СН'!$F$5-'СЕТ СН'!$F$17</f>
        <v>3471.0552284999999</v>
      </c>
      <c r="O35" s="36">
        <f>SUMIFS(СВЦЭМ!$C$33:$C$776,СВЦЭМ!$A$33:$A$776,$A35,СВЦЭМ!$B$33:$B$776,O$11)+'СЕТ СН'!$F$9+СВЦЭМ!$D$10+'СЕТ СН'!$F$5-'СЕТ СН'!$F$17</f>
        <v>3477.9843362000001</v>
      </c>
      <c r="P35" s="36">
        <f>SUMIFS(СВЦЭМ!$C$33:$C$776,СВЦЭМ!$A$33:$A$776,$A35,СВЦЭМ!$B$33:$B$776,P$11)+'СЕТ СН'!$F$9+СВЦЭМ!$D$10+'СЕТ СН'!$F$5-'СЕТ СН'!$F$17</f>
        <v>3490.71500556</v>
      </c>
      <c r="Q35" s="36">
        <f>SUMIFS(СВЦЭМ!$C$33:$C$776,СВЦЭМ!$A$33:$A$776,$A35,СВЦЭМ!$B$33:$B$776,Q$11)+'СЕТ СН'!$F$9+СВЦЭМ!$D$10+'СЕТ СН'!$F$5-'СЕТ СН'!$F$17</f>
        <v>3495.5673871200001</v>
      </c>
      <c r="R35" s="36">
        <f>SUMIFS(СВЦЭМ!$C$33:$C$776,СВЦЭМ!$A$33:$A$776,$A35,СВЦЭМ!$B$33:$B$776,R$11)+'СЕТ СН'!$F$9+СВЦЭМ!$D$10+'СЕТ СН'!$F$5-'СЕТ СН'!$F$17</f>
        <v>3498.3327114900003</v>
      </c>
      <c r="S35" s="36">
        <f>SUMIFS(СВЦЭМ!$C$33:$C$776,СВЦЭМ!$A$33:$A$776,$A35,СВЦЭМ!$B$33:$B$776,S$11)+'СЕТ СН'!$F$9+СВЦЭМ!$D$10+'СЕТ СН'!$F$5-'СЕТ СН'!$F$17</f>
        <v>3501.1656130800002</v>
      </c>
      <c r="T35" s="36">
        <f>SUMIFS(СВЦЭМ!$C$33:$C$776,СВЦЭМ!$A$33:$A$776,$A35,СВЦЭМ!$B$33:$B$776,T$11)+'СЕТ СН'!$F$9+СВЦЭМ!$D$10+'СЕТ СН'!$F$5-'СЕТ СН'!$F$17</f>
        <v>3488.2699630699999</v>
      </c>
      <c r="U35" s="36">
        <f>SUMIFS(СВЦЭМ!$C$33:$C$776,СВЦЭМ!$A$33:$A$776,$A35,СВЦЭМ!$B$33:$B$776,U$11)+'СЕТ СН'!$F$9+СВЦЭМ!$D$10+'СЕТ СН'!$F$5-'СЕТ СН'!$F$17</f>
        <v>3481.6228362000002</v>
      </c>
      <c r="V35" s="36">
        <f>SUMIFS(СВЦЭМ!$C$33:$C$776,СВЦЭМ!$A$33:$A$776,$A35,СВЦЭМ!$B$33:$B$776,V$11)+'СЕТ СН'!$F$9+СВЦЭМ!$D$10+'СЕТ СН'!$F$5-'СЕТ СН'!$F$17</f>
        <v>3458.0022360100002</v>
      </c>
      <c r="W35" s="36">
        <f>SUMIFS(СВЦЭМ!$C$33:$C$776,СВЦЭМ!$A$33:$A$776,$A35,СВЦЭМ!$B$33:$B$776,W$11)+'СЕТ СН'!$F$9+СВЦЭМ!$D$10+'СЕТ СН'!$F$5-'СЕТ СН'!$F$17</f>
        <v>3443.8685304099999</v>
      </c>
      <c r="X35" s="36">
        <f>SUMIFS(СВЦЭМ!$C$33:$C$776,СВЦЭМ!$A$33:$A$776,$A35,СВЦЭМ!$B$33:$B$776,X$11)+'СЕТ СН'!$F$9+СВЦЭМ!$D$10+'СЕТ СН'!$F$5-'СЕТ СН'!$F$17</f>
        <v>3451.2220898999999</v>
      </c>
      <c r="Y35" s="36">
        <f>SUMIFS(СВЦЭМ!$C$33:$C$776,СВЦЭМ!$A$33:$A$776,$A35,СВЦЭМ!$B$33:$B$776,Y$11)+'СЕТ СН'!$F$9+СВЦЭМ!$D$10+'СЕТ СН'!$F$5-'СЕТ СН'!$F$17</f>
        <v>3491.92018547</v>
      </c>
    </row>
    <row r="36" spans="1:25" ht="15.75" x14ac:dyDescent="0.2">
      <c r="A36" s="35">
        <f t="shared" si="0"/>
        <v>43580</v>
      </c>
      <c r="B36" s="36">
        <f>SUMIFS(СВЦЭМ!$C$33:$C$776,СВЦЭМ!$A$33:$A$776,$A36,СВЦЭМ!$B$33:$B$776,B$11)+'СЕТ СН'!$F$9+СВЦЭМ!$D$10+'СЕТ СН'!$F$5-'СЕТ СН'!$F$17</f>
        <v>3471.72087358</v>
      </c>
      <c r="C36" s="36">
        <f>SUMIFS(СВЦЭМ!$C$33:$C$776,СВЦЭМ!$A$33:$A$776,$A36,СВЦЭМ!$B$33:$B$776,C$11)+'СЕТ СН'!$F$9+СВЦЭМ!$D$10+'СЕТ СН'!$F$5-'СЕТ СН'!$F$17</f>
        <v>3517.40074435</v>
      </c>
      <c r="D36" s="36">
        <f>SUMIFS(СВЦЭМ!$C$33:$C$776,СВЦЭМ!$A$33:$A$776,$A36,СВЦЭМ!$B$33:$B$776,D$11)+'СЕТ СН'!$F$9+СВЦЭМ!$D$10+'СЕТ СН'!$F$5-'СЕТ СН'!$F$17</f>
        <v>3545.9825310300002</v>
      </c>
      <c r="E36" s="36">
        <f>SUMIFS(СВЦЭМ!$C$33:$C$776,СВЦЭМ!$A$33:$A$776,$A36,СВЦЭМ!$B$33:$B$776,E$11)+'СЕТ СН'!$F$9+СВЦЭМ!$D$10+'СЕТ СН'!$F$5-'СЕТ СН'!$F$17</f>
        <v>3564.93536141</v>
      </c>
      <c r="F36" s="36">
        <f>SUMIFS(СВЦЭМ!$C$33:$C$776,СВЦЭМ!$A$33:$A$776,$A36,СВЦЭМ!$B$33:$B$776,F$11)+'СЕТ СН'!$F$9+СВЦЭМ!$D$10+'СЕТ СН'!$F$5-'СЕТ СН'!$F$17</f>
        <v>3562.6974906400001</v>
      </c>
      <c r="G36" s="36">
        <f>SUMIFS(СВЦЭМ!$C$33:$C$776,СВЦЭМ!$A$33:$A$776,$A36,СВЦЭМ!$B$33:$B$776,G$11)+'СЕТ СН'!$F$9+СВЦЭМ!$D$10+'СЕТ СН'!$F$5-'СЕТ СН'!$F$17</f>
        <v>3550.0734194199999</v>
      </c>
      <c r="H36" s="36">
        <f>SUMIFS(СВЦЭМ!$C$33:$C$776,СВЦЭМ!$A$33:$A$776,$A36,СВЦЭМ!$B$33:$B$776,H$11)+'СЕТ СН'!$F$9+СВЦЭМ!$D$10+'СЕТ СН'!$F$5-'СЕТ СН'!$F$17</f>
        <v>3513.0208156600002</v>
      </c>
      <c r="I36" s="36">
        <f>SUMIFS(СВЦЭМ!$C$33:$C$776,СВЦЭМ!$A$33:$A$776,$A36,СВЦЭМ!$B$33:$B$776,I$11)+'СЕТ СН'!$F$9+СВЦЭМ!$D$10+'СЕТ СН'!$F$5-'СЕТ СН'!$F$17</f>
        <v>3469.3567200500001</v>
      </c>
      <c r="J36" s="36">
        <f>SUMIFS(СВЦЭМ!$C$33:$C$776,СВЦЭМ!$A$33:$A$776,$A36,СВЦЭМ!$B$33:$B$776,J$11)+'СЕТ СН'!$F$9+СВЦЭМ!$D$10+'СЕТ СН'!$F$5-'СЕТ СН'!$F$17</f>
        <v>3425.6417902900002</v>
      </c>
      <c r="K36" s="36">
        <f>SUMIFS(СВЦЭМ!$C$33:$C$776,СВЦЭМ!$A$33:$A$776,$A36,СВЦЭМ!$B$33:$B$776,K$11)+'СЕТ СН'!$F$9+СВЦЭМ!$D$10+'СЕТ СН'!$F$5-'СЕТ СН'!$F$17</f>
        <v>3425.3744404200002</v>
      </c>
      <c r="L36" s="36">
        <f>SUMIFS(СВЦЭМ!$C$33:$C$776,СВЦЭМ!$A$33:$A$776,$A36,СВЦЭМ!$B$33:$B$776,L$11)+'СЕТ СН'!$F$9+СВЦЭМ!$D$10+'СЕТ СН'!$F$5-'СЕТ СН'!$F$17</f>
        <v>3418.6824574500001</v>
      </c>
      <c r="M36" s="36">
        <f>SUMIFS(СВЦЭМ!$C$33:$C$776,СВЦЭМ!$A$33:$A$776,$A36,СВЦЭМ!$B$33:$B$776,M$11)+'СЕТ СН'!$F$9+СВЦЭМ!$D$10+'СЕТ СН'!$F$5-'СЕТ СН'!$F$17</f>
        <v>3435.9724450600002</v>
      </c>
      <c r="N36" s="36">
        <f>SUMIFS(СВЦЭМ!$C$33:$C$776,СВЦЭМ!$A$33:$A$776,$A36,СВЦЭМ!$B$33:$B$776,N$11)+'СЕТ СН'!$F$9+СВЦЭМ!$D$10+'СЕТ СН'!$F$5-'СЕТ СН'!$F$17</f>
        <v>3429.27971686</v>
      </c>
      <c r="O36" s="36">
        <f>SUMIFS(СВЦЭМ!$C$33:$C$776,СВЦЭМ!$A$33:$A$776,$A36,СВЦЭМ!$B$33:$B$776,O$11)+'СЕТ СН'!$F$9+СВЦЭМ!$D$10+'СЕТ СН'!$F$5-'СЕТ СН'!$F$17</f>
        <v>3430.1583185899999</v>
      </c>
      <c r="P36" s="36">
        <f>SUMIFS(СВЦЭМ!$C$33:$C$776,СВЦЭМ!$A$33:$A$776,$A36,СВЦЭМ!$B$33:$B$776,P$11)+'СЕТ СН'!$F$9+СВЦЭМ!$D$10+'СЕТ СН'!$F$5-'СЕТ СН'!$F$17</f>
        <v>3437.6538375700002</v>
      </c>
      <c r="Q36" s="36">
        <f>SUMIFS(СВЦЭМ!$C$33:$C$776,СВЦЭМ!$A$33:$A$776,$A36,СВЦЭМ!$B$33:$B$776,Q$11)+'СЕТ СН'!$F$9+СВЦЭМ!$D$10+'СЕТ СН'!$F$5-'СЕТ СН'!$F$17</f>
        <v>3456.5366357800003</v>
      </c>
      <c r="R36" s="36">
        <f>SUMIFS(СВЦЭМ!$C$33:$C$776,СВЦЭМ!$A$33:$A$776,$A36,СВЦЭМ!$B$33:$B$776,R$11)+'СЕТ СН'!$F$9+СВЦЭМ!$D$10+'СЕТ СН'!$F$5-'СЕТ СН'!$F$17</f>
        <v>3468.9720200400002</v>
      </c>
      <c r="S36" s="36">
        <f>SUMIFS(СВЦЭМ!$C$33:$C$776,СВЦЭМ!$A$33:$A$776,$A36,СВЦЭМ!$B$33:$B$776,S$11)+'СЕТ СН'!$F$9+СВЦЭМ!$D$10+'СЕТ СН'!$F$5-'СЕТ СН'!$F$17</f>
        <v>3467.8821423500003</v>
      </c>
      <c r="T36" s="36">
        <f>SUMIFS(СВЦЭМ!$C$33:$C$776,СВЦЭМ!$A$33:$A$776,$A36,СВЦЭМ!$B$33:$B$776,T$11)+'СЕТ СН'!$F$9+СВЦЭМ!$D$10+'СЕТ СН'!$F$5-'СЕТ СН'!$F$17</f>
        <v>3452.1910987000001</v>
      </c>
      <c r="U36" s="36">
        <f>SUMIFS(СВЦЭМ!$C$33:$C$776,СВЦЭМ!$A$33:$A$776,$A36,СВЦЭМ!$B$33:$B$776,U$11)+'СЕТ СН'!$F$9+СВЦЭМ!$D$10+'СЕТ СН'!$F$5-'СЕТ СН'!$F$17</f>
        <v>3432.9822356</v>
      </c>
      <c r="V36" s="36">
        <f>SUMIFS(СВЦЭМ!$C$33:$C$776,СВЦЭМ!$A$33:$A$776,$A36,СВЦЭМ!$B$33:$B$776,V$11)+'СЕТ СН'!$F$9+СВЦЭМ!$D$10+'СЕТ СН'!$F$5-'СЕТ СН'!$F$17</f>
        <v>3417.1242321700001</v>
      </c>
      <c r="W36" s="36">
        <f>SUMIFS(СВЦЭМ!$C$33:$C$776,СВЦЭМ!$A$33:$A$776,$A36,СВЦЭМ!$B$33:$B$776,W$11)+'СЕТ СН'!$F$9+СВЦЭМ!$D$10+'СЕТ СН'!$F$5-'СЕТ СН'!$F$17</f>
        <v>3411.5037868700001</v>
      </c>
      <c r="X36" s="36">
        <f>SUMIFS(СВЦЭМ!$C$33:$C$776,СВЦЭМ!$A$33:$A$776,$A36,СВЦЭМ!$B$33:$B$776,X$11)+'СЕТ СН'!$F$9+СВЦЭМ!$D$10+'СЕТ СН'!$F$5-'СЕТ СН'!$F$17</f>
        <v>3393.9226726100001</v>
      </c>
      <c r="Y36" s="36">
        <f>SUMIFS(СВЦЭМ!$C$33:$C$776,СВЦЭМ!$A$33:$A$776,$A36,СВЦЭМ!$B$33:$B$776,Y$11)+'СЕТ СН'!$F$9+СВЦЭМ!$D$10+'СЕТ СН'!$F$5-'СЕТ СН'!$F$17</f>
        <v>3455.59898307</v>
      </c>
    </row>
    <row r="37" spans="1:25" ht="15.75" x14ac:dyDescent="0.2">
      <c r="A37" s="35">
        <f t="shared" si="0"/>
        <v>43581</v>
      </c>
      <c r="B37" s="36">
        <f>SUMIFS(СВЦЭМ!$C$33:$C$776,СВЦЭМ!$A$33:$A$776,$A37,СВЦЭМ!$B$33:$B$776,B$11)+'СЕТ СН'!$F$9+СВЦЭМ!$D$10+'СЕТ СН'!$F$5-'СЕТ СН'!$F$17</f>
        <v>3499.8357202299999</v>
      </c>
      <c r="C37" s="36">
        <f>SUMIFS(СВЦЭМ!$C$33:$C$776,СВЦЭМ!$A$33:$A$776,$A37,СВЦЭМ!$B$33:$B$776,C$11)+'СЕТ СН'!$F$9+СВЦЭМ!$D$10+'СЕТ СН'!$F$5-'СЕТ СН'!$F$17</f>
        <v>3542.2393730499998</v>
      </c>
      <c r="D37" s="36">
        <f>SUMIFS(СВЦЭМ!$C$33:$C$776,СВЦЭМ!$A$33:$A$776,$A37,СВЦЭМ!$B$33:$B$776,D$11)+'СЕТ СН'!$F$9+СВЦЭМ!$D$10+'СЕТ СН'!$F$5-'СЕТ СН'!$F$17</f>
        <v>3559.0963702700001</v>
      </c>
      <c r="E37" s="36">
        <f>SUMIFS(СВЦЭМ!$C$33:$C$776,СВЦЭМ!$A$33:$A$776,$A37,СВЦЭМ!$B$33:$B$776,E$11)+'СЕТ СН'!$F$9+СВЦЭМ!$D$10+'СЕТ СН'!$F$5-'СЕТ СН'!$F$17</f>
        <v>3567.1759857100001</v>
      </c>
      <c r="F37" s="36">
        <f>SUMIFS(СВЦЭМ!$C$33:$C$776,СВЦЭМ!$A$33:$A$776,$A37,СВЦЭМ!$B$33:$B$776,F$11)+'СЕТ СН'!$F$9+СВЦЭМ!$D$10+'СЕТ СН'!$F$5-'СЕТ СН'!$F$17</f>
        <v>3570.5121417099999</v>
      </c>
      <c r="G37" s="36">
        <f>SUMIFS(СВЦЭМ!$C$33:$C$776,СВЦЭМ!$A$33:$A$776,$A37,СВЦЭМ!$B$33:$B$776,G$11)+'СЕТ СН'!$F$9+СВЦЭМ!$D$10+'СЕТ СН'!$F$5-'СЕТ СН'!$F$17</f>
        <v>3554.29824414</v>
      </c>
      <c r="H37" s="36">
        <f>SUMIFS(СВЦЭМ!$C$33:$C$776,СВЦЭМ!$A$33:$A$776,$A37,СВЦЭМ!$B$33:$B$776,H$11)+'СЕТ СН'!$F$9+СВЦЭМ!$D$10+'СЕТ СН'!$F$5-'СЕТ СН'!$F$17</f>
        <v>3516.47994672</v>
      </c>
      <c r="I37" s="36">
        <f>SUMIFS(СВЦЭМ!$C$33:$C$776,СВЦЭМ!$A$33:$A$776,$A37,СВЦЭМ!$B$33:$B$776,I$11)+'СЕТ СН'!$F$9+СВЦЭМ!$D$10+'СЕТ СН'!$F$5-'СЕТ СН'!$F$17</f>
        <v>3467.4736105800002</v>
      </c>
      <c r="J37" s="36">
        <f>SUMIFS(СВЦЭМ!$C$33:$C$776,СВЦЭМ!$A$33:$A$776,$A37,СВЦЭМ!$B$33:$B$776,J$11)+'СЕТ СН'!$F$9+СВЦЭМ!$D$10+'СЕТ СН'!$F$5-'СЕТ СН'!$F$17</f>
        <v>3437.2597821500003</v>
      </c>
      <c r="K37" s="36">
        <f>SUMIFS(СВЦЭМ!$C$33:$C$776,СВЦЭМ!$A$33:$A$776,$A37,СВЦЭМ!$B$33:$B$776,K$11)+'СЕТ СН'!$F$9+СВЦЭМ!$D$10+'СЕТ СН'!$F$5-'СЕТ СН'!$F$17</f>
        <v>3430.89092656</v>
      </c>
      <c r="L37" s="36">
        <f>SUMIFS(СВЦЭМ!$C$33:$C$776,СВЦЭМ!$A$33:$A$776,$A37,СВЦЭМ!$B$33:$B$776,L$11)+'СЕТ СН'!$F$9+СВЦЭМ!$D$10+'СЕТ СН'!$F$5-'СЕТ СН'!$F$17</f>
        <v>3433.0800212100003</v>
      </c>
      <c r="M37" s="36">
        <f>SUMIFS(СВЦЭМ!$C$33:$C$776,СВЦЭМ!$A$33:$A$776,$A37,СВЦЭМ!$B$33:$B$776,M$11)+'СЕТ СН'!$F$9+СВЦЭМ!$D$10+'СЕТ СН'!$F$5-'СЕТ СН'!$F$17</f>
        <v>3442.6701279200001</v>
      </c>
      <c r="N37" s="36">
        <f>SUMIFS(СВЦЭМ!$C$33:$C$776,СВЦЭМ!$A$33:$A$776,$A37,СВЦЭМ!$B$33:$B$776,N$11)+'СЕТ СН'!$F$9+СВЦЭМ!$D$10+'СЕТ СН'!$F$5-'СЕТ СН'!$F$17</f>
        <v>3445.6671466100001</v>
      </c>
      <c r="O37" s="36">
        <f>SUMIFS(СВЦЭМ!$C$33:$C$776,СВЦЭМ!$A$33:$A$776,$A37,СВЦЭМ!$B$33:$B$776,O$11)+'СЕТ СН'!$F$9+СВЦЭМ!$D$10+'СЕТ СН'!$F$5-'СЕТ СН'!$F$17</f>
        <v>3448.4310992300002</v>
      </c>
      <c r="P37" s="36">
        <f>SUMIFS(СВЦЭМ!$C$33:$C$776,СВЦЭМ!$A$33:$A$776,$A37,СВЦЭМ!$B$33:$B$776,P$11)+'СЕТ СН'!$F$9+СВЦЭМ!$D$10+'СЕТ СН'!$F$5-'СЕТ СН'!$F$17</f>
        <v>3455.5451156099998</v>
      </c>
      <c r="Q37" s="36">
        <f>SUMIFS(СВЦЭМ!$C$33:$C$776,СВЦЭМ!$A$33:$A$776,$A37,СВЦЭМ!$B$33:$B$776,Q$11)+'СЕТ СН'!$F$9+СВЦЭМ!$D$10+'СЕТ СН'!$F$5-'СЕТ СН'!$F$17</f>
        <v>3465.3038920500003</v>
      </c>
      <c r="R37" s="36">
        <f>SUMIFS(СВЦЭМ!$C$33:$C$776,СВЦЭМ!$A$33:$A$776,$A37,СВЦЭМ!$B$33:$B$776,R$11)+'СЕТ СН'!$F$9+СВЦЭМ!$D$10+'СЕТ СН'!$F$5-'СЕТ СН'!$F$17</f>
        <v>3469.52591497</v>
      </c>
      <c r="S37" s="36">
        <f>SUMIFS(СВЦЭМ!$C$33:$C$776,СВЦЭМ!$A$33:$A$776,$A37,СВЦЭМ!$B$33:$B$776,S$11)+'СЕТ СН'!$F$9+СВЦЭМ!$D$10+'СЕТ СН'!$F$5-'СЕТ СН'!$F$17</f>
        <v>3458.3063977900001</v>
      </c>
      <c r="T37" s="36">
        <f>SUMIFS(СВЦЭМ!$C$33:$C$776,СВЦЭМ!$A$33:$A$776,$A37,СВЦЭМ!$B$33:$B$776,T$11)+'СЕТ СН'!$F$9+СВЦЭМ!$D$10+'СЕТ СН'!$F$5-'СЕТ СН'!$F$17</f>
        <v>3438.85882365</v>
      </c>
      <c r="U37" s="36">
        <f>SUMIFS(СВЦЭМ!$C$33:$C$776,СВЦЭМ!$A$33:$A$776,$A37,СВЦЭМ!$B$33:$B$776,U$11)+'СЕТ СН'!$F$9+СВЦЭМ!$D$10+'СЕТ СН'!$F$5-'СЕТ СН'!$F$17</f>
        <v>3400.3651584300001</v>
      </c>
      <c r="V37" s="36">
        <f>SUMIFS(СВЦЭМ!$C$33:$C$776,СВЦЭМ!$A$33:$A$776,$A37,СВЦЭМ!$B$33:$B$776,V$11)+'СЕТ СН'!$F$9+СВЦЭМ!$D$10+'СЕТ СН'!$F$5-'СЕТ СН'!$F$17</f>
        <v>3391.76299199</v>
      </c>
      <c r="W37" s="36">
        <f>SUMIFS(СВЦЭМ!$C$33:$C$776,СВЦЭМ!$A$33:$A$776,$A37,СВЦЭМ!$B$33:$B$776,W$11)+'СЕТ СН'!$F$9+СВЦЭМ!$D$10+'СЕТ СН'!$F$5-'СЕТ СН'!$F$17</f>
        <v>3409.7463602299999</v>
      </c>
      <c r="X37" s="36">
        <f>SUMIFS(СВЦЭМ!$C$33:$C$776,СВЦЭМ!$A$33:$A$776,$A37,СВЦЭМ!$B$33:$B$776,X$11)+'СЕТ СН'!$F$9+СВЦЭМ!$D$10+'СЕТ СН'!$F$5-'СЕТ СН'!$F$17</f>
        <v>3445.0806321600003</v>
      </c>
      <c r="Y37" s="36">
        <f>SUMIFS(СВЦЭМ!$C$33:$C$776,СВЦЭМ!$A$33:$A$776,$A37,СВЦЭМ!$B$33:$B$776,Y$11)+'СЕТ СН'!$F$9+СВЦЭМ!$D$10+'СЕТ СН'!$F$5-'СЕТ СН'!$F$17</f>
        <v>3480.4731528399998</v>
      </c>
    </row>
    <row r="38" spans="1:25" ht="15.75" x14ac:dyDescent="0.2">
      <c r="A38" s="35">
        <f t="shared" si="0"/>
        <v>43582</v>
      </c>
      <c r="B38" s="36">
        <f>SUMIFS(СВЦЭМ!$C$33:$C$776,СВЦЭМ!$A$33:$A$776,$A38,СВЦЭМ!$B$33:$B$776,B$11)+'СЕТ СН'!$F$9+СВЦЭМ!$D$10+'СЕТ СН'!$F$5-'СЕТ СН'!$F$17</f>
        <v>3471.89103462</v>
      </c>
      <c r="C38" s="36">
        <f>SUMIFS(СВЦЭМ!$C$33:$C$776,СВЦЭМ!$A$33:$A$776,$A38,СВЦЭМ!$B$33:$B$776,C$11)+'СЕТ СН'!$F$9+СВЦЭМ!$D$10+'СЕТ СН'!$F$5-'СЕТ СН'!$F$17</f>
        <v>3471.0872194799999</v>
      </c>
      <c r="D38" s="36">
        <f>SUMIFS(СВЦЭМ!$C$33:$C$776,СВЦЭМ!$A$33:$A$776,$A38,СВЦЭМ!$B$33:$B$776,D$11)+'СЕТ СН'!$F$9+СВЦЭМ!$D$10+'СЕТ СН'!$F$5-'СЕТ СН'!$F$17</f>
        <v>3479.51527072</v>
      </c>
      <c r="E38" s="36">
        <f>SUMIFS(СВЦЭМ!$C$33:$C$776,СВЦЭМ!$A$33:$A$776,$A38,СВЦЭМ!$B$33:$B$776,E$11)+'СЕТ СН'!$F$9+СВЦЭМ!$D$10+'СЕТ СН'!$F$5-'СЕТ СН'!$F$17</f>
        <v>3490.0707472499998</v>
      </c>
      <c r="F38" s="36">
        <f>SUMIFS(СВЦЭМ!$C$33:$C$776,СВЦЭМ!$A$33:$A$776,$A38,СВЦЭМ!$B$33:$B$776,F$11)+'СЕТ СН'!$F$9+СВЦЭМ!$D$10+'СЕТ СН'!$F$5-'СЕТ СН'!$F$17</f>
        <v>3520.2002481</v>
      </c>
      <c r="G38" s="36">
        <f>SUMIFS(СВЦЭМ!$C$33:$C$776,СВЦЭМ!$A$33:$A$776,$A38,СВЦЭМ!$B$33:$B$776,G$11)+'СЕТ СН'!$F$9+СВЦЭМ!$D$10+'СЕТ СН'!$F$5-'СЕТ СН'!$F$17</f>
        <v>3500.8910093</v>
      </c>
      <c r="H38" s="36">
        <f>SUMIFS(СВЦЭМ!$C$33:$C$776,СВЦЭМ!$A$33:$A$776,$A38,СВЦЭМ!$B$33:$B$776,H$11)+'СЕТ СН'!$F$9+СВЦЭМ!$D$10+'СЕТ СН'!$F$5-'СЕТ СН'!$F$17</f>
        <v>3497.5426461799998</v>
      </c>
      <c r="I38" s="36">
        <f>SUMIFS(СВЦЭМ!$C$33:$C$776,СВЦЭМ!$A$33:$A$776,$A38,СВЦЭМ!$B$33:$B$776,I$11)+'СЕТ СН'!$F$9+СВЦЭМ!$D$10+'СЕТ СН'!$F$5-'СЕТ СН'!$F$17</f>
        <v>3472.91012073</v>
      </c>
      <c r="J38" s="36">
        <f>SUMIFS(СВЦЭМ!$C$33:$C$776,СВЦЭМ!$A$33:$A$776,$A38,СВЦЭМ!$B$33:$B$776,J$11)+'СЕТ СН'!$F$9+СВЦЭМ!$D$10+'СЕТ СН'!$F$5-'СЕТ СН'!$F$17</f>
        <v>3418.3690944300001</v>
      </c>
      <c r="K38" s="36">
        <f>SUMIFS(СВЦЭМ!$C$33:$C$776,СВЦЭМ!$A$33:$A$776,$A38,СВЦЭМ!$B$33:$B$776,K$11)+'СЕТ СН'!$F$9+СВЦЭМ!$D$10+'СЕТ СН'!$F$5-'СЕТ СН'!$F$17</f>
        <v>3393.6250356999999</v>
      </c>
      <c r="L38" s="36">
        <f>SUMIFS(СВЦЭМ!$C$33:$C$776,СВЦЭМ!$A$33:$A$776,$A38,СВЦЭМ!$B$33:$B$776,L$11)+'СЕТ СН'!$F$9+СВЦЭМ!$D$10+'СЕТ СН'!$F$5-'СЕТ СН'!$F$17</f>
        <v>3377.7931038799998</v>
      </c>
      <c r="M38" s="36">
        <f>SUMIFS(СВЦЭМ!$C$33:$C$776,СВЦЭМ!$A$33:$A$776,$A38,СВЦЭМ!$B$33:$B$776,M$11)+'СЕТ СН'!$F$9+СВЦЭМ!$D$10+'СЕТ СН'!$F$5-'СЕТ СН'!$F$17</f>
        <v>3400.0523248499999</v>
      </c>
      <c r="N38" s="36">
        <f>SUMIFS(СВЦЭМ!$C$33:$C$776,СВЦЭМ!$A$33:$A$776,$A38,СВЦЭМ!$B$33:$B$776,N$11)+'СЕТ СН'!$F$9+СВЦЭМ!$D$10+'СЕТ СН'!$F$5-'СЕТ СН'!$F$17</f>
        <v>3401.94279276</v>
      </c>
      <c r="O38" s="36">
        <f>SUMIFS(СВЦЭМ!$C$33:$C$776,СВЦЭМ!$A$33:$A$776,$A38,СВЦЭМ!$B$33:$B$776,O$11)+'СЕТ СН'!$F$9+СВЦЭМ!$D$10+'СЕТ СН'!$F$5-'СЕТ СН'!$F$17</f>
        <v>3397.2207517699999</v>
      </c>
      <c r="P38" s="36">
        <f>SUMIFS(СВЦЭМ!$C$33:$C$776,СВЦЭМ!$A$33:$A$776,$A38,СВЦЭМ!$B$33:$B$776,P$11)+'СЕТ СН'!$F$9+СВЦЭМ!$D$10+'СЕТ СН'!$F$5-'СЕТ СН'!$F$17</f>
        <v>3410.56303682</v>
      </c>
      <c r="Q38" s="36">
        <f>SUMIFS(СВЦЭМ!$C$33:$C$776,СВЦЭМ!$A$33:$A$776,$A38,СВЦЭМ!$B$33:$B$776,Q$11)+'СЕТ СН'!$F$9+СВЦЭМ!$D$10+'СЕТ СН'!$F$5-'СЕТ СН'!$F$17</f>
        <v>3427.5377644800001</v>
      </c>
      <c r="R38" s="36">
        <f>SUMIFS(СВЦЭМ!$C$33:$C$776,СВЦЭМ!$A$33:$A$776,$A38,СВЦЭМ!$B$33:$B$776,R$11)+'СЕТ СН'!$F$9+СВЦЭМ!$D$10+'СЕТ СН'!$F$5-'СЕТ СН'!$F$17</f>
        <v>3430.7582981400001</v>
      </c>
      <c r="S38" s="36">
        <f>SUMIFS(СВЦЭМ!$C$33:$C$776,СВЦЭМ!$A$33:$A$776,$A38,СВЦЭМ!$B$33:$B$776,S$11)+'СЕТ СН'!$F$9+СВЦЭМ!$D$10+'СЕТ СН'!$F$5-'СЕТ СН'!$F$17</f>
        <v>3435.8975414199999</v>
      </c>
      <c r="T38" s="36">
        <f>SUMIFS(СВЦЭМ!$C$33:$C$776,СВЦЭМ!$A$33:$A$776,$A38,СВЦЭМ!$B$33:$B$776,T$11)+'СЕТ СН'!$F$9+СВЦЭМ!$D$10+'СЕТ СН'!$F$5-'СЕТ СН'!$F$17</f>
        <v>3439.9407400800001</v>
      </c>
      <c r="U38" s="36">
        <f>SUMIFS(СВЦЭМ!$C$33:$C$776,СВЦЭМ!$A$33:$A$776,$A38,СВЦЭМ!$B$33:$B$776,U$11)+'СЕТ СН'!$F$9+СВЦЭМ!$D$10+'СЕТ СН'!$F$5-'СЕТ СН'!$F$17</f>
        <v>3447.90891379</v>
      </c>
      <c r="V38" s="36">
        <f>SUMIFS(СВЦЭМ!$C$33:$C$776,СВЦЭМ!$A$33:$A$776,$A38,СВЦЭМ!$B$33:$B$776,V$11)+'СЕТ СН'!$F$9+СВЦЭМ!$D$10+'СЕТ СН'!$F$5-'СЕТ СН'!$F$17</f>
        <v>3416.41949075</v>
      </c>
      <c r="W38" s="36">
        <f>SUMIFS(СВЦЭМ!$C$33:$C$776,СВЦЭМ!$A$33:$A$776,$A38,СВЦЭМ!$B$33:$B$776,W$11)+'СЕТ СН'!$F$9+СВЦЭМ!$D$10+'СЕТ СН'!$F$5-'СЕТ СН'!$F$17</f>
        <v>3404.3246749199998</v>
      </c>
      <c r="X38" s="36">
        <f>SUMIFS(СВЦЭМ!$C$33:$C$776,СВЦЭМ!$A$33:$A$776,$A38,СВЦЭМ!$B$33:$B$776,X$11)+'СЕТ СН'!$F$9+СВЦЭМ!$D$10+'СЕТ СН'!$F$5-'СЕТ СН'!$F$17</f>
        <v>3420.1457318399998</v>
      </c>
      <c r="Y38" s="36">
        <f>SUMIFS(СВЦЭМ!$C$33:$C$776,СВЦЭМ!$A$33:$A$776,$A38,СВЦЭМ!$B$33:$B$776,Y$11)+'СЕТ СН'!$F$9+СВЦЭМ!$D$10+'СЕТ СН'!$F$5-'СЕТ СН'!$F$17</f>
        <v>3435.3313748999999</v>
      </c>
    </row>
    <row r="39" spans="1:25" ht="15.75" x14ac:dyDescent="0.2">
      <c r="A39" s="35">
        <f t="shared" si="0"/>
        <v>43583</v>
      </c>
      <c r="B39" s="36">
        <f>SUMIFS(СВЦЭМ!$C$33:$C$776,СВЦЭМ!$A$33:$A$776,$A39,СВЦЭМ!$B$33:$B$776,B$11)+'СЕТ СН'!$F$9+СВЦЭМ!$D$10+'СЕТ СН'!$F$5-'СЕТ СН'!$F$17</f>
        <v>3394.1247580200002</v>
      </c>
      <c r="C39" s="36">
        <f>SUMIFS(СВЦЭМ!$C$33:$C$776,СВЦЭМ!$A$33:$A$776,$A39,СВЦЭМ!$B$33:$B$776,C$11)+'СЕТ СН'!$F$9+СВЦЭМ!$D$10+'СЕТ СН'!$F$5-'СЕТ СН'!$F$17</f>
        <v>3468.2827237299998</v>
      </c>
      <c r="D39" s="36">
        <f>SUMIFS(СВЦЭМ!$C$33:$C$776,СВЦЭМ!$A$33:$A$776,$A39,СВЦЭМ!$B$33:$B$776,D$11)+'СЕТ СН'!$F$9+СВЦЭМ!$D$10+'СЕТ СН'!$F$5-'СЕТ СН'!$F$17</f>
        <v>3507.5424102500001</v>
      </c>
      <c r="E39" s="36">
        <f>SUMIFS(СВЦЭМ!$C$33:$C$776,СВЦЭМ!$A$33:$A$776,$A39,СВЦЭМ!$B$33:$B$776,E$11)+'СЕТ СН'!$F$9+СВЦЭМ!$D$10+'СЕТ СН'!$F$5-'СЕТ СН'!$F$17</f>
        <v>3538.47995188</v>
      </c>
      <c r="F39" s="36">
        <f>SUMIFS(СВЦЭМ!$C$33:$C$776,СВЦЭМ!$A$33:$A$776,$A39,СВЦЭМ!$B$33:$B$776,F$11)+'СЕТ СН'!$F$9+СВЦЭМ!$D$10+'СЕТ СН'!$F$5-'СЕТ СН'!$F$17</f>
        <v>3541.8237925100002</v>
      </c>
      <c r="G39" s="36">
        <f>SUMIFS(СВЦЭМ!$C$33:$C$776,СВЦЭМ!$A$33:$A$776,$A39,СВЦЭМ!$B$33:$B$776,G$11)+'СЕТ СН'!$F$9+СВЦЭМ!$D$10+'СЕТ СН'!$F$5-'СЕТ СН'!$F$17</f>
        <v>3530.43853025</v>
      </c>
      <c r="H39" s="36">
        <f>SUMIFS(СВЦЭМ!$C$33:$C$776,СВЦЭМ!$A$33:$A$776,$A39,СВЦЭМ!$B$33:$B$776,H$11)+'СЕТ СН'!$F$9+СВЦЭМ!$D$10+'СЕТ СН'!$F$5-'СЕТ СН'!$F$17</f>
        <v>3540.6467967099998</v>
      </c>
      <c r="I39" s="36">
        <f>SUMIFS(СВЦЭМ!$C$33:$C$776,СВЦЭМ!$A$33:$A$776,$A39,СВЦЭМ!$B$33:$B$776,I$11)+'СЕТ СН'!$F$9+СВЦЭМ!$D$10+'СЕТ СН'!$F$5-'СЕТ СН'!$F$17</f>
        <v>3494.67544043</v>
      </c>
      <c r="J39" s="36">
        <f>SUMIFS(СВЦЭМ!$C$33:$C$776,СВЦЭМ!$A$33:$A$776,$A39,СВЦЭМ!$B$33:$B$776,J$11)+'СЕТ СН'!$F$9+СВЦЭМ!$D$10+'СЕТ СН'!$F$5-'СЕТ СН'!$F$17</f>
        <v>3452.6649534899998</v>
      </c>
      <c r="K39" s="36">
        <f>SUMIFS(СВЦЭМ!$C$33:$C$776,СВЦЭМ!$A$33:$A$776,$A39,СВЦЭМ!$B$33:$B$776,K$11)+'СЕТ СН'!$F$9+СВЦЭМ!$D$10+'СЕТ СН'!$F$5-'СЕТ СН'!$F$17</f>
        <v>3409.1271560099999</v>
      </c>
      <c r="L39" s="36">
        <f>SUMIFS(СВЦЭМ!$C$33:$C$776,СВЦЭМ!$A$33:$A$776,$A39,СВЦЭМ!$B$33:$B$776,L$11)+'СЕТ СН'!$F$9+СВЦЭМ!$D$10+'СЕТ СН'!$F$5-'СЕТ СН'!$F$17</f>
        <v>3395.6546629700001</v>
      </c>
      <c r="M39" s="36">
        <f>SUMIFS(СВЦЭМ!$C$33:$C$776,СВЦЭМ!$A$33:$A$776,$A39,СВЦЭМ!$B$33:$B$776,M$11)+'СЕТ СН'!$F$9+СВЦЭМ!$D$10+'СЕТ СН'!$F$5-'СЕТ СН'!$F$17</f>
        <v>3397.4601178900002</v>
      </c>
      <c r="N39" s="36">
        <f>SUMIFS(СВЦЭМ!$C$33:$C$776,СВЦЭМ!$A$33:$A$776,$A39,СВЦЭМ!$B$33:$B$776,N$11)+'СЕТ СН'!$F$9+СВЦЭМ!$D$10+'СЕТ СН'!$F$5-'СЕТ СН'!$F$17</f>
        <v>3425.3535690500003</v>
      </c>
      <c r="O39" s="36">
        <f>SUMIFS(СВЦЭМ!$C$33:$C$776,СВЦЭМ!$A$33:$A$776,$A39,СВЦЭМ!$B$33:$B$776,O$11)+'СЕТ СН'!$F$9+СВЦЭМ!$D$10+'СЕТ СН'!$F$5-'СЕТ СН'!$F$17</f>
        <v>3444.5819427599999</v>
      </c>
      <c r="P39" s="36">
        <f>SUMIFS(СВЦЭМ!$C$33:$C$776,СВЦЭМ!$A$33:$A$776,$A39,СВЦЭМ!$B$33:$B$776,P$11)+'СЕТ СН'!$F$9+СВЦЭМ!$D$10+'СЕТ СН'!$F$5-'СЕТ СН'!$F$17</f>
        <v>3469.2382319399999</v>
      </c>
      <c r="Q39" s="36">
        <f>SUMIFS(СВЦЭМ!$C$33:$C$776,СВЦЭМ!$A$33:$A$776,$A39,СВЦЭМ!$B$33:$B$776,Q$11)+'СЕТ СН'!$F$9+СВЦЭМ!$D$10+'СЕТ СН'!$F$5-'СЕТ СН'!$F$17</f>
        <v>3471.02112016</v>
      </c>
      <c r="R39" s="36">
        <f>SUMIFS(СВЦЭМ!$C$33:$C$776,СВЦЭМ!$A$33:$A$776,$A39,СВЦЭМ!$B$33:$B$776,R$11)+'СЕТ СН'!$F$9+СВЦЭМ!$D$10+'СЕТ СН'!$F$5-'СЕТ СН'!$F$17</f>
        <v>3459.2169006300001</v>
      </c>
      <c r="S39" s="36">
        <f>SUMIFS(СВЦЭМ!$C$33:$C$776,СВЦЭМ!$A$33:$A$776,$A39,СВЦЭМ!$B$33:$B$776,S$11)+'СЕТ СН'!$F$9+СВЦЭМ!$D$10+'СЕТ СН'!$F$5-'СЕТ СН'!$F$17</f>
        <v>3431.15360878</v>
      </c>
      <c r="T39" s="36">
        <f>SUMIFS(СВЦЭМ!$C$33:$C$776,СВЦЭМ!$A$33:$A$776,$A39,СВЦЭМ!$B$33:$B$776,T$11)+'СЕТ СН'!$F$9+СВЦЭМ!$D$10+'СЕТ СН'!$F$5-'СЕТ СН'!$F$17</f>
        <v>3393.1795685000002</v>
      </c>
      <c r="U39" s="36">
        <f>SUMIFS(СВЦЭМ!$C$33:$C$776,СВЦЭМ!$A$33:$A$776,$A39,СВЦЭМ!$B$33:$B$776,U$11)+'СЕТ СН'!$F$9+СВЦЭМ!$D$10+'СЕТ СН'!$F$5-'СЕТ СН'!$F$17</f>
        <v>3344.9108562199999</v>
      </c>
      <c r="V39" s="36">
        <f>SUMIFS(СВЦЭМ!$C$33:$C$776,СВЦЭМ!$A$33:$A$776,$A39,СВЦЭМ!$B$33:$B$776,V$11)+'СЕТ СН'!$F$9+СВЦЭМ!$D$10+'СЕТ СН'!$F$5-'СЕТ СН'!$F$17</f>
        <v>3321.02115869</v>
      </c>
      <c r="W39" s="36">
        <f>SUMIFS(СВЦЭМ!$C$33:$C$776,СВЦЭМ!$A$33:$A$776,$A39,СВЦЭМ!$B$33:$B$776,W$11)+'СЕТ СН'!$F$9+СВЦЭМ!$D$10+'СЕТ СН'!$F$5-'СЕТ СН'!$F$17</f>
        <v>3329.9494088900001</v>
      </c>
      <c r="X39" s="36">
        <f>SUMIFS(СВЦЭМ!$C$33:$C$776,СВЦЭМ!$A$33:$A$776,$A39,СВЦЭМ!$B$33:$B$776,X$11)+'СЕТ СН'!$F$9+СВЦЭМ!$D$10+'СЕТ СН'!$F$5-'СЕТ СН'!$F$17</f>
        <v>3341.4857890499998</v>
      </c>
      <c r="Y39" s="36">
        <f>SUMIFS(СВЦЭМ!$C$33:$C$776,СВЦЭМ!$A$33:$A$776,$A39,СВЦЭМ!$B$33:$B$776,Y$11)+'СЕТ СН'!$F$9+СВЦЭМ!$D$10+'СЕТ СН'!$F$5-'СЕТ СН'!$F$17</f>
        <v>3381.8529070899999</v>
      </c>
    </row>
    <row r="40" spans="1:25" ht="15.75" x14ac:dyDescent="0.2">
      <c r="A40" s="35">
        <f t="shared" si="0"/>
        <v>43584</v>
      </c>
      <c r="B40" s="36">
        <f>SUMIFS(СВЦЭМ!$C$33:$C$776,СВЦЭМ!$A$33:$A$776,$A40,СВЦЭМ!$B$33:$B$776,B$11)+'СЕТ СН'!$F$9+СВЦЭМ!$D$10+'СЕТ СН'!$F$5-'СЕТ СН'!$F$17</f>
        <v>3471.4275238199998</v>
      </c>
      <c r="C40" s="36">
        <f>SUMIFS(СВЦЭМ!$C$33:$C$776,СВЦЭМ!$A$33:$A$776,$A40,СВЦЭМ!$B$33:$B$776,C$11)+'СЕТ СН'!$F$9+СВЦЭМ!$D$10+'СЕТ СН'!$F$5-'СЕТ СН'!$F$17</f>
        <v>3504.24776793</v>
      </c>
      <c r="D40" s="36">
        <f>SUMIFS(СВЦЭМ!$C$33:$C$776,СВЦЭМ!$A$33:$A$776,$A40,СВЦЭМ!$B$33:$B$776,D$11)+'СЕТ СН'!$F$9+СВЦЭМ!$D$10+'СЕТ СН'!$F$5-'СЕТ СН'!$F$17</f>
        <v>3525.5787184400001</v>
      </c>
      <c r="E40" s="36">
        <f>SUMIFS(СВЦЭМ!$C$33:$C$776,СВЦЭМ!$A$33:$A$776,$A40,СВЦЭМ!$B$33:$B$776,E$11)+'СЕТ СН'!$F$9+СВЦЭМ!$D$10+'СЕТ СН'!$F$5-'СЕТ СН'!$F$17</f>
        <v>3532.4833470499998</v>
      </c>
      <c r="F40" s="36">
        <f>SUMIFS(СВЦЭМ!$C$33:$C$776,СВЦЭМ!$A$33:$A$776,$A40,СВЦЭМ!$B$33:$B$776,F$11)+'СЕТ СН'!$F$9+СВЦЭМ!$D$10+'СЕТ СН'!$F$5-'СЕТ СН'!$F$17</f>
        <v>3540.2363280200002</v>
      </c>
      <c r="G40" s="36">
        <f>SUMIFS(СВЦЭМ!$C$33:$C$776,СВЦЭМ!$A$33:$A$776,$A40,СВЦЭМ!$B$33:$B$776,G$11)+'СЕТ СН'!$F$9+СВЦЭМ!$D$10+'СЕТ СН'!$F$5-'СЕТ СН'!$F$17</f>
        <v>3527.0084741300002</v>
      </c>
      <c r="H40" s="36">
        <f>SUMIFS(СВЦЭМ!$C$33:$C$776,СВЦЭМ!$A$33:$A$776,$A40,СВЦЭМ!$B$33:$B$776,H$11)+'СЕТ СН'!$F$9+СВЦЭМ!$D$10+'СЕТ СН'!$F$5-'СЕТ СН'!$F$17</f>
        <v>3515.0593303699998</v>
      </c>
      <c r="I40" s="36">
        <f>SUMIFS(СВЦЭМ!$C$33:$C$776,СВЦЭМ!$A$33:$A$776,$A40,СВЦЭМ!$B$33:$B$776,I$11)+'СЕТ СН'!$F$9+СВЦЭМ!$D$10+'СЕТ СН'!$F$5-'СЕТ СН'!$F$17</f>
        <v>3469.6369873600001</v>
      </c>
      <c r="J40" s="36">
        <f>SUMIFS(СВЦЭМ!$C$33:$C$776,СВЦЭМ!$A$33:$A$776,$A40,СВЦЭМ!$B$33:$B$776,J$11)+'СЕТ СН'!$F$9+СВЦЭМ!$D$10+'СЕТ СН'!$F$5-'СЕТ СН'!$F$17</f>
        <v>3426.0556471099999</v>
      </c>
      <c r="K40" s="36">
        <f>SUMIFS(СВЦЭМ!$C$33:$C$776,СВЦЭМ!$A$33:$A$776,$A40,СВЦЭМ!$B$33:$B$776,K$11)+'СЕТ СН'!$F$9+СВЦЭМ!$D$10+'СЕТ СН'!$F$5-'СЕТ СН'!$F$17</f>
        <v>3415.1514313600001</v>
      </c>
      <c r="L40" s="36">
        <f>SUMIFS(СВЦЭМ!$C$33:$C$776,СВЦЭМ!$A$33:$A$776,$A40,СВЦЭМ!$B$33:$B$776,L$11)+'СЕТ СН'!$F$9+СВЦЭМ!$D$10+'СЕТ СН'!$F$5-'СЕТ СН'!$F$17</f>
        <v>3395.0809036700002</v>
      </c>
      <c r="M40" s="36">
        <f>SUMIFS(СВЦЭМ!$C$33:$C$776,СВЦЭМ!$A$33:$A$776,$A40,СВЦЭМ!$B$33:$B$776,M$11)+'СЕТ СН'!$F$9+СВЦЭМ!$D$10+'СЕТ СН'!$F$5-'СЕТ СН'!$F$17</f>
        <v>3414.15783504</v>
      </c>
      <c r="N40" s="36">
        <f>SUMIFS(СВЦЭМ!$C$33:$C$776,СВЦЭМ!$A$33:$A$776,$A40,СВЦЭМ!$B$33:$B$776,N$11)+'СЕТ СН'!$F$9+СВЦЭМ!$D$10+'СЕТ СН'!$F$5-'СЕТ СН'!$F$17</f>
        <v>3412.3736803800002</v>
      </c>
      <c r="O40" s="36">
        <f>SUMIFS(СВЦЭМ!$C$33:$C$776,СВЦЭМ!$A$33:$A$776,$A40,СВЦЭМ!$B$33:$B$776,O$11)+'СЕТ СН'!$F$9+СВЦЭМ!$D$10+'СЕТ СН'!$F$5-'СЕТ СН'!$F$17</f>
        <v>3414.1090031100002</v>
      </c>
      <c r="P40" s="36">
        <f>SUMIFS(СВЦЭМ!$C$33:$C$776,СВЦЭМ!$A$33:$A$776,$A40,СВЦЭМ!$B$33:$B$776,P$11)+'СЕТ СН'!$F$9+СВЦЭМ!$D$10+'СЕТ СН'!$F$5-'СЕТ СН'!$F$17</f>
        <v>3422.1530286699999</v>
      </c>
      <c r="Q40" s="36">
        <f>SUMIFS(СВЦЭМ!$C$33:$C$776,СВЦЭМ!$A$33:$A$776,$A40,СВЦЭМ!$B$33:$B$776,Q$11)+'СЕТ СН'!$F$9+СВЦЭМ!$D$10+'СЕТ СН'!$F$5-'СЕТ СН'!$F$17</f>
        <v>3430.3454281600002</v>
      </c>
      <c r="R40" s="36">
        <f>SUMIFS(СВЦЭМ!$C$33:$C$776,СВЦЭМ!$A$33:$A$776,$A40,СВЦЭМ!$B$33:$B$776,R$11)+'СЕТ СН'!$F$9+СВЦЭМ!$D$10+'СЕТ СН'!$F$5-'СЕТ СН'!$F$17</f>
        <v>3429.7219536600001</v>
      </c>
      <c r="S40" s="36">
        <f>SUMIFS(СВЦЭМ!$C$33:$C$776,СВЦЭМ!$A$33:$A$776,$A40,СВЦЭМ!$B$33:$B$776,S$11)+'СЕТ СН'!$F$9+СВЦЭМ!$D$10+'СЕТ СН'!$F$5-'СЕТ СН'!$F$17</f>
        <v>3430.6373584299999</v>
      </c>
      <c r="T40" s="36">
        <f>SUMIFS(СВЦЭМ!$C$33:$C$776,СВЦЭМ!$A$33:$A$776,$A40,СВЦЭМ!$B$33:$B$776,T$11)+'СЕТ СН'!$F$9+СВЦЭМ!$D$10+'СЕТ СН'!$F$5-'СЕТ СН'!$F$17</f>
        <v>3414.5761143</v>
      </c>
      <c r="U40" s="36">
        <f>SUMIFS(СВЦЭМ!$C$33:$C$776,СВЦЭМ!$A$33:$A$776,$A40,СВЦЭМ!$B$33:$B$776,U$11)+'СЕТ СН'!$F$9+СВЦЭМ!$D$10+'СЕТ СН'!$F$5-'СЕТ СН'!$F$17</f>
        <v>3402.2107953</v>
      </c>
      <c r="V40" s="36">
        <f>SUMIFS(СВЦЭМ!$C$33:$C$776,СВЦЭМ!$A$33:$A$776,$A40,СВЦЭМ!$B$33:$B$776,V$11)+'СЕТ СН'!$F$9+СВЦЭМ!$D$10+'СЕТ СН'!$F$5-'СЕТ СН'!$F$17</f>
        <v>3369.0075465300001</v>
      </c>
      <c r="W40" s="36">
        <f>SUMIFS(СВЦЭМ!$C$33:$C$776,СВЦЭМ!$A$33:$A$776,$A40,СВЦЭМ!$B$33:$B$776,W$11)+'СЕТ СН'!$F$9+СВЦЭМ!$D$10+'СЕТ СН'!$F$5-'СЕТ СН'!$F$17</f>
        <v>3348.6530379300002</v>
      </c>
      <c r="X40" s="36">
        <f>SUMIFS(СВЦЭМ!$C$33:$C$776,СВЦЭМ!$A$33:$A$776,$A40,СВЦЭМ!$B$33:$B$776,X$11)+'СЕТ СН'!$F$9+СВЦЭМ!$D$10+'СЕТ СН'!$F$5-'СЕТ СН'!$F$17</f>
        <v>3377.6222826100002</v>
      </c>
      <c r="Y40" s="36">
        <f>SUMIFS(СВЦЭМ!$C$33:$C$776,СВЦЭМ!$A$33:$A$776,$A40,СВЦЭМ!$B$33:$B$776,Y$11)+'СЕТ СН'!$F$9+СВЦЭМ!$D$10+'СЕТ СН'!$F$5-'СЕТ СН'!$F$17</f>
        <v>3405.8623542700002</v>
      </c>
    </row>
    <row r="41" spans="1:25" ht="15.75" x14ac:dyDescent="0.2">
      <c r="A41" s="35">
        <f t="shared" si="0"/>
        <v>43585</v>
      </c>
      <c r="B41" s="36">
        <f>SUMIFS(СВЦЭМ!$C$33:$C$776,СВЦЭМ!$A$33:$A$776,$A41,СВЦЭМ!$B$33:$B$776,B$11)+'СЕТ СН'!$F$9+СВЦЭМ!$D$10+'СЕТ СН'!$F$5-'СЕТ СН'!$F$17</f>
        <v>3479.04420218</v>
      </c>
      <c r="C41" s="36">
        <f>SUMIFS(СВЦЭМ!$C$33:$C$776,СВЦЭМ!$A$33:$A$776,$A41,СВЦЭМ!$B$33:$B$776,C$11)+'СЕТ СН'!$F$9+СВЦЭМ!$D$10+'СЕТ СН'!$F$5-'СЕТ СН'!$F$17</f>
        <v>3514.9578756599999</v>
      </c>
      <c r="D41" s="36">
        <f>SUMIFS(СВЦЭМ!$C$33:$C$776,СВЦЭМ!$A$33:$A$776,$A41,СВЦЭМ!$B$33:$B$776,D$11)+'СЕТ СН'!$F$9+СВЦЭМ!$D$10+'СЕТ СН'!$F$5-'СЕТ СН'!$F$17</f>
        <v>3547.4478157000003</v>
      </c>
      <c r="E41" s="36">
        <f>SUMIFS(СВЦЭМ!$C$33:$C$776,СВЦЭМ!$A$33:$A$776,$A41,СВЦЭМ!$B$33:$B$776,E$11)+'СЕТ СН'!$F$9+СВЦЭМ!$D$10+'СЕТ СН'!$F$5-'СЕТ СН'!$F$17</f>
        <v>3554.3489473899999</v>
      </c>
      <c r="F41" s="36">
        <f>SUMIFS(СВЦЭМ!$C$33:$C$776,СВЦЭМ!$A$33:$A$776,$A41,СВЦЭМ!$B$33:$B$776,F$11)+'СЕТ СН'!$F$9+СВЦЭМ!$D$10+'СЕТ СН'!$F$5-'СЕТ СН'!$F$17</f>
        <v>3558.31273857</v>
      </c>
      <c r="G41" s="36">
        <f>SUMIFS(СВЦЭМ!$C$33:$C$776,СВЦЭМ!$A$33:$A$776,$A41,СВЦЭМ!$B$33:$B$776,G$11)+'СЕТ СН'!$F$9+СВЦЭМ!$D$10+'СЕТ СН'!$F$5-'СЕТ СН'!$F$17</f>
        <v>3539.7449359399998</v>
      </c>
      <c r="H41" s="36">
        <f>SUMIFS(СВЦЭМ!$C$33:$C$776,СВЦЭМ!$A$33:$A$776,$A41,СВЦЭМ!$B$33:$B$776,H$11)+'СЕТ СН'!$F$9+СВЦЭМ!$D$10+'СЕТ СН'!$F$5-'СЕТ СН'!$F$17</f>
        <v>3473.9429087600001</v>
      </c>
      <c r="I41" s="36">
        <f>SUMIFS(СВЦЭМ!$C$33:$C$776,СВЦЭМ!$A$33:$A$776,$A41,СВЦЭМ!$B$33:$B$776,I$11)+'СЕТ СН'!$F$9+СВЦЭМ!$D$10+'СЕТ СН'!$F$5-'СЕТ СН'!$F$17</f>
        <v>3418.8714859800002</v>
      </c>
      <c r="J41" s="36">
        <f>SUMIFS(СВЦЭМ!$C$33:$C$776,СВЦЭМ!$A$33:$A$776,$A41,СВЦЭМ!$B$33:$B$776,J$11)+'СЕТ СН'!$F$9+СВЦЭМ!$D$10+'СЕТ СН'!$F$5-'СЕТ СН'!$F$17</f>
        <v>3408.1089738000001</v>
      </c>
      <c r="K41" s="36">
        <f>SUMIFS(СВЦЭМ!$C$33:$C$776,СВЦЭМ!$A$33:$A$776,$A41,СВЦЭМ!$B$33:$B$776,K$11)+'СЕТ СН'!$F$9+СВЦЭМ!$D$10+'СЕТ СН'!$F$5-'СЕТ СН'!$F$17</f>
        <v>3405.1197428200003</v>
      </c>
      <c r="L41" s="36">
        <f>SUMIFS(СВЦЭМ!$C$33:$C$776,СВЦЭМ!$A$33:$A$776,$A41,СВЦЭМ!$B$33:$B$776,L$11)+'СЕТ СН'!$F$9+СВЦЭМ!$D$10+'СЕТ СН'!$F$5-'СЕТ СН'!$F$17</f>
        <v>3404.9761464600001</v>
      </c>
      <c r="M41" s="36">
        <f>SUMIFS(СВЦЭМ!$C$33:$C$776,СВЦЭМ!$A$33:$A$776,$A41,СВЦЭМ!$B$33:$B$776,M$11)+'СЕТ СН'!$F$9+СВЦЭМ!$D$10+'СЕТ СН'!$F$5-'СЕТ СН'!$F$17</f>
        <v>3391.0847431000002</v>
      </c>
      <c r="N41" s="36">
        <f>SUMIFS(СВЦЭМ!$C$33:$C$776,СВЦЭМ!$A$33:$A$776,$A41,СВЦЭМ!$B$33:$B$776,N$11)+'СЕТ СН'!$F$9+СВЦЭМ!$D$10+'СЕТ СН'!$F$5-'СЕТ СН'!$F$17</f>
        <v>3391.0190616700002</v>
      </c>
      <c r="O41" s="36">
        <f>SUMIFS(СВЦЭМ!$C$33:$C$776,СВЦЭМ!$A$33:$A$776,$A41,СВЦЭМ!$B$33:$B$776,O$11)+'СЕТ СН'!$F$9+СВЦЭМ!$D$10+'СЕТ СН'!$F$5-'СЕТ СН'!$F$17</f>
        <v>3393.42297869</v>
      </c>
      <c r="P41" s="36">
        <f>SUMIFS(СВЦЭМ!$C$33:$C$776,СВЦЭМ!$A$33:$A$776,$A41,СВЦЭМ!$B$33:$B$776,P$11)+'СЕТ СН'!$F$9+СВЦЭМ!$D$10+'СЕТ СН'!$F$5-'СЕТ СН'!$F$17</f>
        <v>3406.0902603200002</v>
      </c>
      <c r="Q41" s="36">
        <f>SUMIFS(СВЦЭМ!$C$33:$C$776,СВЦЭМ!$A$33:$A$776,$A41,СВЦЭМ!$B$33:$B$776,Q$11)+'СЕТ СН'!$F$9+СВЦЭМ!$D$10+'СЕТ СН'!$F$5-'СЕТ СН'!$F$17</f>
        <v>3411.7282558799998</v>
      </c>
      <c r="R41" s="36">
        <f>SUMIFS(СВЦЭМ!$C$33:$C$776,СВЦЭМ!$A$33:$A$776,$A41,СВЦЭМ!$B$33:$B$776,R$11)+'СЕТ СН'!$F$9+СВЦЭМ!$D$10+'СЕТ СН'!$F$5-'СЕТ СН'!$F$17</f>
        <v>3410.9573328900001</v>
      </c>
      <c r="S41" s="36">
        <f>SUMIFS(СВЦЭМ!$C$33:$C$776,СВЦЭМ!$A$33:$A$776,$A41,СВЦЭМ!$B$33:$B$776,S$11)+'СЕТ СН'!$F$9+СВЦЭМ!$D$10+'СЕТ СН'!$F$5-'СЕТ СН'!$F$17</f>
        <v>3399.40034302</v>
      </c>
      <c r="T41" s="36">
        <f>SUMIFS(СВЦЭМ!$C$33:$C$776,СВЦЭМ!$A$33:$A$776,$A41,СВЦЭМ!$B$33:$B$776,T$11)+'СЕТ СН'!$F$9+СВЦЭМ!$D$10+'СЕТ СН'!$F$5-'СЕТ СН'!$F$17</f>
        <v>3383.38553108</v>
      </c>
      <c r="U41" s="36">
        <f>SUMIFS(СВЦЭМ!$C$33:$C$776,СВЦЭМ!$A$33:$A$776,$A41,СВЦЭМ!$B$33:$B$776,U$11)+'СЕТ СН'!$F$9+СВЦЭМ!$D$10+'СЕТ СН'!$F$5-'СЕТ СН'!$F$17</f>
        <v>3365.4073244199999</v>
      </c>
      <c r="V41" s="36">
        <f>SUMIFS(СВЦЭМ!$C$33:$C$776,СВЦЭМ!$A$33:$A$776,$A41,СВЦЭМ!$B$33:$B$776,V$11)+'СЕТ СН'!$F$9+СВЦЭМ!$D$10+'СЕТ СН'!$F$5-'СЕТ СН'!$F$17</f>
        <v>3352.0490961700002</v>
      </c>
      <c r="W41" s="36">
        <f>SUMIFS(СВЦЭМ!$C$33:$C$776,СВЦЭМ!$A$33:$A$776,$A41,СВЦЭМ!$B$33:$B$776,W$11)+'СЕТ СН'!$F$9+СВЦЭМ!$D$10+'СЕТ СН'!$F$5-'СЕТ СН'!$F$17</f>
        <v>3354.0433216199999</v>
      </c>
      <c r="X41" s="36">
        <f>SUMIFS(СВЦЭМ!$C$33:$C$776,СВЦЭМ!$A$33:$A$776,$A41,СВЦЭМ!$B$33:$B$776,X$11)+'СЕТ СН'!$F$9+СВЦЭМ!$D$10+'СЕТ СН'!$F$5-'СЕТ СН'!$F$17</f>
        <v>3367.5038373400002</v>
      </c>
      <c r="Y41" s="36">
        <f>SUMIFS(СВЦЭМ!$C$33:$C$776,СВЦЭМ!$A$33:$A$776,$A41,СВЦЭМ!$B$33:$B$776,Y$11)+'СЕТ СН'!$F$9+СВЦЭМ!$D$10+'СЕТ СН'!$F$5-'СЕТ СН'!$F$17</f>
        <v>3388.78074492</v>
      </c>
    </row>
    <row r="42" spans="1:25" ht="15.75" hidden="1" customHeight="1" x14ac:dyDescent="0.2">
      <c r="A42" s="35">
        <f t="shared" si="0"/>
        <v>43586</v>
      </c>
      <c r="B42" s="36">
        <f>SUMIFS(СВЦЭМ!$C$33:$C$776,СВЦЭМ!$A$33:$A$776,$A42,СВЦЭМ!$B$33:$B$776,B$11)+'СЕТ СН'!$F$9+СВЦЭМ!$D$10+'СЕТ СН'!$F$5-'СЕТ СН'!$F$17</f>
        <v>2527.40344387</v>
      </c>
      <c r="C42" s="36">
        <f>SUMIFS(СВЦЭМ!$C$33:$C$776,СВЦЭМ!$A$33:$A$776,$A42,СВЦЭМ!$B$33:$B$776,C$11)+'СЕТ СН'!$F$9+СВЦЭМ!$D$10+'СЕТ СН'!$F$5-'СЕТ СН'!$F$17</f>
        <v>2527.40344387</v>
      </c>
      <c r="D42" s="36">
        <f>SUMIFS(СВЦЭМ!$C$33:$C$776,СВЦЭМ!$A$33:$A$776,$A42,СВЦЭМ!$B$33:$B$776,D$11)+'СЕТ СН'!$F$9+СВЦЭМ!$D$10+'СЕТ СН'!$F$5-'СЕТ СН'!$F$17</f>
        <v>2527.40344387</v>
      </c>
      <c r="E42" s="36">
        <f>SUMIFS(СВЦЭМ!$C$33:$C$776,СВЦЭМ!$A$33:$A$776,$A42,СВЦЭМ!$B$33:$B$776,E$11)+'СЕТ СН'!$F$9+СВЦЭМ!$D$10+'СЕТ СН'!$F$5-'СЕТ СН'!$F$17</f>
        <v>2527.40344387</v>
      </c>
      <c r="F42" s="36">
        <f>SUMIFS(СВЦЭМ!$C$33:$C$776,СВЦЭМ!$A$33:$A$776,$A42,СВЦЭМ!$B$33:$B$776,F$11)+'СЕТ СН'!$F$9+СВЦЭМ!$D$10+'СЕТ СН'!$F$5-'СЕТ СН'!$F$17</f>
        <v>2527.40344387</v>
      </c>
      <c r="G42" s="36">
        <f>SUMIFS(СВЦЭМ!$C$33:$C$776,СВЦЭМ!$A$33:$A$776,$A42,СВЦЭМ!$B$33:$B$776,G$11)+'СЕТ СН'!$F$9+СВЦЭМ!$D$10+'СЕТ СН'!$F$5-'СЕТ СН'!$F$17</f>
        <v>2527.40344387</v>
      </c>
      <c r="H42" s="36">
        <f>SUMIFS(СВЦЭМ!$C$33:$C$776,СВЦЭМ!$A$33:$A$776,$A42,СВЦЭМ!$B$33:$B$776,H$11)+'СЕТ СН'!$F$9+СВЦЭМ!$D$10+'СЕТ СН'!$F$5-'СЕТ СН'!$F$17</f>
        <v>2527.40344387</v>
      </c>
      <c r="I42" s="36">
        <f>SUMIFS(СВЦЭМ!$C$33:$C$776,СВЦЭМ!$A$33:$A$776,$A42,СВЦЭМ!$B$33:$B$776,I$11)+'СЕТ СН'!$F$9+СВЦЭМ!$D$10+'СЕТ СН'!$F$5-'СЕТ СН'!$F$17</f>
        <v>2527.40344387</v>
      </c>
      <c r="J42" s="36">
        <f>SUMIFS(СВЦЭМ!$C$33:$C$776,СВЦЭМ!$A$33:$A$776,$A42,СВЦЭМ!$B$33:$B$776,J$11)+'СЕТ СН'!$F$9+СВЦЭМ!$D$10+'СЕТ СН'!$F$5-'СЕТ СН'!$F$17</f>
        <v>2527.40344387</v>
      </c>
      <c r="K42" s="36">
        <f>SUMIFS(СВЦЭМ!$C$33:$C$776,СВЦЭМ!$A$33:$A$776,$A42,СВЦЭМ!$B$33:$B$776,K$11)+'СЕТ СН'!$F$9+СВЦЭМ!$D$10+'СЕТ СН'!$F$5-'СЕТ СН'!$F$17</f>
        <v>2527.40344387</v>
      </c>
      <c r="L42" s="36">
        <f>SUMIFS(СВЦЭМ!$C$33:$C$776,СВЦЭМ!$A$33:$A$776,$A42,СВЦЭМ!$B$33:$B$776,L$11)+'СЕТ СН'!$F$9+СВЦЭМ!$D$10+'СЕТ СН'!$F$5-'СЕТ СН'!$F$17</f>
        <v>2527.40344387</v>
      </c>
      <c r="M42" s="36">
        <f>SUMIFS(СВЦЭМ!$C$33:$C$776,СВЦЭМ!$A$33:$A$776,$A42,СВЦЭМ!$B$33:$B$776,M$11)+'СЕТ СН'!$F$9+СВЦЭМ!$D$10+'СЕТ СН'!$F$5-'СЕТ СН'!$F$17</f>
        <v>2527.40344387</v>
      </c>
      <c r="N42" s="36">
        <f>SUMIFS(СВЦЭМ!$C$33:$C$776,СВЦЭМ!$A$33:$A$776,$A42,СВЦЭМ!$B$33:$B$776,N$11)+'СЕТ СН'!$F$9+СВЦЭМ!$D$10+'СЕТ СН'!$F$5-'СЕТ СН'!$F$17</f>
        <v>2527.40344387</v>
      </c>
      <c r="O42" s="36">
        <f>SUMIFS(СВЦЭМ!$C$33:$C$776,СВЦЭМ!$A$33:$A$776,$A42,СВЦЭМ!$B$33:$B$776,O$11)+'СЕТ СН'!$F$9+СВЦЭМ!$D$10+'СЕТ СН'!$F$5-'СЕТ СН'!$F$17</f>
        <v>2527.40344387</v>
      </c>
      <c r="P42" s="36">
        <f>SUMIFS(СВЦЭМ!$C$33:$C$776,СВЦЭМ!$A$33:$A$776,$A42,СВЦЭМ!$B$33:$B$776,P$11)+'СЕТ СН'!$F$9+СВЦЭМ!$D$10+'СЕТ СН'!$F$5-'СЕТ СН'!$F$17</f>
        <v>2527.40344387</v>
      </c>
      <c r="Q42" s="36">
        <f>SUMIFS(СВЦЭМ!$C$33:$C$776,СВЦЭМ!$A$33:$A$776,$A42,СВЦЭМ!$B$33:$B$776,Q$11)+'СЕТ СН'!$F$9+СВЦЭМ!$D$10+'СЕТ СН'!$F$5-'СЕТ СН'!$F$17</f>
        <v>2527.40344387</v>
      </c>
      <c r="R42" s="36">
        <f>SUMIFS(СВЦЭМ!$C$33:$C$776,СВЦЭМ!$A$33:$A$776,$A42,СВЦЭМ!$B$33:$B$776,R$11)+'СЕТ СН'!$F$9+СВЦЭМ!$D$10+'СЕТ СН'!$F$5-'СЕТ СН'!$F$17</f>
        <v>2527.40344387</v>
      </c>
      <c r="S42" s="36">
        <f>SUMIFS(СВЦЭМ!$C$33:$C$776,СВЦЭМ!$A$33:$A$776,$A42,СВЦЭМ!$B$33:$B$776,S$11)+'СЕТ СН'!$F$9+СВЦЭМ!$D$10+'СЕТ СН'!$F$5-'СЕТ СН'!$F$17</f>
        <v>2527.40344387</v>
      </c>
      <c r="T42" s="36">
        <f>SUMIFS(СВЦЭМ!$C$33:$C$776,СВЦЭМ!$A$33:$A$776,$A42,СВЦЭМ!$B$33:$B$776,T$11)+'СЕТ СН'!$F$9+СВЦЭМ!$D$10+'СЕТ СН'!$F$5-'СЕТ СН'!$F$17</f>
        <v>2527.40344387</v>
      </c>
      <c r="U42" s="36">
        <f>SUMIFS(СВЦЭМ!$C$33:$C$776,СВЦЭМ!$A$33:$A$776,$A42,СВЦЭМ!$B$33:$B$776,U$11)+'СЕТ СН'!$F$9+СВЦЭМ!$D$10+'СЕТ СН'!$F$5-'СЕТ СН'!$F$17</f>
        <v>2527.40344387</v>
      </c>
      <c r="V42" s="36">
        <f>SUMIFS(СВЦЭМ!$C$33:$C$776,СВЦЭМ!$A$33:$A$776,$A42,СВЦЭМ!$B$33:$B$776,V$11)+'СЕТ СН'!$F$9+СВЦЭМ!$D$10+'СЕТ СН'!$F$5-'СЕТ СН'!$F$17</f>
        <v>2527.40344387</v>
      </c>
      <c r="W42" s="36">
        <f>SUMIFS(СВЦЭМ!$C$33:$C$776,СВЦЭМ!$A$33:$A$776,$A42,СВЦЭМ!$B$33:$B$776,W$11)+'СЕТ СН'!$F$9+СВЦЭМ!$D$10+'СЕТ СН'!$F$5-'СЕТ СН'!$F$17</f>
        <v>2527.40344387</v>
      </c>
      <c r="X42" s="36">
        <f>SUMIFS(СВЦЭМ!$C$33:$C$776,СВЦЭМ!$A$33:$A$776,$A42,СВЦЭМ!$B$33:$B$776,X$11)+'СЕТ СН'!$F$9+СВЦЭМ!$D$10+'СЕТ СН'!$F$5-'СЕТ СН'!$F$17</f>
        <v>2527.40344387</v>
      </c>
      <c r="Y42" s="36">
        <f>SUMIFS(СВЦЭМ!$C$33:$C$776,СВЦЭМ!$A$33:$A$776,$A42,СВЦЭМ!$B$33:$B$776,Y$11)+'СЕТ СН'!$F$9+СВЦЭМ!$D$10+'СЕТ СН'!$F$5-'СЕТ СН'!$F$17</f>
        <v>2527.40344387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01.04.2019</v>
      </c>
      <c r="B48" s="36">
        <f>SUMIFS(СВЦЭМ!$C$33:$C$776,СВЦЭМ!$A$33:$A$776,$A48,СВЦЭМ!$B$33:$B$776,B$47)+'СЕТ СН'!$G$9+СВЦЭМ!$D$10+'СЕТ СН'!$G$5-'СЕТ СН'!$G$17</f>
        <v>3516.4892414000001</v>
      </c>
      <c r="C48" s="36">
        <f>SUMIFS(СВЦЭМ!$C$33:$C$776,СВЦЭМ!$A$33:$A$776,$A48,СВЦЭМ!$B$33:$B$776,C$47)+'СЕТ СН'!$G$9+СВЦЭМ!$D$10+'СЕТ СН'!$G$5-'СЕТ СН'!$G$17</f>
        <v>3552.7332420299999</v>
      </c>
      <c r="D48" s="36">
        <f>SUMIFS(СВЦЭМ!$C$33:$C$776,СВЦЭМ!$A$33:$A$776,$A48,СВЦЭМ!$B$33:$B$776,D$47)+'СЕТ СН'!$G$9+СВЦЭМ!$D$10+'СЕТ СН'!$G$5-'СЕТ СН'!$G$17</f>
        <v>3567.27309659</v>
      </c>
      <c r="E48" s="36">
        <f>SUMIFS(СВЦЭМ!$C$33:$C$776,СВЦЭМ!$A$33:$A$776,$A48,СВЦЭМ!$B$33:$B$776,E$47)+'СЕТ СН'!$G$9+СВЦЭМ!$D$10+'СЕТ СН'!$G$5-'СЕТ СН'!$G$17</f>
        <v>3595.2450805799999</v>
      </c>
      <c r="F48" s="36">
        <f>SUMIFS(СВЦЭМ!$C$33:$C$776,СВЦЭМ!$A$33:$A$776,$A48,СВЦЭМ!$B$33:$B$776,F$47)+'СЕТ СН'!$G$9+СВЦЭМ!$D$10+'СЕТ СН'!$G$5-'СЕТ СН'!$G$17</f>
        <v>3582.0540677700001</v>
      </c>
      <c r="G48" s="36">
        <f>SUMIFS(СВЦЭМ!$C$33:$C$776,СВЦЭМ!$A$33:$A$776,$A48,СВЦЭМ!$B$33:$B$776,G$47)+'СЕТ СН'!$G$9+СВЦЭМ!$D$10+'СЕТ СН'!$G$5-'СЕТ СН'!$G$17</f>
        <v>3585.4107406399999</v>
      </c>
      <c r="H48" s="36">
        <f>SUMIFS(СВЦЭМ!$C$33:$C$776,СВЦЭМ!$A$33:$A$776,$A48,СВЦЭМ!$B$33:$B$776,H$47)+'СЕТ СН'!$G$9+СВЦЭМ!$D$10+'СЕТ СН'!$G$5-'СЕТ СН'!$G$17</f>
        <v>3485.1575637200003</v>
      </c>
      <c r="I48" s="36">
        <f>SUMIFS(СВЦЭМ!$C$33:$C$776,СВЦЭМ!$A$33:$A$776,$A48,СВЦЭМ!$B$33:$B$776,I$47)+'СЕТ СН'!$G$9+СВЦЭМ!$D$10+'СЕТ СН'!$G$5-'СЕТ СН'!$G$17</f>
        <v>3468.8938859700002</v>
      </c>
      <c r="J48" s="36">
        <f>SUMIFS(СВЦЭМ!$C$33:$C$776,СВЦЭМ!$A$33:$A$776,$A48,СВЦЭМ!$B$33:$B$776,J$47)+'СЕТ СН'!$G$9+СВЦЭМ!$D$10+'СЕТ СН'!$G$5-'СЕТ СН'!$G$17</f>
        <v>3415.3937124499998</v>
      </c>
      <c r="K48" s="36">
        <f>SUMIFS(СВЦЭМ!$C$33:$C$776,СВЦЭМ!$A$33:$A$776,$A48,СВЦЭМ!$B$33:$B$776,K$47)+'СЕТ СН'!$G$9+СВЦЭМ!$D$10+'СЕТ СН'!$G$5-'СЕТ СН'!$G$17</f>
        <v>3389.5103623300001</v>
      </c>
      <c r="L48" s="36">
        <f>SUMIFS(СВЦЭМ!$C$33:$C$776,СВЦЭМ!$A$33:$A$776,$A48,СВЦЭМ!$B$33:$B$776,L$47)+'СЕТ СН'!$G$9+СВЦЭМ!$D$10+'СЕТ СН'!$G$5-'СЕТ СН'!$G$17</f>
        <v>3370.9976199100001</v>
      </c>
      <c r="M48" s="36">
        <f>SUMIFS(СВЦЭМ!$C$33:$C$776,СВЦЭМ!$A$33:$A$776,$A48,СВЦЭМ!$B$33:$B$776,M$47)+'СЕТ СН'!$G$9+СВЦЭМ!$D$10+'СЕТ СН'!$G$5-'СЕТ СН'!$G$17</f>
        <v>3380.2629057200002</v>
      </c>
      <c r="N48" s="36">
        <f>SUMIFS(СВЦЭМ!$C$33:$C$776,СВЦЭМ!$A$33:$A$776,$A48,СВЦЭМ!$B$33:$B$776,N$47)+'СЕТ СН'!$G$9+СВЦЭМ!$D$10+'СЕТ СН'!$G$5-'СЕТ СН'!$G$17</f>
        <v>3386.1158336600001</v>
      </c>
      <c r="O48" s="36">
        <f>SUMIFS(СВЦЭМ!$C$33:$C$776,СВЦЭМ!$A$33:$A$776,$A48,СВЦЭМ!$B$33:$B$776,O$47)+'СЕТ СН'!$G$9+СВЦЭМ!$D$10+'СЕТ СН'!$G$5-'СЕТ СН'!$G$17</f>
        <v>3395.3032757999999</v>
      </c>
      <c r="P48" s="36">
        <f>SUMIFS(СВЦЭМ!$C$33:$C$776,СВЦЭМ!$A$33:$A$776,$A48,СВЦЭМ!$B$33:$B$776,P$47)+'СЕТ СН'!$G$9+СВЦЭМ!$D$10+'СЕТ СН'!$G$5-'СЕТ СН'!$G$17</f>
        <v>3400.6661646800003</v>
      </c>
      <c r="Q48" s="36">
        <f>SUMIFS(СВЦЭМ!$C$33:$C$776,СВЦЭМ!$A$33:$A$776,$A48,СВЦЭМ!$B$33:$B$776,Q$47)+'СЕТ СН'!$G$9+СВЦЭМ!$D$10+'СЕТ СН'!$G$5-'СЕТ СН'!$G$17</f>
        <v>3391.2456709799999</v>
      </c>
      <c r="R48" s="36">
        <f>SUMIFS(СВЦЭМ!$C$33:$C$776,СВЦЭМ!$A$33:$A$776,$A48,СВЦЭМ!$B$33:$B$776,R$47)+'СЕТ СН'!$G$9+СВЦЭМ!$D$10+'СЕТ СН'!$G$5-'СЕТ СН'!$G$17</f>
        <v>3392.8122742599999</v>
      </c>
      <c r="S48" s="36">
        <f>SUMIFS(СВЦЭМ!$C$33:$C$776,СВЦЭМ!$A$33:$A$776,$A48,СВЦЭМ!$B$33:$B$776,S$47)+'СЕТ СН'!$G$9+СВЦЭМ!$D$10+'СЕТ СН'!$G$5-'СЕТ СН'!$G$17</f>
        <v>3389.9432329599999</v>
      </c>
      <c r="T48" s="36">
        <f>SUMIFS(СВЦЭМ!$C$33:$C$776,СВЦЭМ!$A$33:$A$776,$A48,СВЦЭМ!$B$33:$B$776,T$47)+'СЕТ СН'!$G$9+СВЦЭМ!$D$10+'СЕТ СН'!$G$5-'СЕТ СН'!$G$17</f>
        <v>3366.09038676</v>
      </c>
      <c r="U48" s="36">
        <f>SUMIFS(СВЦЭМ!$C$33:$C$776,СВЦЭМ!$A$33:$A$776,$A48,СВЦЭМ!$B$33:$B$776,U$47)+'СЕТ СН'!$G$9+СВЦЭМ!$D$10+'СЕТ СН'!$G$5-'СЕТ СН'!$G$17</f>
        <v>3343.4956052100001</v>
      </c>
      <c r="V48" s="36">
        <f>SUMIFS(СВЦЭМ!$C$33:$C$776,СВЦЭМ!$A$33:$A$776,$A48,СВЦЭМ!$B$33:$B$776,V$47)+'СЕТ СН'!$G$9+СВЦЭМ!$D$10+'СЕТ СН'!$G$5-'СЕТ СН'!$G$17</f>
        <v>3329.23609214</v>
      </c>
      <c r="W48" s="36">
        <f>SUMIFS(СВЦЭМ!$C$33:$C$776,СВЦЭМ!$A$33:$A$776,$A48,СВЦЭМ!$B$33:$B$776,W$47)+'СЕТ СН'!$G$9+СВЦЭМ!$D$10+'СЕТ СН'!$G$5-'СЕТ СН'!$G$17</f>
        <v>3323.25550488</v>
      </c>
      <c r="X48" s="36">
        <f>SUMIFS(СВЦЭМ!$C$33:$C$776,СВЦЭМ!$A$33:$A$776,$A48,СВЦЭМ!$B$33:$B$776,X$47)+'СЕТ СН'!$G$9+СВЦЭМ!$D$10+'СЕТ СН'!$G$5-'СЕТ СН'!$G$17</f>
        <v>3386.5425915400001</v>
      </c>
      <c r="Y48" s="36">
        <f>SUMIFS(СВЦЭМ!$C$33:$C$776,СВЦЭМ!$A$33:$A$776,$A48,СВЦЭМ!$B$33:$B$776,Y$47)+'СЕТ СН'!$G$9+СВЦЭМ!$D$10+'СЕТ СН'!$G$5-'СЕТ СН'!$G$17</f>
        <v>3490.3787241700002</v>
      </c>
    </row>
    <row r="49" spans="1:25" ht="15.75" x14ac:dyDescent="0.2">
      <c r="A49" s="35">
        <f>A48+1</f>
        <v>43557</v>
      </c>
      <c r="B49" s="36">
        <f>SUMIFS(СВЦЭМ!$C$33:$C$776,СВЦЭМ!$A$33:$A$776,$A49,СВЦЭМ!$B$33:$B$776,B$47)+'СЕТ СН'!$G$9+СВЦЭМ!$D$10+'СЕТ СН'!$G$5-'СЕТ СН'!$G$17</f>
        <v>3562.71001157</v>
      </c>
      <c r="C49" s="36">
        <f>SUMIFS(СВЦЭМ!$C$33:$C$776,СВЦЭМ!$A$33:$A$776,$A49,СВЦЭМ!$B$33:$B$776,C$47)+'СЕТ СН'!$G$9+СВЦЭМ!$D$10+'СЕТ СН'!$G$5-'СЕТ СН'!$G$17</f>
        <v>3673.81322421</v>
      </c>
      <c r="D49" s="36">
        <f>SUMIFS(СВЦЭМ!$C$33:$C$776,СВЦЭМ!$A$33:$A$776,$A49,СВЦЭМ!$B$33:$B$776,D$47)+'СЕТ СН'!$G$9+СВЦЭМ!$D$10+'СЕТ СН'!$G$5-'СЕТ СН'!$G$17</f>
        <v>3726.10370328</v>
      </c>
      <c r="E49" s="36">
        <f>SUMIFS(СВЦЭМ!$C$33:$C$776,СВЦЭМ!$A$33:$A$776,$A49,СВЦЭМ!$B$33:$B$776,E$47)+'СЕТ СН'!$G$9+СВЦЭМ!$D$10+'СЕТ СН'!$G$5-'СЕТ СН'!$G$17</f>
        <v>3736.4692730200004</v>
      </c>
      <c r="F49" s="36">
        <f>SUMIFS(СВЦЭМ!$C$33:$C$776,СВЦЭМ!$A$33:$A$776,$A49,СВЦЭМ!$B$33:$B$776,F$47)+'СЕТ СН'!$G$9+СВЦЭМ!$D$10+'СЕТ СН'!$G$5-'СЕТ СН'!$G$17</f>
        <v>3733.6727008500002</v>
      </c>
      <c r="G49" s="36">
        <f>SUMIFS(СВЦЭМ!$C$33:$C$776,СВЦЭМ!$A$33:$A$776,$A49,СВЦЭМ!$B$33:$B$776,G$47)+'СЕТ СН'!$G$9+СВЦЭМ!$D$10+'СЕТ СН'!$G$5-'СЕТ СН'!$G$17</f>
        <v>3727.73416223</v>
      </c>
      <c r="H49" s="36">
        <f>SUMIFS(СВЦЭМ!$C$33:$C$776,СВЦЭМ!$A$33:$A$776,$A49,СВЦЭМ!$B$33:$B$776,H$47)+'СЕТ СН'!$G$9+СВЦЭМ!$D$10+'СЕТ СН'!$G$5-'СЕТ СН'!$G$17</f>
        <v>3616.9704473100001</v>
      </c>
      <c r="I49" s="36">
        <f>SUMIFS(СВЦЭМ!$C$33:$C$776,СВЦЭМ!$A$33:$A$776,$A49,СВЦЭМ!$B$33:$B$776,I$47)+'СЕТ СН'!$G$9+СВЦЭМ!$D$10+'СЕТ СН'!$G$5-'СЕТ СН'!$G$17</f>
        <v>3536.9459631</v>
      </c>
      <c r="J49" s="36">
        <f>SUMIFS(СВЦЭМ!$C$33:$C$776,СВЦЭМ!$A$33:$A$776,$A49,СВЦЭМ!$B$33:$B$776,J$47)+'СЕТ СН'!$G$9+СВЦЭМ!$D$10+'СЕТ СН'!$G$5-'СЕТ СН'!$G$17</f>
        <v>3442.6333401299999</v>
      </c>
      <c r="K49" s="36">
        <f>SUMIFS(СВЦЭМ!$C$33:$C$776,СВЦЭМ!$A$33:$A$776,$A49,СВЦЭМ!$B$33:$B$776,K$47)+'СЕТ СН'!$G$9+СВЦЭМ!$D$10+'СЕТ СН'!$G$5-'СЕТ СН'!$G$17</f>
        <v>3352.0980921199998</v>
      </c>
      <c r="L49" s="36">
        <f>SUMIFS(СВЦЭМ!$C$33:$C$776,СВЦЭМ!$A$33:$A$776,$A49,СВЦЭМ!$B$33:$B$776,L$47)+'СЕТ СН'!$G$9+СВЦЭМ!$D$10+'СЕТ СН'!$G$5-'СЕТ СН'!$G$17</f>
        <v>3322.2338828800002</v>
      </c>
      <c r="M49" s="36">
        <f>SUMIFS(СВЦЭМ!$C$33:$C$776,СВЦЭМ!$A$33:$A$776,$A49,СВЦЭМ!$B$33:$B$776,M$47)+'СЕТ СН'!$G$9+СВЦЭМ!$D$10+'СЕТ СН'!$G$5-'СЕТ СН'!$G$17</f>
        <v>3333.7952304999999</v>
      </c>
      <c r="N49" s="36">
        <f>SUMIFS(СВЦЭМ!$C$33:$C$776,СВЦЭМ!$A$33:$A$776,$A49,СВЦЭМ!$B$33:$B$776,N$47)+'СЕТ СН'!$G$9+СВЦЭМ!$D$10+'СЕТ СН'!$G$5-'СЕТ СН'!$G$17</f>
        <v>3329.9606191900002</v>
      </c>
      <c r="O49" s="36">
        <f>SUMIFS(СВЦЭМ!$C$33:$C$776,СВЦЭМ!$A$33:$A$776,$A49,СВЦЭМ!$B$33:$B$776,O$47)+'СЕТ СН'!$G$9+СВЦЭМ!$D$10+'СЕТ СН'!$G$5-'СЕТ СН'!$G$17</f>
        <v>3334.55146522</v>
      </c>
      <c r="P49" s="36">
        <f>SUMIFS(СВЦЭМ!$C$33:$C$776,СВЦЭМ!$A$33:$A$776,$A49,СВЦЭМ!$B$33:$B$776,P$47)+'СЕТ СН'!$G$9+СВЦЭМ!$D$10+'СЕТ СН'!$G$5-'СЕТ СН'!$G$17</f>
        <v>3347.8714568200003</v>
      </c>
      <c r="Q49" s="36">
        <f>SUMIFS(СВЦЭМ!$C$33:$C$776,СВЦЭМ!$A$33:$A$776,$A49,СВЦЭМ!$B$33:$B$776,Q$47)+'СЕТ СН'!$G$9+СВЦЭМ!$D$10+'СЕТ СН'!$G$5-'СЕТ СН'!$G$17</f>
        <v>3365.0988912600001</v>
      </c>
      <c r="R49" s="36">
        <f>SUMIFS(СВЦЭМ!$C$33:$C$776,СВЦЭМ!$A$33:$A$776,$A49,СВЦЭМ!$B$33:$B$776,R$47)+'СЕТ СН'!$G$9+СВЦЭМ!$D$10+'СЕТ СН'!$G$5-'СЕТ СН'!$G$17</f>
        <v>3356.7711956900002</v>
      </c>
      <c r="S49" s="36">
        <f>SUMIFS(СВЦЭМ!$C$33:$C$776,СВЦЭМ!$A$33:$A$776,$A49,СВЦЭМ!$B$33:$B$776,S$47)+'СЕТ СН'!$G$9+СВЦЭМ!$D$10+'СЕТ СН'!$G$5-'СЕТ СН'!$G$17</f>
        <v>3352.6804818700002</v>
      </c>
      <c r="T49" s="36">
        <f>SUMIFS(СВЦЭМ!$C$33:$C$776,СВЦЭМ!$A$33:$A$776,$A49,СВЦЭМ!$B$33:$B$776,T$47)+'СЕТ СН'!$G$9+СВЦЭМ!$D$10+'СЕТ СН'!$G$5-'СЕТ СН'!$G$17</f>
        <v>3328.5559778500001</v>
      </c>
      <c r="U49" s="36">
        <f>SUMIFS(СВЦЭМ!$C$33:$C$776,СВЦЭМ!$A$33:$A$776,$A49,СВЦЭМ!$B$33:$B$776,U$47)+'СЕТ СН'!$G$9+СВЦЭМ!$D$10+'СЕТ СН'!$G$5-'СЕТ СН'!$G$17</f>
        <v>3316.1628111300001</v>
      </c>
      <c r="V49" s="36">
        <f>SUMIFS(СВЦЭМ!$C$33:$C$776,СВЦЭМ!$A$33:$A$776,$A49,СВЦЭМ!$B$33:$B$776,V$47)+'СЕТ СН'!$G$9+СВЦЭМ!$D$10+'СЕТ СН'!$G$5-'СЕТ СН'!$G$17</f>
        <v>3314.87356937</v>
      </c>
      <c r="W49" s="36">
        <f>SUMIFS(СВЦЭМ!$C$33:$C$776,СВЦЭМ!$A$33:$A$776,$A49,СВЦЭМ!$B$33:$B$776,W$47)+'СЕТ СН'!$G$9+СВЦЭМ!$D$10+'СЕТ СН'!$G$5-'СЕТ СН'!$G$17</f>
        <v>3307.9652327399999</v>
      </c>
      <c r="X49" s="36">
        <f>SUMIFS(СВЦЭМ!$C$33:$C$776,СВЦЭМ!$A$33:$A$776,$A49,СВЦЭМ!$B$33:$B$776,X$47)+'СЕТ СН'!$G$9+СВЦЭМ!$D$10+'СЕТ СН'!$G$5-'СЕТ СН'!$G$17</f>
        <v>3352.6843098500003</v>
      </c>
      <c r="Y49" s="36">
        <f>SUMIFS(СВЦЭМ!$C$33:$C$776,СВЦЭМ!$A$33:$A$776,$A49,СВЦЭМ!$B$33:$B$776,Y$47)+'СЕТ СН'!$G$9+СВЦЭМ!$D$10+'СЕТ СН'!$G$5-'СЕТ СН'!$G$17</f>
        <v>3457.5096068399998</v>
      </c>
    </row>
    <row r="50" spans="1:25" ht="15.75" x14ac:dyDescent="0.2">
      <c r="A50" s="35">
        <f t="shared" ref="A50:A78" si="1">A49+1</f>
        <v>43558</v>
      </c>
      <c r="B50" s="36">
        <f>SUMIFS(СВЦЭМ!$C$33:$C$776,СВЦЭМ!$A$33:$A$776,$A50,СВЦЭМ!$B$33:$B$776,B$47)+'СЕТ СН'!$G$9+СВЦЭМ!$D$10+'СЕТ СН'!$G$5-'СЕТ СН'!$G$17</f>
        <v>3578.5211440600001</v>
      </c>
      <c r="C50" s="36">
        <f>SUMIFS(СВЦЭМ!$C$33:$C$776,СВЦЭМ!$A$33:$A$776,$A50,СВЦЭМ!$B$33:$B$776,C$47)+'СЕТ СН'!$G$9+СВЦЭМ!$D$10+'СЕТ СН'!$G$5-'СЕТ СН'!$G$17</f>
        <v>3680.1045688700001</v>
      </c>
      <c r="D50" s="36">
        <f>SUMIFS(СВЦЭМ!$C$33:$C$776,СВЦЭМ!$A$33:$A$776,$A50,СВЦЭМ!$B$33:$B$776,D$47)+'СЕТ СН'!$G$9+СВЦЭМ!$D$10+'СЕТ СН'!$G$5-'СЕТ СН'!$G$17</f>
        <v>3660.7807718800004</v>
      </c>
      <c r="E50" s="36">
        <f>SUMIFS(СВЦЭМ!$C$33:$C$776,СВЦЭМ!$A$33:$A$776,$A50,СВЦЭМ!$B$33:$B$776,E$47)+'СЕТ СН'!$G$9+СВЦЭМ!$D$10+'СЕТ СН'!$G$5-'СЕТ СН'!$G$17</f>
        <v>3660.2537743299999</v>
      </c>
      <c r="F50" s="36">
        <f>SUMIFS(СВЦЭМ!$C$33:$C$776,СВЦЭМ!$A$33:$A$776,$A50,СВЦЭМ!$B$33:$B$776,F$47)+'СЕТ СН'!$G$9+СВЦЭМ!$D$10+'СЕТ СН'!$G$5-'СЕТ СН'!$G$17</f>
        <v>3655.2776499000001</v>
      </c>
      <c r="G50" s="36">
        <f>SUMIFS(СВЦЭМ!$C$33:$C$776,СВЦЭМ!$A$33:$A$776,$A50,СВЦЭМ!$B$33:$B$776,G$47)+'СЕТ СН'!$G$9+СВЦЭМ!$D$10+'СЕТ СН'!$G$5-'СЕТ СН'!$G$17</f>
        <v>3684.8113744700004</v>
      </c>
      <c r="H50" s="36">
        <f>SUMIFS(СВЦЭМ!$C$33:$C$776,СВЦЭМ!$A$33:$A$776,$A50,СВЦЭМ!$B$33:$B$776,H$47)+'СЕТ СН'!$G$9+СВЦЭМ!$D$10+'СЕТ СН'!$G$5-'СЕТ СН'!$G$17</f>
        <v>3631.7340502400002</v>
      </c>
      <c r="I50" s="36">
        <f>SUMIFS(СВЦЭМ!$C$33:$C$776,СВЦЭМ!$A$33:$A$776,$A50,СВЦЭМ!$B$33:$B$776,I$47)+'СЕТ СН'!$G$9+СВЦЭМ!$D$10+'СЕТ СН'!$G$5-'СЕТ СН'!$G$17</f>
        <v>3549.6875397900003</v>
      </c>
      <c r="J50" s="36">
        <f>SUMIFS(СВЦЭМ!$C$33:$C$776,СВЦЭМ!$A$33:$A$776,$A50,СВЦЭМ!$B$33:$B$776,J$47)+'СЕТ СН'!$G$9+СВЦЭМ!$D$10+'СЕТ СН'!$G$5-'СЕТ СН'!$G$17</f>
        <v>3455.2790270599999</v>
      </c>
      <c r="K50" s="36">
        <f>SUMIFS(СВЦЭМ!$C$33:$C$776,СВЦЭМ!$A$33:$A$776,$A50,СВЦЭМ!$B$33:$B$776,K$47)+'СЕТ СН'!$G$9+СВЦЭМ!$D$10+'СЕТ СН'!$G$5-'СЕТ СН'!$G$17</f>
        <v>3378.52707341</v>
      </c>
      <c r="L50" s="36">
        <f>SUMIFS(СВЦЭМ!$C$33:$C$776,СВЦЭМ!$A$33:$A$776,$A50,СВЦЭМ!$B$33:$B$776,L$47)+'СЕТ СН'!$G$9+СВЦЭМ!$D$10+'СЕТ СН'!$G$5-'СЕТ СН'!$G$17</f>
        <v>3355.6599046199999</v>
      </c>
      <c r="M50" s="36">
        <f>SUMIFS(СВЦЭМ!$C$33:$C$776,СВЦЭМ!$A$33:$A$776,$A50,СВЦЭМ!$B$33:$B$776,M$47)+'СЕТ СН'!$G$9+СВЦЭМ!$D$10+'СЕТ СН'!$G$5-'СЕТ СН'!$G$17</f>
        <v>3365.0523649300003</v>
      </c>
      <c r="N50" s="36">
        <f>SUMIFS(СВЦЭМ!$C$33:$C$776,СВЦЭМ!$A$33:$A$776,$A50,СВЦЭМ!$B$33:$B$776,N$47)+'СЕТ СН'!$G$9+СВЦЭМ!$D$10+'СЕТ СН'!$G$5-'СЕТ СН'!$G$17</f>
        <v>3355.7005480600001</v>
      </c>
      <c r="O50" s="36">
        <f>SUMIFS(СВЦЭМ!$C$33:$C$776,СВЦЭМ!$A$33:$A$776,$A50,СВЦЭМ!$B$33:$B$776,O$47)+'СЕТ СН'!$G$9+СВЦЭМ!$D$10+'СЕТ СН'!$G$5-'СЕТ СН'!$G$17</f>
        <v>3366.3902776700002</v>
      </c>
      <c r="P50" s="36">
        <f>SUMIFS(СВЦЭМ!$C$33:$C$776,СВЦЭМ!$A$33:$A$776,$A50,СВЦЭМ!$B$33:$B$776,P$47)+'СЕТ СН'!$G$9+СВЦЭМ!$D$10+'СЕТ СН'!$G$5-'СЕТ СН'!$G$17</f>
        <v>3373.05837823</v>
      </c>
      <c r="Q50" s="36">
        <f>SUMIFS(СВЦЭМ!$C$33:$C$776,СВЦЭМ!$A$33:$A$776,$A50,СВЦЭМ!$B$33:$B$776,Q$47)+'СЕТ СН'!$G$9+СВЦЭМ!$D$10+'СЕТ СН'!$G$5-'СЕТ СН'!$G$17</f>
        <v>3382.7715576400001</v>
      </c>
      <c r="R50" s="36">
        <f>SUMIFS(СВЦЭМ!$C$33:$C$776,СВЦЭМ!$A$33:$A$776,$A50,СВЦЭМ!$B$33:$B$776,R$47)+'СЕТ СН'!$G$9+СВЦЭМ!$D$10+'СЕТ СН'!$G$5-'СЕТ СН'!$G$17</f>
        <v>3386.6975533700002</v>
      </c>
      <c r="S50" s="36">
        <f>SUMIFS(СВЦЭМ!$C$33:$C$776,СВЦЭМ!$A$33:$A$776,$A50,СВЦЭМ!$B$33:$B$776,S$47)+'СЕТ СН'!$G$9+СВЦЭМ!$D$10+'СЕТ СН'!$G$5-'СЕТ СН'!$G$17</f>
        <v>3387.6573168600003</v>
      </c>
      <c r="T50" s="36">
        <f>SUMIFS(СВЦЭМ!$C$33:$C$776,СВЦЭМ!$A$33:$A$776,$A50,СВЦЭМ!$B$33:$B$776,T$47)+'СЕТ СН'!$G$9+СВЦЭМ!$D$10+'СЕТ СН'!$G$5-'СЕТ СН'!$G$17</f>
        <v>3364.8915048400004</v>
      </c>
      <c r="U50" s="36">
        <f>SUMIFS(СВЦЭМ!$C$33:$C$776,СВЦЭМ!$A$33:$A$776,$A50,СВЦЭМ!$B$33:$B$776,U$47)+'СЕТ СН'!$G$9+СВЦЭМ!$D$10+'СЕТ СН'!$G$5-'СЕТ СН'!$G$17</f>
        <v>3341.5026778199999</v>
      </c>
      <c r="V50" s="36">
        <f>SUMIFS(СВЦЭМ!$C$33:$C$776,СВЦЭМ!$A$33:$A$776,$A50,СВЦЭМ!$B$33:$B$776,V$47)+'СЕТ СН'!$G$9+СВЦЭМ!$D$10+'СЕТ СН'!$G$5-'СЕТ СН'!$G$17</f>
        <v>3330.4330935000003</v>
      </c>
      <c r="W50" s="36">
        <f>SUMIFS(СВЦЭМ!$C$33:$C$776,СВЦЭМ!$A$33:$A$776,$A50,СВЦЭМ!$B$33:$B$776,W$47)+'СЕТ СН'!$G$9+СВЦЭМ!$D$10+'СЕТ СН'!$G$5-'СЕТ СН'!$G$17</f>
        <v>3323.0406465599999</v>
      </c>
      <c r="X50" s="36">
        <f>SUMIFS(СВЦЭМ!$C$33:$C$776,СВЦЭМ!$A$33:$A$776,$A50,СВЦЭМ!$B$33:$B$776,X$47)+'СЕТ СН'!$G$9+СВЦЭМ!$D$10+'СЕТ СН'!$G$5-'СЕТ СН'!$G$17</f>
        <v>3374.7108382800002</v>
      </c>
      <c r="Y50" s="36">
        <f>SUMIFS(СВЦЭМ!$C$33:$C$776,СВЦЭМ!$A$33:$A$776,$A50,СВЦЭМ!$B$33:$B$776,Y$47)+'СЕТ СН'!$G$9+СВЦЭМ!$D$10+'СЕТ СН'!$G$5-'СЕТ СН'!$G$17</f>
        <v>3502.1204598499999</v>
      </c>
    </row>
    <row r="51" spans="1:25" ht="15.75" x14ac:dyDescent="0.2">
      <c r="A51" s="35">
        <f t="shared" si="1"/>
        <v>43559</v>
      </c>
      <c r="B51" s="36">
        <f>SUMIFS(СВЦЭМ!$C$33:$C$776,СВЦЭМ!$A$33:$A$776,$A51,СВЦЭМ!$B$33:$B$776,B$47)+'СЕТ СН'!$G$9+СВЦЭМ!$D$10+'СЕТ СН'!$G$5-'СЕТ СН'!$G$17</f>
        <v>3561.7864321100001</v>
      </c>
      <c r="C51" s="36">
        <f>SUMIFS(СВЦЭМ!$C$33:$C$776,СВЦЭМ!$A$33:$A$776,$A51,СВЦЭМ!$B$33:$B$776,C$47)+'СЕТ СН'!$G$9+СВЦЭМ!$D$10+'СЕТ СН'!$G$5-'СЕТ СН'!$G$17</f>
        <v>3656.8419850999999</v>
      </c>
      <c r="D51" s="36">
        <f>SUMIFS(СВЦЭМ!$C$33:$C$776,СВЦЭМ!$A$33:$A$776,$A51,СВЦЭМ!$B$33:$B$776,D$47)+'СЕТ СН'!$G$9+СВЦЭМ!$D$10+'СЕТ СН'!$G$5-'СЕТ СН'!$G$17</f>
        <v>3694.5526441100001</v>
      </c>
      <c r="E51" s="36">
        <f>SUMIFS(СВЦЭМ!$C$33:$C$776,СВЦЭМ!$A$33:$A$776,$A51,СВЦЭМ!$B$33:$B$776,E$47)+'СЕТ СН'!$G$9+СВЦЭМ!$D$10+'СЕТ СН'!$G$5-'СЕТ СН'!$G$17</f>
        <v>3695.3869175099999</v>
      </c>
      <c r="F51" s="36">
        <f>SUMIFS(СВЦЭМ!$C$33:$C$776,СВЦЭМ!$A$33:$A$776,$A51,СВЦЭМ!$B$33:$B$776,F$47)+'СЕТ СН'!$G$9+СВЦЭМ!$D$10+'СЕТ СН'!$G$5-'СЕТ СН'!$G$17</f>
        <v>3687.4965774100001</v>
      </c>
      <c r="G51" s="36">
        <f>SUMIFS(СВЦЭМ!$C$33:$C$776,СВЦЭМ!$A$33:$A$776,$A51,СВЦЭМ!$B$33:$B$776,G$47)+'СЕТ СН'!$G$9+СВЦЭМ!$D$10+'СЕТ СН'!$G$5-'СЕТ СН'!$G$17</f>
        <v>3701.3929194100001</v>
      </c>
      <c r="H51" s="36">
        <f>SUMIFS(СВЦЭМ!$C$33:$C$776,СВЦЭМ!$A$33:$A$776,$A51,СВЦЭМ!$B$33:$B$776,H$47)+'СЕТ СН'!$G$9+СВЦЭМ!$D$10+'СЕТ СН'!$G$5-'СЕТ СН'!$G$17</f>
        <v>3614.3821332699999</v>
      </c>
      <c r="I51" s="36">
        <f>SUMIFS(СВЦЭМ!$C$33:$C$776,СВЦЭМ!$A$33:$A$776,$A51,СВЦЭМ!$B$33:$B$776,I$47)+'СЕТ СН'!$G$9+СВЦЭМ!$D$10+'СЕТ СН'!$G$5-'СЕТ СН'!$G$17</f>
        <v>3551.07053228</v>
      </c>
      <c r="J51" s="36">
        <f>SUMIFS(СВЦЭМ!$C$33:$C$776,СВЦЭМ!$A$33:$A$776,$A51,СВЦЭМ!$B$33:$B$776,J$47)+'СЕТ СН'!$G$9+СВЦЭМ!$D$10+'СЕТ СН'!$G$5-'СЕТ СН'!$G$17</f>
        <v>3453.7219141400001</v>
      </c>
      <c r="K51" s="36">
        <f>SUMIFS(СВЦЭМ!$C$33:$C$776,СВЦЭМ!$A$33:$A$776,$A51,СВЦЭМ!$B$33:$B$776,K$47)+'СЕТ СН'!$G$9+СВЦЭМ!$D$10+'СЕТ СН'!$G$5-'СЕТ СН'!$G$17</f>
        <v>3381.1250587</v>
      </c>
      <c r="L51" s="36">
        <f>SUMIFS(СВЦЭМ!$C$33:$C$776,СВЦЭМ!$A$33:$A$776,$A51,СВЦЭМ!$B$33:$B$776,L$47)+'СЕТ СН'!$G$9+СВЦЭМ!$D$10+'СЕТ СН'!$G$5-'СЕТ СН'!$G$17</f>
        <v>3349.9972778900001</v>
      </c>
      <c r="M51" s="36">
        <f>SUMIFS(СВЦЭМ!$C$33:$C$776,СВЦЭМ!$A$33:$A$776,$A51,СВЦЭМ!$B$33:$B$776,M$47)+'СЕТ СН'!$G$9+СВЦЭМ!$D$10+'СЕТ СН'!$G$5-'СЕТ СН'!$G$17</f>
        <v>3352.6547153400002</v>
      </c>
      <c r="N51" s="36">
        <f>SUMIFS(СВЦЭМ!$C$33:$C$776,СВЦЭМ!$A$33:$A$776,$A51,СВЦЭМ!$B$33:$B$776,N$47)+'СЕТ СН'!$G$9+СВЦЭМ!$D$10+'СЕТ СН'!$G$5-'СЕТ СН'!$G$17</f>
        <v>3341.8204360899999</v>
      </c>
      <c r="O51" s="36">
        <f>SUMIFS(СВЦЭМ!$C$33:$C$776,СВЦЭМ!$A$33:$A$776,$A51,СВЦЭМ!$B$33:$B$776,O$47)+'СЕТ СН'!$G$9+СВЦЭМ!$D$10+'СЕТ СН'!$G$5-'СЕТ СН'!$G$17</f>
        <v>3366.5382257900001</v>
      </c>
      <c r="P51" s="36">
        <f>SUMIFS(СВЦЭМ!$C$33:$C$776,СВЦЭМ!$A$33:$A$776,$A51,СВЦЭМ!$B$33:$B$776,P$47)+'СЕТ СН'!$G$9+СВЦЭМ!$D$10+'СЕТ СН'!$G$5-'СЕТ СН'!$G$17</f>
        <v>3380.62428942</v>
      </c>
      <c r="Q51" s="36">
        <f>SUMIFS(СВЦЭМ!$C$33:$C$776,СВЦЭМ!$A$33:$A$776,$A51,СВЦЭМ!$B$33:$B$776,Q$47)+'СЕТ СН'!$G$9+СВЦЭМ!$D$10+'СЕТ СН'!$G$5-'СЕТ СН'!$G$17</f>
        <v>3380.9782952</v>
      </c>
      <c r="R51" s="36">
        <f>SUMIFS(СВЦЭМ!$C$33:$C$776,СВЦЭМ!$A$33:$A$776,$A51,СВЦЭМ!$B$33:$B$776,R$47)+'СЕТ СН'!$G$9+СВЦЭМ!$D$10+'СЕТ СН'!$G$5-'СЕТ СН'!$G$17</f>
        <v>3382.5002046200002</v>
      </c>
      <c r="S51" s="36">
        <f>SUMIFS(СВЦЭМ!$C$33:$C$776,СВЦЭМ!$A$33:$A$776,$A51,СВЦЭМ!$B$33:$B$776,S$47)+'СЕТ СН'!$G$9+СВЦЭМ!$D$10+'СЕТ СН'!$G$5-'СЕТ СН'!$G$17</f>
        <v>3390.7112064800003</v>
      </c>
      <c r="T51" s="36">
        <f>SUMIFS(СВЦЭМ!$C$33:$C$776,СВЦЭМ!$A$33:$A$776,$A51,СВЦЭМ!$B$33:$B$776,T$47)+'СЕТ СН'!$G$9+СВЦЭМ!$D$10+'СЕТ СН'!$G$5-'СЕТ СН'!$G$17</f>
        <v>3369.3624197500003</v>
      </c>
      <c r="U51" s="36">
        <f>SUMIFS(СВЦЭМ!$C$33:$C$776,СВЦЭМ!$A$33:$A$776,$A51,СВЦЭМ!$B$33:$B$776,U$47)+'СЕТ СН'!$G$9+СВЦЭМ!$D$10+'СЕТ СН'!$G$5-'СЕТ СН'!$G$17</f>
        <v>3327.9979316399999</v>
      </c>
      <c r="V51" s="36">
        <f>SUMIFS(СВЦЭМ!$C$33:$C$776,СВЦЭМ!$A$33:$A$776,$A51,СВЦЭМ!$B$33:$B$776,V$47)+'СЕТ СН'!$G$9+СВЦЭМ!$D$10+'СЕТ СН'!$G$5-'СЕТ СН'!$G$17</f>
        <v>3319.83958656</v>
      </c>
      <c r="W51" s="36">
        <f>SUMIFS(СВЦЭМ!$C$33:$C$776,СВЦЭМ!$A$33:$A$776,$A51,СВЦЭМ!$B$33:$B$776,W$47)+'СЕТ СН'!$G$9+СВЦЭМ!$D$10+'СЕТ СН'!$G$5-'СЕТ СН'!$G$17</f>
        <v>3322.4039820200001</v>
      </c>
      <c r="X51" s="36">
        <f>SUMIFS(СВЦЭМ!$C$33:$C$776,СВЦЭМ!$A$33:$A$776,$A51,СВЦЭМ!$B$33:$B$776,X$47)+'СЕТ СН'!$G$9+СВЦЭМ!$D$10+'СЕТ СН'!$G$5-'СЕТ СН'!$G$17</f>
        <v>3406.1612927599999</v>
      </c>
      <c r="Y51" s="36">
        <f>SUMIFS(СВЦЭМ!$C$33:$C$776,СВЦЭМ!$A$33:$A$776,$A51,СВЦЭМ!$B$33:$B$776,Y$47)+'СЕТ СН'!$G$9+СВЦЭМ!$D$10+'СЕТ СН'!$G$5-'СЕТ СН'!$G$17</f>
        <v>3555.4766161500002</v>
      </c>
    </row>
    <row r="52" spans="1:25" ht="15.75" x14ac:dyDescent="0.2">
      <c r="A52" s="35">
        <f t="shared" si="1"/>
        <v>43560</v>
      </c>
      <c r="B52" s="36">
        <f>SUMIFS(СВЦЭМ!$C$33:$C$776,СВЦЭМ!$A$33:$A$776,$A52,СВЦЭМ!$B$33:$B$776,B$47)+'СЕТ СН'!$G$9+СВЦЭМ!$D$10+'СЕТ СН'!$G$5-'СЕТ СН'!$G$17</f>
        <v>3544.2674697800003</v>
      </c>
      <c r="C52" s="36">
        <f>SUMIFS(СВЦЭМ!$C$33:$C$776,СВЦЭМ!$A$33:$A$776,$A52,СВЦЭМ!$B$33:$B$776,C$47)+'СЕТ СН'!$G$9+СВЦЭМ!$D$10+'СЕТ СН'!$G$5-'СЕТ СН'!$G$17</f>
        <v>3635.9177932600001</v>
      </c>
      <c r="D52" s="36">
        <f>SUMIFS(СВЦЭМ!$C$33:$C$776,СВЦЭМ!$A$33:$A$776,$A52,СВЦЭМ!$B$33:$B$776,D$47)+'СЕТ СН'!$G$9+СВЦЭМ!$D$10+'СЕТ СН'!$G$5-'СЕТ СН'!$G$17</f>
        <v>3694.1084810900002</v>
      </c>
      <c r="E52" s="36">
        <f>SUMIFS(СВЦЭМ!$C$33:$C$776,СВЦЭМ!$A$33:$A$776,$A52,СВЦЭМ!$B$33:$B$776,E$47)+'СЕТ СН'!$G$9+СВЦЭМ!$D$10+'СЕТ СН'!$G$5-'СЕТ СН'!$G$17</f>
        <v>3690.8308655800001</v>
      </c>
      <c r="F52" s="36">
        <f>SUMIFS(СВЦЭМ!$C$33:$C$776,СВЦЭМ!$A$33:$A$776,$A52,СВЦЭМ!$B$33:$B$776,F$47)+'СЕТ СН'!$G$9+СВЦЭМ!$D$10+'СЕТ СН'!$G$5-'СЕТ СН'!$G$17</f>
        <v>3687.07413855</v>
      </c>
      <c r="G52" s="36">
        <f>SUMIFS(СВЦЭМ!$C$33:$C$776,СВЦЭМ!$A$33:$A$776,$A52,СВЦЭМ!$B$33:$B$776,G$47)+'СЕТ СН'!$G$9+СВЦЭМ!$D$10+'СЕТ СН'!$G$5-'СЕТ СН'!$G$17</f>
        <v>3685.1558710400004</v>
      </c>
      <c r="H52" s="36">
        <f>SUMIFS(СВЦЭМ!$C$33:$C$776,СВЦЭМ!$A$33:$A$776,$A52,СВЦЭМ!$B$33:$B$776,H$47)+'СЕТ СН'!$G$9+СВЦЭМ!$D$10+'СЕТ СН'!$G$5-'СЕТ СН'!$G$17</f>
        <v>3617.99647284</v>
      </c>
      <c r="I52" s="36">
        <f>SUMIFS(СВЦЭМ!$C$33:$C$776,СВЦЭМ!$A$33:$A$776,$A52,СВЦЭМ!$B$33:$B$776,I$47)+'СЕТ СН'!$G$9+СВЦЭМ!$D$10+'СЕТ СН'!$G$5-'СЕТ СН'!$G$17</f>
        <v>3559.7142346000001</v>
      </c>
      <c r="J52" s="36">
        <f>SUMIFS(СВЦЭМ!$C$33:$C$776,СВЦЭМ!$A$33:$A$776,$A52,СВЦЭМ!$B$33:$B$776,J$47)+'СЕТ СН'!$G$9+СВЦЭМ!$D$10+'СЕТ СН'!$G$5-'СЕТ СН'!$G$17</f>
        <v>3474.9338420100003</v>
      </c>
      <c r="K52" s="36">
        <f>SUMIFS(СВЦЭМ!$C$33:$C$776,СВЦЭМ!$A$33:$A$776,$A52,СВЦЭМ!$B$33:$B$776,K$47)+'СЕТ СН'!$G$9+СВЦЭМ!$D$10+'СЕТ СН'!$G$5-'СЕТ СН'!$G$17</f>
        <v>3399.6164257300002</v>
      </c>
      <c r="L52" s="36">
        <f>SUMIFS(СВЦЭМ!$C$33:$C$776,СВЦЭМ!$A$33:$A$776,$A52,СВЦЭМ!$B$33:$B$776,L$47)+'СЕТ СН'!$G$9+СВЦЭМ!$D$10+'СЕТ СН'!$G$5-'СЕТ СН'!$G$17</f>
        <v>3365.54931906</v>
      </c>
      <c r="M52" s="36">
        <f>SUMIFS(СВЦЭМ!$C$33:$C$776,СВЦЭМ!$A$33:$A$776,$A52,СВЦЭМ!$B$33:$B$776,M$47)+'СЕТ СН'!$G$9+СВЦЭМ!$D$10+'СЕТ СН'!$G$5-'СЕТ СН'!$G$17</f>
        <v>3356.4181902700002</v>
      </c>
      <c r="N52" s="36">
        <f>SUMIFS(СВЦЭМ!$C$33:$C$776,СВЦЭМ!$A$33:$A$776,$A52,СВЦЭМ!$B$33:$B$776,N$47)+'СЕТ СН'!$G$9+СВЦЭМ!$D$10+'СЕТ СН'!$G$5-'СЕТ СН'!$G$17</f>
        <v>3350.2828064400001</v>
      </c>
      <c r="O52" s="36">
        <f>SUMIFS(СВЦЭМ!$C$33:$C$776,СВЦЭМ!$A$33:$A$776,$A52,СВЦЭМ!$B$33:$B$776,O$47)+'СЕТ СН'!$G$9+СВЦЭМ!$D$10+'СЕТ СН'!$G$5-'СЕТ СН'!$G$17</f>
        <v>3344.8372435199999</v>
      </c>
      <c r="P52" s="36">
        <f>SUMIFS(СВЦЭМ!$C$33:$C$776,СВЦЭМ!$A$33:$A$776,$A52,СВЦЭМ!$B$33:$B$776,P$47)+'СЕТ СН'!$G$9+СВЦЭМ!$D$10+'СЕТ СН'!$G$5-'СЕТ СН'!$G$17</f>
        <v>3349.4434089900001</v>
      </c>
      <c r="Q52" s="36">
        <f>SUMIFS(СВЦЭМ!$C$33:$C$776,СВЦЭМ!$A$33:$A$776,$A52,СВЦЭМ!$B$33:$B$776,Q$47)+'СЕТ СН'!$G$9+СВЦЭМ!$D$10+'СЕТ СН'!$G$5-'СЕТ СН'!$G$17</f>
        <v>3348.4936660100002</v>
      </c>
      <c r="R52" s="36">
        <f>SUMIFS(СВЦЭМ!$C$33:$C$776,СВЦЭМ!$A$33:$A$776,$A52,СВЦЭМ!$B$33:$B$776,R$47)+'СЕТ СН'!$G$9+СВЦЭМ!$D$10+'СЕТ СН'!$G$5-'СЕТ СН'!$G$17</f>
        <v>3349.9910598699998</v>
      </c>
      <c r="S52" s="36">
        <f>SUMIFS(СВЦЭМ!$C$33:$C$776,СВЦЭМ!$A$33:$A$776,$A52,СВЦЭМ!$B$33:$B$776,S$47)+'СЕТ СН'!$G$9+СВЦЭМ!$D$10+'СЕТ СН'!$G$5-'СЕТ СН'!$G$17</f>
        <v>3366.2656868000004</v>
      </c>
      <c r="T52" s="36">
        <f>SUMIFS(СВЦЭМ!$C$33:$C$776,СВЦЭМ!$A$33:$A$776,$A52,СВЦЭМ!$B$33:$B$776,T$47)+'СЕТ СН'!$G$9+СВЦЭМ!$D$10+'СЕТ СН'!$G$5-'СЕТ СН'!$G$17</f>
        <v>3360.64974871</v>
      </c>
      <c r="U52" s="36">
        <f>SUMIFS(СВЦЭМ!$C$33:$C$776,СВЦЭМ!$A$33:$A$776,$A52,СВЦЭМ!$B$33:$B$776,U$47)+'СЕТ СН'!$G$9+СВЦЭМ!$D$10+'СЕТ СН'!$G$5-'СЕТ СН'!$G$17</f>
        <v>3367.7692205000003</v>
      </c>
      <c r="V52" s="36">
        <f>SUMIFS(СВЦЭМ!$C$33:$C$776,СВЦЭМ!$A$33:$A$776,$A52,СВЦЭМ!$B$33:$B$776,V$47)+'СЕТ СН'!$G$9+СВЦЭМ!$D$10+'СЕТ СН'!$G$5-'СЕТ СН'!$G$17</f>
        <v>3377.8344970400003</v>
      </c>
      <c r="W52" s="36">
        <f>SUMIFS(СВЦЭМ!$C$33:$C$776,СВЦЭМ!$A$33:$A$776,$A52,СВЦЭМ!$B$33:$B$776,W$47)+'СЕТ СН'!$G$9+СВЦЭМ!$D$10+'СЕТ СН'!$G$5-'СЕТ СН'!$G$17</f>
        <v>3384.7330590199999</v>
      </c>
      <c r="X52" s="36">
        <f>SUMIFS(СВЦЭМ!$C$33:$C$776,СВЦЭМ!$A$33:$A$776,$A52,СВЦЭМ!$B$33:$B$776,X$47)+'СЕТ СН'!$G$9+СВЦЭМ!$D$10+'СЕТ СН'!$G$5-'СЕТ СН'!$G$17</f>
        <v>3424.4013117700001</v>
      </c>
      <c r="Y52" s="36">
        <f>SUMIFS(СВЦЭМ!$C$33:$C$776,СВЦЭМ!$A$33:$A$776,$A52,СВЦЭМ!$B$33:$B$776,Y$47)+'СЕТ СН'!$G$9+СВЦЭМ!$D$10+'СЕТ СН'!$G$5-'СЕТ СН'!$G$17</f>
        <v>3513.6019219200002</v>
      </c>
    </row>
    <row r="53" spans="1:25" ht="15.75" x14ac:dyDescent="0.2">
      <c r="A53" s="35">
        <f t="shared" si="1"/>
        <v>43561</v>
      </c>
      <c r="B53" s="36">
        <f>SUMIFS(СВЦЭМ!$C$33:$C$776,СВЦЭМ!$A$33:$A$776,$A53,СВЦЭМ!$B$33:$B$776,B$47)+'СЕТ СН'!$G$9+СВЦЭМ!$D$10+'СЕТ СН'!$G$5-'СЕТ СН'!$G$17</f>
        <v>3575.2050190200002</v>
      </c>
      <c r="C53" s="36">
        <f>SUMIFS(СВЦЭМ!$C$33:$C$776,СВЦЭМ!$A$33:$A$776,$A53,СВЦЭМ!$B$33:$B$776,C$47)+'СЕТ СН'!$G$9+СВЦЭМ!$D$10+'СЕТ СН'!$G$5-'СЕТ СН'!$G$17</f>
        <v>3659.55590218</v>
      </c>
      <c r="D53" s="36">
        <f>SUMIFS(СВЦЭМ!$C$33:$C$776,СВЦЭМ!$A$33:$A$776,$A53,СВЦЭМ!$B$33:$B$776,D$47)+'СЕТ СН'!$G$9+СВЦЭМ!$D$10+'СЕТ СН'!$G$5-'СЕТ СН'!$G$17</f>
        <v>3680.9532598400001</v>
      </c>
      <c r="E53" s="36">
        <f>SUMIFS(СВЦЭМ!$C$33:$C$776,СВЦЭМ!$A$33:$A$776,$A53,СВЦЭМ!$B$33:$B$776,E$47)+'СЕТ СН'!$G$9+СВЦЭМ!$D$10+'СЕТ СН'!$G$5-'СЕТ СН'!$G$17</f>
        <v>3677.93256449</v>
      </c>
      <c r="F53" s="36">
        <f>SUMIFS(СВЦЭМ!$C$33:$C$776,СВЦЭМ!$A$33:$A$776,$A53,СВЦЭМ!$B$33:$B$776,F$47)+'СЕТ СН'!$G$9+СВЦЭМ!$D$10+'СЕТ СН'!$G$5-'СЕТ СН'!$G$17</f>
        <v>3677.1500960900003</v>
      </c>
      <c r="G53" s="36">
        <f>SUMIFS(СВЦЭМ!$C$33:$C$776,СВЦЭМ!$A$33:$A$776,$A53,СВЦЭМ!$B$33:$B$776,G$47)+'СЕТ СН'!$G$9+СВЦЭМ!$D$10+'СЕТ СН'!$G$5-'СЕТ СН'!$G$17</f>
        <v>3685.7167413000002</v>
      </c>
      <c r="H53" s="36">
        <f>SUMIFS(СВЦЭМ!$C$33:$C$776,СВЦЭМ!$A$33:$A$776,$A53,СВЦЭМ!$B$33:$B$776,H$47)+'СЕТ СН'!$G$9+СВЦЭМ!$D$10+'СЕТ СН'!$G$5-'СЕТ СН'!$G$17</f>
        <v>3597.9908009700002</v>
      </c>
      <c r="I53" s="36">
        <f>SUMIFS(СВЦЭМ!$C$33:$C$776,СВЦЭМ!$A$33:$A$776,$A53,СВЦЭМ!$B$33:$B$776,I$47)+'СЕТ СН'!$G$9+СВЦЭМ!$D$10+'СЕТ СН'!$G$5-'СЕТ СН'!$G$17</f>
        <v>3600.2768086300002</v>
      </c>
      <c r="J53" s="36">
        <f>SUMIFS(СВЦЭМ!$C$33:$C$776,СВЦЭМ!$A$33:$A$776,$A53,СВЦЭМ!$B$33:$B$776,J$47)+'СЕТ СН'!$G$9+СВЦЭМ!$D$10+'СЕТ СН'!$G$5-'СЕТ СН'!$G$17</f>
        <v>3530.6189114200001</v>
      </c>
      <c r="K53" s="36">
        <f>SUMIFS(СВЦЭМ!$C$33:$C$776,СВЦЭМ!$A$33:$A$776,$A53,СВЦЭМ!$B$33:$B$776,K$47)+'СЕТ СН'!$G$9+СВЦЭМ!$D$10+'СЕТ СН'!$G$5-'СЕТ СН'!$G$17</f>
        <v>3402.7772175200002</v>
      </c>
      <c r="L53" s="36">
        <f>SUMIFS(СВЦЭМ!$C$33:$C$776,СВЦЭМ!$A$33:$A$776,$A53,СВЦЭМ!$B$33:$B$776,L$47)+'СЕТ СН'!$G$9+СВЦЭМ!$D$10+'СЕТ СН'!$G$5-'СЕТ СН'!$G$17</f>
        <v>3346.3240475800003</v>
      </c>
      <c r="M53" s="36">
        <f>SUMIFS(СВЦЭМ!$C$33:$C$776,СВЦЭМ!$A$33:$A$776,$A53,СВЦЭМ!$B$33:$B$776,M$47)+'СЕТ СН'!$G$9+СВЦЭМ!$D$10+'СЕТ СН'!$G$5-'СЕТ СН'!$G$17</f>
        <v>3344.7360381799999</v>
      </c>
      <c r="N53" s="36">
        <f>SUMIFS(СВЦЭМ!$C$33:$C$776,СВЦЭМ!$A$33:$A$776,$A53,СВЦЭМ!$B$33:$B$776,N$47)+'СЕТ СН'!$G$9+СВЦЭМ!$D$10+'СЕТ СН'!$G$5-'СЕТ СН'!$G$17</f>
        <v>3354.0164860700002</v>
      </c>
      <c r="O53" s="36">
        <f>SUMIFS(СВЦЭМ!$C$33:$C$776,СВЦЭМ!$A$33:$A$776,$A53,СВЦЭМ!$B$33:$B$776,O$47)+'СЕТ СН'!$G$9+СВЦЭМ!$D$10+'СЕТ СН'!$G$5-'СЕТ СН'!$G$17</f>
        <v>3366.5917567699998</v>
      </c>
      <c r="P53" s="36">
        <f>SUMIFS(СВЦЭМ!$C$33:$C$776,СВЦЭМ!$A$33:$A$776,$A53,СВЦЭМ!$B$33:$B$776,P$47)+'СЕТ СН'!$G$9+СВЦЭМ!$D$10+'СЕТ СН'!$G$5-'СЕТ СН'!$G$17</f>
        <v>3376.1548040000002</v>
      </c>
      <c r="Q53" s="36">
        <f>SUMIFS(СВЦЭМ!$C$33:$C$776,СВЦЭМ!$A$33:$A$776,$A53,СВЦЭМ!$B$33:$B$776,Q$47)+'СЕТ СН'!$G$9+СВЦЭМ!$D$10+'СЕТ СН'!$G$5-'СЕТ СН'!$G$17</f>
        <v>3370.11659457</v>
      </c>
      <c r="R53" s="36">
        <f>SUMIFS(СВЦЭМ!$C$33:$C$776,СВЦЭМ!$A$33:$A$776,$A53,СВЦЭМ!$B$33:$B$776,R$47)+'СЕТ СН'!$G$9+СВЦЭМ!$D$10+'СЕТ СН'!$G$5-'СЕТ СН'!$G$17</f>
        <v>3376.4741703099999</v>
      </c>
      <c r="S53" s="36">
        <f>SUMIFS(СВЦЭМ!$C$33:$C$776,СВЦЭМ!$A$33:$A$776,$A53,СВЦЭМ!$B$33:$B$776,S$47)+'СЕТ СН'!$G$9+СВЦЭМ!$D$10+'СЕТ СН'!$G$5-'СЕТ СН'!$G$17</f>
        <v>3376.6803600399999</v>
      </c>
      <c r="T53" s="36">
        <f>SUMIFS(СВЦЭМ!$C$33:$C$776,СВЦЭМ!$A$33:$A$776,$A53,СВЦЭМ!$B$33:$B$776,T$47)+'СЕТ СН'!$G$9+СВЦЭМ!$D$10+'СЕТ СН'!$G$5-'СЕТ СН'!$G$17</f>
        <v>3358.67838484</v>
      </c>
      <c r="U53" s="36">
        <f>SUMIFS(СВЦЭМ!$C$33:$C$776,СВЦЭМ!$A$33:$A$776,$A53,СВЦЭМ!$B$33:$B$776,U$47)+'СЕТ СН'!$G$9+СВЦЭМ!$D$10+'СЕТ СН'!$G$5-'СЕТ СН'!$G$17</f>
        <v>3325.2945393600003</v>
      </c>
      <c r="V53" s="36">
        <f>SUMIFS(СВЦЭМ!$C$33:$C$776,СВЦЭМ!$A$33:$A$776,$A53,СВЦЭМ!$B$33:$B$776,V$47)+'СЕТ СН'!$G$9+СВЦЭМ!$D$10+'СЕТ СН'!$G$5-'СЕТ СН'!$G$17</f>
        <v>3308.4969175699998</v>
      </c>
      <c r="W53" s="36">
        <f>SUMIFS(СВЦЭМ!$C$33:$C$776,СВЦЭМ!$A$33:$A$776,$A53,СВЦЭМ!$B$33:$B$776,W$47)+'СЕТ СН'!$G$9+СВЦЭМ!$D$10+'СЕТ СН'!$G$5-'СЕТ СН'!$G$17</f>
        <v>3283.9036935700001</v>
      </c>
      <c r="X53" s="36">
        <f>SUMIFS(СВЦЭМ!$C$33:$C$776,СВЦЭМ!$A$33:$A$776,$A53,СВЦЭМ!$B$33:$B$776,X$47)+'СЕТ СН'!$G$9+СВЦЭМ!$D$10+'СЕТ СН'!$G$5-'СЕТ СН'!$G$17</f>
        <v>3307.24512091</v>
      </c>
      <c r="Y53" s="36">
        <f>SUMIFS(СВЦЭМ!$C$33:$C$776,СВЦЭМ!$A$33:$A$776,$A53,СВЦЭМ!$B$33:$B$776,Y$47)+'СЕТ СН'!$G$9+СВЦЭМ!$D$10+'СЕТ СН'!$G$5-'СЕТ СН'!$G$17</f>
        <v>3410.6758701799999</v>
      </c>
    </row>
    <row r="54" spans="1:25" ht="15.75" x14ac:dyDescent="0.2">
      <c r="A54" s="35">
        <f t="shared" si="1"/>
        <v>43562</v>
      </c>
      <c r="B54" s="36">
        <f>SUMIFS(СВЦЭМ!$C$33:$C$776,СВЦЭМ!$A$33:$A$776,$A54,СВЦЭМ!$B$33:$B$776,B$47)+'СЕТ СН'!$G$9+СВЦЭМ!$D$10+'СЕТ СН'!$G$5-'СЕТ СН'!$G$17</f>
        <v>3544.1561484000003</v>
      </c>
      <c r="C54" s="36">
        <f>SUMIFS(СВЦЭМ!$C$33:$C$776,СВЦЭМ!$A$33:$A$776,$A54,СВЦЭМ!$B$33:$B$776,C$47)+'СЕТ СН'!$G$9+СВЦЭМ!$D$10+'СЕТ СН'!$G$5-'СЕТ СН'!$G$17</f>
        <v>3638.9884082899998</v>
      </c>
      <c r="D54" s="36">
        <f>SUMIFS(СВЦЭМ!$C$33:$C$776,СВЦЭМ!$A$33:$A$776,$A54,СВЦЭМ!$B$33:$B$776,D$47)+'СЕТ СН'!$G$9+СВЦЭМ!$D$10+'СЕТ СН'!$G$5-'СЕТ СН'!$G$17</f>
        <v>3709.3671836200001</v>
      </c>
      <c r="E54" s="36">
        <f>SUMIFS(СВЦЭМ!$C$33:$C$776,СВЦЭМ!$A$33:$A$776,$A54,СВЦЭМ!$B$33:$B$776,E$47)+'СЕТ СН'!$G$9+СВЦЭМ!$D$10+'СЕТ СН'!$G$5-'СЕТ СН'!$G$17</f>
        <v>3733.6448411400002</v>
      </c>
      <c r="F54" s="36">
        <f>SUMIFS(СВЦЭМ!$C$33:$C$776,СВЦЭМ!$A$33:$A$776,$A54,СВЦЭМ!$B$33:$B$776,F$47)+'СЕТ СН'!$G$9+СВЦЭМ!$D$10+'СЕТ СН'!$G$5-'СЕТ СН'!$G$17</f>
        <v>3720.6434012600002</v>
      </c>
      <c r="G54" s="36">
        <f>SUMIFS(СВЦЭМ!$C$33:$C$776,СВЦЭМ!$A$33:$A$776,$A54,СВЦЭМ!$B$33:$B$776,G$47)+'СЕТ СН'!$G$9+СВЦЭМ!$D$10+'СЕТ СН'!$G$5-'СЕТ СН'!$G$17</f>
        <v>3691.06948336</v>
      </c>
      <c r="H54" s="36">
        <f>SUMIFS(СВЦЭМ!$C$33:$C$776,СВЦЭМ!$A$33:$A$776,$A54,СВЦЭМ!$B$33:$B$776,H$47)+'СЕТ СН'!$G$9+СВЦЭМ!$D$10+'СЕТ СН'!$G$5-'СЕТ СН'!$G$17</f>
        <v>3621.3592261200001</v>
      </c>
      <c r="I54" s="36">
        <f>SUMIFS(СВЦЭМ!$C$33:$C$776,СВЦЭМ!$A$33:$A$776,$A54,СВЦЭМ!$B$33:$B$776,I$47)+'СЕТ СН'!$G$9+СВЦЭМ!$D$10+'СЕТ СН'!$G$5-'СЕТ СН'!$G$17</f>
        <v>3586.2988161399999</v>
      </c>
      <c r="J54" s="36">
        <f>SUMIFS(СВЦЭМ!$C$33:$C$776,СВЦЭМ!$A$33:$A$776,$A54,СВЦЭМ!$B$33:$B$776,J$47)+'СЕТ СН'!$G$9+СВЦЭМ!$D$10+'СЕТ СН'!$G$5-'СЕТ СН'!$G$17</f>
        <v>3488.6598599500003</v>
      </c>
      <c r="K54" s="36">
        <f>SUMIFS(СВЦЭМ!$C$33:$C$776,СВЦЭМ!$A$33:$A$776,$A54,СВЦЭМ!$B$33:$B$776,K$47)+'СЕТ СН'!$G$9+СВЦЭМ!$D$10+'СЕТ СН'!$G$5-'СЕТ СН'!$G$17</f>
        <v>3365.22459665</v>
      </c>
      <c r="L54" s="36">
        <f>SUMIFS(СВЦЭМ!$C$33:$C$776,СВЦЭМ!$A$33:$A$776,$A54,СВЦЭМ!$B$33:$B$776,L$47)+'СЕТ СН'!$G$9+СВЦЭМ!$D$10+'СЕТ СН'!$G$5-'СЕТ СН'!$G$17</f>
        <v>3328.1847839400002</v>
      </c>
      <c r="M54" s="36">
        <f>SUMIFS(СВЦЭМ!$C$33:$C$776,СВЦЭМ!$A$33:$A$776,$A54,СВЦЭМ!$B$33:$B$776,M$47)+'СЕТ СН'!$G$9+СВЦЭМ!$D$10+'СЕТ СН'!$G$5-'СЕТ СН'!$G$17</f>
        <v>3316.1291820800002</v>
      </c>
      <c r="N54" s="36">
        <f>SUMIFS(СВЦЭМ!$C$33:$C$776,СВЦЭМ!$A$33:$A$776,$A54,СВЦЭМ!$B$33:$B$776,N$47)+'СЕТ СН'!$G$9+СВЦЭМ!$D$10+'СЕТ СН'!$G$5-'СЕТ СН'!$G$17</f>
        <v>3318.05250204</v>
      </c>
      <c r="O54" s="36">
        <f>SUMIFS(СВЦЭМ!$C$33:$C$776,СВЦЭМ!$A$33:$A$776,$A54,СВЦЭМ!$B$33:$B$776,O$47)+'СЕТ СН'!$G$9+СВЦЭМ!$D$10+'СЕТ СН'!$G$5-'СЕТ СН'!$G$17</f>
        <v>3331.8563410300003</v>
      </c>
      <c r="P54" s="36">
        <f>SUMIFS(СВЦЭМ!$C$33:$C$776,СВЦЭМ!$A$33:$A$776,$A54,СВЦЭМ!$B$33:$B$776,P$47)+'СЕТ СН'!$G$9+СВЦЭМ!$D$10+'СЕТ СН'!$G$5-'СЕТ СН'!$G$17</f>
        <v>3348.75231596</v>
      </c>
      <c r="Q54" s="36">
        <f>SUMIFS(СВЦЭМ!$C$33:$C$776,СВЦЭМ!$A$33:$A$776,$A54,СВЦЭМ!$B$33:$B$776,Q$47)+'СЕТ СН'!$G$9+СВЦЭМ!$D$10+'СЕТ СН'!$G$5-'СЕТ СН'!$G$17</f>
        <v>3361.3464925100002</v>
      </c>
      <c r="R54" s="36">
        <f>SUMIFS(СВЦЭМ!$C$33:$C$776,СВЦЭМ!$A$33:$A$776,$A54,СВЦЭМ!$B$33:$B$776,R$47)+'СЕТ СН'!$G$9+СВЦЭМ!$D$10+'СЕТ СН'!$G$5-'СЕТ СН'!$G$17</f>
        <v>3367.6041336100002</v>
      </c>
      <c r="S54" s="36">
        <f>SUMIFS(СВЦЭМ!$C$33:$C$776,СВЦЭМ!$A$33:$A$776,$A54,СВЦЭМ!$B$33:$B$776,S$47)+'СЕТ СН'!$G$9+СВЦЭМ!$D$10+'СЕТ СН'!$G$5-'СЕТ СН'!$G$17</f>
        <v>3374.2695907900002</v>
      </c>
      <c r="T54" s="36">
        <f>SUMIFS(СВЦЭМ!$C$33:$C$776,СВЦЭМ!$A$33:$A$776,$A54,СВЦЭМ!$B$33:$B$776,T$47)+'СЕТ СН'!$G$9+СВЦЭМ!$D$10+'СЕТ СН'!$G$5-'СЕТ СН'!$G$17</f>
        <v>3338.7604259999998</v>
      </c>
      <c r="U54" s="36">
        <f>SUMIFS(СВЦЭМ!$C$33:$C$776,СВЦЭМ!$A$33:$A$776,$A54,СВЦЭМ!$B$33:$B$776,U$47)+'СЕТ СН'!$G$9+СВЦЭМ!$D$10+'СЕТ СН'!$G$5-'СЕТ СН'!$G$17</f>
        <v>3296.19707922</v>
      </c>
      <c r="V54" s="36">
        <f>SUMIFS(СВЦЭМ!$C$33:$C$776,СВЦЭМ!$A$33:$A$776,$A54,СВЦЭМ!$B$33:$B$776,V$47)+'СЕТ СН'!$G$9+СВЦЭМ!$D$10+'СЕТ СН'!$G$5-'СЕТ СН'!$G$17</f>
        <v>3282.29006097</v>
      </c>
      <c r="W54" s="36">
        <f>SUMIFS(СВЦЭМ!$C$33:$C$776,СВЦЭМ!$A$33:$A$776,$A54,СВЦЭМ!$B$33:$B$776,W$47)+'СЕТ СН'!$G$9+СВЦЭМ!$D$10+'СЕТ СН'!$G$5-'СЕТ СН'!$G$17</f>
        <v>3284.8306348599999</v>
      </c>
      <c r="X54" s="36">
        <f>SUMIFS(СВЦЭМ!$C$33:$C$776,СВЦЭМ!$A$33:$A$776,$A54,СВЦЭМ!$B$33:$B$776,X$47)+'СЕТ СН'!$G$9+СВЦЭМ!$D$10+'СЕТ СН'!$G$5-'СЕТ СН'!$G$17</f>
        <v>3326.1462219200002</v>
      </c>
      <c r="Y54" s="36">
        <f>SUMIFS(СВЦЭМ!$C$33:$C$776,СВЦЭМ!$A$33:$A$776,$A54,СВЦЭМ!$B$33:$B$776,Y$47)+'СЕТ СН'!$G$9+СВЦЭМ!$D$10+'СЕТ СН'!$G$5-'СЕТ СН'!$G$17</f>
        <v>3432.5278858199999</v>
      </c>
    </row>
    <row r="55" spans="1:25" ht="15.75" x14ac:dyDescent="0.2">
      <c r="A55" s="35">
        <f t="shared" si="1"/>
        <v>43563</v>
      </c>
      <c r="B55" s="36">
        <f>SUMIFS(СВЦЭМ!$C$33:$C$776,СВЦЭМ!$A$33:$A$776,$A55,СВЦЭМ!$B$33:$B$776,B$47)+'СЕТ СН'!$G$9+СВЦЭМ!$D$10+'СЕТ СН'!$G$5-'СЕТ СН'!$G$17</f>
        <v>3550.6051864000001</v>
      </c>
      <c r="C55" s="36">
        <f>SUMIFS(СВЦЭМ!$C$33:$C$776,СВЦЭМ!$A$33:$A$776,$A55,СВЦЭМ!$B$33:$B$776,C$47)+'СЕТ СН'!$G$9+СВЦЭМ!$D$10+'СЕТ СН'!$G$5-'СЕТ СН'!$G$17</f>
        <v>3662.6125674499999</v>
      </c>
      <c r="D55" s="36">
        <f>SUMIFS(СВЦЭМ!$C$33:$C$776,СВЦЭМ!$A$33:$A$776,$A55,СВЦЭМ!$B$33:$B$776,D$47)+'СЕТ СН'!$G$9+СВЦЭМ!$D$10+'СЕТ СН'!$G$5-'СЕТ СН'!$G$17</f>
        <v>3744.44297611</v>
      </c>
      <c r="E55" s="36">
        <f>SUMIFS(СВЦЭМ!$C$33:$C$776,СВЦЭМ!$A$33:$A$776,$A55,СВЦЭМ!$B$33:$B$776,E$47)+'СЕТ СН'!$G$9+СВЦЭМ!$D$10+'СЕТ СН'!$G$5-'СЕТ СН'!$G$17</f>
        <v>3745.8758958400003</v>
      </c>
      <c r="F55" s="36">
        <f>SUMIFS(СВЦЭМ!$C$33:$C$776,СВЦЭМ!$A$33:$A$776,$A55,СВЦЭМ!$B$33:$B$776,F$47)+'СЕТ СН'!$G$9+СВЦЭМ!$D$10+'СЕТ СН'!$G$5-'СЕТ СН'!$G$17</f>
        <v>3711.5405926600001</v>
      </c>
      <c r="G55" s="36">
        <f>SUMIFS(СВЦЭМ!$C$33:$C$776,СВЦЭМ!$A$33:$A$776,$A55,СВЦЭМ!$B$33:$B$776,G$47)+'СЕТ СН'!$G$9+СВЦЭМ!$D$10+'СЕТ СН'!$G$5-'СЕТ СН'!$G$17</f>
        <v>3693.7576931000003</v>
      </c>
      <c r="H55" s="36">
        <f>SUMIFS(СВЦЭМ!$C$33:$C$776,СВЦЭМ!$A$33:$A$776,$A55,СВЦЭМ!$B$33:$B$776,H$47)+'СЕТ СН'!$G$9+СВЦЭМ!$D$10+'СЕТ СН'!$G$5-'СЕТ СН'!$G$17</f>
        <v>3626.99536846</v>
      </c>
      <c r="I55" s="36">
        <f>SUMIFS(СВЦЭМ!$C$33:$C$776,СВЦЭМ!$A$33:$A$776,$A55,СВЦЭМ!$B$33:$B$776,I$47)+'СЕТ СН'!$G$9+СВЦЭМ!$D$10+'СЕТ СН'!$G$5-'СЕТ СН'!$G$17</f>
        <v>3547.8989152499998</v>
      </c>
      <c r="J55" s="36">
        <f>SUMIFS(СВЦЭМ!$C$33:$C$776,СВЦЭМ!$A$33:$A$776,$A55,СВЦЭМ!$B$33:$B$776,J$47)+'СЕТ СН'!$G$9+СВЦЭМ!$D$10+'СЕТ СН'!$G$5-'СЕТ СН'!$G$17</f>
        <v>3449.0257485900001</v>
      </c>
      <c r="K55" s="36">
        <f>SUMIFS(СВЦЭМ!$C$33:$C$776,СВЦЭМ!$A$33:$A$776,$A55,СВЦЭМ!$B$33:$B$776,K$47)+'СЕТ СН'!$G$9+СВЦЭМ!$D$10+'СЕТ СН'!$G$5-'СЕТ СН'!$G$17</f>
        <v>3362.01870826</v>
      </c>
      <c r="L55" s="36">
        <f>SUMIFS(СВЦЭМ!$C$33:$C$776,СВЦЭМ!$A$33:$A$776,$A55,СВЦЭМ!$B$33:$B$776,L$47)+'СЕТ СН'!$G$9+СВЦЭМ!$D$10+'СЕТ СН'!$G$5-'СЕТ СН'!$G$17</f>
        <v>3324.05075175</v>
      </c>
      <c r="M55" s="36">
        <f>SUMIFS(СВЦЭМ!$C$33:$C$776,СВЦЭМ!$A$33:$A$776,$A55,СВЦЭМ!$B$33:$B$776,M$47)+'СЕТ СН'!$G$9+СВЦЭМ!$D$10+'СЕТ СН'!$G$5-'СЕТ СН'!$G$17</f>
        <v>3335.5875810000002</v>
      </c>
      <c r="N55" s="36">
        <f>SUMIFS(СВЦЭМ!$C$33:$C$776,СВЦЭМ!$A$33:$A$776,$A55,СВЦЭМ!$B$33:$B$776,N$47)+'СЕТ СН'!$G$9+СВЦЭМ!$D$10+'СЕТ СН'!$G$5-'СЕТ СН'!$G$17</f>
        <v>3333.1027466400001</v>
      </c>
      <c r="O55" s="36">
        <f>SUMIFS(СВЦЭМ!$C$33:$C$776,СВЦЭМ!$A$33:$A$776,$A55,СВЦЭМ!$B$33:$B$776,O$47)+'СЕТ СН'!$G$9+СВЦЭМ!$D$10+'СЕТ СН'!$G$5-'СЕТ СН'!$G$17</f>
        <v>3336.2911117200001</v>
      </c>
      <c r="P55" s="36">
        <f>SUMIFS(СВЦЭМ!$C$33:$C$776,СВЦЭМ!$A$33:$A$776,$A55,СВЦЭМ!$B$33:$B$776,P$47)+'СЕТ СН'!$G$9+СВЦЭМ!$D$10+'СЕТ СН'!$G$5-'СЕТ СН'!$G$17</f>
        <v>3344.2485845300002</v>
      </c>
      <c r="Q55" s="36">
        <f>SUMIFS(СВЦЭМ!$C$33:$C$776,СВЦЭМ!$A$33:$A$776,$A55,СВЦЭМ!$B$33:$B$776,Q$47)+'СЕТ СН'!$G$9+СВЦЭМ!$D$10+'СЕТ СН'!$G$5-'СЕТ СН'!$G$17</f>
        <v>3355.1508707100002</v>
      </c>
      <c r="R55" s="36">
        <f>SUMIFS(СВЦЭМ!$C$33:$C$776,СВЦЭМ!$A$33:$A$776,$A55,СВЦЭМ!$B$33:$B$776,R$47)+'СЕТ СН'!$G$9+СВЦЭМ!$D$10+'СЕТ СН'!$G$5-'СЕТ СН'!$G$17</f>
        <v>3358.5859066500002</v>
      </c>
      <c r="S55" s="36">
        <f>SUMIFS(СВЦЭМ!$C$33:$C$776,СВЦЭМ!$A$33:$A$776,$A55,СВЦЭМ!$B$33:$B$776,S$47)+'СЕТ СН'!$G$9+СВЦЭМ!$D$10+'СЕТ СН'!$G$5-'СЕТ СН'!$G$17</f>
        <v>3352.82119711</v>
      </c>
      <c r="T55" s="36">
        <f>SUMIFS(СВЦЭМ!$C$33:$C$776,СВЦЭМ!$A$33:$A$776,$A55,СВЦЭМ!$B$33:$B$776,T$47)+'СЕТ СН'!$G$9+СВЦЭМ!$D$10+'СЕТ СН'!$G$5-'СЕТ СН'!$G$17</f>
        <v>3334.9849787399999</v>
      </c>
      <c r="U55" s="36">
        <f>SUMIFS(СВЦЭМ!$C$33:$C$776,СВЦЭМ!$A$33:$A$776,$A55,СВЦЭМ!$B$33:$B$776,U$47)+'СЕТ СН'!$G$9+СВЦЭМ!$D$10+'СЕТ СН'!$G$5-'СЕТ СН'!$G$17</f>
        <v>3316.5497319599999</v>
      </c>
      <c r="V55" s="36">
        <f>SUMIFS(СВЦЭМ!$C$33:$C$776,СВЦЭМ!$A$33:$A$776,$A55,СВЦЭМ!$B$33:$B$776,V$47)+'СЕТ СН'!$G$9+СВЦЭМ!$D$10+'СЕТ СН'!$G$5-'СЕТ СН'!$G$17</f>
        <v>3305.8409135800002</v>
      </c>
      <c r="W55" s="36">
        <f>SUMIFS(СВЦЭМ!$C$33:$C$776,СВЦЭМ!$A$33:$A$776,$A55,СВЦЭМ!$B$33:$B$776,W$47)+'СЕТ СН'!$G$9+СВЦЭМ!$D$10+'СЕТ СН'!$G$5-'СЕТ СН'!$G$17</f>
        <v>3321.4419596000002</v>
      </c>
      <c r="X55" s="36">
        <f>SUMIFS(СВЦЭМ!$C$33:$C$776,СВЦЭМ!$A$33:$A$776,$A55,СВЦЭМ!$B$33:$B$776,X$47)+'СЕТ СН'!$G$9+СВЦЭМ!$D$10+'СЕТ СН'!$G$5-'СЕТ СН'!$G$17</f>
        <v>3381.46004576</v>
      </c>
      <c r="Y55" s="36">
        <f>SUMIFS(СВЦЭМ!$C$33:$C$776,СВЦЭМ!$A$33:$A$776,$A55,СВЦЭМ!$B$33:$B$776,Y$47)+'СЕТ СН'!$G$9+СВЦЭМ!$D$10+'СЕТ СН'!$G$5-'СЕТ СН'!$G$17</f>
        <v>3492.94599965</v>
      </c>
    </row>
    <row r="56" spans="1:25" ht="15.75" x14ac:dyDescent="0.2">
      <c r="A56" s="35">
        <f t="shared" si="1"/>
        <v>43564</v>
      </c>
      <c r="B56" s="36">
        <f>SUMIFS(СВЦЭМ!$C$33:$C$776,СВЦЭМ!$A$33:$A$776,$A56,СВЦЭМ!$B$33:$B$776,B$47)+'СЕТ СН'!$G$9+СВЦЭМ!$D$10+'СЕТ СН'!$G$5-'СЕТ СН'!$G$17</f>
        <v>3515.5497629700003</v>
      </c>
      <c r="C56" s="36">
        <f>SUMIFS(СВЦЭМ!$C$33:$C$776,СВЦЭМ!$A$33:$A$776,$A56,СВЦЭМ!$B$33:$B$776,C$47)+'СЕТ СН'!$G$9+СВЦЭМ!$D$10+'СЕТ СН'!$G$5-'СЕТ СН'!$G$17</f>
        <v>3615.5876779500004</v>
      </c>
      <c r="D56" s="36">
        <f>SUMIFS(СВЦЭМ!$C$33:$C$776,СВЦЭМ!$A$33:$A$776,$A56,СВЦЭМ!$B$33:$B$776,D$47)+'СЕТ СН'!$G$9+СВЦЭМ!$D$10+'СЕТ СН'!$G$5-'СЕТ СН'!$G$17</f>
        <v>3683.24281918</v>
      </c>
      <c r="E56" s="36">
        <f>SUMIFS(СВЦЭМ!$C$33:$C$776,СВЦЭМ!$A$33:$A$776,$A56,СВЦЭМ!$B$33:$B$776,E$47)+'СЕТ СН'!$G$9+СВЦЭМ!$D$10+'СЕТ СН'!$G$5-'СЕТ СН'!$G$17</f>
        <v>3698.8898417199998</v>
      </c>
      <c r="F56" s="36">
        <f>SUMIFS(СВЦЭМ!$C$33:$C$776,СВЦЭМ!$A$33:$A$776,$A56,СВЦЭМ!$B$33:$B$776,F$47)+'СЕТ СН'!$G$9+СВЦЭМ!$D$10+'СЕТ СН'!$G$5-'СЕТ СН'!$G$17</f>
        <v>3688.1421850799998</v>
      </c>
      <c r="G56" s="36">
        <f>SUMIFS(СВЦЭМ!$C$33:$C$776,СВЦЭМ!$A$33:$A$776,$A56,СВЦЭМ!$B$33:$B$776,G$47)+'СЕТ СН'!$G$9+СВЦЭМ!$D$10+'СЕТ СН'!$G$5-'СЕТ СН'!$G$17</f>
        <v>3671.9995485700001</v>
      </c>
      <c r="H56" s="36">
        <f>SUMIFS(СВЦЭМ!$C$33:$C$776,СВЦЭМ!$A$33:$A$776,$A56,СВЦЭМ!$B$33:$B$776,H$47)+'СЕТ СН'!$G$9+СВЦЭМ!$D$10+'СЕТ СН'!$G$5-'СЕТ СН'!$G$17</f>
        <v>3569.5550180499999</v>
      </c>
      <c r="I56" s="36">
        <f>SUMIFS(СВЦЭМ!$C$33:$C$776,СВЦЭМ!$A$33:$A$776,$A56,СВЦЭМ!$B$33:$B$776,I$47)+'СЕТ СН'!$G$9+СВЦЭМ!$D$10+'СЕТ СН'!$G$5-'СЕТ СН'!$G$17</f>
        <v>3510.84948089</v>
      </c>
      <c r="J56" s="36">
        <f>SUMIFS(СВЦЭМ!$C$33:$C$776,СВЦЭМ!$A$33:$A$776,$A56,СВЦЭМ!$B$33:$B$776,J$47)+'СЕТ СН'!$G$9+СВЦЭМ!$D$10+'СЕТ СН'!$G$5-'СЕТ СН'!$G$17</f>
        <v>3436.3826884099999</v>
      </c>
      <c r="K56" s="36">
        <f>SUMIFS(СВЦЭМ!$C$33:$C$776,СВЦЭМ!$A$33:$A$776,$A56,СВЦЭМ!$B$33:$B$776,K$47)+'СЕТ СН'!$G$9+СВЦЭМ!$D$10+'СЕТ СН'!$G$5-'СЕТ СН'!$G$17</f>
        <v>3380.24770743</v>
      </c>
      <c r="L56" s="36">
        <f>SUMIFS(СВЦЭМ!$C$33:$C$776,СВЦЭМ!$A$33:$A$776,$A56,СВЦЭМ!$B$33:$B$776,L$47)+'СЕТ СН'!$G$9+СВЦЭМ!$D$10+'СЕТ СН'!$G$5-'СЕТ СН'!$G$17</f>
        <v>3347.01204439</v>
      </c>
      <c r="M56" s="36">
        <f>SUMIFS(СВЦЭМ!$C$33:$C$776,СВЦЭМ!$A$33:$A$776,$A56,СВЦЭМ!$B$33:$B$776,M$47)+'СЕТ СН'!$G$9+СВЦЭМ!$D$10+'СЕТ СН'!$G$5-'СЕТ СН'!$G$17</f>
        <v>3333.7805622599999</v>
      </c>
      <c r="N56" s="36">
        <f>SUMIFS(СВЦЭМ!$C$33:$C$776,СВЦЭМ!$A$33:$A$776,$A56,СВЦЭМ!$B$33:$B$776,N$47)+'СЕТ СН'!$G$9+СВЦЭМ!$D$10+'СЕТ СН'!$G$5-'СЕТ СН'!$G$17</f>
        <v>3329.1266344300002</v>
      </c>
      <c r="O56" s="36">
        <f>SUMIFS(СВЦЭМ!$C$33:$C$776,СВЦЭМ!$A$33:$A$776,$A56,СВЦЭМ!$B$33:$B$776,O$47)+'СЕТ СН'!$G$9+СВЦЭМ!$D$10+'СЕТ СН'!$G$5-'СЕТ СН'!$G$17</f>
        <v>3328.4065980100004</v>
      </c>
      <c r="P56" s="36">
        <f>SUMIFS(СВЦЭМ!$C$33:$C$776,СВЦЭМ!$A$33:$A$776,$A56,СВЦЭМ!$B$33:$B$776,P$47)+'СЕТ СН'!$G$9+СВЦЭМ!$D$10+'СЕТ СН'!$G$5-'СЕТ СН'!$G$17</f>
        <v>3348.58305114</v>
      </c>
      <c r="Q56" s="36">
        <f>SUMIFS(СВЦЭМ!$C$33:$C$776,СВЦЭМ!$A$33:$A$776,$A56,СВЦЭМ!$B$33:$B$776,Q$47)+'СЕТ СН'!$G$9+СВЦЭМ!$D$10+'СЕТ СН'!$G$5-'СЕТ СН'!$G$17</f>
        <v>3360.2632926900001</v>
      </c>
      <c r="R56" s="36">
        <f>SUMIFS(СВЦЭМ!$C$33:$C$776,СВЦЭМ!$A$33:$A$776,$A56,СВЦЭМ!$B$33:$B$776,R$47)+'СЕТ СН'!$G$9+СВЦЭМ!$D$10+'СЕТ СН'!$G$5-'СЕТ СН'!$G$17</f>
        <v>3361.6236904300004</v>
      </c>
      <c r="S56" s="36">
        <f>SUMIFS(СВЦЭМ!$C$33:$C$776,СВЦЭМ!$A$33:$A$776,$A56,СВЦЭМ!$B$33:$B$776,S$47)+'СЕТ СН'!$G$9+СВЦЭМ!$D$10+'СЕТ СН'!$G$5-'СЕТ СН'!$G$17</f>
        <v>3365.9734213500001</v>
      </c>
      <c r="T56" s="36">
        <f>SUMIFS(СВЦЭМ!$C$33:$C$776,СВЦЭМ!$A$33:$A$776,$A56,СВЦЭМ!$B$33:$B$776,T$47)+'СЕТ СН'!$G$9+СВЦЭМ!$D$10+'СЕТ СН'!$G$5-'СЕТ СН'!$G$17</f>
        <v>3355.7913920000001</v>
      </c>
      <c r="U56" s="36">
        <f>SUMIFS(СВЦЭМ!$C$33:$C$776,СВЦЭМ!$A$33:$A$776,$A56,СВЦЭМ!$B$33:$B$776,U$47)+'СЕТ СН'!$G$9+СВЦЭМ!$D$10+'СЕТ СН'!$G$5-'СЕТ СН'!$G$17</f>
        <v>3314.35129818</v>
      </c>
      <c r="V56" s="36">
        <f>SUMIFS(СВЦЭМ!$C$33:$C$776,СВЦЭМ!$A$33:$A$776,$A56,СВЦЭМ!$B$33:$B$776,V$47)+'СЕТ СН'!$G$9+СВЦЭМ!$D$10+'СЕТ СН'!$G$5-'СЕТ СН'!$G$17</f>
        <v>3304.8090724200001</v>
      </c>
      <c r="W56" s="36">
        <f>SUMIFS(СВЦЭМ!$C$33:$C$776,СВЦЭМ!$A$33:$A$776,$A56,СВЦЭМ!$B$33:$B$776,W$47)+'СЕТ СН'!$G$9+СВЦЭМ!$D$10+'СЕТ СН'!$G$5-'СЕТ СН'!$G$17</f>
        <v>3313.8425779899999</v>
      </c>
      <c r="X56" s="36">
        <f>SUMIFS(СВЦЭМ!$C$33:$C$776,СВЦЭМ!$A$33:$A$776,$A56,СВЦЭМ!$B$33:$B$776,X$47)+'СЕТ СН'!$G$9+СВЦЭМ!$D$10+'СЕТ СН'!$G$5-'СЕТ СН'!$G$17</f>
        <v>3334.1125734300003</v>
      </c>
      <c r="Y56" s="36">
        <f>SUMIFS(СВЦЭМ!$C$33:$C$776,СВЦЭМ!$A$33:$A$776,$A56,СВЦЭМ!$B$33:$B$776,Y$47)+'СЕТ СН'!$G$9+СВЦЭМ!$D$10+'СЕТ СН'!$G$5-'СЕТ СН'!$G$17</f>
        <v>3392.10841437</v>
      </c>
    </row>
    <row r="57" spans="1:25" ht="15.75" x14ac:dyDescent="0.2">
      <c r="A57" s="35">
        <f t="shared" si="1"/>
        <v>43565</v>
      </c>
      <c r="B57" s="36">
        <f>SUMIFS(СВЦЭМ!$C$33:$C$776,СВЦЭМ!$A$33:$A$776,$A57,СВЦЭМ!$B$33:$B$776,B$47)+'СЕТ СН'!$G$9+СВЦЭМ!$D$10+'СЕТ СН'!$G$5-'СЕТ СН'!$G$17</f>
        <v>3500.7749160200001</v>
      </c>
      <c r="C57" s="36">
        <f>SUMIFS(СВЦЭМ!$C$33:$C$776,СВЦЭМ!$A$33:$A$776,$A57,СВЦЭМ!$B$33:$B$776,C$47)+'СЕТ СН'!$G$9+СВЦЭМ!$D$10+'СЕТ СН'!$G$5-'СЕТ СН'!$G$17</f>
        <v>3615.3061126100001</v>
      </c>
      <c r="D57" s="36">
        <f>SUMIFS(СВЦЭМ!$C$33:$C$776,СВЦЭМ!$A$33:$A$776,$A57,СВЦЭМ!$B$33:$B$776,D$47)+'СЕТ СН'!$G$9+СВЦЭМ!$D$10+'СЕТ СН'!$G$5-'СЕТ СН'!$G$17</f>
        <v>3695.2476741600003</v>
      </c>
      <c r="E57" s="36">
        <f>SUMIFS(СВЦЭМ!$C$33:$C$776,СВЦЭМ!$A$33:$A$776,$A57,СВЦЭМ!$B$33:$B$776,E$47)+'СЕТ СН'!$G$9+СВЦЭМ!$D$10+'СЕТ СН'!$G$5-'СЕТ СН'!$G$17</f>
        <v>3711.4148948800002</v>
      </c>
      <c r="F57" s="36">
        <f>SUMIFS(СВЦЭМ!$C$33:$C$776,СВЦЭМ!$A$33:$A$776,$A57,СВЦЭМ!$B$33:$B$776,F$47)+'СЕТ СН'!$G$9+СВЦЭМ!$D$10+'СЕТ СН'!$G$5-'СЕТ СН'!$G$17</f>
        <v>3705.7891962900003</v>
      </c>
      <c r="G57" s="36">
        <f>SUMIFS(СВЦЭМ!$C$33:$C$776,СВЦЭМ!$A$33:$A$776,$A57,СВЦЭМ!$B$33:$B$776,G$47)+'СЕТ СН'!$G$9+СВЦЭМ!$D$10+'СЕТ СН'!$G$5-'СЕТ СН'!$G$17</f>
        <v>3693.0044368600002</v>
      </c>
      <c r="H57" s="36">
        <f>SUMIFS(СВЦЭМ!$C$33:$C$776,СВЦЭМ!$A$33:$A$776,$A57,СВЦЭМ!$B$33:$B$776,H$47)+'СЕТ СН'!$G$9+СВЦЭМ!$D$10+'СЕТ СН'!$G$5-'СЕТ СН'!$G$17</f>
        <v>3610.41137136</v>
      </c>
      <c r="I57" s="36">
        <f>SUMIFS(СВЦЭМ!$C$33:$C$776,СВЦЭМ!$A$33:$A$776,$A57,СВЦЭМ!$B$33:$B$776,I$47)+'СЕТ СН'!$G$9+СВЦЭМ!$D$10+'СЕТ СН'!$G$5-'СЕТ СН'!$G$17</f>
        <v>3529.6273059100004</v>
      </c>
      <c r="J57" s="36">
        <f>SUMIFS(СВЦЭМ!$C$33:$C$776,СВЦЭМ!$A$33:$A$776,$A57,СВЦЭМ!$B$33:$B$776,J$47)+'СЕТ СН'!$G$9+СВЦЭМ!$D$10+'СЕТ СН'!$G$5-'СЕТ СН'!$G$17</f>
        <v>3426.5867823100002</v>
      </c>
      <c r="K57" s="36">
        <f>SUMIFS(СВЦЭМ!$C$33:$C$776,СВЦЭМ!$A$33:$A$776,$A57,СВЦЭМ!$B$33:$B$776,K$47)+'СЕТ СН'!$G$9+СВЦЭМ!$D$10+'СЕТ СН'!$G$5-'СЕТ СН'!$G$17</f>
        <v>3336.40559136</v>
      </c>
      <c r="L57" s="36">
        <f>SUMIFS(СВЦЭМ!$C$33:$C$776,СВЦЭМ!$A$33:$A$776,$A57,СВЦЭМ!$B$33:$B$776,L$47)+'СЕТ СН'!$G$9+СВЦЭМ!$D$10+'СЕТ СН'!$G$5-'СЕТ СН'!$G$17</f>
        <v>3312.6793357900001</v>
      </c>
      <c r="M57" s="36">
        <f>SUMIFS(СВЦЭМ!$C$33:$C$776,СВЦЭМ!$A$33:$A$776,$A57,СВЦЭМ!$B$33:$B$776,M$47)+'СЕТ СН'!$G$9+СВЦЭМ!$D$10+'СЕТ СН'!$G$5-'СЕТ СН'!$G$17</f>
        <v>3320.0702582600002</v>
      </c>
      <c r="N57" s="36">
        <f>SUMIFS(СВЦЭМ!$C$33:$C$776,СВЦЭМ!$A$33:$A$776,$A57,СВЦЭМ!$B$33:$B$776,N$47)+'СЕТ СН'!$G$9+СВЦЭМ!$D$10+'СЕТ СН'!$G$5-'СЕТ СН'!$G$17</f>
        <v>3324.8959505000003</v>
      </c>
      <c r="O57" s="36">
        <f>SUMIFS(СВЦЭМ!$C$33:$C$776,СВЦЭМ!$A$33:$A$776,$A57,СВЦЭМ!$B$33:$B$776,O$47)+'СЕТ СН'!$G$9+СВЦЭМ!$D$10+'СЕТ СН'!$G$5-'СЕТ СН'!$G$17</f>
        <v>3328.76620039</v>
      </c>
      <c r="P57" s="36">
        <f>SUMIFS(СВЦЭМ!$C$33:$C$776,СВЦЭМ!$A$33:$A$776,$A57,СВЦЭМ!$B$33:$B$776,P$47)+'СЕТ СН'!$G$9+СВЦЭМ!$D$10+'СЕТ СН'!$G$5-'СЕТ СН'!$G$17</f>
        <v>3339.31147917</v>
      </c>
      <c r="Q57" s="36">
        <f>SUMIFS(СВЦЭМ!$C$33:$C$776,СВЦЭМ!$A$33:$A$776,$A57,СВЦЭМ!$B$33:$B$776,Q$47)+'СЕТ СН'!$G$9+СВЦЭМ!$D$10+'СЕТ СН'!$G$5-'СЕТ СН'!$G$17</f>
        <v>3343.16783794</v>
      </c>
      <c r="R57" s="36">
        <f>SUMIFS(СВЦЭМ!$C$33:$C$776,СВЦЭМ!$A$33:$A$776,$A57,СВЦЭМ!$B$33:$B$776,R$47)+'СЕТ СН'!$G$9+СВЦЭМ!$D$10+'СЕТ СН'!$G$5-'СЕТ СН'!$G$17</f>
        <v>3350.74085483</v>
      </c>
      <c r="S57" s="36">
        <f>SUMIFS(СВЦЭМ!$C$33:$C$776,СВЦЭМ!$A$33:$A$776,$A57,СВЦЭМ!$B$33:$B$776,S$47)+'СЕТ СН'!$G$9+СВЦЭМ!$D$10+'СЕТ СН'!$G$5-'СЕТ СН'!$G$17</f>
        <v>3351.5397020600003</v>
      </c>
      <c r="T57" s="36">
        <f>SUMIFS(СВЦЭМ!$C$33:$C$776,СВЦЭМ!$A$33:$A$776,$A57,СВЦЭМ!$B$33:$B$776,T$47)+'СЕТ СН'!$G$9+СВЦЭМ!$D$10+'СЕТ СН'!$G$5-'СЕТ СН'!$G$17</f>
        <v>3330.4047834500002</v>
      </c>
      <c r="U57" s="36">
        <f>SUMIFS(СВЦЭМ!$C$33:$C$776,СВЦЭМ!$A$33:$A$776,$A57,СВЦЭМ!$B$33:$B$776,U$47)+'СЕТ СН'!$G$9+СВЦЭМ!$D$10+'СЕТ СН'!$G$5-'СЕТ СН'!$G$17</f>
        <v>3300.0498879300003</v>
      </c>
      <c r="V57" s="36">
        <f>SUMIFS(СВЦЭМ!$C$33:$C$776,СВЦЭМ!$A$33:$A$776,$A57,СВЦЭМ!$B$33:$B$776,V$47)+'СЕТ СН'!$G$9+СВЦЭМ!$D$10+'СЕТ СН'!$G$5-'СЕТ СН'!$G$17</f>
        <v>3277.26620826</v>
      </c>
      <c r="W57" s="36">
        <f>SUMIFS(СВЦЭМ!$C$33:$C$776,СВЦЭМ!$A$33:$A$776,$A57,СВЦЭМ!$B$33:$B$776,W$47)+'СЕТ СН'!$G$9+СВЦЭМ!$D$10+'СЕТ СН'!$G$5-'СЕТ СН'!$G$17</f>
        <v>3275.0643581100003</v>
      </c>
      <c r="X57" s="36">
        <f>SUMIFS(СВЦЭМ!$C$33:$C$776,СВЦЭМ!$A$33:$A$776,$A57,СВЦЭМ!$B$33:$B$776,X$47)+'СЕТ СН'!$G$9+СВЦЭМ!$D$10+'СЕТ СН'!$G$5-'СЕТ СН'!$G$17</f>
        <v>3339.87346858</v>
      </c>
      <c r="Y57" s="36">
        <f>SUMIFS(СВЦЭМ!$C$33:$C$776,СВЦЭМ!$A$33:$A$776,$A57,СВЦЭМ!$B$33:$B$776,Y$47)+'СЕТ СН'!$G$9+СВЦЭМ!$D$10+'СЕТ СН'!$G$5-'СЕТ СН'!$G$17</f>
        <v>3469.9641561200001</v>
      </c>
    </row>
    <row r="58" spans="1:25" ht="15.75" x14ac:dyDescent="0.2">
      <c r="A58" s="35">
        <f t="shared" si="1"/>
        <v>43566</v>
      </c>
      <c r="B58" s="36">
        <f>SUMIFS(СВЦЭМ!$C$33:$C$776,СВЦЭМ!$A$33:$A$776,$A58,СВЦЭМ!$B$33:$B$776,B$47)+'СЕТ СН'!$G$9+СВЦЭМ!$D$10+'СЕТ СН'!$G$5-'СЕТ СН'!$G$17</f>
        <v>3530.0339201699999</v>
      </c>
      <c r="C58" s="36">
        <f>SUMIFS(СВЦЭМ!$C$33:$C$776,СВЦЭМ!$A$33:$A$776,$A58,СВЦЭМ!$B$33:$B$776,C$47)+'СЕТ СН'!$G$9+СВЦЭМ!$D$10+'СЕТ СН'!$G$5-'СЕТ СН'!$G$17</f>
        <v>3653.6164199000004</v>
      </c>
      <c r="D58" s="36">
        <f>SUMIFS(СВЦЭМ!$C$33:$C$776,СВЦЭМ!$A$33:$A$776,$A58,СВЦЭМ!$B$33:$B$776,D$47)+'СЕТ СН'!$G$9+СВЦЭМ!$D$10+'СЕТ СН'!$G$5-'СЕТ СН'!$G$17</f>
        <v>3802.2789361700002</v>
      </c>
      <c r="E58" s="36">
        <f>SUMIFS(СВЦЭМ!$C$33:$C$776,СВЦЭМ!$A$33:$A$776,$A58,СВЦЭМ!$B$33:$B$776,E$47)+'СЕТ СН'!$G$9+СВЦЭМ!$D$10+'СЕТ СН'!$G$5-'СЕТ СН'!$G$17</f>
        <v>3825.5220977899999</v>
      </c>
      <c r="F58" s="36">
        <f>SUMIFS(СВЦЭМ!$C$33:$C$776,СВЦЭМ!$A$33:$A$776,$A58,СВЦЭМ!$B$33:$B$776,F$47)+'СЕТ СН'!$G$9+СВЦЭМ!$D$10+'СЕТ СН'!$G$5-'СЕТ СН'!$G$17</f>
        <v>3827.0930865600003</v>
      </c>
      <c r="G58" s="36">
        <f>SUMIFS(СВЦЭМ!$C$33:$C$776,СВЦЭМ!$A$33:$A$776,$A58,СВЦЭМ!$B$33:$B$776,G$47)+'СЕТ СН'!$G$9+СВЦЭМ!$D$10+'СЕТ СН'!$G$5-'СЕТ СН'!$G$17</f>
        <v>3822.9275295300004</v>
      </c>
      <c r="H58" s="36">
        <f>SUMIFS(СВЦЭМ!$C$33:$C$776,СВЦЭМ!$A$33:$A$776,$A58,СВЦЭМ!$B$33:$B$776,H$47)+'СЕТ СН'!$G$9+СВЦЭМ!$D$10+'СЕТ СН'!$G$5-'СЕТ СН'!$G$17</f>
        <v>3739.8471195700004</v>
      </c>
      <c r="I58" s="36">
        <f>SUMIFS(СВЦЭМ!$C$33:$C$776,СВЦЭМ!$A$33:$A$776,$A58,СВЦЭМ!$B$33:$B$776,I$47)+'СЕТ СН'!$G$9+СВЦЭМ!$D$10+'СЕТ СН'!$G$5-'СЕТ СН'!$G$17</f>
        <v>3651.0432323700002</v>
      </c>
      <c r="J58" s="36">
        <f>SUMIFS(СВЦЭМ!$C$33:$C$776,СВЦЭМ!$A$33:$A$776,$A58,СВЦЭМ!$B$33:$B$776,J$47)+'СЕТ СН'!$G$9+СВЦЭМ!$D$10+'СЕТ СН'!$G$5-'СЕТ СН'!$G$17</f>
        <v>3522.5509972</v>
      </c>
      <c r="K58" s="36">
        <f>SUMIFS(СВЦЭМ!$C$33:$C$776,СВЦЭМ!$A$33:$A$776,$A58,СВЦЭМ!$B$33:$B$776,K$47)+'СЕТ СН'!$G$9+СВЦЭМ!$D$10+'СЕТ СН'!$G$5-'СЕТ СН'!$G$17</f>
        <v>3425.9745458799998</v>
      </c>
      <c r="L58" s="36">
        <f>SUMIFS(СВЦЭМ!$C$33:$C$776,СВЦЭМ!$A$33:$A$776,$A58,СВЦЭМ!$B$33:$B$776,L$47)+'СЕТ СН'!$G$9+СВЦЭМ!$D$10+'СЕТ СН'!$G$5-'СЕТ СН'!$G$17</f>
        <v>3383.3883712800002</v>
      </c>
      <c r="M58" s="36">
        <f>SUMIFS(СВЦЭМ!$C$33:$C$776,СВЦЭМ!$A$33:$A$776,$A58,СВЦЭМ!$B$33:$B$776,M$47)+'СЕТ СН'!$G$9+СВЦЭМ!$D$10+'СЕТ СН'!$G$5-'СЕТ СН'!$G$17</f>
        <v>3402.31659102</v>
      </c>
      <c r="N58" s="36">
        <f>SUMIFS(СВЦЭМ!$C$33:$C$776,СВЦЭМ!$A$33:$A$776,$A58,СВЦЭМ!$B$33:$B$776,N$47)+'СЕТ СН'!$G$9+СВЦЭМ!$D$10+'СЕТ СН'!$G$5-'СЕТ СН'!$G$17</f>
        <v>3389.8424175200003</v>
      </c>
      <c r="O58" s="36">
        <f>SUMIFS(СВЦЭМ!$C$33:$C$776,СВЦЭМ!$A$33:$A$776,$A58,СВЦЭМ!$B$33:$B$776,O$47)+'СЕТ СН'!$G$9+СВЦЭМ!$D$10+'СЕТ СН'!$G$5-'СЕТ СН'!$G$17</f>
        <v>3396.3671691700001</v>
      </c>
      <c r="P58" s="36">
        <f>SUMIFS(СВЦЭМ!$C$33:$C$776,СВЦЭМ!$A$33:$A$776,$A58,СВЦЭМ!$B$33:$B$776,P$47)+'СЕТ СН'!$G$9+СВЦЭМ!$D$10+'СЕТ СН'!$G$5-'СЕТ СН'!$G$17</f>
        <v>3412.0933747399999</v>
      </c>
      <c r="Q58" s="36">
        <f>SUMIFS(СВЦЭМ!$C$33:$C$776,СВЦЭМ!$A$33:$A$776,$A58,СВЦЭМ!$B$33:$B$776,Q$47)+'СЕТ СН'!$G$9+СВЦЭМ!$D$10+'СЕТ СН'!$G$5-'СЕТ СН'!$G$17</f>
        <v>3418.1612235500002</v>
      </c>
      <c r="R58" s="36">
        <f>SUMIFS(СВЦЭМ!$C$33:$C$776,СВЦЭМ!$A$33:$A$776,$A58,СВЦЭМ!$B$33:$B$776,R$47)+'СЕТ СН'!$G$9+СВЦЭМ!$D$10+'СЕТ СН'!$G$5-'СЕТ СН'!$G$17</f>
        <v>3415.14987268</v>
      </c>
      <c r="S58" s="36">
        <f>SUMIFS(СВЦЭМ!$C$33:$C$776,СВЦЭМ!$A$33:$A$776,$A58,СВЦЭМ!$B$33:$B$776,S$47)+'СЕТ СН'!$G$9+СВЦЭМ!$D$10+'СЕТ СН'!$G$5-'СЕТ СН'!$G$17</f>
        <v>3420.8237455400003</v>
      </c>
      <c r="T58" s="36">
        <f>SUMIFS(СВЦЭМ!$C$33:$C$776,СВЦЭМ!$A$33:$A$776,$A58,СВЦЭМ!$B$33:$B$776,T$47)+'СЕТ СН'!$G$9+СВЦЭМ!$D$10+'СЕТ СН'!$G$5-'СЕТ СН'!$G$17</f>
        <v>3404.7888412299999</v>
      </c>
      <c r="U58" s="36">
        <f>SUMIFS(СВЦЭМ!$C$33:$C$776,СВЦЭМ!$A$33:$A$776,$A58,СВЦЭМ!$B$33:$B$776,U$47)+'СЕТ СН'!$G$9+СВЦЭМ!$D$10+'СЕТ СН'!$G$5-'СЕТ СН'!$G$17</f>
        <v>3381.0534348000001</v>
      </c>
      <c r="V58" s="36">
        <f>SUMIFS(СВЦЭМ!$C$33:$C$776,СВЦЭМ!$A$33:$A$776,$A58,СВЦЭМ!$B$33:$B$776,V$47)+'СЕТ СН'!$G$9+СВЦЭМ!$D$10+'СЕТ СН'!$G$5-'СЕТ СН'!$G$17</f>
        <v>3377.1037557600002</v>
      </c>
      <c r="W58" s="36">
        <f>SUMIFS(СВЦЭМ!$C$33:$C$776,СВЦЭМ!$A$33:$A$776,$A58,СВЦЭМ!$B$33:$B$776,W$47)+'СЕТ СН'!$G$9+СВЦЭМ!$D$10+'СЕТ СН'!$G$5-'СЕТ СН'!$G$17</f>
        <v>3359.33081369</v>
      </c>
      <c r="X58" s="36">
        <f>SUMIFS(СВЦЭМ!$C$33:$C$776,СВЦЭМ!$A$33:$A$776,$A58,СВЦЭМ!$B$33:$B$776,X$47)+'СЕТ СН'!$G$9+СВЦЭМ!$D$10+'СЕТ СН'!$G$5-'СЕТ СН'!$G$17</f>
        <v>3433.4337471600002</v>
      </c>
      <c r="Y58" s="36">
        <f>SUMIFS(СВЦЭМ!$C$33:$C$776,СВЦЭМ!$A$33:$A$776,$A58,СВЦЭМ!$B$33:$B$776,Y$47)+'СЕТ СН'!$G$9+СВЦЭМ!$D$10+'СЕТ СН'!$G$5-'СЕТ СН'!$G$17</f>
        <v>3557.5261883500002</v>
      </c>
    </row>
    <row r="59" spans="1:25" ht="15.75" x14ac:dyDescent="0.2">
      <c r="A59" s="35">
        <f t="shared" si="1"/>
        <v>43567</v>
      </c>
      <c r="B59" s="36">
        <f>SUMIFS(СВЦЭМ!$C$33:$C$776,СВЦЭМ!$A$33:$A$776,$A59,СВЦЭМ!$B$33:$B$776,B$47)+'СЕТ СН'!$G$9+СВЦЭМ!$D$10+'СЕТ СН'!$G$5-'СЕТ СН'!$G$17</f>
        <v>3661.3495855800002</v>
      </c>
      <c r="C59" s="36">
        <f>SUMIFS(СВЦЭМ!$C$33:$C$776,СВЦЭМ!$A$33:$A$776,$A59,СВЦЭМ!$B$33:$B$776,C$47)+'СЕТ СН'!$G$9+СВЦЭМ!$D$10+'СЕТ СН'!$G$5-'СЕТ СН'!$G$17</f>
        <v>3749.6290270400004</v>
      </c>
      <c r="D59" s="36">
        <f>SUMIFS(СВЦЭМ!$C$33:$C$776,СВЦЭМ!$A$33:$A$776,$A59,СВЦЭМ!$B$33:$B$776,D$47)+'СЕТ СН'!$G$9+СВЦЭМ!$D$10+'СЕТ СН'!$G$5-'СЕТ СН'!$G$17</f>
        <v>3799.9485822400002</v>
      </c>
      <c r="E59" s="36">
        <f>SUMIFS(СВЦЭМ!$C$33:$C$776,СВЦЭМ!$A$33:$A$776,$A59,СВЦЭМ!$B$33:$B$776,E$47)+'СЕТ СН'!$G$9+СВЦЭМ!$D$10+'СЕТ СН'!$G$5-'СЕТ СН'!$G$17</f>
        <v>3796.30036673</v>
      </c>
      <c r="F59" s="36">
        <f>SUMIFS(СВЦЭМ!$C$33:$C$776,СВЦЭМ!$A$33:$A$776,$A59,СВЦЭМ!$B$33:$B$776,F$47)+'СЕТ СН'!$G$9+СВЦЭМ!$D$10+'СЕТ СН'!$G$5-'СЕТ СН'!$G$17</f>
        <v>3796.1877772100001</v>
      </c>
      <c r="G59" s="36">
        <f>SUMIFS(СВЦЭМ!$C$33:$C$776,СВЦЭМ!$A$33:$A$776,$A59,СВЦЭМ!$B$33:$B$776,G$47)+'СЕТ СН'!$G$9+СВЦЭМ!$D$10+'СЕТ СН'!$G$5-'СЕТ СН'!$G$17</f>
        <v>3775.9422825400002</v>
      </c>
      <c r="H59" s="36">
        <f>SUMIFS(СВЦЭМ!$C$33:$C$776,СВЦЭМ!$A$33:$A$776,$A59,СВЦЭМ!$B$33:$B$776,H$47)+'СЕТ СН'!$G$9+СВЦЭМ!$D$10+'СЕТ СН'!$G$5-'СЕТ СН'!$G$17</f>
        <v>3691.5374964100001</v>
      </c>
      <c r="I59" s="36">
        <f>SUMIFS(СВЦЭМ!$C$33:$C$776,СВЦЭМ!$A$33:$A$776,$A59,СВЦЭМ!$B$33:$B$776,I$47)+'СЕТ СН'!$G$9+СВЦЭМ!$D$10+'СЕТ СН'!$G$5-'СЕТ СН'!$G$17</f>
        <v>3637.8795102300001</v>
      </c>
      <c r="J59" s="36">
        <f>SUMIFS(СВЦЭМ!$C$33:$C$776,СВЦЭМ!$A$33:$A$776,$A59,СВЦЭМ!$B$33:$B$776,J$47)+'СЕТ СН'!$G$9+СВЦЭМ!$D$10+'СЕТ СН'!$G$5-'СЕТ СН'!$G$17</f>
        <v>3506.3474715400002</v>
      </c>
      <c r="K59" s="36">
        <f>SUMIFS(СВЦЭМ!$C$33:$C$776,СВЦЭМ!$A$33:$A$776,$A59,СВЦЭМ!$B$33:$B$776,K$47)+'СЕТ СН'!$G$9+СВЦЭМ!$D$10+'СЕТ СН'!$G$5-'СЕТ СН'!$G$17</f>
        <v>3425.5083900899999</v>
      </c>
      <c r="L59" s="36">
        <f>SUMIFS(СВЦЭМ!$C$33:$C$776,СВЦЭМ!$A$33:$A$776,$A59,СВЦЭМ!$B$33:$B$776,L$47)+'СЕТ СН'!$G$9+СВЦЭМ!$D$10+'СЕТ СН'!$G$5-'СЕТ СН'!$G$17</f>
        <v>3386.63756345</v>
      </c>
      <c r="M59" s="36">
        <f>SUMIFS(СВЦЭМ!$C$33:$C$776,СВЦЭМ!$A$33:$A$776,$A59,СВЦЭМ!$B$33:$B$776,M$47)+'СЕТ СН'!$G$9+СВЦЭМ!$D$10+'СЕТ СН'!$G$5-'СЕТ СН'!$G$17</f>
        <v>3390.1653805599999</v>
      </c>
      <c r="N59" s="36">
        <f>SUMIFS(СВЦЭМ!$C$33:$C$776,СВЦЭМ!$A$33:$A$776,$A59,СВЦЭМ!$B$33:$B$776,N$47)+'СЕТ СН'!$G$9+СВЦЭМ!$D$10+'СЕТ СН'!$G$5-'СЕТ СН'!$G$17</f>
        <v>3371.8228190899999</v>
      </c>
      <c r="O59" s="36">
        <f>SUMIFS(СВЦЭМ!$C$33:$C$776,СВЦЭМ!$A$33:$A$776,$A59,СВЦЭМ!$B$33:$B$776,O$47)+'СЕТ СН'!$G$9+СВЦЭМ!$D$10+'СЕТ СН'!$G$5-'СЕТ СН'!$G$17</f>
        <v>3382.2471522200003</v>
      </c>
      <c r="P59" s="36">
        <f>SUMIFS(СВЦЭМ!$C$33:$C$776,СВЦЭМ!$A$33:$A$776,$A59,СВЦЭМ!$B$33:$B$776,P$47)+'СЕТ СН'!$G$9+СВЦЭМ!$D$10+'СЕТ СН'!$G$5-'СЕТ СН'!$G$17</f>
        <v>3404.9883710499998</v>
      </c>
      <c r="Q59" s="36">
        <f>SUMIFS(СВЦЭМ!$C$33:$C$776,СВЦЭМ!$A$33:$A$776,$A59,СВЦЭМ!$B$33:$B$776,Q$47)+'СЕТ СН'!$G$9+СВЦЭМ!$D$10+'СЕТ СН'!$G$5-'СЕТ СН'!$G$17</f>
        <v>3415.3940261000002</v>
      </c>
      <c r="R59" s="36">
        <f>SUMIFS(СВЦЭМ!$C$33:$C$776,СВЦЭМ!$A$33:$A$776,$A59,СВЦЭМ!$B$33:$B$776,R$47)+'СЕТ СН'!$G$9+СВЦЭМ!$D$10+'СЕТ СН'!$G$5-'СЕТ СН'!$G$17</f>
        <v>3423.7275972300004</v>
      </c>
      <c r="S59" s="36">
        <f>SUMIFS(СВЦЭМ!$C$33:$C$776,СВЦЭМ!$A$33:$A$776,$A59,СВЦЭМ!$B$33:$B$776,S$47)+'СЕТ СН'!$G$9+СВЦЭМ!$D$10+'СЕТ СН'!$G$5-'СЕТ СН'!$G$17</f>
        <v>3409.0365562800002</v>
      </c>
      <c r="T59" s="36">
        <f>SUMIFS(СВЦЭМ!$C$33:$C$776,СВЦЭМ!$A$33:$A$776,$A59,СВЦЭМ!$B$33:$B$776,T$47)+'СЕТ СН'!$G$9+СВЦЭМ!$D$10+'СЕТ СН'!$G$5-'СЕТ СН'!$G$17</f>
        <v>3392.0216483499999</v>
      </c>
      <c r="U59" s="36">
        <f>SUMIFS(СВЦЭМ!$C$33:$C$776,СВЦЭМ!$A$33:$A$776,$A59,СВЦЭМ!$B$33:$B$776,U$47)+'СЕТ СН'!$G$9+СВЦЭМ!$D$10+'СЕТ СН'!$G$5-'СЕТ СН'!$G$17</f>
        <v>3341.7298567299999</v>
      </c>
      <c r="V59" s="36">
        <f>SUMIFS(СВЦЭМ!$C$33:$C$776,СВЦЭМ!$A$33:$A$776,$A59,СВЦЭМ!$B$33:$B$776,V$47)+'СЕТ СН'!$G$9+СВЦЭМ!$D$10+'СЕТ СН'!$G$5-'СЕТ СН'!$G$17</f>
        <v>3339.28733698</v>
      </c>
      <c r="W59" s="36">
        <f>SUMIFS(СВЦЭМ!$C$33:$C$776,СВЦЭМ!$A$33:$A$776,$A59,СВЦЭМ!$B$33:$B$776,W$47)+'СЕТ СН'!$G$9+СВЦЭМ!$D$10+'СЕТ СН'!$G$5-'СЕТ СН'!$G$17</f>
        <v>3350.0098029999999</v>
      </c>
      <c r="X59" s="36">
        <f>SUMIFS(СВЦЭМ!$C$33:$C$776,СВЦЭМ!$A$33:$A$776,$A59,СВЦЭМ!$B$33:$B$776,X$47)+'СЕТ СН'!$G$9+СВЦЭМ!$D$10+'СЕТ СН'!$G$5-'СЕТ СН'!$G$17</f>
        <v>3413.9125892500001</v>
      </c>
      <c r="Y59" s="36">
        <f>SUMIFS(СВЦЭМ!$C$33:$C$776,СВЦЭМ!$A$33:$A$776,$A59,СВЦЭМ!$B$33:$B$776,Y$47)+'СЕТ СН'!$G$9+СВЦЭМ!$D$10+'СЕТ СН'!$G$5-'СЕТ СН'!$G$17</f>
        <v>3533.54837198</v>
      </c>
    </row>
    <row r="60" spans="1:25" ht="15.75" x14ac:dyDescent="0.2">
      <c r="A60" s="35">
        <f t="shared" si="1"/>
        <v>43568</v>
      </c>
      <c r="B60" s="36">
        <f>SUMIFS(СВЦЭМ!$C$33:$C$776,СВЦЭМ!$A$33:$A$776,$A60,СВЦЭМ!$B$33:$B$776,B$47)+'СЕТ СН'!$G$9+СВЦЭМ!$D$10+'СЕТ СН'!$G$5-'СЕТ СН'!$G$17</f>
        <v>3621.7916080300001</v>
      </c>
      <c r="C60" s="36">
        <f>SUMIFS(СВЦЭМ!$C$33:$C$776,СВЦЭМ!$A$33:$A$776,$A60,СВЦЭМ!$B$33:$B$776,C$47)+'СЕТ СН'!$G$9+СВЦЭМ!$D$10+'СЕТ СН'!$G$5-'СЕТ СН'!$G$17</f>
        <v>3703.56964272</v>
      </c>
      <c r="D60" s="36">
        <f>SUMIFS(СВЦЭМ!$C$33:$C$776,СВЦЭМ!$A$33:$A$776,$A60,СВЦЭМ!$B$33:$B$776,D$47)+'СЕТ СН'!$G$9+СВЦЭМ!$D$10+'СЕТ СН'!$G$5-'СЕТ СН'!$G$17</f>
        <v>3783.3259409800003</v>
      </c>
      <c r="E60" s="36">
        <f>SUMIFS(СВЦЭМ!$C$33:$C$776,СВЦЭМ!$A$33:$A$776,$A60,СВЦЭМ!$B$33:$B$776,E$47)+'СЕТ СН'!$G$9+СВЦЭМ!$D$10+'СЕТ СН'!$G$5-'СЕТ СН'!$G$17</f>
        <v>3785.87889309</v>
      </c>
      <c r="F60" s="36">
        <f>SUMIFS(СВЦЭМ!$C$33:$C$776,СВЦЭМ!$A$33:$A$776,$A60,СВЦЭМ!$B$33:$B$776,F$47)+'СЕТ СН'!$G$9+СВЦЭМ!$D$10+'СЕТ СН'!$G$5-'СЕТ СН'!$G$17</f>
        <v>3779.52090881</v>
      </c>
      <c r="G60" s="36">
        <f>SUMIFS(СВЦЭМ!$C$33:$C$776,СВЦЭМ!$A$33:$A$776,$A60,СВЦЭМ!$B$33:$B$776,G$47)+'СЕТ СН'!$G$9+СВЦЭМ!$D$10+'СЕТ СН'!$G$5-'СЕТ СН'!$G$17</f>
        <v>3755.03728082</v>
      </c>
      <c r="H60" s="36">
        <f>SUMIFS(СВЦЭМ!$C$33:$C$776,СВЦЭМ!$A$33:$A$776,$A60,СВЦЭМ!$B$33:$B$776,H$47)+'СЕТ СН'!$G$9+СВЦЭМ!$D$10+'СЕТ СН'!$G$5-'СЕТ СН'!$G$17</f>
        <v>3661.0030385199998</v>
      </c>
      <c r="I60" s="36">
        <f>SUMIFS(СВЦЭМ!$C$33:$C$776,СВЦЭМ!$A$33:$A$776,$A60,СВЦЭМ!$B$33:$B$776,I$47)+'СЕТ СН'!$G$9+СВЦЭМ!$D$10+'СЕТ СН'!$G$5-'СЕТ СН'!$G$17</f>
        <v>3604.3068039700001</v>
      </c>
      <c r="J60" s="36">
        <f>SUMIFS(СВЦЭМ!$C$33:$C$776,СВЦЭМ!$A$33:$A$776,$A60,СВЦЭМ!$B$33:$B$776,J$47)+'СЕТ СН'!$G$9+СВЦЭМ!$D$10+'СЕТ СН'!$G$5-'СЕТ СН'!$G$17</f>
        <v>3539.5261608800001</v>
      </c>
      <c r="K60" s="36">
        <f>SUMIFS(СВЦЭМ!$C$33:$C$776,СВЦЭМ!$A$33:$A$776,$A60,СВЦЭМ!$B$33:$B$776,K$47)+'СЕТ СН'!$G$9+СВЦЭМ!$D$10+'СЕТ СН'!$G$5-'СЕТ СН'!$G$17</f>
        <v>3426.8524999599999</v>
      </c>
      <c r="L60" s="36">
        <f>SUMIFS(СВЦЭМ!$C$33:$C$776,СВЦЭМ!$A$33:$A$776,$A60,СВЦЭМ!$B$33:$B$776,L$47)+'СЕТ СН'!$G$9+СВЦЭМ!$D$10+'СЕТ СН'!$G$5-'СЕТ СН'!$G$17</f>
        <v>3380.8534316100004</v>
      </c>
      <c r="M60" s="36">
        <f>SUMIFS(СВЦЭМ!$C$33:$C$776,СВЦЭМ!$A$33:$A$776,$A60,СВЦЭМ!$B$33:$B$776,M$47)+'СЕТ СН'!$G$9+СВЦЭМ!$D$10+'СЕТ СН'!$G$5-'СЕТ СН'!$G$17</f>
        <v>3381.2786888300002</v>
      </c>
      <c r="N60" s="36">
        <f>SUMIFS(СВЦЭМ!$C$33:$C$776,СВЦЭМ!$A$33:$A$776,$A60,СВЦЭМ!$B$33:$B$776,N$47)+'СЕТ СН'!$G$9+СВЦЭМ!$D$10+'СЕТ СН'!$G$5-'СЕТ СН'!$G$17</f>
        <v>3397.0067025799999</v>
      </c>
      <c r="O60" s="36">
        <f>SUMIFS(СВЦЭМ!$C$33:$C$776,СВЦЭМ!$A$33:$A$776,$A60,СВЦЭМ!$B$33:$B$776,O$47)+'СЕТ СН'!$G$9+СВЦЭМ!$D$10+'СЕТ СН'!$G$5-'СЕТ СН'!$G$17</f>
        <v>3404.9082316900003</v>
      </c>
      <c r="P60" s="36">
        <f>SUMIFS(СВЦЭМ!$C$33:$C$776,СВЦЭМ!$A$33:$A$776,$A60,СВЦЭМ!$B$33:$B$776,P$47)+'СЕТ СН'!$G$9+СВЦЭМ!$D$10+'СЕТ СН'!$G$5-'СЕТ СН'!$G$17</f>
        <v>3411.9111810600002</v>
      </c>
      <c r="Q60" s="36">
        <f>SUMIFS(СВЦЭМ!$C$33:$C$776,СВЦЭМ!$A$33:$A$776,$A60,СВЦЭМ!$B$33:$B$776,Q$47)+'СЕТ СН'!$G$9+СВЦЭМ!$D$10+'СЕТ СН'!$G$5-'СЕТ СН'!$G$17</f>
        <v>3422.1674941700003</v>
      </c>
      <c r="R60" s="36">
        <f>SUMIFS(СВЦЭМ!$C$33:$C$776,СВЦЭМ!$A$33:$A$776,$A60,СВЦЭМ!$B$33:$B$776,R$47)+'СЕТ СН'!$G$9+СВЦЭМ!$D$10+'СЕТ СН'!$G$5-'СЕТ СН'!$G$17</f>
        <v>3417.4835338299999</v>
      </c>
      <c r="S60" s="36">
        <f>SUMIFS(СВЦЭМ!$C$33:$C$776,СВЦЭМ!$A$33:$A$776,$A60,СВЦЭМ!$B$33:$B$776,S$47)+'СЕТ СН'!$G$9+СВЦЭМ!$D$10+'СЕТ СН'!$G$5-'СЕТ СН'!$G$17</f>
        <v>3434.3952127100001</v>
      </c>
      <c r="T60" s="36">
        <f>SUMIFS(СВЦЭМ!$C$33:$C$776,СВЦЭМ!$A$33:$A$776,$A60,СВЦЭМ!$B$33:$B$776,T$47)+'СЕТ СН'!$G$9+СВЦЭМ!$D$10+'СЕТ СН'!$G$5-'СЕТ СН'!$G$17</f>
        <v>3426.0661402200003</v>
      </c>
      <c r="U60" s="36">
        <f>SUMIFS(СВЦЭМ!$C$33:$C$776,СВЦЭМ!$A$33:$A$776,$A60,СВЦЭМ!$B$33:$B$776,U$47)+'СЕТ СН'!$G$9+СВЦЭМ!$D$10+'СЕТ СН'!$G$5-'СЕТ СН'!$G$17</f>
        <v>3404.4115181300003</v>
      </c>
      <c r="V60" s="36">
        <f>SUMIFS(СВЦЭМ!$C$33:$C$776,СВЦЭМ!$A$33:$A$776,$A60,СВЦЭМ!$B$33:$B$776,V$47)+'СЕТ СН'!$G$9+СВЦЭМ!$D$10+'СЕТ СН'!$G$5-'СЕТ СН'!$G$17</f>
        <v>3382.3882235199999</v>
      </c>
      <c r="W60" s="36">
        <f>SUMIFS(СВЦЭМ!$C$33:$C$776,СВЦЭМ!$A$33:$A$776,$A60,СВЦЭМ!$B$33:$B$776,W$47)+'СЕТ СН'!$G$9+СВЦЭМ!$D$10+'СЕТ СН'!$G$5-'СЕТ СН'!$G$17</f>
        <v>3383.5311653899998</v>
      </c>
      <c r="X60" s="36">
        <f>SUMIFS(СВЦЭМ!$C$33:$C$776,СВЦЭМ!$A$33:$A$776,$A60,СВЦЭМ!$B$33:$B$776,X$47)+'СЕТ СН'!$G$9+СВЦЭМ!$D$10+'СЕТ СН'!$G$5-'СЕТ СН'!$G$17</f>
        <v>3469.3588028100003</v>
      </c>
      <c r="Y60" s="36">
        <f>SUMIFS(СВЦЭМ!$C$33:$C$776,СВЦЭМ!$A$33:$A$776,$A60,СВЦЭМ!$B$33:$B$776,Y$47)+'СЕТ СН'!$G$9+СВЦЭМ!$D$10+'СЕТ СН'!$G$5-'СЕТ СН'!$G$17</f>
        <v>3578.40695082</v>
      </c>
    </row>
    <row r="61" spans="1:25" ht="15.75" x14ac:dyDescent="0.2">
      <c r="A61" s="35">
        <f t="shared" si="1"/>
        <v>43569</v>
      </c>
      <c r="B61" s="36">
        <f>SUMIFS(СВЦЭМ!$C$33:$C$776,СВЦЭМ!$A$33:$A$776,$A61,СВЦЭМ!$B$33:$B$776,B$47)+'СЕТ СН'!$G$9+СВЦЭМ!$D$10+'СЕТ СН'!$G$5-'СЕТ СН'!$G$17</f>
        <v>3642.5294139100001</v>
      </c>
      <c r="C61" s="36">
        <f>SUMIFS(СВЦЭМ!$C$33:$C$776,СВЦЭМ!$A$33:$A$776,$A61,СВЦЭМ!$B$33:$B$776,C$47)+'СЕТ СН'!$G$9+СВЦЭМ!$D$10+'СЕТ СН'!$G$5-'СЕТ СН'!$G$17</f>
        <v>3755.6678666600001</v>
      </c>
      <c r="D61" s="36">
        <f>SUMIFS(СВЦЭМ!$C$33:$C$776,СВЦЭМ!$A$33:$A$776,$A61,СВЦЭМ!$B$33:$B$776,D$47)+'СЕТ СН'!$G$9+СВЦЭМ!$D$10+'СЕТ СН'!$G$5-'СЕТ СН'!$G$17</f>
        <v>3833.5676794700003</v>
      </c>
      <c r="E61" s="36">
        <f>SUMIFS(СВЦЭМ!$C$33:$C$776,СВЦЭМ!$A$33:$A$776,$A61,СВЦЭМ!$B$33:$B$776,E$47)+'СЕТ СН'!$G$9+СВЦЭМ!$D$10+'СЕТ СН'!$G$5-'СЕТ СН'!$G$17</f>
        <v>3842.2505353699999</v>
      </c>
      <c r="F61" s="36">
        <f>SUMIFS(СВЦЭМ!$C$33:$C$776,СВЦЭМ!$A$33:$A$776,$A61,СВЦЭМ!$B$33:$B$776,F$47)+'СЕТ СН'!$G$9+СВЦЭМ!$D$10+'СЕТ СН'!$G$5-'СЕТ СН'!$G$17</f>
        <v>3836.8915552799999</v>
      </c>
      <c r="G61" s="36">
        <f>SUMIFS(СВЦЭМ!$C$33:$C$776,СВЦЭМ!$A$33:$A$776,$A61,СВЦЭМ!$B$33:$B$776,G$47)+'СЕТ СН'!$G$9+СВЦЭМ!$D$10+'СЕТ СН'!$G$5-'СЕТ СН'!$G$17</f>
        <v>3816.6688600900002</v>
      </c>
      <c r="H61" s="36">
        <f>SUMIFS(СВЦЭМ!$C$33:$C$776,СВЦЭМ!$A$33:$A$776,$A61,СВЦЭМ!$B$33:$B$776,H$47)+'СЕТ СН'!$G$9+СВЦЭМ!$D$10+'СЕТ СН'!$G$5-'СЕТ СН'!$G$17</f>
        <v>3703.8099898199998</v>
      </c>
      <c r="I61" s="36">
        <f>SUMIFS(СВЦЭМ!$C$33:$C$776,СВЦЭМ!$A$33:$A$776,$A61,СВЦЭМ!$B$33:$B$776,I$47)+'СЕТ СН'!$G$9+СВЦЭМ!$D$10+'СЕТ СН'!$G$5-'СЕТ СН'!$G$17</f>
        <v>3627.8941247299999</v>
      </c>
      <c r="J61" s="36">
        <f>SUMIFS(СВЦЭМ!$C$33:$C$776,СВЦЭМ!$A$33:$A$776,$A61,СВЦЭМ!$B$33:$B$776,J$47)+'СЕТ СН'!$G$9+СВЦЭМ!$D$10+'СЕТ СН'!$G$5-'СЕТ СН'!$G$17</f>
        <v>3561.3201570000001</v>
      </c>
      <c r="K61" s="36">
        <f>SUMIFS(СВЦЭМ!$C$33:$C$776,СВЦЭМ!$A$33:$A$776,$A61,СВЦЭМ!$B$33:$B$776,K$47)+'СЕТ СН'!$G$9+СВЦЭМ!$D$10+'СЕТ СН'!$G$5-'СЕТ СН'!$G$17</f>
        <v>3445.8534463200003</v>
      </c>
      <c r="L61" s="36">
        <f>SUMIFS(СВЦЭМ!$C$33:$C$776,СВЦЭМ!$A$33:$A$776,$A61,СВЦЭМ!$B$33:$B$776,L$47)+'СЕТ СН'!$G$9+СВЦЭМ!$D$10+'СЕТ СН'!$G$5-'СЕТ СН'!$G$17</f>
        <v>3388.2757452400001</v>
      </c>
      <c r="M61" s="36">
        <f>SUMIFS(СВЦЭМ!$C$33:$C$776,СВЦЭМ!$A$33:$A$776,$A61,СВЦЭМ!$B$33:$B$776,M$47)+'СЕТ СН'!$G$9+СВЦЭМ!$D$10+'СЕТ СН'!$G$5-'СЕТ СН'!$G$17</f>
        <v>3383.1505779300001</v>
      </c>
      <c r="N61" s="36">
        <f>SUMIFS(СВЦЭМ!$C$33:$C$776,СВЦЭМ!$A$33:$A$776,$A61,СВЦЭМ!$B$33:$B$776,N$47)+'СЕТ СН'!$G$9+СВЦЭМ!$D$10+'СЕТ СН'!$G$5-'СЕТ СН'!$G$17</f>
        <v>3387.6051711999999</v>
      </c>
      <c r="O61" s="36">
        <f>SUMIFS(СВЦЭМ!$C$33:$C$776,СВЦЭМ!$A$33:$A$776,$A61,СВЦЭМ!$B$33:$B$776,O$47)+'СЕТ СН'!$G$9+СВЦЭМ!$D$10+'СЕТ СН'!$G$5-'СЕТ СН'!$G$17</f>
        <v>3394.2411492700003</v>
      </c>
      <c r="P61" s="36">
        <f>SUMIFS(СВЦЭМ!$C$33:$C$776,СВЦЭМ!$A$33:$A$776,$A61,СВЦЭМ!$B$33:$B$776,P$47)+'СЕТ СН'!$G$9+СВЦЭМ!$D$10+'СЕТ СН'!$G$5-'СЕТ СН'!$G$17</f>
        <v>3409.5232523499999</v>
      </c>
      <c r="Q61" s="36">
        <f>SUMIFS(СВЦЭМ!$C$33:$C$776,СВЦЭМ!$A$33:$A$776,$A61,СВЦЭМ!$B$33:$B$776,Q$47)+'СЕТ СН'!$G$9+СВЦЭМ!$D$10+'СЕТ СН'!$G$5-'СЕТ СН'!$G$17</f>
        <v>3411.4059939100002</v>
      </c>
      <c r="R61" s="36">
        <f>SUMIFS(СВЦЭМ!$C$33:$C$776,СВЦЭМ!$A$33:$A$776,$A61,СВЦЭМ!$B$33:$B$776,R$47)+'СЕТ СН'!$G$9+СВЦЭМ!$D$10+'СЕТ СН'!$G$5-'СЕТ СН'!$G$17</f>
        <v>3409.70810484</v>
      </c>
      <c r="S61" s="36">
        <f>SUMIFS(СВЦЭМ!$C$33:$C$776,СВЦЭМ!$A$33:$A$776,$A61,СВЦЭМ!$B$33:$B$776,S$47)+'СЕТ СН'!$G$9+СВЦЭМ!$D$10+'СЕТ СН'!$G$5-'СЕТ СН'!$G$17</f>
        <v>3427.9462865300002</v>
      </c>
      <c r="T61" s="36">
        <f>SUMIFS(СВЦЭМ!$C$33:$C$776,СВЦЭМ!$A$33:$A$776,$A61,СВЦЭМ!$B$33:$B$776,T$47)+'СЕТ СН'!$G$9+СВЦЭМ!$D$10+'СЕТ СН'!$G$5-'СЕТ СН'!$G$17</f>
        <v>3415.5536369800002</v>
      </c>
      <c r="U61" s="36">
        <f>SUMIFS(СВЦЭМ!$C$33:$C$776,СВЦЭМ!$A$33:$A$776,$A61,СВЦЭМ!$B$33:$B$776,U$47)+'СЕТ СН'!$G$9+СВЦЭМ!$D$10+'СЕТ СН'!$G$5-'СЕТ СН'!$G$17</f>
        <v>3386.8959011900001</v>
      </c>
      <c r="V61" s="36">
        <f>SUMIFS(СВЦЭМ!$C$33:$C$776,СВЦЭМ!$A$33:$A$776,$A61,СВЦЭМ!$B$33:$B$776,V$47)+'СЕТ СН'!$G$9+СВЦЭМ!$D$10+'СЕТ СН'!$G$5-'СЕТ СН'!$G$17</f>
        <v>3371.6412110199999</v>
      </c>
      <c r="W61" s="36">
        <f>SUMIFS(СВЦЭМ!$C$33:$C$776,СВЦЭМ!$A$33:$A$776,$A61,СВЦЭМ!$B$33:$B$776,W$47)+'СЕТ СН'!$G$9+СВЦЭМ!$D$10+'СЕТ СН'!$G$5-'СЕТ СН'!$G$17</f>
        <v>3369.6318406400001</v>
      </c>
      <c r="X61" s="36">
        <f>SUMIFS(СВЦЭМ!$C$33:$C$776,СВЦЭМ!$A$33:$A$776,$A61,СВЦЭМ!$B$33:$B$776,X$47)+'СЕТ СН'!$G$9+СВЦЭМ!$D$10+'СЕТ СН'!$G$5-'СЕТ СН'!$G$17</f>
        <v>3432.34903897</v>
      </c>
      <c r="Y61" s="36">
        <f>SUMIFS(СВЦЭМ!$C$33:$C$776,СВЦЭМ!$A$33:$A$776,$A61,СВЦЭМ!$B$33:$B$776,Y$47)+'СЕТ СН'!$G$9+СВЦЭМ!$D$10+'СЕТ СН'!$G$5-'СЕТ СН'!$G$17</f>
        <v>3542.1962819300002</v>
      </c>
    </row>
    <row r="62" spans="1:25" ht="15.75" x14ac:dyDescent="0.2">
      <c r="A62" s="35">
        <f t="shared" si="1"/>
        <v>43570</v>
      </c>
      <c r="B62" s="36">
        <f>SUMIFS(СВЦЭМ!$C$33:$C$776,СВЦЭМ!$A$33:$A$776,$A62,СВЦЭМ!$B$33:$B$776,B$47)+'СЕТ СН'!$G$9+СВЦЭМ!$D$10+'СЕТ СН'!$G$5-'СЕТ СН'!$G$17</f>
        <v>3597.008812</v>
      </c>
      <c r="C62" s="36">
        <f>SUMIFS(СВЦЭМ!$C$33:$C$776,СВЦЭМ!$A$33:$A$776,$A62,СВЦЭМ!$B$33:$B$776,C$47)+'СЕТ СН'!$G$9+СВЦЭМ!$D$10+'СЕТ СН'!$G$5-'СЕТ СН'!$G$17</f>
        <v>3701.35496272</v>
      </c>
      <c r="D62" s="36">
        <f>SUMIFS(СВЦЭМ!$C$33:$C$776,СВЦЭМ!$A$33:$A$776,$A62,СВЦЭМ!$B$33:$B$776,D$47)+'СЕТ СН'!$G$9+СВЦЭМ!$D$10+'СЕТ СН'!$G$5-'СЕТ СН'!$G$17</f>
        <v>3764.5685450800001</v>
      </c>
      <c r="E62" s="36">
        <f>SUMIFS(СВЦЭМ!$C$33:$C$776,СВЦЭМ!$A$33:$A$776,$A62,СВЦЭМ!$B$33:$B$776,E$47)+'СЕТ СН'!$G$9+СВЦЭМ!$D$10+'СЕТ СН'!$G$5-'СЕТ СН'!$G$17</f>
        <v>3770.5721074600001</v>
      </c>
      <c r="F62" s="36">
        <f>SUMIFS(СВЦЭМ!$C$33:$C$776,СВЦЭМ!$A$33:$A$776,$A62,СВЦЭМ!$B$33:$B$776,F$47)+'СЕТ СН'!$G$9+СВЦЭМ!$D$10+'СЕТ СН'!$G$5-'СЕТ СН'!$G$17</f>
        <v>3765.24828045</v>
      </c>
      <c r="G62" s="36">
        <f>SUMIFS(СВЦЭМ!$C$33:$C$776,СВЦЭМ!$A$33:$A$776,$A62,СВЦЭМ!$B$33:$B$776,G$47)+'СЕТ СН'!$G$9+СВЦЭМ!$D$10+'СЕТ СН'!$G$5-'СЕТ СН'!$G$17</f>
        <v>3765.5314232700002</v>
      </c>
      <c r="H62" s="36">
        <f>SUMIFS(СВЦЭМ!$C$33:$C$776,СВЦЭМ!$A$33:$A$776,$A62,СВЦЭМ!$B$33:$B$776,H$47)+'СЕТ СН'!$G$9+СВЦЭМ!$D$10+'СЕТ СН'!$G$5-'СЕТ СН'!$G$17</f>
        <v>3679.4264608200001</v>
      </c>
      <c r="I62" s="36">
        <f>SUMIFS(СВЦЭМ!$C$33:$C$776,СВЦЭМ!$A$33:$A$776,$A62,СВЦЭМ!$B$33:$B$776,I$47)+'СЕТ СН'!$G$9+СВЦЭМ!$D$10+'СЕТ СН'!$G$5-'СЕТ СН'!$G$17</f>
        <v>3630.5244596700004</v>
      </c>
      <c r="J62" s="36">
        <f>SUMIFS(СВЦЭМ!$C$33:$C$776,СВЦЭМ!$A$33:$A$776,$A62,СВЦЭМ!$B$33:$B$776,J$47)+'СЕТ СН'!$G$9+СВЦЭМ!$D$10+'СЕТ СН'!$G$5-'СЕТ СН'!$G$17</f>
        <v>3533.8357132800002</v>
      </c>
      <c r="K62" s="36">
        <f>SUMIFS(СВЦЭМ!$C$33:$C$776,СВЦЭМ!$A$33:$A$776,$A62,СВЦЭМ!$B$33:$B$776,K$47)+'СЕТ СН'!$G$9+СВЦЭМ!$D$10+'СЕТ СН'!$G$5-'СЕТ СН'!$G$17</f>
        <v>3444.82969172</v>
      </c>
      <c r="L62" s="36">
        <f>SUMIFS(СВЦЭМ!$C$33:$C$776,СВЦЭМ!$A$33:$A$776,$A62,СВЦЭМ!$B$33:$B$776,L$47)+'СЕТ СН'!$G$9+СВЦЭМ!$D$10+'СЕТ СН'!$G$5-'СЕТ СН'!$G$17</f>
        <v>3412.5997184900002</v>
      </c>
      <c r="M62" s="36">
        <f>SUMIFS(СВЦЭМ!$C$33:$C$776,СВЦЭМ!$A$33:$A$776,$A62,СВЦЭМ!$B$33:$B$776,M$47)+'СЕТ СН'!$G$9+СВЦЭМ!$D$10+'СЕТ СН'!$G$5-'СЕТ СН'!$G$17</f>
        <v>3414.8921101200003</v>
      </c>
      <c r="N62" s="36">
        <f>SUMIFS(СВЦЭМ!$C$33:$C$776,СВЦЭМ!$A$33:$A$776,$A62,СВЦЭМ!$B$33:$B$776,N$47)+'СЕТ СН'!$G$9+СВЦЭМ!$D$10+'СЕТ СН'!$G$5-'СЕТ СН'!$G$17</f>
        <v>3405.1778500300002</v>
      </c>
      <c r="O62" s="36">
        <f>SUMIFS(СВЦЭМ!$C$33:$C$776,СВЦЭМ!$A$33:$A$776,$A62,СВЦЭМ!$B$33:$B$776,O$47)+'СЕТ СН'!$G$9+СВЦЭМ!$D$10+'СЕТ СН'!$G$5-'СЕТ СН'!$G$17</f>
        <v>3423.2660482700003</v>
      </c>
      <c r="P62" s="36">
        <f>SUMIFS(СВЦЭМ!$C$33:$C$776,СВЦЭМ!$A$33:$A$776,$A62,СВЦЭМ!$B$33:$B$776,P$47)+'СЕТ СН'!$G$9+СВЦЭМ!$D$10+'СЕТ СН'!$G$5-'СЕТ СН'!$G$17</f>
        <v>3438.19722882</v>
      </c>
      <c r="Q62" s="36">
        <f>SUMIFS(СВЦЭМ!$C$33:$C$776,СВЦЭМ!$A$33:$A$776,$A62,СВЦЭМ!$B$33:$B$776,Q$47)+'СЕТ СН'!$G$9+СВЦЭМ!$D$10+'СЕТ СН'!$G$5-'СЕТ СН'!$G$17</f>
        <v>3442.97634784</v>
      </c>
      <c r="R62" s="36">
        <f>SUMIFS(СВЦЭМ!$C$33:$C$776,СВЦЭМ!$A$33:$A$776,$A62,СВЦЭМ!$B$33:$B$776,R$47)+'СЕТ СН'!$G$9+СВЦЭМ!$D$10+'СЕТ СН'!$G$5-'СЕТ СН'!$G$17</f>
        <v>3443.6777475500003</v>
      </c>
      <c r="S62" s="36">
        <f>SUMIFS(СВЦЭМ!$C$33:$C$776,СВЦЭМ!$A$33:$A$776,$A62,СВЦЭМ!$B$33:$B$776,S$47)+'СЕТ СН'!$G$9+СВЦЭМ!$D$10+'СЕТ СН'!$G$5-'СЕТ СН'!$G$17</f>
        <v>3447.3548199000002</v>
      </c>
      <c r="T62" s="36">
        <f>SUMIFS(СВЦЭМ!$C$33:$C$776,СВЦЭМ!$A$33:$A$776,$A62,СВЦЭМ!$B$33:$B$776,T$47)+'СЕТ СН'!$G$9+СВЦЭМ!$D$10+'СЕТ СН'!$G$5-'СЕТ СН'!$G$17</f>
        <v>3429.6313786000001</v>
      </c>
      <c r="U62" s="36">
        <f>SUMIFS(СВЦЭМ!$C$33:$C$776,СВЦЭМ!$A$33:$A$776,$A62,СВЦЭМ!$B$33:$B$776,U$47)+'СЕТ СН'!$G$9+СВЦЭМ!$D$10+'СЕТ СН'!$G$5-'СЕТ СН'!$G$17</f>
        <v>3402.7256554599999</v>
      </c>
      <c r="V62" s="36">
        <f>SUMIFS(СВЦЭМ!$C$33:$C$776,СВЦЭМ!$A$33:$A$776,$A62,СВЦЭМ!$B$33:$B$776,V$47)+'СЕТ СН'!$G$9+СВЦЭМ!$D$10+'СЕТ СН'!$G$5-'СЕТ СН'!$G$17</f>
        <v>3400.0805308399999</v>
      </c>
      <c r="W62" s="36">
        <f>SUMIFS(СВЦЭМ!$C$33:$C$776,СВЦЭМ!$A$33:$A$776,$A62,СВЦЭМ!$B$33:$B$776,W$47)+'СЕТ СН'!$G$9+СВЦЭМ!$D$10+'СЕТ СН'!$G$5-'СЕТ СН'!$G$17</f>
        <v>3403.2779680100002</v>
      </c>
      <c r="X62" s="36">
        <f>SUMIFS(СВЦЭМ!$C$33:$C$776,СВЦЭМ!$A$33:$A$776,$A62,СВЦЭМ!$B$33:$B$776,X$47)+'СЕТ СН'!$G$9+СВЦЭМ!$D$10+'СЕТ СН'!$G$5-'СЕТ СН'!$G$17</f>
        <v>3448.8675522399999</v>
      </c>
      <c r="Y62" s="36">
        <f>SUMIFS(СВЦЭМ!$C$33:$C$776,СВЦЭМ!$A$33:$A$776,$A62,СВЦЭМ!$B$33:$B$776,Y$47)+'СЕТ СН'!$G$9+СВЦЭМ!$D$10+'СЕТ СН'!$G$5-'СЕТ СН'!$G$17</f>
        <v>3538.0445192699999</v>
      </c>
    </row>
    <row r="63" spans="1:25" ht="15.75" x14ac:dyDescent="0.2">
      <c r="A63" s="35">
        <f t="shared" si="1"/>
        <v>43571</v>
      </c>
      <c r="B63" s="36">
        <f>SUMIFS(СВЦЭМ!$C$33:$C$776,СВЦЭМ!$A$33:$A$776,$A63,СВЦЭМ!$B$33:$B$776,B$47)+'СЕТ СН'!$G$9+СВЦЭМ!$D$10+'СЕТ СН'!$G$5-'СЕТ СН'!$G$17</f>
        <v>3597.8327097199999</v>
      </c>
      <c r="C63" s="36">
        <f>SUMIFS(СВЦЭМ!$C$33:$C$776,СВЦЭМ!$A$33:$A$776,$A63,СВЦЭМ!$B$33:$B$776,C$47)+'СЕТ СН'!$G$9+СВЦЭМ!$D$10+'СЕТ СН'!$G$5-'СЕТ СН'!$G$17</f>
        <v>3680.2482992499999</v>
      </c>
      <c r="D63" s="36">
        <f>SUMIFS(СВЦЭМ!$C$33:$C$776,СВЦЭМ!$A$33:$A$776,$A63,СВЦЭМ!$B$33:$B$776,D$47)+'СЕТ СН'!$G$9+СВЦЭМ!$D$10+'СЕТ СН'!$G$5-'СЕТ СН'!$G$17</f>
        <v>3765.5029587600002</v>
      </c>
      <c r="E63" s="36">
        <f>SUMIFS(СВЦЭМ!$C$33:$C$776,СВЦЭМ!$A$33:$A$776,$A63,СВЦЭМ!$B$33:$B$776,E$47)+'СЕТ СН'!$G$9+СВЦЭМ!$D$10+'СЕТ СН'!$G$5-'СЕТ СН'!$G$17</f>
        <v>3775.99382651</v>
      </c>
      <c r="F63" s="36">
        <f>SUMIFS(СВЦЭМ!$C$33:$C$776,СВЦЭМ!$A$33:$A$776,$A63,СВЦЭМ!$B$33:$B$776,F$47)+'СЕТ СН'!$G$9+СВЦЭМ!$D$10+'СЕТ СН'!$G$5-'СЕТ СН'!$G$17</f>
        <v>3777.98871177</v>
      </c>
      <c r="G63" s="36">
        <f>SUMIFS(СВЦЭМ!$C$33:$C$776,СВЦЭМ!$A$33:$A$776,$A63,СВЦЭМ!$B$33:$B$776,G$47)+'СЕТ СН'!$G$9+СВЦЭМ!$D$10+'СЕТ СН'!$G$5-'СЕТ СН'!$G$17</f>
        <v>3775.6288236199998</v>
      </c>
      <c r="H63" s="36">
        <f>SUMIFS(СВЦЭМ!$C$33:$C$776,СВЦЭМ!$A$33:$A$776,$A63,СВЦЭМ!$B$33:$B$776,H$47)+'СЕТ СН'!$G$9+СВЦЭМ!$D$10+'СЕТ СН'!$G$5-'СЕТ СН'!$G$17</f>
        <v>3711.5458143300002</v>
      </c>
      <c r="I63" s="36">
        <f>SUMIFS(СВЦЭМ!$C$33:$C$776,СВЦЭМ!$A$33:$A$776,$A63,СВЦЭМ!$B$33:$B$776,I$47)+'СЕТ СН'!$G$9+СВЦЭМ!$D$10+'СЕТ СН'!$G$5-'СЕТ СН'!$G$17</f>
        <v>3648.9511971100001</v>
      </c>
      <c r="J63" s="36">
        <f>SUMIFS(СВЦЭМ!$C$33:$C$776,СВЦЭМ!$A$33:$A$776,$A63,СВЦЭМ!$B$33:$B$776,J$47)+'СЕТ СН'!$G$9+СВЦЭМ!$D$10+'СЕТ СН'!$G$5-'СЕТ СН'!$G$17</f>
        <v>3545.42658807</v>
      </c>
      <c r="K63" s="36">
        <f>SUMIFS(СВЦЭМ!$C$33:$C$776,СВЦЭМ!$A$33:$A$776,$A63,СВЦЭМ!$B$33:$B$776,K$47)+'СЕТ СН'!$G$9+СВЦЭМ!$D$10+'СЕТ СН'!$G$5-'СЕТ СН'!$G$17</f>
        <v>3473.8722963200003</v>
      </c>
      <c r="L63" s="36">
        <f>SUMIFS(СВЦЭМ!$C$33:$C$776,СВЦЭМ!$A$33:$A$776,$A63,СВЦЭМ!$B$33:$B$776,L$47)+'СЕТ СН'!$G$9+СВЦЭМ!$D$10+'СЕТ СН'!$G$5-'СЕТ СН'!$G$17</f>
        <v>3444.95360575</v>
      </c>
      <c r="M63" s="36">
        <f>SUMIFS(СВЦЭМ!$C$33:$C$776,СВЦЭМ!$A$33:$A$776,$A63,СВЦЭМ!$B$33:$B$776,M$47)+'СЕТ СН'!$G$9+СВЦЭМ!$D$10+'СЕТ СН'!$G$5-'СЕТ СН'!$G$17</f>
        <v>3415.8518893700002</v>
      </c>
      <c r="N63" s="36">
        <f>SUMIFS(СВЦЭМ!$C$33:$C$776,СВЦЭМ!$A$33:$A$776,$A63,СВЦЭМ!$B$33:$B$776,N$47)+'СЕТ СН'!$G$9+СВЦЭМ!$D$10+'СЕТ СН'!$G$5-'СЕТ СН'!$G$17</f>
        <v>3434.9177060299999</v>
      </c>
      <c r="O63" s="36">
        <f>SUMIFS(СВЦЭМ!$C$33:$C$776,СВЦЭМ!$A$33:$A$776,$A63,СВЦЭМ!$B$33:$B$776,O$47)+'СЕТ СН'!$G$9+СВЦЭМ!$D$10+'СЕТ СН'!$G$5-'СЕТ СН'!$G$17</f>
        <v>3447.6599762400001</v>
      </c>
      <c r="P63" s="36">
        <f>SUMIFS(СВЦЭМ!$C$33:$C$776,СВЦЭМ!$A$33:$A$776,$A63,СВЦЭМ!$B$33:$B$776,P$47)+'СЕТ СН'!$G$9+СВЦЭМ!$D$10+'СЕТ СН'!$G$5-'СЕТ СН'!$G$17</f>
        <v>3450.53390231</v>
      </c>
      <c r="Q63" s="36">
        <f>SUMIFS(СВЦЭМ!$C$33:$C$776,СВЦЭМ!$A$33:$A$776,$A63,СВЦЭМ!$B$33:$B$776,Q$47)+'СЕТ СН'!$G$9+СВЦЭМ!$D$10+'СЕТ СН'!$G$5-'СЕТ СН'!$G$17</f>
        <v>3449.6335237399999</v>
      </c>
      <c r="R63" s="36">
        <f>SUMIFS(СВЦЭМ!$C$33:$C$776,СВЦЭМ!$A$33:$A$776,$A63,СВЦЭМ!$B$33:$B$776,R$47)+'СЕТ СН'!$G$9+СВЦЭМ!$D$10+'СЕТ СН'!$G$5-'СЕТ СН'!$G$17</f>
        <v>3441.3777855900003</v>
      </c>
      <c r="S63" s="36">
        <f>SUMIFS(СВЦЭМ!$C$33:$C$776,СВЦЭМ!$A$33:$A$776,$A63,СВЦЭМ!$B$33:$B$776,S$47)+'СЕТ СН'!$G$9+СВЦЭМ!$D$10+'СЕТ СН'!$G$5-'СЕТ СН'!$G$17</f>
        <v>3439.6514375400002</v>
      </c>
      <c r="T63" s="36">
        <f>SUMIFS(СВЦЭМ!$C$33:$C$776,СВЦЭМ!$A$33:$A$776,$A63,СВЦЭМ!$B$33:$B$776,T$47)+'СЕТ СН'!$G$9+СВЦЭМ!$D$10+'СЕТ СН'!$G$5-'СЕТ СН'!$G$17</f>
        <v>3451.6473303900002</v>
      </c>
      <c r="U63" s="36">
        <f>SUMIFS(СВЦЭМ!$C$33:$C$776,СВЦЭМ!$A$33:$A$776,$A63,СВЦЭМ!$B$33:$B$776,U$47)+'СЕТ СН'!$G$9+СВЦЭМ!$D$10+'СЕТ СН'!$G$5-'СЕТ СН'!$G$17</f>
        <v>3411.1403350600003</v>
      </c>
      <c r="V63" s="36">
        <f>SUMIFS(СВЦЭМ!$C$33:$C$776,СВЦЭМ!$A$33:$A$776,$A63,СВЦЭМ!$B$33:$B$776,V$47)+'СЕТ СН'!$G$9+СВЦЭМ!$D$10+'СЕТ СН'!$G$5-'СЕТ СН'!$G$17</f>
        <v>3426.4089714199999</v>
      </c>
      <c r="W63" s="36">
        <f>SUMIFS(СВЦЭМ!$C$33:$C$776,СВЦЭМ!$A$33:$A$776,$A63,СВЦЭМ!$B$33:$B$776,W$47)+'СЕТ СН'!$G$9+СВЦЭМ!$D$10+'СЕТ СН'!$G$5-'СЕТ СН'!$G$17</f>
        <v>3418.2716255300002</v>
      </c>
      <c r="X63" s="36">
        <f>SUMIFS(СВЦЭМ!$C$33:$C$776,СВЦЭМ!$A$33:$A$776,$A63,СВЦЭМ!$B$33:$B$776,X$47)+'СЕТ СН'!$G$9+СВЦЭМ!$D$10+'СЕТ СН'!$G$5-'СЕТ СН'!$G$17</f>
        <v>3504.6534347900001</v>
      </c>
      <c r="Y63" s="36">
        <f>SUMIFS(СВЦЭМ!$C$33:$C$776,СВЦЭМ!$A$33:$A$776,$A63,СВЦЭМ!$B$33:$B$776,Y$47)+'СЕТ СН'!$G$9+СВЦЭМ!$D$10+'СЕТ СН'!$G$5-'СЕТ СН'!$G$17</f>
        <v>3584.3021420499999</v>
      </c>
    </row>
    <row r="64" spans="1:25" ht="15.75" x14ac:dyDescent="0.2">
      <c r="A64" s="35">
        <f t="shared" si="1"/>
        <v>43572</v>
      </c>
      <c r="B64" s="36">
        <f>SUMIFS(СВЦЭМ!$C$33:$C$776,СВЦЭМ!$A$33:$A$776,$A64,СВЦЭМ!$B$33:$B$776,B$47)+'СЕТ СН'!$G$9+СВЦЭМ!$D$10+'СЕТ СН'!$G$5-'СЕТ СН'!$G$17</f>
        <v>3619.0152536200003</v>
      </c>
      <c r="C64" s="36">
        <f>SUMIFS(СВЦЭМ!$C$33:$C$776,СВЦЭМ!$A$33:$A$776,$A64,СВЦЭМ!$B$33:$B$776,C$47)+'СЕТ СН'!$G$9+СВЦЭМ!$D$10+'СЕТ СН'!$G$5-'СЕТ СН'!$G$17</f>
        <v>3688.05055945</v>
      </c>
      <c r="D64" s="36">
        <f>SUMIFS(СВЦЭМ!$C$33:$C$776,СВЦЭМ!$A$33:$A$776,$A64,СВЦЭМ!$B$33:$B$776,D$47)+'СЕТ СН'!$G$9+СВЦЭМ!$D$10+'СЕТ СН'!$G$5-'СЕТ СН'!$G$17</f>
        <v>3742.3241780500002</v>
      </c>
      <c r="E64" s="36">
        <f>SUMIFS(СВЦЭМ!$C$33:$C$776,СВЦЭМ!$A$33:$A$776,$A64,СВЦЭМ!$B$33:$B$776,E$47)+'СЕТ СН'!$G$9+СВЦЭМ!$D$10+'СЕТ СН'!$G$5-'СЕТ СН'!$G$17</f>
        <v>3752.1136229499998</v>
      </c>
      <c r="F64" s="36">
        <f>SUMIFS(СВЦЭМ!$C$33:$C$776,СВЦЭМ!$A$33:$A$776,$A64,СВЦЭМ!$B$33:$B$776,F$47)+'СЕТ СН'!$G$9+СВЦЭМ!$D$10+'СЕТ СН'!$G$5-'СЕТ СН'!$G$17</f>
        <v>3753.12917539</v>
      </c>
      <c r="G64" s="36">
        <f>SUMIFS(СВЦЭМ!$C$33:$C$776,СВЦЭМ!$A$33:$A$776,$A64,СВЦЭМ!$B$33:$B$776,G$47)+'СЕТ СН'!$G$9+СВЦЭМ!$D$10+'СЕТ СН'!$G$5-'СЕТ СН'!$G$17</f>
        <v>3751.1558847300003</v>
      </c>
      <c r="H64" s="36">
        <f>SUMIFS(СВЦЭМ!$C$33:$C$776,СВЦЭМ!$A$33:$A$776,$A64,СВЦЭМ!$B$33:$B$776,H$47)+'СЕТ СН'!$G$9+СВЦЭМ!$D$10+'СЕТ СН'!$G$5-'СЕТ СН'!$G$17</f>
        <v>3684.0974260399998</v>
      </c>
      <c r="I64" s="36">
        <f>SUMIFS(СВЦЭМ!$C$33:$C$776,СВЦЭМ!$A$33:$A$776,$A64,СВЦЭМ!$B$33:$B$776,I$47)+'СЕТ СН'!$G$9+СВЦЭМ!$D$10+'СЕТ СН'!$G$5-'СЕТ СН'!$G$17</f>
        <v>3625.86243117</v>
      </c>
      <c r="J64" s="36">
        <f>SUMIFS(СВЦЭМ!$C$33:$C$776,СВЦЭМ!$A$33:$A$776,$A64,СВЦЭМ!$B$33:$B$776,J$47)+'СЕТ СН'!$G$9+СВЦЭМ!$D$10+'СЕТ СН'!$G$5-'СЕТ СН'!$G$17</f>
        <v>3528.3533464500001</v>
      </c>
      <c r="K64" s="36">
        <f>SUMIFS(СВЦЭМ!$C$33:$C$776,СВЦЭМ!$A$33:$A$776,$A64,СВЦЭМ!$B$33:$B$776,K$47)+'СЕТ СН'!$G$9+СВЦЭМ!$D$10+'СЕТ СН'!$G$5-'СЕТ СН'!$G$17</f>
        <v>3458.6233612000001</v>
      </c>
      <c r="L64" s="36">
        <f>SUMIFS(СВЦЭМ!$C$33:$C$776,СВЦЭМ!$A$33:$A$776,$A64,СВЦЭМ!$B$33:$B$776,L$47)+'СЕТ СН'!$G$9+СВЦЭМ!$D$10+'СЕТ СН'!$G$5-'СЕТ СН'!$G$17</f>
        <v>3426.1496007200003</v>
      </c>
      <c r="M64" s="36">
        <f>SUMIFS(СВЦЭМ!$C$33:$C$776,СВЦЭМ!$A$33:$A$776,$A64,СВЦЭМ!$B$33:$B$776,M$47)+'СЕТ СН'!$G$9+СВЦЭМ!$D$10+'СЕТ СН'!$G$5-'СЕТ СН'!$G$17</f>
        <v>3434.3225376199998</v>
      </c>
      <c r="N64" s="36">
        <f>SUMIFS(СВЦЭМ!$C$33:$C$776,СВЦЭМ!$A$33:$A$776,$A64,СВЦЭМ!$B$33:$B$776,N$47)+'СЕТ СН'!$G$9+СВЦЭМ!$D$10+'СЕТ СН'!$G$5-'СЕТ СН'!$G$17</f>
        <v>3421.0858829500003</v>
      </c>
      <c r="O64" s="36">
        <f>SUMIFS(СВЦЭМ!$C$33:$C$776,СВЦЭМ!$A$33:$A$776,$A64,СВЦЭМ!$B$33:$B$776,O$47)+'СЕТ СН'!$G$9+СВЦЭМ!$D$10+'СЕТ СН'!$G$5-'СЕТ СН'!$G$17</f>
        <v>3424.4176488100002</v>
      </c>
      <c r="P64" s="36">
        <f>SUMIFS(СВЦЭМ!$C$33:$C$776,СВЦЭМ!$A$33:$A$776,$A64,СВЦЭМ!$B$33:$B$776,P$47)+'СЕТ СН'!$G$9+СВЦЭМ!$D$10+'СЕТ СН'!$G$5-'СЕТ СН'!$G$17</f>
        <v>3436.0866966799999</v>
      </c>
      <c r="Q64" s="36">
        <f>SUMIFS(СВЦЭМ!$C$33:$C$776,СВЦЭМ!$A$33:$A$776,$A64,СВЦЭМ!$B$33:$B$776,Q$47)+'СЕТ СН'!$G$9+СВЦЭМ!$D$10+'СЕТ СН'!$G$5-'СЕТ СН'!$G$17</f>
        <v>3457.99848277</v>
      </c>
      <c r="R64" s="36">
        <f>SUMIFS(СВЦЭМ!$C$33:$C$776,СВЦЭМ!$A$33:$A$776,$A64,СВЦЭМ!$B$33:$B$776,R$47)+'СЕТ СН'!$G$9+СВЦЭМ!$D$10+'СЕТ СН'!$G$5-'СЕТ СН'!$G$17</f>
        <v>3456.3733707000001</v>
      </c>
      <c r="S64" s="36">
        <f>SUMIFS(СВЦЭМ!$C$33:$C$776,СВЦЭМ!$A$33:$A$776,$A64,СВЦЭМ!$B$33:$B$776,S$47)+'СЕТ СН'!$G$9+СВЦЭМ!$D$10+'СЕТ СН'!$G$5-'СЕТ СН'!$G$17</f>
        <v>3441.1405071899999</v>
      </c>
      <c r="T64" s="36">
        <f>SUMIFS(СВЦЭМ!$C$33:$C$776,СВЦЭМ!$A$33:$A$776,$A64,СВЦЭМ!$B$33:$B$776,T$47)+'СЕТ СН'!$G$9+СВЦЭМ!$D$10+'СЕТ СН'!$G$5-'СЕТ СН'!$G$17</f>
        <v>3448.2119621299998</v>
      </c>
      <c r="U64" s="36">
        <f>SUMIFS(СВЦЭМ!$C$33:$C$776,СВЦЭМ!$A$33:$A$776,$A64,СВЦЭМ!$B$33:$B$776,U$47)+'СЕТ СН'!$G$9+СВЦЭМ!$D$10+'СЕТ СН'!$G$5-'СЕТ СН'!$G$17</f>
        <v>3450.96098575</v>
      </c>
      <c r="V64" s="36">
        <f>SUMIFS(СВЦЭМ!$C$33:$C$776,СВЦЭМ!$A$33:$A$776,$A64,СВЦЭМ!$B$33:$B$776,V$47)+'СЕТ СН'!$G$9+СВЦЭМ!$D$10+'СЕТ СН'!$G$5-'СЕТ СН'!$G$17</f>
        <v>3443.026895</v>
      </c>
      <c r="W64" s="36">
        <f>SUMIFS(СВЦЭМ!$C$33:$C$776,СВЦЭМ!$A$33:$A$776,$A64,СВЦЭМ!$B$33:$B$776,W$47)+'СЕТ СН'!$G$9+СВЦЭМ!$D$10+'СЕТ СН'!$G$5-'СЕТ СН'!$G$17</f>
        <v>3452.7026424599999</v>
      </c>
      <c r="X64" s="36">
        <f>SUMIFS(СВЦЭМ!$C$33:$C$776,СВЦЭМ!$A$33:$A$776,$A64,СВЦЭМ!$B$33:$B$776,X$47)+'СЕТ СН'!$G$9+СВЦЭМ!$D$10+'СЕТ СН'!$G$5-'СЕТ СН'!$G$17</f>
        <v>3487.0245659000002</v>
      </c>
      <c r="Y64" s="36">
        <f>SUMIFS(СВЦЭМ!$C$33:$C$776,СВЦЭМ!$A$33:$A$776,$A64,СВЦЭМ!$B$33:$B$776,Y$47)+'СЕТ СН'!$G$9+СВЦЭМ!$D$10+'СЕТ СН'!$G$5-'СЕТ СН'!$G$17</f>
        <v>3562.5676109300002</v>
      </c>
    </row>
    <row r="65" spans="1:27" ht="15.75" x14ac:dyDescent="0.2">
      <c r="A65" s="35">
        <f t="shared" si="1"/>
        <v>43573</v>
      </c>
      <c r="B65" s="36">
        <f>SUMIFS(СВЦЭМ!$C$33:$C$776,СВЦЭМ!$A$33:$A$776,$A65,СВЦЭМ!$B$33:$B$776,B$47)+'СЕТ СН'!$G$9+СВЦЭМ!$D$10+'СЕТ СН'!$G$5-'СЕТ СН'!$G$17</f>
        <v>3589.6349132400001</v>
      </c>
      <c r="C65" s="36">
        <f>SUMIFS(СВЦЭМ!$C$33:$C$776,СВЦЭМ!$A$33:$A$776,$A65,СВЦЭМ!$B$33:$B$776,C$47)+'СЕТ СН'!$G$9+СВЦЭМ!$D$10+'СЕТ СН'!$G$5-'СЕТ СН'!$G$17</f>
        <v>3665.5183124300002</v>
      </c>
      <c r="D65" s="36">
        <f>SUMIFS(СВЦЭМ!$C$33:$C$776,СВЦЭМ!$A$33:$A$776,$A65,СВЦЭМ!$B$33:$B$776,D$47)+'СЕТ СН'!$G$9+СВЦЭМ!$D$10+'СЕТ СН'!$G$5-'СЕТ СН'!$G$17</f>
        <v>3730.8232019900001</v>
      </c>
      <c r="E65" s="36">
        <f>SUMIFS(СВЦЭМ!$C$33:$C$776,СВЦЭМ!$A$33:$A$776,$A65,СВЦЭМ!$B$33:$B$776,E$47)+'СЕТ СН'!$G$9+СВЦЭМ!$D$10+'СЕТ СН'!$G$5-'СЕТ СН'!$G$17</f>
        <v>3722.4915388400004</v>
      </c>
      <c r="F65" s="36">
        <f>SUMIFS(СВЦЭМ!$C$33:$C$776,СВЦЭМ!$A$33:$A$776,$A65,СВЦЭМ!$B$33:$B$776,F$47)+'СЕТ СН'!$G$9+СВЦЭМ!$D$10+'СЕТ СН'!$G$5-'СЕТ СН'!$G$17</f>
        <v>3728.3861877200002</v>
      </c>
      <c r="G65" s="36">
        <f>SUMIFS(СВЦЭМ!$C$33:$C$776,СВЦЭМ!$A$33:$A$776,$A65,СВЦЭМ!$B$33:$B$776,G$47)+'СЕТ СН'!$G$9+СВЦЭМ!$D$10+'СЕТ СН'!$G$5-'СЕТ СН'!$G$17</f>
        <v>3733.1135656200004</v>
      </c>
      <c r="H65" s="36">
        <f>SUMIFS(СВЦЭМ!$C$33:$C$776,СВЦЭМ!$A$33:$A$776,$A65,СВЦЭМ!$B$33:$B$776,H$47)+'СЕТ СН'!$G$9+СВЦЭМ!$D$10+'СЕТ СН'!$G$5-'СЕТ СН'!$G$17</f>
        <v>3671.4206650699998</v>
      </c>
      <c r="I65" s="36">
        <f>SUMIFS(СВЦЭМ!$C$33:$C$776,СВЦЭМ!$A$33:$A$776,$A65,СВЦЭМ!$B$33:$B$776,I$47)+'СЕТ СН'!$G$9+СВЦЭМ!$D$10+'СЕТ СН'!$G$5-'СЕТ СН'!$G$17</f>
        <v>3610.93862218</v>
      </c>
      <c r="J65" s="36">
        <f>SUMIFS(СВЦЭМ!$C$33:$C$776,СВЦЭМ!$A$33:$A$776,$A65,СВЦЭМ!$B$33:$B$776,J$47)+'СЕТ СН'!$G$9+СВЦЭМ!$D$10+'СЕТ СН'!$G$5-'СЕТ СН'!$G$17</f>
        <v>3529.5388442000003</v>
      </c>
      <c r="K65" s="36">
        <f>SUMIFS(СВЦЭМ!$C$33:$C$776,СВЦЭМ!$A$33:$A$776,$A65,СВЦЭМ!$B$33:$B$776,K$47)+'СЕТ СН'!$G$9+СВЦЭМ!$D$10+'СЕТ СН'!$G$5-'СЕТ СН'!$G$17</f>
        <v>3443.8145899000001</v>
      </c>
      <c r="L65" s="36">
        <f>SUMIFS(СВЦЭМ!$C$33:$C$776,СВЦЭМ!$A$33:$A$776,$A65,СВЦЭМ!$B$33:$B$776,L$47)+'СЕТ СН'!$G$9+СВЦЭМ!$D$10+'СЕТ СН'!$G$5-'СЕТ СН'!$G$17</f>
        <v>3409.5651171300001</v>
      </c>
      <c r="M65" s="36">
        <f>SUMIFS(СВЦЭМ!$C$33:$C$776,СВЦЭМ!$A$33:$A$776,$A65,СВЦЭМ!$B$33:$B$776,M$47)+'СЕТ СН'!$G$9+СВЦЭМ!$D$10+'СЕТ СН'!$G$5-'СЕТ СН'!$G$17</f>
        <v>3427.7208384599999</v>
      </c>
      <c r="N65" s="36">
        <f>SUMIFS(СВЦЭМ!$C$33:$C$776,СВЦЭМ!$A$33:$A$776,$A65,СВЦЭМ!$B$33:$B$776,N$47)+'СЕТ СН'!$G$9+СВЦЭМ!$D$10+'СЕТ СН'!$G$5-'СЕТ СН'!$G$17</f>
        <v>3409.9979527800001</v>
      </c>
      <c r="O65" s="36">
        <f>SUMIFS(СВЦЭМ!$C$33:$C$776,СВЦЭМ!$A$33:$A$776,$A65,СВЦЭМ!$B$33:$B$776,O$47)+'СЕТ СН'!$G$9+СВЦЭМ!$D$10+'СЕТ СН'!$G$5-'СЕТ СН'!$G$17</f>
        <v>3414.3359061700003</v>
      </c>
      <c r="P65" s="36">
        <f>SUMIFS(СВЦЭМ!$C$33:$C$776,СВЦЭМ!$A$33:$A$776,$A65,СВЦЭМ!$B$33:$B$776,P$47)+'СЕТ СН'!$G$9+СВЦЭМ!$D$10+'СЕТ СН'!$G$5-'СЕТ СН'!$G$17</f>
        <v>3409.53882767</v>
      </c>
      <c r="Q65" s="36">
        <f>SUMIFS(СВЦЭМ!$C$33:$C$776,СВЦЭМ!$A$33:$A$776,$A65,СВЦЭМ!$B$33:$B$776,Q$47)+'СЕТ СН'!$G$9+СВЦЭМ!$D$10+'СЕТ СН'!$G$5-'СЕТ СН'!$G$17</f>
        <v>3411.56773505</v>
      </c>
      <c r="R65" s="36">
        <f>SUMIFS(СВЦЭМ!$C$33:$C$776,СВЦЭМ!$A$33:$A$776,$A65,СВЦЭМ!$B$33:$B$776,R$47)+'СЕТ СН'!$G$9+СВЦЭМ!$D$10+'СЕТ СН'!$G$5-'СЕТ СН'!$G$17</f>
        <v>3412.4054920899998</v>
      </c>
      <c r="S65" s="36">
        <f>SUMIFS(СВЦЭМ!$C$33:$C$776,СВЦЭМ!$A$33:$A$776,$A65,СВЦЭМ!$B$33:$B$776,S$47)+'СЕТ СН'!$G$9+СВЦЭМ!$D$10+'СЕТ СН'!$G$5-'СЕТ СН'!$G$17</f>
        <v>3414.0925264300004</v>
      </c>
      <c r="T65" s="36">
        <f>SUMIFS(СВЦЭМ!$C$33:$C$776,СВЦЭМ!$A$33:$A$776,$A65,СВЦЭМ!$B$33:$B$776,T$47)+'СЕТ СН'!$G$9+СВЦЭМ!$D$10+'СЕТ СН'!$G$5-'СЕТ СН'!$G$17</f>
        <v>3417.4066417499998</v>
      </c>
      <c r="U65" s="36">
        <f>SUMIFS(СВЦЭМ!$C$33:$C$776,СВЦЭМ!$A$33:$A$776,$A65,СВЦЭМ!$B$33:$B$776,U$47)+'СЕТ СН'!$G$9+СВЦЭМ!$D$10+'СЕТ СН'!$G$5-'СЕТ СН'!$G$17</f>
        <v>3419.1991209900002</v>
      </c>
      <c r="V65" s="36">
        <f>SUMIFS(СВЦЭМ!$C$33:$C$776,СВЦЭМ!$A$33:$A$776,$A65,СВЦЭМ!$B$33:$B$776,V$47)+'СЕТ СН'!$G$9+СВЦЭМ!$D$10+'СЕТ СН'!$G$5-'СЕТ СН'!$G$17</f>
        <v>3410.0799891000001</v>
      </c>
      <c r="W65" s="36">
        <f>SUMIFS(СВЦЭМ!$C$33:$C$776,СВЦЭМ!$A$33:$A$776,$A65,СВЦЭМ!$B$33:$B$776,W$47)+'СЕТ СН'!$G$9+СВЦЭМ!$D$10+'СЕТ СН'!$G$5-'СЕТ СН'!$G$17</f>
        <v>3400.8693750699999</v>
      </c>
      <c r="X65" s="36">
        <f>SUMIFS(СВЦЭМ!$C$33:$C$776,СВЦЭМ!$A$33:$A$776,$A65,СВЦЭМ!$B$33:$B$776,X$47)+'СЕТ СН'!$G$9+СВЦЭМ!$D$10+'СЕТ СН'!$G$5-'СЕТ СН'!$G$17</f>
        <v>3434.2466438000001</v>
      </c>
      <c r="Y65" s="36">
        <f>SUMIFS(СВЦЭМ!$C$33:$C$776,СВЦЭМ!$A$33:$A$776,$A65,СВЦЭМ!$B$33:$B$776,Y$47)+'СЕТ СН'!$G$9+СВЦЭМ!$D$10+'СЕТ СН'!$G$5-'СЕТ СН'!$G$17</f>
        <v>3505.0201020600002</v>
      </c>
    </row>
    <row r="66" spans="1:27" ht="15.75" x14ac:dyDescent="0.2">
      <c r="A66" s="35">
        <f t="shared" si="1"/>
        <v>43574</v>
      </c>
      <c r="B66" s="36">
        <f>SUMIFS(СВЦЭМ!$C$33:$C$776,СВЦЭМ!$A$33:$A$776,$A66,СВЦЭМ!$B$33:$B$776,B$47)+'СЕТ СН'!$G$9+СВЦЭМ!$D$10+'СЕТ СН'!$G$5-'СЕТ СН'!$G$17</f>
        <v>3591.0322636999999</v>
      </c>
      <c r="C66" s="36">
        <f>SUMIFS(СВЦЭМ!$C$33:$C$776,СВЦЭМ!$A$33:$A$776,$A66,СВЦЭМ!$B$33:$B$776,C$47)+'СЕТ СН'!$G$9+СВЦЭМ!$D$10+'СЕТ СН'!$G$5-'СЕТ СН'!$G$17</f>
        <v>3672.9071570800002</v>
      </c>
      <c r="D66" s="36">
        <f>SUMIFS(СВЦЭМ!$C$33:$C$776,СВЦЭМ!$A$33:$A$776,$A66,СВЦЭМ!$B$33:$B$776,D$47)+'СЕТ СН'!$G$9+СВЦЭМ!$D$10+'СЕТ СН'!$G$5-'СЕТ СН'!$G$17</f>
        <v>3732.7322177699998</v>
      </c>
      <c r="E66" s="36">
        <f>SUMIFS(СВЦЭМ!$C$33:$C$776,СВЦЭМ!$A$33:$A$776,$A66,СВЦЭМ!$B$33:$B$776,E$47)+'СЕТ СН'!$G$9+СВЦЭМ!$D$10+'СЕТ СН'!$G$5-'СЕТ СН'!$G$17</f>
        <v>3737.0163911099999</v>
      </c>
      <c r="F66" s="36">
        <f>SUMIFS(СВЦЭМ!$C$33:$C$776,СВЦЭМ!$A$33:$A$776,$A66,СВЦЭМ!$B$33:$B$776,F$47)+'СЕТ СН'!$G$9+СВЦЭМ!$D$10+'СЕТ СН'!$G$5-'СЕТ СН'!$G$17</f>
        <v>3734.29940364</v>
      </c>
      <c r="G66" s="36">
        <f>SUMIFS(СВЦЭМ!$C$33:$C$776,СВЦЭМ!$A$33:$A$776,$A66,СВЦЭМ!$B$33:$B$776,G$47)+'СЕТ СН'!$G$9+СВЦЭМ!$D$10+'СЕТ СН'!$G$5-'СЕТ СН'!$G$17</f>
        <v>3736.2113589500004</v>
      </c>
      <c r="H66" s="36">
        <f>SUMIFS(СВЦЭМ!$C$33:$C$776,СВЦЭМ!$A$33:$A$776,$A66,СВЦЭМ!$B$33:$B$776,H$47)+'СЕТ СН'!$G$9+СВЦЭМ!$D$10+'СЕТ СН'!$G$5-'СЕТ СН'!$G$17</f>
        <v>3680.6574988800003</v>
      </c>
      <c r="I66" s="36">
        <f>SUMIFS(СВЦЭМ!$C$33:$C$776,СВЦЭМ!$A$33:$A$776,$A66,СВЦЭМ!$B$33:$B$776,I$47)+'СЕТ СН'!$G$9+СВЦЭМ!$D$10+'СЕТ СН'!$G$5-'СЕТ СН'!$G$17</f>
        <v>3601.6035807500002</v>
      </c>
      <c r="J66" s="36">
        <f>SUMIFS(СВЦЭМ!$C$33:$C$776,СВЦЭМ!$A$33:$A$776,$A66,СВЦЭМ!$B$33:$B$776,J$47)+'СЕТ СН'!$G$9+СВЦЭМ!$D$10+'СЕТ СН'!$G$5-'СЕТ СН'!$G$17</f>
        <v>3514.1928081200003</v>
      </c>
      <c r="K66" s="36">
        <f>SUMIFS(СВЦЭМ!$C$33:$C$776,СВЦЭМ!$A$33:$A$776,$A66,СВЦЭМ!$B$33:$B$776,K$47)+'СЕТ СН'!$G$9+СВЦЭМ!$D$10+'СЕТ СН'!$G$5-'СЕТ СН'!$G$17</f>
        <v>3442.0538232400004</v>
      </c>
      <c r="L66" s="36">
        <f>SUMIFS(СВЦЭМ!$C$33:$C$776,СВЦЭМ!$A$33:$A$776,$A66,СВЦЭМ!$B$33:$B$776,L$47)+'СЕТ СН'!$G$9+СВЦЭМ!$D$10+'СЕТ СН'!$G$5-'СЕТ СН'!$G$17</f>
        <v>3415.3205363000002</v>
      </c>
      <c r="M66" s="36">
        <f>SUMIFS(СВЦЭМ!$C$33:$C$776,СВЦЭМ!$A$33:$A$776,$A66,СВЦЭМ!$B$33:$B$776,M$47)+'СЕТ СН'!$G$9+СВЦЭМ!$D$10+'СЕТ СН'!$G$5-'СЕТ СН'!$G$17</f>
        <v>3413.7995797600001</v>
      </c>
      <c r="N66" s="36">
        <f>SUMIFS(СВЦЭМ!$C$33:$C$776,СВЦЭМ!$A$33:$A$776,$A66,СВЦЭМ!$B$33:$B$776,N$47)+'СЕТ СН'!$G$9+СВЦЭМ!$D$10+'СЕТ СН'!$G$5-'СЕТ СН'!$G$17</f>
        <v>3398.5400622000002</v>
      </c>
      <c r="O66" s="36">
        <f>SUMIFS(СВЦЭМ!$C$33:$C$776,СВЦЭМ!$A$33:$A$776,$A66,СВЦЭМ!$B$33:$B$776,O$47)+'СЕТ СН'!$G$9+СВЦЭМ!$D$10+'СЕТ СН'!$G$5-'СЕТ СН'!$G$17</f>
        <v>3400.5073696300001</v>
      </c>
      <c r="P66" s="36">
        <f>SUMIFS(СВЦЭМ!$C$33:$C$776,СВЦЭМ!$A$33:$A$776,$A66,СВЦЭМ!$B$33:$B$776,P$47)+'СЕТ СН'!$G$9+СВЦЭМ!$D$10+'СЕТ СН'!$G$5-'СЕТ СН'!$G$17</f>
        <v>3404.7614369600001</v>
      </c>
      <c r="Q66" s="36">
        <f>SUMIFS(СВЦЭМ!$C$33:$C$776,СВЦЭМ!$A$33:$A$776,$A66,СВЦЭМ!$B$33:$B$776,Q$47)+'СЕТ СН'!$G$9+СВЦЭМ!$D$10+'СЕТ СН'!$G$5-'СЕТ СН'!$G$17</f>
        <v>3402.7754363900003</v>
      </c>
      <c r="R66" s="36">
        <f>SUMIFS(СВЦЭМ!$C$33:$C$776,СВЦЭМ!$A$33:$A$776,$A66,СВЦЭМ!$B$33:$B$776,R$47)+'СЕТ СН'!$G$9+СВЦЭМ!$D$10+'СЕТ СН'!$G$5-'СЕТ СН'!$G$17</f>
        <v>3398.3646689100001</v>
      </c>
      <c r="S66" s="36">
        <f>SUMIFS(СВЦЭМ!$C$33:$C$776,СВЦЭМ!$A$33:$A$776,$A66,СВЦЭМ!$B$33:$B$776,S$47)+'СЕТ СН'!$G$9+СВЦЭМ!$D$10+'СЕТ СН'!$G$5-'СЕТ СН'!$G$17</f>
        <v>3391.7074372500001</v>
      </c>
      <c r="T66" s="36">
        <f>SUMIFS(СВЦЭМ!$C$33:$C$776,СВЦЭМ!$A$33:$A$776,$A66,СВЦЭМ!$B$33:$B$776,T$47)+'СЕТ СН'!$G$9+СВЦЭМ!$D$10+'СЕТ СН'!$G$5-'СЕТ СН'!$G$17</f>
        <v>3399.55652018</v>
      </c>
      <c r="U66" s="36">
        <f>SUMIFS(СВЦЭМ!$C$33:$C$776,СВЦЭМ!$A$33:$A$776,$A66,СВЦЭМ!$B$33:$B$776,U$47)+'СЕТ СН'!$G$9+СВЦЭМ!$D$10+'СЕТ СН'!$G$5-'СЕТ СН'!$G$17</f>
        <v>3401.72435111</v>
      </c>
      <c r="V66" s="36">
        <f>SUMIFS(СВЦЭМ!$C$33:$C$776,СВЦЭМ!$A$33:$A$776,$A66,СВЦЭМ!$B$33:$B$776,V$47)+'СЕТ СН'!$G$9+СВЦЭМ!$D$10+'СЕТ СН'!$G$5-'СЕТ СН'!$G$17</f>
        <v>3409.1544288599998</v>
      </c>
      <c r="W66" s="36">
        <f>SUMIFS(СВЦЭМ!$C$33:$C$776,СВЦЭМ!$A$33:$A$776,$A66,СВЦЭМ!$B$33:$B$776,W$47)+'СЕТ СН'!$G$9+СВЦЭМ!$D$10+'СЕТ СН'!$G$5-'СЕТ СН'!$G$17</f>
        <v>3404.3689686300004</v>
      </c>
      <c r="X66" s="36">
        <f>SUMIFS(СВЦЭМ!$C$33:$C$776,СВЦЭМ!$A$33:$A$776,$A66,СВЦЭМ!$B$33:$B$776,X$47)+'СЕТ СН'!$G$9+СВЦЭМ!$D$10+'СЕТ СН'!$G$5-'СЕТ СН'!$G$17</f>
        <v>3420.6021131500002</v>
      </c>
      <c r="Y66" s="36">
        <f>SUMIFS(СВЦЭМ!$C$33:$C$776,СВЦЭМ!$A$33:$A$776,$A66,СВЦЭМ!$B$33:$B$776,Y$47)+'СЕТ СН'!$G$9+СВЦЭМ!$D$10+'СЕТ СН'!$G$5-'СЕТ СН'!$G$17</f>
        <v>3501.8856505700001</v>
      </c>
    </row>
    <row r="67" spans="1:27" ht="15.75" x14ac:dyDescent="0.2">
      <c r="A67" s="35">
        <f t="shared" si="1"/>
        <v>43575</v>
      </c>
      <c r="B67" s="36">
        <f>SUMIFS(СВЦЭМ!$C$33:$C$776,СВЦЭМ!$A$33:$A$776,$A67,СВЦЭМ!$B$33:$B$776,B$47)+'СЕТ СН'!$G$9+СВЦЭМ!$D$10+'СЕТ СН'!$G$5-'СЕТ СН'!$G$17</f>
        <v>3596.7607431800002</v>
      </c>
      <c r="C67" s="36">
        <f>SUMIFS(СВЦЭМ!$C$33:$C$776,СВЦЭМ!$A$33:$A$776,$A67,СВЦЭМ!$B$33:$B$776,C$47)+'СЕТ СН'!$G$9+СВЦЭМ!$D$10+'СЕТ СН'!$G$5-'СЕТ СН'!$G$17</f>
        <v>3676.0736723099999</v>
      </c>
      <c r="D67" s="36">
        <f>SUMIFS(СВЦЭМ!$C$33:$C$776,СВЦЭМ!$A$33:$A$776,$A67,СВЦЭМ!$B$33:$B$776,D$47)+'СЕТ СН'!$G$9+СВЦЭМ!$D$10+'СЕТ СН'!$G$5-'СЕТ СН'!$G$17</f>
        <v>3735.3135880700002</v>
      </c>
      <c r="E67" s="36">
        <f>SUMIFS(СВЦЭМ!$C$33:$C$776,СВЦЭМ!$A$33:$A$776,$A67,СВЦЭМ!$B$33:$B$776,E$47)+'СЕТ СН'!$G$9+СВЦЭМ!$D$10+'СЕТ СН'!$G$5-'СЕТ СН'!$G$17</f>
        <v>3744.4066762000002</v>
      </c>
      <c r="F67" s="36">
        <f>SUMIFS(СВЦЭМ!$C$33:$C$776,СВЦЭМ!$A$33:$A$776,$A67,СВЦЭМ!$B$33:$B$776,F$47)+'СЕТ СН'!$G$9+СВЦЭМ!$D$10+'СЕТ СН'!$G$5-'СЕТ СН'!$G$17</f>
        <v>3748.9301124200001</v>
      </c>
      <c r="G67" s="36">
        <f>SUMIFS(СВЦЭМ!$C$33:$C$776,СВЦЭМ!$A$33:$A$776,$A67,СВЦЭМ!$B$33:$B$776,G$47)+'СЕТ СН'!$G$9+СВЦЭМ!$D$10+'СЕТ СН'!$G$5-'СЕТ СН'!$G$17</f>
        <v>3740.5539981800002</v>
      </c>
      <c r="H67" s="36">
        <f>SUMIFS(СВЦЭМ!$C$33:$C$776,СВЦЭМ!$A$33:$A$776,$A67,СВЦЭМ!$B$33:$B$776,H$47)+'СЕТ СН'!$G$9+СВЦЭМ!$D$10+'СЕТ СН'!$G$5-'СЕТ СН'!$G$17</f>
        <v>3677.0583261199999</v>
      </c>
      <c r="I67" s="36">
        <f>SUMIFS(СВЦЭМ!$C$33:$C$776,СВЦЭМ!$A$33:$A$776,$A67,СВЦЭМ!$B$33:$B$776,I$47)+'СЕТ СН'!$G$9+СВЦЭМ!$D$10+'СЕТ СН'!$G$5-'СЕТ СН'!$G$17</f>
        <v>3637.7530199900002</v>
      </c>
      <c r="J67" s="36">
        <f>SUMIFS(СВЦЭМ!$C$33:$C$776,СВЦЭМ!$A$33:$A$776,$A67,СВЦЭМ!$B$33:$B$776,J$47)+'СЕТ СН'!$G$9+СВЦЭМ!$D$10+'СЕТ СН'!$G$5-'СЕТ СН'!$G$17</f>
        <v>3551.2279962800003</v>
      </c>
      <c r="K67" s="36">
        <f>SUMIFS(СВЦЭМ!$C$33:$C$776,СВЦЭМ!$A$33:$A$776,$A67,СВЦЭМ!$B$33:$B$776,K$47)+'СЕТ СН'!$G$9+СВЦЭМ!$D$10+'СЕТ СН'!$G$5-'СЕТ СН'!$G$17</f>
        <v>3422.4583609599999</v>
      </c>
      <c r="L67" s="36">
        <f>SUMIFS(СВЦЭМ!$C$33:$C$776,СВЦЭМ!$A$33:$A$776,$A67,СВЦЭМ!$B$33:$B$776,L$47)+'СЕТ СН'!$G$9+СВЦЭМ!$D$10+'СЕТ СН'!$G$5-'СЕТ СН'!$G$17</f>
        <v>3379.08039409</v>
      </c>
      <c r="M67" s="36">
        <f>SUMIFS(СВЦЭМ!$C$33:$C$776,СВЦЭМ!$A$33:$A$776,$A67,СВЦЭМ!$B$33:$B$776,M$47)+'СЕТ СН'!$G$9+СВЦЭМ!$D$10+'СЕТ СН'!$G$5-'СЕТ СН'!$G$17</f>
        <v>3379.2005419300003</v>
      </c>
      <c r="N67" s="36">
        <f>SUMIFS(СВЦЭМ!$C$33:$C$776,СВЦЭМ!$A$33:$A$776,$A67,СВЦЭМ!$B$33:$B$776,N$47)+'СЕТ СН'!$G$9+СВЦЭМ!$D$10+'СЕТ СН'!$G$5-'СЕТ СН'!$G$17</f>
        <v>3388.6044615600003</v>
      </c>
      <c r="O67" s="36">
        <f>SUMIFS(СВЦЭМ!$C$33:$C$776,СВЦЭМ!$A$33:$A$776,$A67,СВЦЭМ!$B$33:$B$776,O$47)+'СЕТ СН'!$G$9+СВЦЭМ!$D$10+'СЕТ СН'!$G$5-'СЕТ СН'!$G$17</f>
        <v>3401.4366281500002</v>
      </c>
      <c r="P67" s="36">
        <f>SUMIFS(СВЦЭМ!$C$33:$C$776,СВЦЭМ!$A$33:$A$776,$A67,СВЦЭМ!$B$33:$B$776,P$47)+'СЕТ СН'!$G$9+СВЦЭМ!$D$10+'СЕТ СН'!$G$5-'СЕТ СН'!$G$17</f>
        <v>3407.62774709</v>
      </c>
      <c r="Q67" s="36">
        <f>SUMIFS(СВЦЭМ!$C$33:$C$776,СВЦЭМ!$A$33:$A$776,$A67,СВЦЭМ!$B$33:$B$776,Q$47)+'СЕТ СН'!$G$9+СВЦЭМ!$D$10+'СЕТ СН'!$G$5-'СЕТ СН'!$G$17</f>
        <v>3416.9707232199999</v>
      </c>
      <c r="R67" s="36">
        <f>SUMIFS(СВЦЭМ!$C$33:$C$776,СВЦЭМ!$A$33:$A$776,$A67,СВЦЭМ!$B$33:$B$776,R$47)+'СЕТ СН'!$G$9+СВЦЭМ!$D$10+'СЕТ СН'!$G$5-'СЕТ СН'!$G$17</f>
        <v>3407.8298790899998</v>
      </c>
      <c r="S67" s="36">
        <f>SUMIFS(СВЦЭМ!$C$33:$C$776,СВЦЭМ!$A$33:$A$776,$A67,СВЦЭМ!$B$33:$B$776,S$47)+'СЕТ СН'!$G$9+СВЦЭМ!$D$10+'СЕТ СН'!$G$5-'СЕТ СН'!$G$17</f>
        <v>3419.9096066900001</v>
      </c>
      <c r="T67" s="36">
        <f>SUMIFS(СВЦЭМ!$C$33:$C$776,СВЦЭМ!$A$33:$A$776,$A67,СВЦЭМ!$B$33:$B$776,T$47)+'СЕТ СН'!$G$9+СВЦЭМ!$D$10+'СЕТ СН'!$G$5-'СЕТ СН'!$G$17</f>
        <v>3414.5234273300002</v>
      </c>
      <c r="U67" s="36">
        <f>SUMIFS(СВЦЭМ!$C$33:$C$776,СВЦЭМ!$A$33:$A$776,$A67,СВЦЭМ!$B$33:$B$776,U$47)+'СЕТ СН'!$G$9+СВЦЭМ!$D$10+'СЕТ СН'!$G$5-'СЕТ СН'!$G$17</f>
        <v>3373.0925752200001</v>
      </c>
      <c r="V67" s="36">
        <f>SUMIFS(СВЦЭМ!$C$33:$C$776,СВЦЭМ!$A$33:$A$776,$A67,СВЦЭМ!$B$33:$B$776,V$47)+'СЕТ СН'!$G$9+СВЦЭМ!$D$10+'СЕТ СН'!$G$5-'СЕТ СН'!$G$17</f>
        <v>3374.62640672</v>
      </c>
      <c r="W67" s="36">
        <f>SUMIFS(СВЦЭМ!$C$33:$C$776,СВЦЭМ!$A$33:$A$776,$A67,СВЦЭМ!$B$33:$B$776,W$47)+'СЕТ СН'!$G$9+СВЦЭМ!$D$10+'СЕТ СН'!$G$5-'СЕТ СН'!$G$17</f>
        <v>3478.4031114700001</v>
      </c>
      <c r="X67" s="36">
        <f>SUMIFS(СВЦЭМ!$C$33:$C$776,СВЦЭМ!$A$33:$A$776,$A67,СВЦЭМ!$B$33:$B$776,X$47)+'СЕТ СН'!$G$9+СВЦЭМ!$D$10+'СЕТ СН'!$G$5-'СЕТ СН'!$G$17</f>
        <v>3589.5229212600002</v>
      </c>
      <c r="Y67" s="36">
        <f>SUMIFS(СВЦЭМ!$C$33:$C$776,СВЦЭМ!$A$33:$A$776,$A67,СВЦЭМ!$B$33:$B$776,Y$47)+'СЕТ СН'!$G$9+СВЦЭМ!$D$10+'СЕТ СН'!$G$5-'СЕТ СН'!$G$17</f>
        <v>3633.32126767</v>
      </c>
    </row>
    <row r="68" spans="1:27" ht="15.75" x14ac:dyDescent="0.2">
      <c r="A68" s="35">
        <f t="shared" si="1"/>
        <v>43576</v>
      </c>
      <c r="B68" s="36">
        <f>SUMIFS(СВЦЭМ!$C$33:$C$776,СВЦЭМ!$A$33:$A$776,$A68,СВЦЭМ!$B$33:$B$776,B$47)+'СЕТ СН'!$G$9+СВЦЭМ!$D$10+'СЕТ СН'!$G$5-'СЕТ СН'!$G$17</f>
        <v>3539.85507095</v>
      </c>
      <c r="C68" s="36">
        <f>SUMIFS(СВЦЭМ!$C$33:$C$776,СВЦЭМ!$A$33:$A$776,$A68,СВЦЭМ!$B$33:$B$776,C$47)+'СЕТ СН'!$G$9+СВЦЭМ!$D$10+'СЕТ СН'!$G$5-'СЕТ СН'!$G$17</f>
        <v>3566.5905292400003</v>
      </c>
      <c r="D68" s="36">
        <f>SUMIFS(СВЦЭМ!$C$33:$C$776,СВЦЭМ!$A$33:$A$776,$A68,СВЦЭМ!$B$33:$B$776,D$47)+'СЕТ СН'!$G$9+СВЦЭМ!$D$10+'СЕТ СН'!$G$5-'СЕТ СН'!$G$17</f>
        <v>3595.8846938800002</v>
      </c>
      <c r="E68" s="36">
        <f>SUMIFS(СВЦЭМ!$C$33:$C$776,СВЦЭМ!$A$33:$A$776,$A68,СВЦЭМ!$B$33:$B$776,E$47)+'СЕТ СН'!$G$9+СВЦЭМ!$D$10+'СЕТ СН'!$G$5-'СЕТ СН'!$G$17</f>
        <v>3603.0225276300002</v>
      </c>
      <c r="F68" s="36">
        <f>SUMIFS(СВЦЭМ!$C$33:$C$776,СВЦЭМ!$A$33:$A$776,$A68,СВЦЭМ!$B$33:$B$776,F$47)+'СЕТ СН'!$G$9+СВЦЭМ!$D$10+'СЕТ СН'!$G$5-'СЕТ СН'!$G$17</f>
        <v>3607.1670930600003</v>
      </c>
      <c r="G68" s="36">
        <f>SUMIFS(СВЦЭМ!$C$33:$C$776,СВЦЭМ!$A$33:$A$776,$A68,СВЦЭМ!$B$33:$B$776,G$47)+'СЕТ СН'!$G$9+СВЦЭМ!$D$10+'СЕТ СН'!$G$5-'СЕТ СН'!$G$17</f>
        <v>3593.4893127100004</v>
      </c>
      <c r="H68" s="36">
        <f>SUMIFS(СВЦЭМ!$C$33:$C$776,СВЦЭМ!$A$33:$A$776,$A68,СВЦЭМ!$B$33:$B$776,H$47)+'СЕТ СН'!$G$9+СВЦЭМ!$D$10+'СЕТ СН'!$G$5-'СЕТ СН'!$G$17</f>
        <v>3572.51446377</v>
      </c>
      <c r="I68" s="36">
        <f>SUMIFS(СВЦЭМ!$C$33:$C$776,СВЦЭМ!$A$33:$A$776,$A68,СВЦЭМ!$B$33:$B$776,I$47)+'СЕТ СН'!$G$9+СВЦЭМ!$D$10+'СЕТ СН'!$G$5-'СЕТ СН'!$G$17</f>
        <v>3564.3121555300004</v>
      </c>
      <c r="J68" s="36">
        <f>SUMIFS(СВЦЭМ!$C$33:$C$776,СВЦЭМ!$A$33:$A$776,$A68,СВЦЭМ!$B$33:$B$776,J$47)+'СЕТ СН'!$G$9+СВЦЭМ!$D$10+'СЕТ СН'!$G$5-'СЕТ СН'!$G$17</f>
        <v>3525.57868478</v>
      </c>
      <c r="K68" s="36">
        <f>SUMIFS(СВЦЭМ!$C$33:$C$776,СВЦЭМ!$A$33:$A$776,$A68,СВЦЭМ!$B$33:$B$776,K$47)+'СЕТ СН'!$G$9+СВЦЭМ!$D$10+'СЕТ СН'!$G$5-'СЕТ СН'!$G$17</f>
        <v>3484.1443810000001</v>
      </c>
      <c r="L68" s="36">
        <f>SUMIFS(СВЦЭМ!$C$33:$C$776,СВЦЭМ!$A$33:$A$776,$A68,СВЦЭМ!$B$33:$B$776,L$47)+'СЕТ СН'!$G$9+СВЦЭМ!$D$10+'СЕТ СН'!$G$5-'СЕТ СН'!$G$17</f>
        <v>3465.2981924000001</v>
      </c>
      <c r="M68" s="36">
        <f>SUMIFS(СВЦЭМ!$C$33:$C$776,СВЦЭМ!$A$33:$A$776,$A68,СВЦЭМ!$B$33:$B$776,M$47)+'СЕТ СН'!$G$9+СВЦЭМ!$D$10+'СЕТ СН'!$G$5-'СЕТ СН'!$G$17</f>
        <v>3475.4154361700002</v>
      </c>
      <c r="N68" s="36">
        <f>SUMIFS(СВЦЭМ!$C$33:$C$776,СВЦЭМ!$A$33:$A$776,$A68,СВЦЭМ!$B$33:$B$776,N$47)+'СЕТ СН'!$G$9+СВЦЭМ!$D$10+'СЕТ СН'!$G$5-'СЕТ СН'!$G$17</f>
        <v>3484.5005112600002</v>
      </c>
      <c r="O68" s="36">
        <f>SUMIFS(СВЦЭМ!$C$33:$C$776,СВЦЭМ!$A$33:$A$776,$A68,СВЦЭМ!$B$33:$B$776,O$47)+'СЕТ СН'!$G$9+СВЦЭМ!$D$10+'СЕТ СН'!$G$5-'СЕТ СН'!$G$17</f>
        <v>3501.8249661500004</v>
      </c>
      <c r="P68" s="36">
        <f>SUMIFS(СВЦЭМ!$C$33:$C$776,СВЦЭМ!$A$33:$A$776,$A68,СВЦЭМ!$B$33:$B$776,P$47)+'СЕТ СН'!$G$9+СВЦЭМ!$D$10+'СЕТ СН'!$G$5-'СЕТ СН'!$G$17</f>
        <v>3513.3256501000001</v>
      </c>
      <c r="Q68" s="36">
        <f>SUMIFS(СВЦЭМ!$C$33:$C$776,СВЦЭМ!$A$33:$A$776,$A68,СВЦЭМ!$B$33:$B$776,Q$47)+'СЕТ СН'!$G$9+СВЦЭМ!$D$10+'СЕТ СН'!$G$5-'СЕТ СН'!$G$17</f>
        <v>3532.5728208099999</v>
      </c>
      <c r="R68" s="36">
        <f>SUMIFS(СВЦЭМ!$C$33:$C$776,СВЦЭМ!$A$33:$A$776,$A68,СВЦЭМ!$B$33:$B$776,R$47)+'СЕТ СН'!$G$9+СВЦЭМ!$D$10+'СЕТ СН'!$G$5-'СЕТ СН'!$G$17</f>
        <v>3542.56855292</v>
      </c>
      <c r="S68" s="36">
        <f>SUMIFS(СВЦЭМ!$C$33:$C$776,СВЦЭМ!$A$33:$A$776,$A68,СВЦЭМ!$B$33:$B$776,S$47)+'СЕТ СН'!$G$9+СВЦЭМ!$D$10+'СЕТ СН'!$G$5-'СЕТ СН'!$G$17</f>
        <v>3531.7426651000001</v>
      </c>
      <c r="T68" s="36">
        <f>SUMIFS(СВЦЭМ!$C$33:$C$776,СВЦЭМ!$A$33:$A$776,$A68,СВЦЭМ!$B$33:$B$776,T$47)+'СЕТ СН'!$G$9+СВЦЭМ!$D$10+'СЕТ СН'!$G$5-'СЕТ СН'!$G$17</f>
        <v>3501.2248829</v>
      </c>
      <c r="U68" s="36">
        <f>SUMIFS(СВЦЭМ!$C$33:$C$776,СВЦЭМ!$A$33:$A$776,$A68,СВЦЭМ!$B$33:$B$776,U$47)+'СЕТ СН'!$G$9+СВЦЭМ!$D$10+'СЕТ СН'!$G$5-'СЕТ СН'!$G$17</f>
        <v>3477.5210912000002</v>
      </c>
      <c r="V68" s="36">
        <f>SUMIFS(СВЦЭМ!$C$33:$C$776,СВЦЭМ!$A$33:$A$776,$A68,СВЦЭМ!$B$33:$B$776,V$47)+'СЕТ СН'!$G$9+СВЦЭМ!$D$10+'СЕТ СН'!$G$5-'СЕТ СН'!$G$17</f>
        <v>3448.3969214600002</v>
      </c>
      <c r="W68" s="36">
        <f>SUMIFS(СВЦЭМ!$C$33:$C$776,СВЦЭМ!$A$33:$A$776,$A68,СВЦЭМ!$B$33:$B$776,W$47)+'СЕТ СН'!$G$9+СВЦЭМ!$D$10+'СЕТ СН'!$G$5-'СЕТ СН'!$G$17</f>
        <v>3448.30480837</v>
      </c>
      <c r="X68" s="36">
        <f>SUMIFS(СВЦЭМ!$C$33:$C$776,СВЦЭМ!$A$33:$A$776,$A68,СВЦЭМ!$B$33:$B$776,X$47)+'СЕТ СН'!$G$9+СВЦЭМ!$D$10+'СЕТ СН'!$G$5-'СЕТ СН'!$G$17</f>
        <v>3449.4959068500002</v>
      </c>
      <c r="Y68" s="36">
        <f>SUMIFS(СВЦЭМ!$C$33:$C$776,СВЦЭМ!$A$33:$A$776,$A68,СВЦЭМ!$B$33:$B$776,Y$47)+'СЕТ СН'!$G$9+СВЦЭМ!$D$10+'СЕТ СН'!$G$5-'СЕТ СН'!$G$17</f>
        <v>3495.7499623500003</v>
      </c>
    </row>
    <row r="69" spans="1:27" ht="15.75" x14ac:dyDescent="0.2">
      <c r="A69" s="35">
        <f t="shared" si="1"/>
        <v>43577</v>
      </c>
      <c r="B69" s="36">
        <f>SUMIFS(СВЦЭМ!$C$33:$C$776,СВЦЭМ!$A$33:$A$776,$A69,СВЦЭМ!$B$33:$B$776,B$47)+'СЕТ СН'!$G$9+СВЦЭМ!$D$10+'СЕТ СН'!$G$5-'СЕТ СН'!$G$17</f>
        <v>3500.8103085399998</v>
      </c>
      <c r="C69" s="36">
        <f>SUMIFS(СВЦЭМ!$C$33:$C$776,СВЦЭМ!$A$33:$A$776,$A69,СВЦЭМ!$B$33:$B$776,C$47)+'СЕТ СН'!$G$9+СВЦЭМ!$D$10+'СЕТ СН'!$G$5-'СЕТ СН'!$G$17</f>
        <v>3520.36484634</v>
      </c>
      <c r="D69" s="36">
        <f>SUMIFS(СВЦЭМ!$C$33:$C$776,СВЦЭМ!$A$33:$A$776,$A69,СВЦЭМ!$B$33:$B$776,D$47)+'СЕТ СН'!$G$9+СВЦЭМ!$D$10+'СЕТ СН'!$G$5-'СЕТ СН'!$G$17</f>
        <v>3565.1881713399998</v>
      </c>
      <c r="E69" s="36">
        <f>SUMIFS(СВЦЭМ!$C$33:$C$776,СВЦЭМ!$A$33:$A$776,$A69,СВЦЭМ!$B$33:$B$776,E$47)+'СЕТ СН'!$G$9+СВЦЭМ!$D$10+'СЕТ СН'!$G$5-'СЕТ СН'!$G$17</f>
        <v>3600.66278298</v>
      </c>
      <c r="F69" s="36">
        <f>SUMIFS(СВЦЭМ!$C$33:$C$776,СВЦЭМ!$A$33:$A$776,$A69,СВЦЭМ!$B$33:$B$776,F$47)+'СЕТ СН'!$G$9+СВЦЭМ!$D$10+'СЕТ СН'!$G$5-'СЕТ СН'!$G$17</f>
        <v>3613.1140101300002</v>
      </c>
      <c r="G69" s="36">
        <f>SUMIFS(СВЦЭМ!$C$33:$C$776,СВЦЭМ!$A$33:$A$776,$A69,СВЦЭМ!$B$33:$B$776,G$47)+'СЕТ СН'!$G$9+СВЦЭМ!$D$10+'СЕТ СН'!$G$5-'СЕТ СН'!$G$17</f>
        <v>3568.5397613200003</v>
      </c>
      <c r="H69" s="36">
        <f>SUMIFS(СВЦЭМ!$C$33:$C$776,СВЦЭМ!$A$33:$A$776,$A69,СВЦЭМ!$B$33:$B$776,H$47)+'СЕТ СН'!$G$9+СВЦЭМ!$D$10+'СЕТ СН'!$G$5-'СЕТ СН'!$G$17</f>
        <v>3548.2498017400003</v>
      </c>
      <c r="I69" s="36">
        <f>SUMIFS(СВЦЭМ!$C$33:$C$776,СВЦЭМ!$A$33:$A$776,$A69,СВЦЭМ!$B$33:$B$776,I$47)+'СЕТ СН'!$G$9+СВЦЭМ!$D$10+'СЕТ СН'!$G$5-'СЕТ СН'!$G$17</f>
        <v>3539.2707846200001</v>
      </c>
      <c r="J69" s="36">
        <f>SUMIFS(СВЦЭМ!$C$33:$C$776,СВЦЭМ!$A$33:$A$776,$A69,СВЦЭМ!$B$33:$B$776,J$47)+'СЕТ СН'!$G$9+СВЦЭМ!$D$10+'СЕТ СН'!$G$5-'СЕТ СН'!$G$17</f>
        <v>3526.4124766100003</v>
      </c>
      <c r="K69" s="36">
        <f>SUMIFS(СВЦЭМ!$C$33:$C$776,СВЦЭМ!$A$33:$A$776,$A69,СВЦЭМ!$B$33:$B$776,K$47)+'СЕТ СН'!$G$9+СВЦЭМ!$D$10+'СЕТ СН'!$G$5-'СЕТ СН'!$G$17</f>
        <v>3532.9052432200001</v>
      </c>
      <c r="L69" s="36">
        <f>SUMIFS(СВЦЭМ!$C$33:$C$776,СВЦЭМ!$A$33:$A$776,$A69,СВЦЭМ!$B$33:$B$776,L$47)+'СЕТ СН'!$G$9+СВЦЭМ!$D$10+'СЕТ СН'!$G$5-'СЕТ СН'!$G$17</f>
        <v>3533.2002663600001</v>
      </c>
      <c r="M69" s="36">
        <f>SUMIFS(СВЦЭМ!$C$33:$C$776,СВЦЭМ!$A$33:$A$776,$A69,СВЦЭМ!$B$33:$B$776,M$47)+'СЕТ СН'!$G$9+СВЦЭМ!$D$10+'СЕТ СН'!$G$5-'СЕТ СН'!$G$17</f>
        <v>3530.9962251100001</v>
      </c>
      <c r="N69" s="36">
        <f>SUMIFS(СВЦЭМ!$C$33:$C$776,СВЦЭМ!$A$33:$A$776,$A69,СВЦЭМ!$B$33:$B$776,N$47)+'СЕТ СН'!$G$9+СВЦЭМ!$D$10+'СЕТ СН'!$G$5-'СЕТ СН'!$G$17</f>
        <v>3529.0448146799999</v>
      </c>
      <c r="O69" s="36">
        <f>SUMIFS(СВЦЭМ!$C$33:$C$776,СВЦЭМ!$A$33:$A$776,$A69,СВЦЭМ!$B$33:$B$776,O$47)+'СЕТ СН'!$G$9+СВЦЭМ!$D$10+'СЕТ СН'!$G$5-'СЕТ СН'!$G$17</f>
        <v>3537.1972499100002</v>
      </c>
      <c r="P69" s="36">
        <f>SUMIFS(СВЦЭМ!$C$33:$C$776,СВЦЭМ!$A$33:$A$776,$A69,СВЦЭМ!$B$33:$B$776,P$47)+'СЕТ СН'!$G$9+СВЦЭМ!$D$10+'СЕТ СН'!$G$5-'СЕТ СН'!$G$17</f>
        <v>3544.95607531</v>
      </c>
      <c r="Q69" s="36">
        <f>SUMIFS(СВЦЭМ!$C$33:$C$776,СВЦЭМ!$A$33:$A$776,$A69,СВЦЭМ!$B$33:$B$776,Q$47)+'СЕТ СН'!$G$9+СВЦЭМ!$D$10+'СЕТ СН'!$G$5-'СЕТ СН'!$G$17</f>
        <v>3552.4794734000002</v>
      </c>
      <c r="R69" s="36">
        <f>SUMIFS(СВЦЭМ!$C$33:$C$776,СВЦЭМ!$A$33:$A$776,$A69,СВЦЭМ!$B$33:$B$776,R$47)+'СЕТ СН'!$G$9+СВЦЭМ!$D$10+'СЕТ СН'!$G$5-'СЕТ СН'!$G$17</f>
        <v>3549.5312544500002</v>
      </c>
      <c r="S69" s="36">
        <f>SUMIFS(СВЦЭМ!$C$33:$C$776,СВЦЭМ!$A$33:$A$776,$A69,СВЦЭМ!$B$33:$B$776,S$47)+'СЕТ СН'!$G$9+СВЦЭМ!$D$10+'СЕТ СН'!$G$5-'СЕТ СН'!$G$17</f>
        <v>3528.08946074</v>
      </c>
      <c r="T69" s="36">
        <f>SUMIFS(СВЦЭМ!$C$33:$C$776,СВЦЭМ!$A$33:$A$776,$A69,СВЦЭМ!$B$33:$B$776,T$47)+'СЕТ СН'!$G$9+СВЦЭМ!$D$10+'СЕТ СН'!$G$5-'СЕТ СН'!$G$17</f>
        <v>3527.27888136</v>
      </c>
      <c r="U69" s="36">
        <f>SUMIFS(СВЦЭМ!$C$33:$C$776,СВЦЭМ!$A$33:$A$776,$A69,СВЦЭМ!$B$33:$B$776,U$47)+'СЕТ СН'!$G$9+СВЦЭМ!$D$10+'СЕТ СН'!$G$5-'СЕТ СН'!$G$17</f>
        <v>3516.1643657700001</v>
      </c>
      <c r="V69" s="36">
        <f>SUMIFS(СВЦЭМ!$C$33:$C$776,СВЦЭМ!$A$33:$A$776,$A69,СВЦЭМ!$B$33:$B$776,V$47)+'СЕТ СН'!$G$9+СВЦЭМ!$D$10+'СЕТ СН'!$G$5-'СЕТ СН'!$G$17</f>
        <v>3500.0823893500001</v>
      </c>
      <c r="W69" s="36">
        <f>SUMIFS(СВЦЭМ!$C$33:$C$776,СВЦЭМ!$A$33:$A$776,$A69,СВЦЭМ!$B$33:$B$776,W$47)+'СЕТ СН'!$G$9+СВЦЭМ!$D$10+'СЕТ СН'!$G$5-'СЕТ СН'!$G$17</f>
        <v>3504.1908835900003</v>
      </c>
      <c r="X69" s="36">
        <f>SUMIFS(СВЦЭМ!$C$33:$C$776,СВЦЭМ!$A$33:$A$776,$A69,СВЦЭМ!$B$33:$B$776,X$47)+'СЕТ СН'!$G$9+СВЦЭМ!$D$10+'СЕТ СН'!$G$5-'СЕТ СН'!$G$17</f>
        <v>3532.0383212500001</v>
      </c>
      <c r="Y69" s="36">
        <f>SUMIFS(СВЦЭМ!$C$33:$C$776,СВЦЭМ!$A$33:$A$776,$A69,СВЦЭМ!$B$33:$B$776,Y$47)+'СЕТ СН'!$G$9+СВЦЭМ!$D$10+'СЕТ СН'!$G$5-'СЕТ СН'!$G$17</f>
        <v>3546.1176720500002</v>
      </c>
    </row>
    <row r="70" spans="1:27" ht="15.75" x14ac:dyDescent="0.2">
      <c r="A70" s="35">
        <f t="shared" si="1"/>
        <v>43578</v>
      </c>
      <c r="B70" s="36">
        <f>SUMIFS(СВЦЭМ!$C$33:$C$776,СВЦЭМ!$A$33:$A$776,$A70,СВЦЭМ!$B$33:$B$776,B$47)+'СЕТ СН'!$G$9+СВЦЭМ!$D$10+'СЕТ СН'!$G$5-'СЕТ СН'!$G$17</f>
        <v>3512.1120958000001</v>
      </c>
      <c r="C70" s="36">
        <f>SUMIFS(СВЦЭМ!$C$33:$C$776,СВЦЭМ!$A$33:$A$776,$A70,СВЦЭМ!$B$33:$B$776,C$47)+'СЕТ СН'!$G$9+СВЦЭМ!$D$10+'СЕТ СН'!$G$5-'СЕТ СН'!$G$17</f>
        <v>3559.8018614299999</v>
      </c>
      <c r="D70" s="36">
        <f>SUMIFS(СВЦЭМ!$C$33:$C$776,СВЦЭМ!$A$33:$A$776,$A70,СВЦЭМ!$B$33:$B$776,D$47)+'СЕТ СН'!$G$9+СВЦЭМ!$D$10+'СЕТ СН'!$G$5-'СЕТ СН'!$G$17</f>
        <v>3589.6871716599999</v>
      </c>
      <c r="E70" s="36">
        <f>SUMIFS(СВЦЭМ!$C$33:$C$776,СВЦЭМ!$A$33:$A$776,$A70,СВЦЭМ!$B$33:$B$776,E$47)+'СЕТ СН'!$G$9+СВЦЭМ!$D$10+'СЕТ СН'!$G$5-'СЕТ СН'!$G$17</f>
        <v>3603.66271517</v>
      </c>
      <c r="F70" s="36">
        <f>SUMIFS(СВЦЭМ!$C$33:$C$776,СВЦЭМ!$A$33:$A$776,$A70,СВЦЭМ!$B$33:$B$776,F$47)+'СЕТ СН'!$G$9+СВЦЭМ!$D$10+'СЕТ СН'!$G$5-'СЕТ СН'!$G$17</f>
        <v>3605.4230213700002</v>
      </c>
      <c r="G70" s="36">
        <f>SUMIFS(СВЦЭМ!$C$33:$C$776,СВЦЭМ!$A$33:$A$776,$A70,СВЦЭМ!$B$33:$B$776,G$47)+'СЕТ СН'!$G$9+СВЦЭМ!$D$10+'СЕТ СН'!$G$5-'СЕТ СН'!$G$17</f>
        <v>3576.7809368900002</v>
      </c>
      <c r="H70" s="36">
        <f>SUMIFS(СВЦЭМ!$C$33:$C$776,СВЦЭМ!$A$33:$A$776,$A70,СВЦЭМ!$B$33:$B$776,H$47)+'СЕТ СН'!$G$9+СВЦЭМ!$D$10+'СЕТ СН'!$G$5-'СЕТ СН'!$G$17</f>
        <v>3560.1775681300001</v>
      </c>
      <c r="I70" s="36">
        <f>SUMIFS(СВЦЭМ!$C$33:$C$776,СВЦЭМ!$A$33:$A$776,$A70,СВЦЭМ!$B$33:$B$776,I$47)+'СЕТ СН'!$G$9+СВЦЭМ!$D$10+'СЕТ СН'!$G$5-'СЕТ СН'!$G$17</f>
        <v>3573.2141493100003</v>
      </c>
      <c r="J70" s="36">
        <f>SUMIFS(СВЦЭМ!$C$33:$C$776,СВЦЭМ!$A$33:$A$776,$A70,СВЦЭМ!$B$33:$B$776,J$47)+'СЕТ СН'!$G$9+СВЦЭМ!$D$10+'СЕТ СН'!$G$5-'СЕТ СН'!$G$17</f>
        <v>3540.7723869500001</v>
      </c>
      <c r="K70" s="36">
        <f>SUMIFS(СВЦЭМ!$C$33:$C$776,СВЦЭМ!$A$33:$A$776,$A70,СВЦЭМ!$B$33:$B$776,K$47)+'СЕТ СН'!$G$9+СВЦЭМ!$D$10+'СЕТ СН'!$G$5-'СЕТ СН'!$G$17</f>
        <v>3546.24110926</v>
      </c>
      <c r="L70" s="36">
        <f>SUMIFS(СВЦЭМ!$C$33:$C$776,СВЦЭМ!$A$33:$A$776,$A70,СВЦЭМ!$B$33:$B$776,L$47)+'СЕТ СН'!$G$9+СВЦЭМ!$D$10+'СЕТ СН'!$G$5-'СЕТ СН'!$G$17</f>
        <v>3536.0331975500003</v>
      </c>
      <c r="M70" s="36">
        <f>SUMIFS(СВЦЭМ!$C$33:$C$776,СВЦЭМ!$A$33:$A$776,$A70,СВЦЭМ!$B$33:$B$776,M$47)+'СЕТ СН'!$G$9+СВЦЭМ!$D$10+'СЕТ СН'!$G$5-'СЕТ СН'!$G$17</f>
        <v>3549.29625257</v>
      </c>
      <c r="N70" s="36">
        <f>SUMIFS(СВЦЭМ!$C$33:$C$776,СВЦЭМ!$A$33:$A$776,$A70,СВЦЭМ!$B$33:$B$776,N$47)+'СЕТ СН'!$G$9+СВЦЭМ!$D$10+'СЕТ СН'!$G$5-'СЕТ СН'!$G$17</f>
        <v>3541.7261251300001</v>
      </c>
      <c r="O70" s="36">
        <f>SUMIFS(СВЦЭМ!$C$33:$C$776,СВЦЭМ!$A$33:$A$776,$A70,СВЦЭМ!$B$33:$B$776,O$47)+'СЕТ СН'!$G$9+СВЦЭМ!$D$10+'СЕТ СН'!$G$5-'СЕТ СН'!$G$17</f>
        <v>3551.4199081300003</v>
      </c>
      <c r="P70" s="36">
        <f>SUMIFS(СВЦЭМ!$C$33:$C$776,СВЦЭМ!$A$33:$A$776,$A70,СВЦЭМ!$B$33:$B$776,P$47)+'СЕТ СН'!$G$9+СВЦЭМ!$D$10+'СЕТ СН'!$G$5-'СЕТ СН'!$G$17</f>
        <v>3571.9443810299999</v>
      </c>
      <c r="Q70" s="36">
        <f>SUMIFS(СВЦЭМ!$C$33:$C$776,СВЦЭМ!$A$33:$A$776,$A70,СВЦЭМ!$B$33:$B$776,Q$47)+'СЕТ СН'!$G$9+СВЦЭМ!$D$10+'СЕТ СН'!$G$5-'СЕТ СН'!$G$17</f>
        <v>3576.7797283099999</v>
      </c>
      <c r="R70" s="36">
        <f>SUMIFS(СВЦЭМ!$C$33:$C$776,СВЦЭМ!$A$33:$A$776,$A70,СВЦЭМ!$B$33:$B$776,R$47)+'СЕТ СН'!$G$9+СВЦЭМ!$D$10+'СЕТ СН'!$G$5-'СЕТ СН'!$G$17</f>
        <v>3566.7159331299999</v>
      </c>
      <c r="S70" s="36">
        <f>SUMIFS(СВЦЭМ!$C$33:$C$776,СВЦЭМ!$A$33:$A$776,$A70,СВЦЭМ!$B$33:$B$776,S$47)+'СЕТ СН'!$G$9+СВЦЭМ!$D$10+'СЕТ СН'!$G$5-'СЕТ СН'!$G$17</f>
        <v>3573.5964509200003</v>
      </c>
      <c r="T70" s="36">
        <f>SUMIFS(СВЦЭМ!$C$33:$C$776,СВЦЭМ!$A$33:$A$776,$A70,СВЦЭМ!$B$33:$B$776,T$47)+'СЕТ СН'!$G$9+СВЦЭМ!$D$10+'СЕТ СН'!$G$5-'СЕТ СН'!$G$17</f>
        <v>3557.4991419500002</v>
      </c>
      <c r="U70" s="36">
        <f>SUMIFS(СВЦЭМ!$C$33:$C$776,СВЦЭМ!$A$33:$A$776,$A70,СВЦЭМ!$B$33:$B$776,U$47)+'СЕТ СН'!$G$9+СВЦЭМ!$D$10+'СЕТ СН'!$G$5-'СЕТ СН'!$G$17</f>
        <v>3531.4131053600004</v>
      </c>
      <c r="V70" s="36">
        <f>SUMIFS(СВЦЭМ!$C$33:$C$776,СВЦЭМ!$A$33:$A$776,$A70,СВЦЭМ!$B$33:$B$776,V$47)+'СЕТ СН'!$G$9+СВЦЭМ!$D$10+'СЕТ СН'!$G$5-'СЕТ СН'!$G$17</f>
        <v>3515.6638667300003</v>
      </c>
      <c r="W70" s="36">
        <f>SUMIFS(СВЦЭМ!$C$33:$C$776,СВЦЭМ!$A$33:$A$776,$A70,СВЦЭМ!$B$33:$B$776,W$47)+'СЕТ СН'!$G$9+СВЦЭМ!$D$10+'СЕТ СН'!$G$5-'СЕТ СН'!$G$17</f>
        <v>3511.25827987</v>
      </c>
      <c r="X70" s="36">
        <f>SUMIFS(СВЦЭМ!$C$33:$C$776,СВЦЭМ!$A$33:$A$776,$A70,СВЦЭМ!$B$33:$B$776,X$47)+'СЕТ СН'!$G$9+СВЦЭМ!$D$10+'СЕТ СН'!$G$5-'СЕТ СН'!$G$17</f>
        <v>3547.5292794300003</v>
      </c>
      <c r="Y70" s="36">
        <f>SUMIFS(СВЦЭМ!$C$33:$C$776,СВЦЭМ!$A$33:$A$776,$A70,СВЦЭМ!$B$33:$B$776,Y$47)+'СЕТ СН'!$G$9+СВЦЭМ!$D$10+'СЕТ СН'!$G$5-'СЕТ СН'!$G$17</f>
        <v>3580.5044229300001</v>
      </c>
    </row>
    <row r="71" spans="1:27" ht="15.75" x14ac:dyDescent="0.2">
      <c r="A71" s="35">
        <f t="shared" si="1"/>
        <v>43579</v>
      </c>
      <c r="B71" s="36">
        <f>SUMIFS(СВЦЭМ!$C$33:$C$776,СВЦЭМ!$A$33:$A$776,$A71,СВЦЭМ!$B$33:$B$776,B$47)+'СЕТ СН'!$G$9+СВЦЭМ!$D$10+'СЕТ СН'!$G$5-'СЕТ СН'!$G$17</f>
        <v>3464.8460840100001</v>
      </c>
      <c r="C71" s="36">
        <f>SUMIFS(СВЦЭМ!$C$33:$C$776,СВЦЭМ!$A$33:$A$776,$A71,СВЦЭМ!$B$33:$B$776,C$47)+'СЕТ СН'!$G$9+СВЦЭМ!$D$10+'СЕТ СН'!$G$5-'СЕТ СН'!$G$17</f>
        <v>3507.3032580300001</v>
      </c>
      <c r="D71" s="36">
        <f>SUMIFS(СВЦЭМ!$C$33:$C$776,СВЦЭМ!$A$33:$A$776,$A71,СВЦЭМ!$B$33:$B$776,D$47)+'СЕТ СН'!$G$9+СВЦЭМ!$D$10+'СЕТ СН'!$G$5-'СЕТ СН'!$G$17</f>
        <v>3546.4564498500004</v>
      </c>
      <c r="E71" s="36">
        <f>SUMIFS(СВЦЭМ!$C$33:$C$776,СВЦЭМ!$A$33:$A$776,$A71,СВЦЭМ!$B$33:$B$776,E$47)+'СЕТ СН'!$G$9+СВЦЭМ!$D$10+'СЕТ СН'!$G$5-'СЕТ СН'!$G$17</f>
        <v>3556.1760478699998</v>
      </c>
      <c r="F71" s="36">
        <f>SUMIFS(СВЦЭМ!$C$33:$C$776,СВЦЭМ!$A$33:$A$776,$A71,СВЦЭМ!$B$33:$B$776,F$47)+'СЕТ СН'!$G$9+СВЦЭМ!$D$10+'СЕТ СН'!$G$5-'СЕТ СН'!$G$17</f>
        <v>3580.8455619699998</v>
      </c>
      <c r="G71" s="36">
        <f>SUMIFS(СВЦЭМ!$C$33:$C$776,СВЦЭМ!$A$33:$A$776,$A71,СВЦЭМ!$B$33:$B$776,G$47)+'СЕТ СН'!$G$9+СВЦЭМ!$D$10+'СЕТ СН'!$G$5-'СЕТ СН'!$G$17</f>
        <v>3575.4240064000001</v>
      </c>
      <c r="H71" s="36">
        <f>SUMIFS(СВЦЭМ!$C$33:$C$776,СВЦЭМ!$A$33:$A$776,$A71,СВЦЭМ!$B$33:$B$776,H$47)+'СЕТ СН'!$G$9+СВЦЭМ!$D$10+'СЕТ СН'!$G$5-'СЕТ СН'!$G$17</f>
        <v>3562.5477516400001</v>
      </c>
      <c r="I71" s="36">
        <f>SUMIFS(СВЦЭМ!$C$33:$C$776,СВЦЭМ!$A$33:$A$776,$A71,СВЦЭМ!$B$33:$B$776,I$47)+'СЕТ СН'!$G$9+СВЦЭМ!$D$10+'СЕТ СН'!$G$5-'СЕТ СН'!$G$17</f>
        <v>3526.1821377200004</v>
      </c>
      <c r="J71" s="36">
        <f>SUMIFS(СВЦЭМ!$C$33:$C$776,СВЦЭМ!$A$33:$A$776,$A71,СВЦЭМ!$B$33:$B$776,J$47)+'СЕТ СН'!$G$9+СВЦЭМ!$D$10+'СЕТ СН'!$G$5-'СЕТ СН'!$G$17</f>
        <v>3487.0858902500004</v>
      </c>
      <c r="K71" s="36">
        <f>SUMIFS(СВЦЭМ!$C$33:$C$776,СВЦЭМ!$A$33:$A$776,$A71,СВЦЭМ!$B$33:$B$776,K$47)+'СЕТ СН'!$G$9+СВЦЭМ!$D$10+'СЕТ СН'!$G$5-'СЕТ СН'!$G$17</f>
        <v>3497.8720919900002</v>
      </c>
      <c r="L71" s="36">
        <f>SUMIFS(СВЦЭМ!$C$33:$C$776,СВЦЭМ!$A$33:$A$776,$A71,СВЦЭМ!$B$33:$B$776,L$47)+'СЕТ СН'!$G$9+СВЦЭМ!$D$10+'СЕТ СН'!$G$5-'СЕТ СН'!$G$17</f>
        <v>3522.13981276</v>
      </c>
      <c r="M71" s="36">
        <f>SUMIFS(СВЦЭМ!$C$33:$C$776,СВЦЭМ!$A$33:$A$776,$A71,СВЦЭМ!$B$33:$B$776,M$47)+'СЕТ СН'!$G$9+СВЦЭМ!$D$10+'СЕТ СН'!$G$5-'СЕТ СН'!$G$17</f>
        <v>3539.60832127</v>
      </c>
      <c r="N71" s="36">
        <f>SUMIFS(СВЦЭМ!$C$33:$C$776,СВЦЭМ!$A$33:$A$776,$A71,СВЦЭМ!$B$33:$B$776,N$47)+'СЕТ СН'!$G$9+СВЦЭМ!$D$10+'СЕТ СН'!$G$5-'СЕТ СН'!$G$17</f>
        <v>3533.7452284999999</v>
      </c>
      <c r="O71" s="36">
        <f>SUMIFS(СВЦЭМ!$C$33:$C$776,СВЦЭМ!$A$33:$A$776,$A71,СВЦЭМ!$B$33:$B$776,O$47)+'СЕТ СН'!$G$9+СВЦЭМ!$D$10+'СЕТ СН'!$G$5-'СЕТ СН'!$G$17</f>
        <v>3540.6743362000002</v>
      </c>
      <c r="P71" s="36">
        <f>SUMIFS(СВЦЭМ!$C$33:$C$776,СВЦЭМ!$A$33:$A$776,$A71,СВЦЭМ!$B$33:$B$776,P$47)+'СЕТ СН'!$G$9+СВЦЭМ!$D$10+'СЕТ СН'!$G$5-'СЕТ СН'!$G$17</f>
        <v>3553.4050055600001</v>
      </c>
      <c r="Q71" s="36">
        <f>SUMIFS(СВЦЭМ!$C$33:$C$776,СВЦЭМ!$A$33:$A$776,$A71,СВЦЭМ!$B$33:$B$776,Q$47)+'СЕТ СН'!$G$9+СВЦЭМ!$D$10+'СЕТ СН'!$G$5-'СЕТ СН'!$G$17</f>
        <v>3558.2573871200002</v>
      </c>
      <c r="R71" s="36">
        <f>SUMIFS(СВЦЭМ!$C$33:$C$776,СВЦЭМ!$A$33:$A$776,$A71,СВЦЭМ!$B$33:$B$776,R$47)+'СЕТ СН'!$G$9+СВЦЭМ!$D$10+'СЕТ СН'!$G$5-'СЕТ СН'!$G$17</f>
        <v>3561.0227114899999</v>
      </c>
      <c r="S71" s="36">
        <f>SUMIFS(СВЦЭМ!$C$33:$C$776,СВЦЭМ!$A$33:$A$776,$A71,СВЦЭМ!$B$33:$B$776,S$47)+'СЕТ СН'!$G$9+СВЦЭМ!$D$10+'СЕТ СН'!$G$5-'СЕТ СН'!$G$17</f>
        <v>3563.8556130799998</v>
      </c>
      <c r="T71" s="36">
        <f>SUMIFS(СВЦЭМ!$C$33:$C$776,СВЦЭМ!$A$33:$A$776,$A71,СВЦЭМ!$B$33:$B$776,T$47)+'СЕТ СН'!$G$9+СВЦЭМ!$D$10+'СЕТ СН'!$G$5-'СЕТ СН'!$G$17</f>
        <v>3550.95996307</v>
      </c>
      <c r="U71" s="36">
        <f>SUMIFS(СВЦЭМ!$C$33:$C$776,СВЦЭМ!$A$33:$A$776,$A71,СВЦЭМ!$B$33:$B$776,U$47)+'СЕТ СН'!$G$9+СВЦЭМ!$D$10+'СЕТ СН'!$G$5-'СЕТ СН'!$G$17</f>
        <v>3544.3128362000002</v>
      </c>
      <c r="V71" s="36">
        <f>SUMIFS(СВЦЭМ!$C$33:$C$776,СВЦЭМ!$A$33:$A$776,$A71,СВЦЭМ!$B$33:$B$776,V$47)+'СЕТ СН'!$G$9+СВЦЭМ!$D$10+'СЕТ СН'!$G$5-'СЕТ СН'!$G$17</f>
        <v>3520.6922360100002</v>
      </c>
      <c r="W71" s="36">
        <f>SUMIFS(СВЦЭМ!$C$33:$C$776,СВЦЭМ!$A$33:$A$776,$A71,СВЦЭМ!$B$33:$B$776,W$47)+'СЕТ СН'!$G$9+СВЦЭМ!$D$10+'СЕТ СН'!$G$5-'СЕТ СН'!$G$17</f>
        <v>3506.55853041</v>
      </c>
      <c r="X71" s="36">
        <f>SUMIFS(СВЦЭМ!$C$33:$C$776,СВЦЭМ!$A$33:$A$776,$A71,СВЦЭМ!$B$33:$B$776,X$47)+'СЕТ СН'!$G$9+СВЦЭМ!$D$10+'СЕТ СН'!$G$5-'СЕТ СН'!$G$17</f>
        <v>3513.9120899</v>
      </c>
      <c r="Y71" s="36">
        <f>SUMIFS(СВЦЭМ!$C$33:$C$776,СВЦЭМ!$A$33:$A$776,$A71,СВЦЭМ!$B$33:$B$776,Y$47)+'СЕТ СН'!$G$9+СВЦЭМ!$D$10+'СЕТ СН'!$G$5-'СЕТ СН'!$G$17</f>
        <v>3554.61018547</v>
      </c>
    </row>
    <row r="72" spans="1:27" ht="15.75" x14ac:dyDescent="0.2">
      <c r="A72" s="35">
        <f t="shared" si="1"/>
        <v>43580</v>
      </c>
      <c r="B72" s="36">
        <f>SUMIFS(СВЦЭМ!$C$33:$C$776,СВЦЭМ!$A$33:$A$776,$A72,СВЦЭМ!$B$33:$B$776,B$47)+'СЕТ СН'!$G$9+СВЦЭМ!$D$10+'СЕТ СН'!$G$5-'СЕТ СН'!$G$17</f>
        <v>3534.41087358</v>
      </c>
      <c r="C72" s="36">
        <f>SUMIFS(СВЦЭМ!$C$33:$C$776,СВЦЭМ!$A$33:$A$776,$A72,СВЦЭМ!$B$33:$B$776,C$47)+'СЕТ СН'!$G$9+СВЦЭМ!$D$10+'СЕТ СН'!$G$5-'СЕТ СН'!$G$17</f>
        <v>3580.09074435</v>
      </c>
      <c r="D72" s="36">
        <f>SUMIFS(СВЦЭМ!$C$33:$C$776,СВЦЭМ!$A$33:$A$776,$A72,СВЦЭМ!$B$33:$B$776,D$47)+'СЕТ СН'!$G$9+СВЦЭМ!$D$10+'СЕТ СН'!$G$5-'СЕТ СН'!$G$17</f>
        <v>3608.6725310299998</v>
      </c>
      <c r="E72" s="36">
        <f>SUMIFS(СВЦЭМ!$C$33:$C$776,СВЦЭМ!$A$33:$A$776,$A72,СВЦЭМ!$B$33:$B$776,E$47)+'СЕТ СН'!$G$9+СВЦЭМ!$D$10+'СЕТ СН'!$G$5-'СЕТ СН'!$G$17</f>
        <v>3627.6253614100001</v>
      </c>
      <c r="F72" s="36">
        <f>SUMIFS(СВЦЭМ!$C$33:$C$776,СВЦЭМ!$A$33:$A$776,$A72,СВЦЭМ!$B$33:$B$776,F$47)+'СЕТ СН'!$G$9+СВЦЭМ!$D$10+'СЕТ СН'!$G$5-'СЕТ СН'!$G$17</f>
        <v>3625.3874906400001</v>
      </c>
      <c r="G72" s="36">
        <f>SUMIFS(СВЦЭМ!$C$33:$C$776,СВЦЭМ!$A$33:$A$776,$A72,СВЦЭМ!$B$33:$B$776,G$47)+'СЕТ СН'!$G$9+СВЦЭМ!$D$10+'СЕТ СН'!$G$5-'СЕТ СН'!$G$17</f>
        <v>3612.76341942</v>
      </c>
      <c r="H72" s="36">
        <f>SUMIFS(СВЦЭМ!$C$33:$C$776,СВЦЭМ!$A$33:$A$776,$A72,СВЦЭМ!$B$33:$B$776,H$47)+'СЕТ СН'!$G$9+СВЦЭМ!$D$10+'СЕТ СН'!$G$5-'СЕТ СН'!$G$17</f>
        <v>3575.7108156600002</v>
      </c>
      <c r="I72" s="36">
        <f>SUMIFS(СВЦЭМ!$C$33:$C$776,СВЦЭМ!$A$33:$A$776,$A72,СВЦЭМ!$B$33:$B$776,I$47)+'СЕТ СН'!$G$9+СВЦЭМ!$D$10+'СЕТ СН'!$G$5-'СЕТ СН'!$G$17</f>
        <v>3532.0467200500002</v>
      </c>
      <c r="J72" s="36">
        <f>SUMIFS(СВЦЭМ!$C$33:$C$776,СВЦЭМ!$A$33:$A$776,$A72,СВЦЭМ!$B$33:$B$776,J$47)+'СЕТ СН'!$G$9+СВЦЭМ!$D$10+'СЕТ СН'!$G$5-'СЕТ СН'!$G$17</f>
        <v>3488.3317902899998</v>
      </c>
      <c r="K72" s="36">
        <f>SUMIFS(СВЦЭМ!$C$33:$C$776,СВЦЭМ!$A$33:$A$776,$A72,СВЦЭМ!$B$33:$B$776,K$47)+'СЕТ СН'!$G$9+СВЦЭМ!$D$10+'СЕТ СН'!$G$5-'СЕТ СН'!$G$17</f>
        <v>3488.0644404200002</v>
      </c>
      <c r="L72" s="36">
        <f>SUMIFS(СВЦЭМ!$C$33:$C$776,СВЦЭМ!$A$33:$A$776,$A72,СВЦЭМ!$B$33:$B$776,L$47)+'СЕТ СН'!$G$9+СВЦЭМ!$D$10+'СЕТ СН'!$G$5-'СЕТ СН'!$G$17</f>
        <v>3481.3724574500002</v>
      </c>
      <c r="M72" s="36">
        <f>SUMIFS(СВЦЭМ!$C$33:$C$776,СВЦЭМ!$A$33:$A$776,$A72,СВЦЭМ!$B$33:$B$776,M$47)+'СЕТ СН'!$G$9+СВЦЭМ!$D$10+'СЕТ СН'!$G$5-'СЕТ СН'!$G$17</f>
        <v>3498.6624450600002</v>
      </c>
      <c r="N72" s="36">
        <f>SUMIFS(СВЦЭМ!$C$33:$C$776,СВЦЭМ!$A$33:$A$776,$A72,СВЦЭМ!$B$33:$B$776,N$47)+'СЕТ СН'!$G$9+СВЦЭМ!$D$10+'СЕТ СН'!$G$5-'СЕТ СН'!$G$17</f>
        <v>3491.9697168600001</v>
      </c>
      <c r="O72" s="36">
        <f>SUMIFS(СВЦЭМ!$C$33:$C$776,СВЦЭМ!$A$33:$A$776,$A72,СВЦЭМ!$B$33:$B$776,O$47)+'СЕТ СН'!$G$9+СВЦЭМ!$D$10+'СЕТ СН'!$G$5-'СЕТ СН'!$G$17</f>
        <v>3492.84831859</v>
      </c>
      <c r="P72" s="36">
        <f>SUMIFS(СВЦЭМ!$C$33:$C$776,СВЦЭМ!$A$33:$A$776,$A72,СВЦЭМ!$B$33:$B$776,P$47)+'СЕТ СН'!$G$9+СВЦЭМ!$D$10+'СЕТ СН'!$G$5-'СЕТ СН'!$G$17</f>
        <v>3500.3438375700002</v>
      </c>
      <c r="Q72" s="36">
        <f>SUMIFS(СВЦЭМ!$C$33:$C$776,СВЦЭМ!$A$33:$A$776,$A72,СВЦЭМ!$B$33:$B$776,Q$47)+'СЕТ СН'!$G$9+СВЦЭМ!$D$10+'СЕТ СН'!$G$5-'СЕТ СН'!$G$17</f>
        <v>3519.2266357799999</v>
      </c>
      <c r="R72" s="36">
        <f>SUMIFS(СВЦЭМ!$C$33:$C$776,СВЦЭМ!$A$33:$A$776,$A72,СВЦЭМ!$B$33:$B$776,R$47)+'СЕТ СН'!$G$9+СВЦЭМ!$D$10+'СЕТ СН'!$G$5-'СЕТ СН'!$G$17</f>
        <v>3531.6620200400002</v>
      </c>
      <c r="S72" s="36">
        <f>SUMIFS(СВЦЭМ!$C$33:$C$776,СВЦЭМ!$A$33:$A$776,$A72,СВЦЭМ!$B$33:$B$776,S$47)+'СЕТ СН'!$G$9+СВЦЭМ!$D$10+'СЕТ СН'!$G$5-'СЕТ СН'!$G$17</f>
        <v>3530.5721423499999</v>
      </c>
      <c r="T72" s="36">
        <f>SUMIFS(СВЦЭМ!$C$33:$C$776,СВЦЭМ!$A$33:$A$776,$A72,СВЦЭМ!$B$33:$B$776,T$47)+'СЕТ СН'!$G$9+СВЦЭМ!$D$10+'СЕТ СН'!$G$5-'СЕТ СН'!$G$17</f>
        <v>3514.8810987000002</v>
      </c>
      <c r="U72" s="36">
        <f>SUMIFS(СВЦЭМ!$C$33:$C$776,СВЦЭМ!$A$33:$A$776,$A72,СВЦЭМ!$B$33:$B$776,U$47)+'СЕТ СН'!$G$9+СВЦЭМ!$D$10+'СЕТ СН'!$G$5-'СЕТ СН'!$G$17</f>
        <v>3495.6722356</v>
      </c>
      <c r="V72" s="36">
        <f>SUMIFS(СВЦЭМ!$C$33:$C$776,СВЦЭМ!$A$33:$A$776,$A72,СВЦЭМ!$B$33:$B$776,V$47)+'СЕТ СН'!$G$9+СВЦЭМ!$D$10+'СЕТ СН'!$G$5-'СЕТ СН'!$G$17</f>
        <v>3479.8142321700002</v>
      </c>
      <c r="W72" s="36">
        <f>SUMIFS(СВЦЭМ!$C$33:$C$776,СВЦЭМ!$A$33:$A$776,$A72,СВЦЭМ!$B$33:$B$776,W$47)+'СЕТ СН'!$G$9+СВЦЭМ!$D$10+'СЕТ СН'!$G$5-'СЕТ СН'!$G$17</f>
        <v>3474.1937868700002</v>
      </c>
      <c r="X72" s="36">
        <f>SUMIFS(СВЦЭМ!$C$33:$C$776,СВЦЭМ!$A$33:$A$776,$A72,СВЦЭМ!$B$33:$B$776,X$47)+'СЕТ СН'!$G$9+СВЦЭМ!$D$10+'СЕТ СН'!$G$5-'СЕТ СН'!$G$17</f>
        <v>3456.6126726100001</v>
      </c>
      <c r="Y72" s="36">
        <f>SUMIFS(СВЦЭМ!$C$33:$C$776,СВЦЭМ!$A$33:$A$776,$A72,СВЦЭМ!$B$33:$B$776,Y$47)+'СЕТ СН'!$G$9+СВЦЭМ!$D$10+'СЕТ СН'!$G$5-'СЕТ СН'!$G$17</f>
        <v>3518.2889830700001</v>
      </c>
    </row>
    <row r="73" spans="1:27" ht="15.75" x14ac:dyDescent="0.2">
      <c r="A73" s="35">
        <f t="shared" si="1"/>
        <v>43581</v>
      </c>
      <c r="B73" s="36">
        <f>SUMIFS(СВЦЭМ!$C$33:$C$776,СВЦЭМ!$A$33:$A$776,$A73,СВЦЭМ!$B$33:$B$776,B$47)+'СЕТ СН'!$G$9+СВЦЭМ!$D$10+'СЕТ СН'!$G$5-'СЕТ СН'!$G$17</f>
        <v>3562.5257202299999</v>
      </c>
      <c r="C73" s="36">
        <f>SUMIFS(СВЦЭМ!$C$33:$C$776,СВЦЭМ!$A$33:$A$776,$A73,СВЦЭМ!$B$33:$B$776,C$47)+'СЕТ СН'!$G$9+СВЦЭМ!$D$10+'СЕТ СН'!$G$5-'СЕТ СН'!$G$17</f>
        <v>3604.9293730500003</v>
      </c>
      <c r="D73" s="36">
        <f>SUMIFS(СВЦЭМ!$C$33:$C$776,СВЦЭМ!$A$33:$A$776,$A73,СВЦЭМ!$B$33:$B$776,D$47)+'СЕТ СН'!$G$9+СВЦЭМ!$D$10+'СЕТ СН'!$G$5-'СЕТ СН'!$G$17</f>
        <v>3621.7863702700001</v>
      </c>
      <c r="E73" s="36">
        <f>SUMIFS(СВЦЭМ!$C$33:$C$776,СВЦЭМ!$A$33:$A$776,$A73,СВЦЭМ!$B$33:$B$776,E$47)+'СЕТ СН'!$G$9+СВЦЭМ!$D$10+'СЕТ СН'!$G$5-'СЕТ СН'!$G$17</f>
        <v>3629.8659857100001</v>
      </c>
      <c r="F73" s="36">
        <f>SUMIFS(СВЦЭМ!$C$33:$C$776,СВЦЭМ!$A$33:$A$776,$A73,СВЦЭМ!$B$33:$B$776,F$47)+'СЕТ СН'!$G$9+СВЦЭМ!$D$10+'СЕТ СН'!$G$5-'СЕТ СН'!$G$17</f>
        <v>3633.2021417100004</v>
      </c>
      <c r="G73" s="36">
        <f>SUMIFS(СВЦЭМ!$C$33:$C$776,СВЦЭМ!$A$33:$A$776,$A73,СВЦЭМ!$B$33:$B$776,G$47)+'СЕТ СН'!$G$9+СВЦЭМ!$D$10+'СЕТ СН'!$G$5-'СЕТ СН'!$G$17</f>
        <v>3616.98824414</v>
      </c>
      <c r="H73" s="36">
        <f>SUMIFS(СВЦЭМ!$C$33:$C$776,СВЦЭМ!$A$33:$A$776,$A73,СВЦЭМ!$B$33:$B$776,H$47)+'СЕТ СН'!$G$9+СВЦЭМ!$D$10+'СЕТ СН'!$G$5-'СЕТ СН'!$G$17</f>
        <v>3579.1699467200001</v>
      </c>
      <c r="I73" s="36">
        <f>SUMIFS(СВЦЭМ!$C$33:$C$776,СВЦЭМ!$A$33:$A$776,$A73,СВЦЭМ!$B$33:$B$776,I$47)+'СЕТ СН'!$G$9+СВЦЭМ!$D$10+'СЕТ СН'!$G$5-'СЕТ СН'!$G$17</f>
        <v>3530.1636105799998</v>
      </c>
      <c r="J73" s="36">
        <f>SUMIFS(СВЦЭМ!$C$33:$C$776,СВЦЭМ!$A$33:$A$776,$A73,СВЦЭМ!$B$33:$B$776,J$47)+'СЕТ СН'!$G$9+СВЦЭМ!$D$10+'СЕТ СН'!$G$5-'СЕТ СН'!$G$17</f>
        <v>3499.9497821499999</v>
      </c>
      <c r="K73" s="36">
        <f>SUMIFS(СВЦЭМ!$C$33:$C$776,СВЦЭМ!$A$33:$A$776,$A73,СВЦЭМ!$B$33:$B$776,K$47)+'СЕТ СН'!$G$9+СВЦЭМ!$D$10+'СЕТ СН'!$G$5-'СЕТ СН'!$G$17</f>
        <v>3493.5809265600001</v>
      </c>
      <c r="L73" s="36">
        <f>SUMIFS(СВЦЭМ!$C$33:$C$776,СВЦЭМ!$A$33:$A$776,$A73,СВЦЭМ!$B$33:$B$776,L$47)+'СЕТ СН'!$G$9+СВЦЭМ!$D$10+'СЕТ СН'!$G$5-'СЕТ СН'!$G$17</f>
        <v>3495.7700212099999</v>
      </c>
      <c r="M73" s="36">
        <f>SUMIFS(СВЦЭМ!$C$33:$C$776,СВЦЭМ!$A$33:$A$776,$A73,СВЦЭМ!$B$33:$B$776,M$47)+'СЕТ СН'!$G$9+СВЦЭМ!$D$10+'СЕТ СН'!$G$5-'СЕТ СН'!$G$17</f>
        <v>3505.3601279200002</v>
      </c>
      <c r="N73" s="36">
        <f>SUMIFS(СВЦЭМ!$C$33:$C$776,СВЦЭМ!$A$33:$A$776,$A73,СВЦЭМ!$B$33:$B$776,N$47)+'СЕТ СН'!$G$9+СВЦЭМ!$D$10+'СЕТ СН'!$G$5-'СЕТ СН'!$G$17</f>
        <v>3508.3571466100002</v>
      </c>
      <c r="O73" s="36">
        <f>SUMIFS(СВЦЭМ!$C$33:$C$776,СВЦЭМ!$A$33:$A$776,$A73,СВЦЭМ!$B$33:$B$776,O$47)+'СЕТ СН'!$G$9+СВЦЭМ!$D$10+'СЕТ СН'!$G$5-'СЕТ СН'!$G$17</f>
        <v>3511.1210992300003</v>
      </c>
      <c r="P73" s="36">
        <f>SUMIFS(СВЦЭМ!$C$33:$C$776,СВЦЭМ!$A$33:$A$776,$A73,СВЦЭМ!$B$33:$B$776,P$47)+'СЕТ СН'!$G$9+СВЦЭМ!$D$10+'СЕТ СН'!$G$5-'СЕТ СН'!$G$17</f>
        <v>3518.2351156100003</v>
      </c>
      <c r="Q73" s="36">
        <f>SUMIFS(СВЦЭМ!$C$33:$C$776,СВЦЭМ!$A$33:$A$776,$A73,СВЦЭМ!$B$33:$B$776,Q$47)+'СЕТ СН'!$G$9+СВЦЭМ!$D$10+'СЕТ СН'!$G$5-'СЕТ СН'!$G$17</f>
        <v>3527.9938920499999</v>
      </c>
      <c r="R73" s="36">
        <f>SUMIFS(СВЦЭМ!$C$33:$C$776,СВЦЭМ!$A$33:$A$776,$A73,СВЦЭМ!$B$33:$B$776,R$47)+'СЕТ СН'!$G$9+СВЦЭМ!$D$10+'СЕТ СН'!$G$5-'СЕТ СН'!$G$17</f>
        <v>3532.2159149700001</v>
      </c>
      <c r="S73" s="36">
        <f>SUMIFS(СВЦЭМ!$C$33:$C$776,СВЦЭМ!$A$33:$A$776,$A73,СВЦЭМ!$B$33:$B$776,S$47)+'СЕТ СН'!$G$9+СВЦЭМ!$D$10+'СЕТ СН'!$G$5-'СЕТ СН'!$G$17</f>
        <v>3520.9963977900002</v>
      </c>
      <c r="T73" s="36">
        <f>SUMIFS(СВЦЭМ!$C$33:$C$776,СВЦЭМ!$A$33:$A$776,$A73,СВЦЭМ!$B$33:$B$776,T$47)+'СЕТ СН'!$G$9+СВЦЭМ!$D$10+'СЕТ СН'!$G$5-'СЕТ СН'!$G$17</f>
        <v>3501.54882365</v>
      </c>
      <c r="U73" s="36">
        <f>SUMIFS(СВЦЭМ!$C$33:$C$776,СВЦЭМ!$A$33:$A$776,$A73,СВЦЭМ!$B$33:$B$776,U$47)+'СЕТ СН'!$G$9+СВЦЭМ!$D$10+'СЕТ СН'!$G$5-'СЕТ СН'!$G$17</f>
        <v>3463.0551584300001</v>
      </c>
      <c r="V73" s="36">
        <f>SUMIFS(СВЦЭМ!$C$33:$C$776,СВЦЭМ!$A$33:$A$776,$A73,СВЦЭМ!$B$33:$B$776,V$47)+'СЕТ СН'!$G$9+СВЦЭМ!$D$10+'СЕТ СН'!$G$5-'СЕТ СН'!$G$17</f>
        <v>3454.4529919900001</v>
      </c>
      <c r="W73" s="36">
        <f>SUMIFS(СВЦЭМ!$C$33:$C$776,СВЦЭМ!$A$33:$A$776,$A73,СВЦЭМ!$B$33:$B$776,W$47)+'СЕТ СН'!$G$9+СВЦЭМ!$D$10+'СЕТ СН'!$G$5-'СЕТ СН'!$G$17</f>
        <v>3472.43636023</v>
      </c>
      <c r="X73" s="36">
        <f>SUMIFS(СВЦЭМ!$C$33:$C$776,СВЦЭМ!$A$33:$A$776,$A73,СВЦЭМ!$B$33:$B$776,X$47)+'СЕТ СН'!$G$9+СВЦЭМ!$D$10+'СЕТ СН'!$G$5-'СЕТ СН'!$G$17</f>
        <v>3507.7706321599999</v>
      </c>
      <c r="Y73" s="36">
        <f>SUMIFS(СВЦЭМ!$C$33:$C$776,СВЦЭМ!$A$33:$A$776,$A73,СВЦЭМ!$B$33:$B$776,Y$47)+'СЕТ СН'!$G$9+СВЦЭМ!$D$10+'СЕТ СН'!$G$5-'СЕТ СН'!$G$17</f>
        <v>3543.1631528400003</v>
      </c>
    </row>
    <row r="74" spans="1:27" ht="15.75" x14ac:dyDescent="0.2">
      <c r="A74" s="35">
        <f t="shared" si="1"/>
        <v>43582</v>
      </c>
      <c r="B74" s="36">
        <f>SUMIFS(СВЦЭМ!$C$33:$C$776,СВЦЭМ!$A$33:$A$776,$A74,СВЦЭМ!$B$33:$B$776,B$47)+'СЕТ СН'!$G$9+СВЦЭМ!$D$10+'СЕТ СН'!$G$5-'СЕТ СН'!$G$17</f>
        <v>3534.5810346200001</v>
      </c>
      <c r="C74" s="36">
        <f>SUMIFS(СВЦЭМ!$C$33:$C$776,СВЦЭМ!$A$33:$A$776,$A74,СВЦЭМ!$B$33:$B$776,C$47)+'СЕТ СН'!$G$9+СВЦЭМ!$D$10+'СЕТ СН'!$G$5-'СЕТ СН'!$G$17</f>
        <v>3533.77721948</v>
      </c>
      <c r="D74" s="36">
        <f>SUMIFS(СВЦЭМ!$C$33:$C$776,СВЦЭМ!$A$33:$A$776,$A74,СВЦЭМ!$B$33:$B$776,D$47)+'СЕТ СН'!$G$9+СВЦЭМ!$D$10+'СЕТ СН'!$G$5-'СЕТ СН'!$G$17</f>
        <v>3542.20527072</v>
      </c>
      <c r="E74" s="36">
        <f>SUMIFS(СВЦЭМ!$C$33:$C$776,СВЦЭМ!$A$33:$A$776,$A74,СВЦЭМ!$B$33:$B$776,E$47)+'СЕТ СН'!$G$9+СВЦЭМ!$D$10+'СЕТ СН'!$G$5-'СЕТ СН'!$G$17</f>
        <v>3552.7607472500003</v>
      </c>
      <c r="F74" s="36">
        <f>SUMIFS(СВЦЭМ!$C$33:$C$776,СВЦЭМ!$A$33:$A$776,$A74,СВЦЭМ!$B$33:$B$776,F$47)+'СЕТ СН'!$G$9+СВЦЭМ!$D$10+'СЕТ СН'!$G$5-'СЕТ СН'!$G$17</f>
        <v>3582.8902481</v>
      </c>
      <c r="G74" s="36">
        <f>SUMIFS(СВЦЭМ!$C$33:$C$776,СВЦЭМ!$A$33:$A$776,$A74,СВЦЭМ!$B$33:$B$776,G$47)+'СЕТ СН'!$G$9+СВЦЭМ!$D$10+'СЕТ СН'!$G$5-'СЕТ СН'!$G$17</f>
        <v>3563.5810093</v>
      </c>
      <c r="H74" s="36">
        <f>SUMIFS(СВЦЭМ!$C$33:$C$776,СВЦЭМ!$A$33:$A$776,$A74,СВЦЭМ!$B$33:$B$776,H$47)+'СЕТ СН'!$G$9+СВЦЭМ!$D$10+'СЕТ СН'!$G$5-'СЕТ СН'!$G$17</f>
        <v>3560.2326461800003</v>
      </c>
      <c r="I74" s="36">
        <f>SUMIFS(СВЦЭМ!$C$33:$C$776,СВЦЭМ!$A$33:$A$776,$A74,СВЦЭМ!$B$33:$B$776,I$47)+'СЕТ СН'!$G$9+СВЦЭМ!$D$10+'СЕТ СН'!$G$5-'СЕТ СН'!$G$17</f>
        <v>3535.6001207300001</v>
      </c>
      <c r="J74" s="36">
        <f>SUMIFS(СВЦЭМ!$C$33:$C$776,СВЦЭМ!$A$33:$A$776,$A74,СВЦЭМ!$B$33:$B$776,J$47)+'СЕТ СН'!$G$9+СВЦЭМ!$D$10+'СЕТ СН'!$G$5-'СЕТ СН'!$G$17</f>
        <v>3481.0590944300002</v>
      </c>
      <c r="K74" s="36">
        <f>SUMIFS(СВЦЭМ!$C$33:$C$776,СВЦЭМ!$A$33:$A$776,$A74,СВЦЭМ!$B$33:$B$776,K$47)+'СЕТ СН'!$G$9+СВЦЭМ!$D$10+'СЕТ СН'!$G$5-'СЕТ СН'!$G$17</f>
        <v>3456.3150357</v>
      </c>
      <c r="L74" s="36">
        <f>SUMIFS(СВЦЭМ!$C$33:$C$776,СВЦЭМ!$A$33:$A$776,$A74,СВЦЭМ!$B$33:$B$776,L$47)+'СЕТ СН'!$G$9+СВЦЭМ!$D$10+'СЕТ СН'!$G$5-'СЕТ СН'!$G$17</f>
        <v>3440.4831038800003</v>
      </c>
      <c r="M74" s="36">
        <f>SUMIFS(СВЦЭМ!$C$33:$C$776,СВЦЭМ!$A$33:$A$776,$A74,СВЦЭМ!$B$33:$B$776,M$47)+'СЕТ СН'!$G$9+СВЦЭМ!$D$10+'СЕТ СН'!$G$5-'СЕТ СН'!$G$17</f>
        <v>3462.7423248499999</v>
      </c>
      <c r="N74" s="36">
        <f>SUMIFS(СВЦЭМ!$C$33:$C$776,СВЦЭМ!$A$33:$A$776,$A74,СВЦЭМ!$B$33:$B$776,N$47)+'СЕТ СН'!$G$9+СВЦЭМ!$D$10+'СЕТ СН'!$G$5-'СЕТ СН'!$G$17</f>
        <v>3464.63279276</v>
      </c>
      <c r="O74" s="36">
        <f>SUMIFS(СВЦЭМ!$C$33:$C$776,СВЦЭМ!$A$33:$A$776,$A74,СВЦЭМ!$B$33:$B$776,O$47)+'СЕТ СН'!$G$9+СВЦЭМ!$D$10+'СЕТ СН'!$G$5-'СЕТ СН'!$G$17</f>
        <v>3459.9107517699999</v>
      </c>
      <c r="P74" s="36">
        <f>SUMIFS(СВЦЭМ!$C$33:$C$776,СВЦЭМ!$A$33:$A$776,$A74,СВЦЭМ!$B$33:$B$776,P$47)+'СЕТ СН'!$G$9+СВЦЭМ!$D$10+'СЕТ СН'!$G$5-'СЕТ СН'!$G$17</f>
        <v>3473.25303682</v>
      </c>
      <c r="Q74" s="36">
        <f>SUMIFS(СВЦЭМ!$C$33:$C$776,СВЦЭМ!$A$33:$A$776,$A74,СВЦЭМ!$B$33:$B$776,Q$47)+'СЕТ СН'!$G$9+СВЦЭМ!$D$10+'СЕТ СН'!$G$5-'СЕТ СН'!$G$17</f>
        <v>3490.2277644800001</v>
      </c>
      <c r="R74" s="36">
        <f>SUMIFS(СВЦЭМ!$C$33:$C$776,СВЦЭМ!$A$33:$A$776,$A74,СВЦЭМ!$B$33:$B$776,R$47)+'СЕТ СН'!$G$9+СВЦЭМ!$D$10+'СЕТ СН'!$G$5-'СЕТ СН'!$G$17</f>
        <v>3493.4482981400001</v>
      </c>
      <c r="S74" s="36">
        <f>SUMIFS(СВЦЭМ!$C$33:$C$776,СВЦЭМ!$A$33:$A$776,$A74,СВЦЭМ!$B$33:$B$776,S$47)+'СЕТ СН'!$G$9+СВЦЭМ!$D$10+'СЕТ СН'!$G$5-'СЕТ СН'!$G$17</f>
        <v>3498.58754142</v>
      </c>
      <c r="T74" s="36">
        <f>SUMIFS(СВЦЭМ!$C$33:$C$776,СВЦЭМ!$A$33:$A$776,$A74,СВЦЭМ!$B$33:$B$776,T$47)+'СЕТ СН'!$G$9+СВЦЭМ!$D$10+'СЕТ СН'!$G$5-'СЕТ СН'!$G$17</f>
        <v>3502.6307400800001</v>
      </c>
      <c r="U74" s="36">
        <f>SUMIFS(СВЦЭМ!$C$33:$C$776,СВЦЭМ!$A$33:$A$776,$A74,СВЦЭМ!$B$33:$B$776,U$47)+'СЕТ СН'!$G$9+СВЦЭМ!$D$10+'СЕТ СН'!$G$5-'СЕТ СН'!$G$17</f>
        <v>3510.5989137900001</v>
      </c>
      <c r="V74" s="36">
        <f>SUMIFS(СВЦЭМ!$C$33:$C$776,СВЦЭМ!$A$33:$A$776,$A74,СВЦЭМ!$B$33:$B$776,V$47)+'СЕТ СН'!$G$9+СВЦЭМ!$D$10+'СЕТ СН'!$G$5-'СЕТ СН'!$G$17</f>
        <v>3479.1094907500001</v>
      </c>
      <c r="W74" s="36">
        <f>SUMIFS(СВЦЭМ!$C$33:$C$776,СВЦЭМ!$A$33:$A$776,$A74,СВЦЭМ!$B$33:$B$776,W$47)+'СЕТ СН'!$G$9+СВЦЭМ!$D$10+'СЕТ СН'!$G$5-'СЕТ СН'!$G$17</f>
        <v>3467.0146749200003</v>
      </c>
      <c r="X74" s="36">
        <f>SUMIFS(СВЦЭМ!$C$33:$C$776,СВЦЭМ!$A$33:$A$776,$A74,СВЦЭМ!$B$33:$B$776,X$47)+'СЕТ СН'!$G$9+СВЦЭМ!$D$10+'СЕТ СН'!$G$5-'СЕТ СН'!$G$17</f>
        <v>3482.8357318400003</v>
      </c>
      <c r="Y74" s="36">
        <f>SUMIFS(СВЦЭМ!$C$33:$C$776,СВЦЭМ!$A$33:$A$776,$A74,СВЦЭМ!$B$33:$B$776,Y$47)+'СЕТ СН'!$G$9+СВЦЭМ!$D$10+'СЕТ СН'!$G$5-'СЕТ СН'!$G$17</f>
        <v>3498.0213749</v>
      </c>
    </row>
    <row r="75" spans="1:27" ht="15.75" x14ac:dyDescent="0.2">
      <c r="A75" s="35">
        <f t="shared" si="1"/>
        <v>43583</v>
      </c>
      <c r="B75" s="36">
        <f>SUMIFS(СВЦЭМ!$C$33:$C$776,СВЦЭМ!$A$33:$A$776,$A75,СВЦЭМ!$B$33:$B$776,B$47)+'СЕТ СН'!$G$9+СВЦЭМ!$D$10+'СЕТ СН'!$G$5-'СЕТ СН'!$G$17</f>
        <v>3456.8147580200002</v>
      </c>
      <c r="C75" s="36">
        <f>SUMIFS(СВЦЭМ!$C$33:$C$776,СВЦЭМ!$A$33:$A$776,$A75,СВЦЭМ!$B$33:$B$776,C$47)+'СЕТ СН'!$G$9+СВЦЭМ!$D$10+'СЕТ СН'!$G$5-'СЕТ СН'!$G$17</f>
        <v>3530.9727237300003</v>
      </c>
      <c r="D75" s="36">
        <f>SUMIFS(СВЦЭМ!$C$33:$C$776,СВЦЭМ!$A$33:$A$776,$A75,СВЦЭМ!$B$33:$B$776,D$47)+'СЕТ СН'!$G$9+СВЦЭМ!$D$10+'СЕТ СН'!$G$5-'СЕТ СН'!$G$17</f>
        <v>3570.2324102500002</v>
      </c>
      <c r="E75" s="36">
        <f>SUMIFS(СВЦЭМ!$C$33:$C$776,СВЦЭМ!$A$33:$A$776,$A75,СВЦЭМ!$B$33:$B$776,E$47)+'СЕТ СН'!$G$9+СВЦЭМ!$D$10+'СЕТ СН'!$G$5-'СЕТ СН'!$G$17</f>
        <v>3601.1699518800001</v>
      </c>
      <c r="F75" s="36">
        <f>SUMIFS(СВЦЭМ!$C$33:$C$776,СВЦЭМ!$A$33:$A$776,$A75,СВЦЭМ!$B$33:$B$776,F$47)+'СЕТ СН'!$G$9+СВЦЭМ!$D$10+'СЕТ СН'!$G$5-'СЕТ СН'!$G$17</f>
        <v>3604.5137925100003</v>
      </c>
      <c r="G75" s="36">
        <f>SUMIFS(СВЦЭМ!$C$33:$C$776,СВЦЭМ!$A$33:$A$776,$A75,СВЦЭМ!$B$33:$B$776,G$47)+'СЕТ СН'!$G$9+СВЦЭМ!$D$10+'СЕТ СН'!$G$5-'СЕТ СН'!$G$17</f>
        <v>3593.12853025</v>
      </c>
      <c r="H75" s="36">
        <f>SUMIFS(СВЦЭМ!$C$33:$C$776,СВЦЭМ!$A$33:$A$776,$A75,СВЦЭМ!$B$33:$B$776,H$47)+'СЕТ СН'!$G$9+СВЦЭМ!$D$10+'СЕТ СН'!$G$5-'СЕТ СН'!$G$17</f>
        <v>3603.3367967100003</v>
      </c>
      <c r="I75" s="36">
        <f>SUMIFS(СВЦЭМ!$C$33:$C$776,СВЦЭМ!$A$33:$A$776,$A75,СВЦЭМ!$B$33:$B$776,I$47)+'СЕТ СН'!$G$9+СВЦЭМ!$D$10+'СЕТ СН'!$G$5-'СЕТ СН'!$G$17</f>
        <v>3557.36544043</v>
      </c>
      <c r="J75" s="36">
        <f>SUMIFS(СВЦЭМ!$C$33:$C$776,СВЦЭМ!$A$33:$A$776,$A75,СВЦЭМ!$B$33:$B$776,J$47)+'СЕТ СН'!$G$9+СВЦЭМ!$D$10+'СЕТ СН'!$G$5-'СЕТ СН'!$G$17</f>
        <v>3515.3549534900003</v>
      </c>
      <c r="K75" s="36">
        <f>SUMIFS(СВЦЭМ!$C$33:$C$776,СВЦЭМ!$A$33:$A$776,$A75,СВЦЭМ!$B$33:$B$776,K$47)+'СЕТ СН'!$G$9+СВЦЭМ!$D$10+'СЕТ СН'!$G$5-'СЕТ СН'!$G$17</f>
        <v>3471.81715601</v>
      </c>
      <c r="L75" s="36">
        <f>SUMIFS(СВЦЭМ!$C$33:$C$776,СВЦЭМ!$A$33:$A$776,$A75,СВЦЭМ!$B$33:$B$776,L$47)+'СЕТ СН'!$G$9+СВЦЭМ!$D$10+'СЕТ СН'!$G$5-'СЕТ СН'!$G$17</f>
        <v>3458.3446629700002</v>
      </c>
      <c r="M75" s="36">
        <f>SUMIFS(СВЦЭМ!$C$33:$C$776,СВЦЭМ!$A$33:$A$776,$A75,СВЦЭМ!$B$33:$B$776,M$47)+'СЕТ СН'!$G$9+СВЦЭМ!$D$10+'СЕТ СН'!$G$5-'СЕТ СН'!$G$17</f>
        <v>3460.1501178899998</v>
      </c>
      <c r="N75" s="36">
        <f>SUMIFS(СВЦЭМ!$C$33:$C$776,СВЦЭМ!$A$33:$A$776,$A75,СВЦЭМ!$B$33:$B$776,N$47)+'СЕТ СН'!$G$9+СВЦЭМ!$D$10+'СЕТ СН'!$G$5-'СЕТ СН'!$G$17</f>
        <v>3488.0435690499999</v>
      </c>
      <c r="O75" s="36">
        <f>SUMIFS(СВЦЭМ!$C$33:$C$776,СВЦЭМ!$A$33:$A$776,$A75,СВЦЭМ!$B$33:$B$776,O$47)+'СЕТ СН'!$G$9+СВЦЭМ!$D$10+'СЕТ СН'!$G$5-'СЕТ СН'!$G$17</f>
        <v>3507.27194276</v>
      </c>
      <c r="P75" s="36">
        <f>SUMIFS(СВЦЭМ!$C$33:$C$776,СВЦЭМ!$A$33:$A$776,$A75,СВЦЭМ!$B$33:$B$776,P$47)+'СЕТ СН'!$G$9+СВЦЭМ!$D$10+'СЕТ СН'!$G$5-'СЕТ СН'!$G$17</f>
        <v>3531.9282319399999</v>
      </c>
      <c r="Q75" s="36">
        <f>SUMIFS(СВЦЭМ!$C$33:$C$776,СВЦЭМ!$A$33:$A$776,$A75,СВЦЭМ!$B$33:$B$776,Q$47)+'СЕТ СН'!$G$9+СВЦЭМ!$D$10+'СЕТ СН'!$G$5-'СЕТ СН'!$G$17</f>
        <v>3533.7111201600001</v>
      </c>
      <c r="R75" s="36">
        <f>SUMIFS(СВЦЭМ!$C$33:$C$776,СВЦЭМ!$A$33:$A$776,$A75,СВЦЭМ!$B$33:$B$776,R$47)+'СЕТ СН'!$G$9+СВЦЭМ!$D$10+'СЕТ СН'!$G$5-'СЕТ СН'!$G$17</f>
        <v>3521.9069006300001</v>
      </c>
      <c r="S75" s="36">
        <f>SUMIFS(СВЦЭМ!$C$33:$C$776,СВЦЭМ!$A$33:$A$776,$A75,СВЦЭМ!$B$33:$B$776,S$47)+'СЕТ СН'!$G$9+СВЦЭМ!$D$10+'СЕТ СН'!$G$5-'СЕТ СН'!$G$17</f>
        <v>3493.8436087800001</v>
      </c>
      <c r="T75" s="36">
        <f>SUMIFS(СВЦЭМ!$C$33:$C$776,СВЦЭМ!$A$33:$A$776,$A75,СВЦЭМ!$B$33:$B$776,T$47)+'СЕТ СН'!$G$9+СВЦЭМ!$D$10+'СЕТ СН'!$G$5-'СЕТ СН'!$G$17</f>
        <v>3455.8695685000002</v>
      </c>
      <c r="U75" s="36">
        <f>SUMIFS(СВЦЭМ!$C$33:$C$776,СВЦЭМ!$A$33:$A$776,$A75,СВЦЭМ!$B$33:$B$776,U$47)+'СЕТ СН'!$G$9+СВЦЭМ!$D$10+'СЕТ СН'!$G$5-'СЕТ СН'!$G$17</f>
        <v>3407.60085622</v>
      </c>
      <c r="V75" s="36">
        <f>SUMIFS(СВЦЭМ!$C$33:$C$776,СВЦЭМ!$A$33:$A$776,$A75,СВЦЭМ!$B$33:$B$776,V$47)+'СЕТ СН'!$G$9+СВЦЭМ!$D$10+'СЕТ СН'!$G$5-'СЕТ СН'!$G$17</f>
        <v>3383.71115869</v>
      </c>
      <c r="W75" s="36">
        <f>SUMIFS(СВЦЭМ!$C$33:$C$776,СВЦЭМ!$A$33:$A$776,$A75,СВЦЭМ!$B$33:$B$776,W$47)+'СЕТ СН'!$G$9+СВЦЭМ!$D$10+'СЕТ СН'!$G$5-'СЕТ СН'!$G$17</f>
        <v>3392.6394088900001</v>
      </c>
      <c r="X75" s="36">
        <f>SUMIFS(СВЦЭМ!$C$33:$C$776,СВЦЭМ!$A$33:$A$776,$A75,СВЦЭМ!$B$33:$B$776,X$47)+'СЕТ СН'!$G$9+СВЦЭМ!$D$10+'СЕТ СН'!$G$5-'СЕТ СН'!$G$17</f>
        <v>3404.1757890500003</v>
      </c>
      <c r="Y75" s="36">
        <f>SUMIFS(СВЦЭМ!$C$33:$C$776,СВЦЭМ!$A$33:$A$776,$A75,СВЦЭМ!$B$33:$B$776,Y$47)+'СЕТ СН'!$G$9+СВЦЭМ!$D$10+'СЕТ СН'!$G$5-'СЕТ СН'!$G$17</f>
        <v>3444.54290709</v>
      </c>
    </row>
    <row r="76" spans="1:27" ht="15.75" x14ac:dyDescent="0.2">
      <c r="A76" s="35">
        <f t="shared" si="1"/>
        <v>43584</v>
      </c>
      <c r="B76" s="36">
        <f>SUMIFS(СВЦЭМ!$C$33:$C$776,СВЦЭМ!$A$33:$A$776,$A76,СВЦЭМ!$B$33:$B$776,B$47)+'СЕТ СН'!$G$9+СВЦЭМ!$D$10+'СЕТ СН'!$G$5-'СЕТ СН'!$G$17</f>
        <v>3534.1175238200003</v>
      </c>
      <c r="C76" s="36">
        <f>SUMIFS(СВЦЭМ!$C$33:$C$776,СВЦЭМ!$A$33:$A$776,$A76,СВЦЭМ!$B$33:$B$776,C$47)+'СЕТ СН'!$G$9+СВЦЭМ!$D$10+'СЕТ СН'!$G$5-'СЕТ СН'!$G$17</f>
        <v>3566.9377679300001</v>
      </c>
      <c r="D76" s="36">
        <f>SUMIFS(СВЦЭМ!$C$33:$C$776,СВЦЭМ!$A$33:$A$776,$A76,СВЦЭМ!$B$33:$B$776,D$47)+'СЕТ СН'!$G$9+СВЦЭМ!$D$10+'СЕТ СН'!$G$5-'СЕТ СН'!$G$17</f>
        <v>3588.2687184400002</v>
      </c>
      <c r="E76" s="36">
        <f>SUMIFS(СВЦЭМ!$C$33:$C$776,СВЦЭМ!$A$33:$A$776,$A76,СВЦЭМ!$B$33:$B$776,E$47)+'СЕТ СН'!$G$9+СВЦЭМ!$D$10+'СЕТ СН'!$G$5-'СЕТ СН'!$G$17</f>
        <v>3595.1733470500003</v>
      </c>
      <c r="F76" s="36">
        <f>SUMIFS(СВЦЭМ!$C$33:$C$776,СВЦЭМ!$A$33:$A$776,$A76,СВЦЭМ!$B$33:$B$776,F$47)+'СЕТ СН'!$G$9+СВЦЭМ!$D$10+'СЕТ СН'!$G$5-'СЕТ СН'!$G$17</f>
        <v>3602.9263280200003</v>
      </c>
      <c r="G76" s="36">
        <f>SUMIFS(СВЦЭМ!$C$33:$C$776,СВЦЭМ!$A$33:$A$776,$A76,СВЦЭМ!$B$33:$B$776,G$47)+'СЕТ СН'!$G$9+СВЦЭМ!$D$10+'СЕТ СН'!$G$5-'СЕТ СН'!$G$17</f>
        <v>3589.6984741300002</v>
      </c>
      <c r="H76" s="36">
        <f>SUMIFS(СВЦЭМ!$C$33:$C$776,СВЦЭМ!$A$33:$A$776,$A76,СВЦЭМ!$B$33:$B$776,H$47)+'СЕТ СН'!$G$9+СВЦЭМ!$D$10+'СЕТ СН'!$G$5-'СЕТ СН'!$G$17</f>
        <v>3577.7493303700003</v>
      </c>
      <c r="I76" s="36">
        <f>SUMIFS(СВЦЭМ!$C$33:$C$776,СВЦЭМ!$A$33:$A$776,$A76,СВЦЭМ!$B$33:$B$776,I$47)+'СЕТ СН'!$G$9+СВЦЭМ!$D$10+'СЕТ СН'!$G$5-'СЕТ СН'!$G$17</f>
        <v>3532.3269873600002</v>
      </c>
      <c r="J76" s="36">
        <f>SUMIFS(СВЦЭМ!$C$33:$C$776,СВЦЭМ!$A$33:$A$776,$A76,СВЦЭМ!$B$33:$B$776,J$47)+'СЕТ СН'!$G$9+СВЦЭМ!$D$10+'СЕТ СН'!$G$5-'СЕТ СН'!$G$17</f>
        <v>3488.7456471099999</v>
      </c>
      <c r="K76" s="36">
        <f>SUMIFS(СВЦЭМ!$C$33:$C$776,СВЦЭМ!$A$33:$A$776,$A76,СВЦЭМ!$B$33:$B$776,K$47)+'СЕТ СН'!$G$9+СВЦЭМ!$D$10+'СЕТ СН'!$G$5-'СЕТ СН'!$G$17</f>
        <v>3477.8414313600001</v>
      </c>
      <c r="L76" s="36">
        <f>SUMIFS(СВЦЭМ!$C$33:$C$776,СВЦЭМ!$A$33:$A$776,$A76,СВЦЭМ!$B$33:$B$776,L$47)+'СЕТ СН'!$G$9+СВЦЭМ!$D$10+'СЕТ СН'!$G$5-'СЕТ СН'!$G$17</f>
        <v>3457.7709036699998</v>
      </c>
      <c r="M76" s="36">
        <f>SUMIFS(СВЦЭМ!$C$33:$C$776,СВЦЭМ!$A$33:$A$776,$A76,СВЦЭМ!$B$33:$B$776,M$47)+'СЕТ СН'!$G$9+СВЦЭМ!$D$10+'СЕТ СН'!$G$5-'СЕТ СН'!$G$17</f>
        <v>3476.8478350400001</v>
      </c>
      <c r="N76" s="36">
        <f>SUMIFS(СВЦЭМ!$C$33:$C$776,СВЦЭМ!$A$33:$A$776,$A76,СВЦЭМ!$B$33:$B$776,N$47)+'СЕТ СН'!$G$9+СВЦЭМ!$D$10+'СЕТ СН'!$G$5-'СЕТ СН'!$G$17</f>
        <v>3475.0636803799998</v>
      </c>
      <c r="O76" s="36">
        <f>SUMIFS(СВЦЭМ!$C$33:$C$776,СВЦЭМ!$A$33:$A$776,$A76,СВЦЭМ!$B$33:$B$776,O$47)+'СЕТ СН'!$G$9+СВЦЭМ!$D$10+'СЕТ СН'!$G$5-'СЕТ СН'!$G$17</f>
        <v>3476.7990031099998</v>
      </c>
      <c r="P76" s="36">
        <f>SUMIFS(СВЦЭМ!$C$33:$C$776,СВЦЭМ!$A$33:$A$776,$A76,СВЦЭМ!$B$33:$B$776,P$47)+'СЕТ СН'!$G$9+СВЦЭМ!$D$10+'СЕТ СН'!$G$5-'СЕТ СН'!$G$17</f>
        <v>3484.84302867</v>
      </c>
      <c r="Q76" s="36">
        <f>SUMIFS(СВЦЭМ!$C$33:$C$776,СВЦЭМ!$A$33:$A$776,$A76,СВЦЭМ!$B$33:$B$776,Q$47)+'СЕТ СН'!$G$9+СВЦЭМ!$D$10+'СЕТ СН'!$G$5-'СЕТ СН'!$G$17</f>
        <v>3493.0354281600003</v>
      </c>
      <c r="R76" s="36">
        <f>SUMIFS(СВЦЭМ!$C$33:$C$776,СВЦЭМ!$A$33:$A$776,$A76,СВЦЭМ!$B$33:$B$776,R$47)+'СЕТ СН'!$G$9+СВЦЭМ!$D$10+'СЕТ СН'!$G$5-'СЕТ СН'!$G$17</f>
        <v>3492.4119536600001</v>
      </c>
      <c r="S76" s="36">
        <f>SUMIFS(СВЦЭМ!$C$33:$C$776,СВЦЭМ!$A$33:$A$776,$A76,СВЦЭМ!$B$33:$B$776,S$47)+'СЕТ СН'!$G$9+СВЦЭМ!$D$10+'СЕТ СН'!$G$5-'СЕТ СН'!$G$17</f>
        <v>3493.32735843</v>
      </c>
      <c r="T76" s="36">
        <f>SUMIFS(СВЦЭМ!$C$33:$C$776,СВЦЭМ!$A$33:$A$776,$A76,СВЦЭМ!$B$33:$B$776,T$47)+'СЕТ СН'!$G$9+СВЦЭМ!$D$10+'СЕТ СН'!$G$5-'СЕТ СН'!$G$17</f>
        <v>3477.2661143</v>
      </c>
      <c r="U76" s="36">
        <f>SUMIFS(СВЦЭМ!$C$33:$C$776,СВЦЭМ!$A$33:$A$776,$A76,СВЦЭМ!$B$33:$B$776,U$47)+'СЕТ СН'!$G$9+СВЦЭМ!$D$10+'СЕТ СН'!$G$5-'СЕТ СН'!$G$17</f>
        <v>3464.9007953</v>
      </c>
      <c r="V76" s="36">
        <f>SUMIFS(СВЦЭМ!$C$33:$C$776,СВЦЭМ!$A$33:$A$776,$A76,СВЦЭМ!$B$33:$B$776,V$47)+'СЕТ СН'!$G$9+СВЦЭМ!$D$10+'СЕТ СН'!$G$5-'СЕТ СН'!$G$17</f>
        <v>3431.6975465300002</v>
      </c>
      <c r="W76" s="36">
        <f>SUMIFS(СВЦЭМ!$C$33:$C$776,СВЦЭМ!$A$33:$A$776,$A76,СВЦЭМ!$B$33:$B$776,W$47)+'СЕТ СН'!$G$9+СВЦЭМ!$D$10+'СЕТ СН'!$G$5-'СЕТ СН'!$G$17</f>
        <v>3411.3430379300003</v>
      </c>
      <c r="X76" s="36">
        <f>SUMIFS(СВЦЭМ!$C$33:$C$776,СВЦЭМ!$A$33:$A$776,$A76,СВЦЭМ!$B$33:$B$776,X$47)+'СЕТ СН'!$G$9+СВЦЭМ!$D$10+'СЕТ СН'!$G$5-'СЕТ СН'!$G$17</f>
        <v>3440.3122826100002</v>
      </c>
      <c r="Y76" s="36">
        <f>SUMIFS(СВЦЭМ!$C$33:$C$776,СВЦЭМ!$A$33:$A$776,$A76,СВЦЭМ!$B$33:$B$776,Y$47)+'СЕТ СН'!$G$9+СВЦЭМ!$D$10+'СЕТ СН'!$G$5-'СЕТ СН'!$G$17</f>
        <v>3468.5523542700003</v>
      </c>
    </row>
    <row r="77" spans="1:27" ht="15.75" x14ac:dyDescent="0.2">
      <c r="A77" s="35">
        <f t="shared" si="1"/>
        <v>43585</v>
      </c>
      <c r="B77" s="36">
        <f>SUMIFS(СВЦЭМ!$C$33:$C$776,СВЦЭМ!$A$33:$A$776,$A77,СВЦЭМ!$B$33:$B$776,B$47)+'СЕТ СН'!$G$9+СВЦЭМ!$D$10+'СЕТ СН'!$G$5-'СЕТ СН'!$G$17</f>
        <v>3541.73420218</v>
      </c>
      <c r="C77" s="36">
        <f>SUMIFS(СВЦЭМ!$C$33:$C$776,СВЦЭМ!$A$33:$A$776,$A77,СВЦЭМ!$B$33:$B$776,C$47)+'СЕТ СН'!$G$9+СВЦЭМ!$D$10+'СЕТ СН'!$G$5-'СЕТ СН'!$G$17</f>
        <v>3577.64787566</v>
      </c>
      <c r="D77" s="36">
        <f>SUMIFS(СВЦЭМ!$C$33:$C$776,СВЦЭМ!$A$33:$A$776,$A77,СВЦЭМ!$B$33:$B$776,D$47)+'СЕТ СН'!$G$9+СВЦЭМ!$D$10+'СЕТ СН'!$G$5-'СЕТ СН'!$G$17</f>
        <v>3610.1378156999999</v>
      </c>
      <c r="E77" s="36">
        <f>SUMIFS(СВЦЭМ!$C$33:$C$776,СВЦЭМ!$A$33:$A$776,$A77,СВЦЭМ!$B$33:$B$776,E$47)+'СЕТ СН'!$G$9+СВЦЭМ!$D$10+'СЕТ СН'!$G$5-'СЕТ СН'!$G$17</f>
        <v>3617.0389473900004</v>
      </c>
      <c r="F77" s="36">
        <f>SUMIFS(СВЦЭМ!$C$33:$C$776,СВЦЭМ!$A$33:$A$776,$A77,СВЦЭМ!$B$33:$B$776,F$47)+'СЕТ СН'!$G$9+СВЦЭМ!$D$10+'СЕТ СН'!$G$5-'СЕТ СН'!$G$17</f>
        <v>3621.00273857</v>
      </c>
      <c r="G77" s="36">
        <f>SUMIFS(СВЦЭМ!$C$33:$C$776,СВЦЭМ!$A$33:$A$776,$A77,СВЦЭМ!$B$33:$B$776,G$47)+'СЕТ СН'!$G$9+СВЦЭМ!$D$10+'СЕТ СН'!$G$5-'СЕТ СН'!$G$17</f>
        <v>3602.4349359400003</v>
      </c>
      <c r="H77" s="36">
        <f>SUMIFS(СВЦЭМ!$C$33:$C$776,СВЦЭМ!$A$33:$A$776,$A77,СВЦЭМ!$B$33:$B$776,H$47)+'СЕТ СН'!$G$9+СВЦЭМ!$D$10+'СЕТ СН'!$G$5-'СЕТ СН'!$G$17</f>
        <v>3536.6329087600002</v>
      </c>
      <c r="I77" s="36">
        <f>SUMIFS(СВЦЭМ!$C$33:$C$776,СВЦЭМ!$A$33:$A$776,$A77,СВЦЭМ!$B$33:$B$776,I$47)+'СЕТ СН'!$G$9+СВЦЭМ!$D$10+'СЕТ СН'!$G$5-'СЕТ СН'!$G$17</f>
        <v>3481.5614859800003</v>
      </c>
      <c r="J77" s="36">
        <f>SUMIFS(СВЦЭМ!$C$33:$C$776,СВЦЭМ!$A$33:$A$776,$A77,СВЦЭМ!$B$33:$B$776,J$47)+'СЕТ СН'!$G$9+СВЦЭМ!$D$10+'СЕТ СН'!$G$5-'СЕТ СН'!$G$17</f>
        <v>3470.7989738000001</v>
      </c>
      <c r="K77" s="36">
        <f>SUMIFS(СВЦЭМ!$C$33:$C$776,СВЦЭМ!$A$33:$A$776,$A77,СВЦЭМ!$B$33:$B$776,K$47)+'СЕТ СН'!$G$9+СВЦЭМ!$D$10+'СЕТ СН'!$G$5-'СЕТ СН'!$G$17</f>
        <v>3467.8097428199999</v>
      </c>
      <c r="L77" s="36">
        <f>SUMIFS(СВЦЭМ!$C$33:$C$776,СВЦЭМ!$A$33:$A$776,$A77,СВЦЭМ!$B$33:$B$776,L$47)+'СЕТ СН'!$G$9+СВЦЭМ!$D$10+'СЕТ СН'!$G$5-'СЕТ СН'!$G$17</f>
        <v>3467.6661464600002</v>
      </c>
      <c r="M77" s="36">
        <f>SUMIFS(СВЦЭМ!$C$33:$C$776,СВЦЭМ!$A$33:$A$776,$A77,СВЦЭМ!$B$33:$B$776,M$47)+'СЕТ СН'!$G$9+СВЦЭМ!$D$10+'СЕТ СН'!$G$5-'СЕТ СН'!$G$17</f>
        <v>3453.7747431000003</v>
      </c>
      <c r="N77" s="36">
        <f>SUMIFS(СВЦЭМ!$C$33:$C$776,СВЦЭМ!$A$33:$A$776,$A77,СВЦЭМ!$B$33:$B$776,N$47)+'СЕТ СН'!$G$9+СВЦЭМ!$D$10+'СЕТ СН'!$G$5-'СЕТ СН'!$G$17</f>
        <v>3453.7090616700002</v>
      </c>
      <c r="O77" s="36">
        <f>SUMIFS(СВЦЭМ!$C$33:$C$776,СВЦЭМ!$A$33:$A$776,$A77,СВЦЭМ!$B$33:$B$776,O$47)+'СЕТ СН'!$G$9+СВЦЭМ!$D$10+'СЕТ СН'!$G$5-'СЕТ СН'!$G$17</f>
        <v>3456.1129786900001</v>
      </c>
      <c r="P77" s="36">
        <f>SUMIFS(СВЦЭМ!$C$33:$C$776,СВЦЭМ!$A$33:$A$776,$A77,СВЦЭМ!$B$33:$B$776,P$47)+'СЕТ СН'!$G$9+СВЦЭМ!$D$10+'СЕТ СН'!$G$5-'СЕТ СН'!$G$17</f>
        <v>3468.7802603200003</v>
      </c>
      <c r="Q77" s="36">
        <f>SUMIFS(СВЦЭМ!$C$33:$C$776,СВЦЭМ!$A$33:$A$776,$A77,СВЦЭМ!$B$33:$B$776,Q$47)+'СЕТ СН'!$G$9+СВЦЭМ!$D$10+'СЕТ СН'!$G$5-'СЕТ СН'!$G$17</f>
        <v>3474.4182558800003</v>
      </c>
      <c r="R77" s="36">
        <f>SUMIFS(СВЦЭМ!$C$33:$C$776,СВЦЭМ!$A$33:$A$776,$A77,СВЦЭМ!$B$33:$B$776,R$47)+'СЕТ СН'!$G$9+СВЦЭМ!$D$10+'СЕТ СН'!$G$5-'СЕТ СН'!$G$17</f>
        <v>3473.6473328900001</v>
      </c>
      <c r="S77" s="36">
        <f>SUMIFS(СВЦЭМ!$C$33:$C$776,СВЦЭМ!$A$33:$A$776,$A77,СВЦЭМ!$B$33:$B$776,S$47)+'СЕТ СН'!$G$9+СВЦЭМ!$D$10+'СЕТ СН'!$G$5-'СЕТ СН'!$G$17</f>
        <v>3462.0903430200001</v>
      </c>
      <c r="T77" s="36">
        <f>SUMIFS(СВЦЭМ!$C$33:$C$776,СВЦЭМ!$A$33:$A$776,$A77,СВЦЭМ!$B$33:$B$776,T$47)+'СЕТ СН'!$G$9+СВЦЭМ!$D$10+'СЕТ СН'!$G$5-'СЕТ СН'!$G$17</f>
        <v>3446.07553108</v>
      </c>
      <c r="U77" s="36">
        <f>SUMIFS(СВЦЭМ!$C$33:$C$776,СВЦЭМ!$A$33:$A$776,$A77,СВЦЭМ!$B$33:$B$776,U$47)+'СЕТ СН'!$G$9+СВЦЭМ!$D$10+'СЕТ СН'!$G$5-'СЕТ СН'!$G$17</f>
        <v>3428.0973244199999</v>
      </c>
      <c r="V77" s="36">
        <f>SUMIFS(СВЦЭМ!$C$33:$C$776,СВЦЭМ!$A$33:$A$776,$A77,СВЦЭМ!$B$33:$B$776,V$47)+'СЕТ СН'!$G$9+СВЦЭМ!$D$10+'СЕТ СН'!$G$5-'СЕТ СН'!$G$17</f>
        <v>3414.7390961700003</v>
      </c>
      <c r="W77" s="36">
        <f>SUMIFS(СВЦЭМ!$C$33:$C$776,СВЦЭМ!$A$33:$A$776,$A77,СВЦЭМ!$B$33:$B$776,W$47)+'СЕТ СН'!$G$9+СВЦЭМ!$D$10+'СЕТ СН'!$G$5-'СЕТ СН'!$G$17</f>
        <v>3416.73332162</v>
      </c>
      <c r="X77" s="36">
        <f>SUMIFS(СВЦЭМ!$C$33:$C$776,СВЦЭМ!$A$33:$A$776,$A77,СВЦЭМ!$B$33:$B$776,X$47)+'СЕТ СН'!$G$9+СВЦЭМ!$D$10+'СЕТ СН'!$G$5-'СЕТ СН'!$G$17</f>
        <v>3430.1938373399998</v>
      </c>
      <c r="Y77" s="36">
        <f>SUMIFS(СВЦЭМ!$C$33:$C$776,СВЦЭМ!$A$33:$A$776,$A77,СВЦЭМ!$B$33:$B$776,Y$47)+'СЕТ СН'!$G$9+СВЦЭМ!$D$10+'СЕТ СН'!$G$5-'СЕТ СН'!$G$17</f>
        <v>3451.47074492</v>
      </c>
      <c r="AA77" s="37"/>
    </row>
    <row r="78" spans="1:27" ht="15.75" hidden="1" customHeight="1" x14ac:dyDescent="0.2">
      <c r="A78" s="35">
        <f t="shared" si="1"/>
        <v>43586</v>
      </c>
      <c r="B78" s="36">
        <f>SUMIFS(СВЦЭМ!$C$33:$C$776,СВЦЭМ!$A$33:$A$776,$A78,СВЦЭМ!$B$33:$B$776,B$47)+'СЕТ СН'!$G$9+СВЦЭМ!$D$10+'СЕТ СН'!$G$5-'СЕТ СН'!$G$17</f>
        <v>2590.0934438700001</v>
      </c>
      <c r="C78" s="36">
        <f>SUMIFS(СВЦЭМ!$C$33:$C$776,СВЦЭМ!$A$33:$A$776,$A78,СВЦЭМ!$B$33:$B$776,C$47)+'СЕТ СН'!$G$9+СВЦЭМ!$D$10+'СЕТ СН'!$G$5-'СЕТ СН'!$G$17</f>
        <v>2590.0934438700001</v>
      </c>
      <c r="D78" s="36">
        <f>SUMIFS(СВЦЭМ!$C$33:$C$776,СВЦЭМ!$A$33:$A$776,$A78,СВЦЭМ!$B$33:$B$776,D$47)+'СЕТ СН'!$G$9+СВЦЭМ!$D$10+'СЕТ СН'!$G$5-'СЕТ СН'!$G$17</f>
        <v>2590.0934438700001</v>
      </c>
      <c r="E78" s="36">
        <f>SUMIFS(СВЦЭМ!$C$33:$C$776,СВЦЭМ!$A$33:$A$776,$A78,СВЦЭМ!$B$33:$B$776,E$47)+'СЕТ СН'!$G$9+СВЦЭМ!$D$10+'СЕТ СН'!$G$5-'СЕТ СН'!$G$17</f>
        <v>2590.0934438700001</v>
      </c>
      <c r="F78" s="36">
        <f>SUMIFS(СВЦЭМ!$C$33:$C$776,СВЦЭМ!$A$33:$A$776,$A78,СВЦЭМ!$B$33:$B$776,F$47)+'СЕТ СН'!$G$9+СВЦЭМ!$D$10+'СЕТ СН'!$G$5-'СЕТ СН'!$G$17</f>
        <v>2590.0934438700001</v>
      </c>
      <c r="G78" s="36">
        <f>SUMIFS(СВЦЭМ!$C$33:$C$776,СВЦЭМ!$A$33:$A$776,$A78,СВЦЭМ!$B$33:$B$776,G$47)+'СЕТ СН'!$G$9+СВЦЭМ!$D$10+'СЕТ СН'!$G$5-'СЕТ СН'!$G$17</f>
        <v>2590.0934438700001</v>
      </c>
      <c r="H78" s="36">
        <f>SUMIFS(СВЦЭМ!$C$33:$C$776,СВЦЭМ!$A$33:$A$776,$A78,СВЦЭМ!$B$33:$B$776,H$47)+'СЕТ СН'!$G$9+СВЦЭМ!$D$10+'СЕТ СН'!$G$5-'СЕТ СН'!$G$17</f>
        <v>2590.0934438700001</v>
      </c>
      <c r="I78" s="36">
        <f>SUMIFS(СВЦЭМ!$C$33:$C$776,СВЦЭМ!$A$33:$A$776,$A78,СВЦЭМ!$B$33:$B$776,I$47)+'СЕТ СН'!$G$9+СВЦЭМ!$D$10+'СЕТ СН'!$G$5-'СЕТ СН'!$G$17</f>
        <v>2590.0934438700001</v>
      </c>
      <c r="J78" s="36">
        <f>SUMIFS(СВЦЭМ!$C$33:$C$776,СВЦЭМ!$A$33:$A$776,$A78,СВЦЭМ!$B$33:$B$776,J$47)+'СЕТ СН'!$G$9+СВЦЭМ!$D$10+'СЕТ СН'!$G$5-'СЕТ СН'!$G$17</f>
        <v>2590.0934438700001</v>
      </c>
      <c r="K78" s="36">
        <f>SUMIFS(СВЦЭМ!$C$33:$C$776,СВЦЭМ!$A$33:$A$776,$A78,СВЦЭМ!$B$33:$B$776,K$47)+'СЕТ СН'!$G$9+СВЦЭМ!$D$10+'СЕТ СН'!$G$5-'СЕТ СН'!$G$17</f>
        <v>2590.0934438700001</v>
      </c>
      <c r="L78" s="36">
        <f>SUMIFS(СВЦЭМ!$C$33:$C$776,СВЦЭМ!$A$33:$A$776,$A78,СВЦЭМ!$B$33:$B$776,L$47)+'СЕТ СН'!$G$9+СВЦЭМ!$D$10+'СЕТ СН'!$G$5-'СЕТ СН'!$G$17</f>
        <v>2590.0934438700001</v>
      </c>
      <c r="M78" s="36">
        <f>SUMIFS(СВЦЭМ!$C$33:$C$776,СВЦЭМ!$A$33:$A$776,$A78,СВЦЭМ!$B$33:$B$776,M$47)+'СЕТ СН'!$G$9+СВЦЭМ!$D$10+'СЕТ СН'!$G$5-'СЕТ СН'!$G$17</f>
        <v>2590.0934438700001</v>
      </c>
      <c r="N78" s="36">
        <f>SUMIFS(СВЦЭМ!$C$33:$C$776,СВЦЭМ!$A$33:$A$776,$A78,СВЦЭМ!$B$33:$B$776,N$47)+'СЕТ СН'!$G$9+СВЦЭМ!$D$10+'СЕТ СН'!$G$5-'СЕТ СН'!$G$17</f>
        <v>2590.0934438700001</v>
      </c>
      <c r="O78" s="36">
        <f>SUMIFS(СВЦЭМ!$C$33:$C$776,СВЦЭМ!$A$33:$A$776,$A78,СВЦЭМ!$B$33:$B$776,O$47)+'СЕТ СН'!$G$9+СВЦЭМ!$D$10+'СЕТ СН'!$G$5-'СЕТ СН'!$G$17</f>
        <v>2590.0934438700001</v>
      </c>
      <c r="P78" s="36">
        <f>SUMIFS(СВЦЭМ!$C$33:$C$776,СВЦЭМ!$A$33:$A$776,$A78,СВЦЭМ!$B$33:$B$776,P$47)+'СЕТ СН'!$G$9+СВЦЭМ!$D$10+'СЕТ СН'!$G$5-'СЕТ СН'!$G$17</f>
        <v>2590.0934438700001</v>
      </c>
      <c r="Q78" s="36">
        <f>SUMIFS(СВЦЭМ!$C$33:$C$776,СВЦЭМ!$A$33:$A$776,$A78,СВЦЭМ!$B$33:$B$776,Q$47)+'СЕТ СН'!$G$9+СВЦЭМ!$D$10+'СЕТ СН'!$G$5-'СЕТ СН'!$G$17</f>
        <v>2590.0934438700001</v>
      </c>
      <c r="R78" s="36">
        <f>SUMIFS(СВЦЭМ!$C$33:$C$776,СВЦЭМ!$A$33:$A$776,$A78,СВЦЭМ!$B$33:$B$776,R$47)+'СЕТ СН'!$G$9+СВЦЭМ!$D$10+'СЕТ СН'!$G$5-'СЕТ СН'!$G$17</f>
        <v>2590.0934438700001</v>
      </c>
      <c r="S78" s="36">
        <f>SUMIFS(СВЦЭМ!$C$33:$C$776,СВЦЭМ!$A$33:$A$776,$A78,СВЦЭМ!$B$33:$B$776,S$47)+'СЕТ СН'!$G$9+СВЦЭМ!$D$10+'СЕТ СН'!$G$5-'СЕТ СН'!$G$17</f>
        <v>2590.0934438700001</v>
      </c>
      <c r="T78" s="36">
        <f>SUMIFS(СВЦЭМ!$C$33:$C$776,СВЦЭМ!$A$33:$A$776,$A78,СВЦЭМ!$B$33:$B$776,T$47)+'СЕТ СН'!$G$9+СВЦЭМ!$D$10+'СЕТ СН'!$G$5-'СЕТ СН'!$G$17</f>
        <v>2590.0934438700001</v>
      </c>
      <c r="U78" s="36">
        <f>SUMIFS(СВЦЭМ!$C$33:$C$776,СВЦЭМ!$A$33:$A$776,$A78,СВЦЭМ!$B$33:$B$776,U$47)+'СЕТ СН'!$G$9+СВЦЭМ!$D$10+'СЕТ СН'!$G$5-'СЕТ СН'!$G$17</f>
        <v>2590.0934438700001</v>
      </c>
      <c r="V78" s="36">
        <f>SUMIFS(СВЦЭМ!$C$33:$C$776,СВЦЭМ!$A$33:$A$776,$A78,СВЦЭМ!$B$33:$B$776,V$47)+'СЕТ СН'!$G$9+СВЦЭМ!$D$10+'СЕТ СН'!$G$5-'СЕТ СН'!$G$17</f>
        <v>2590.0934438700001</v>
      </c>
      <c r="W78" s="36">
        <f>SUMIFS(СВЦЭМ!$C$33:$C$776,СВЦЭМ!$A$33:$A$776,$A78,СВЦЭМ!$B$33:$B$776,W$47)+'СЕТ СН'!$G$9+СВЦЭМ!$D$10+'СЕТ СН'!$G$5-'СЕТ СН'!$G$17</f>
        <v>2590.0934438700001</v>
      </c>
      <c r="X78" s="36">
        <f>SUMIFS(СВЦЭМ!$C$33:$C$776,СВЦЭМ!$A$33:$A$776,$A78,СВЦЭМ!$B$33:$B$776,X$47)+'СЕТ СН'!$G$9+СВЦЭМ!$D$10+'СЕТ СН'!$G$5-'СЕТ СН'!$G$17</f>
        <v>2590.0934438700001</v>
      </c>
      <c r="Y78" s="36">
        <f>SUMIFS(СВЦЭМ!$C$33:$C$776,СВЦЭМ!$A$33:$A$776,$A78,СВЦЭМ!$B$33:$B$776,Y$47)+'СЕТ СН'!$G$9+СВЦЭМ!$D$10+'СЕТ СН'!$G$5-'СЕТ СН'!$G$17</f>
        <v>2590.0934438700001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01.04.2019</v>
      </c>
      <c r="B84" s="36">
        <f>SUMIFS(СВЦЭМ!$C$33:$C$776,СВЦЭМ!$A$33:$A$776,$A84,СВЦЭМ!$B$33:$B$776,B$83)+'СЕТ СН'!$H$9+СВЦЭМ!$D$10+'СЕТ СН'!$H$5-'СЕТ СН'!$H$17</f>
        <v>3579.8392414</v>
      </c>
      <c r="C84" s="36">
        <f>SUMIFS(СВЦЭМ!$C$33:$C$776,СВЦЭМ!$A$33:$A$776,$A84,СВЦЭМ!$B$33:$B$776,C$83)+'СЕТ СН'!$H$9+СВЦЭМ!$D$10+'СЕТ СН'!$H$5-'СЕТ СН'!$H$17</f>
        <v>3616.0832420300003</v>
      </c>
      <c r="D84" s="36">
        <f>SUMIFS(СВЦЭМ!$C$33:$C$776,СВЦЭМ!$A$33:$A$776,$A84,СВЦЭМ!$B$33:$B$776,D$83)+'СЕТ СН'!$H$9+СВЦЭМ!$D$10+'СЕТ СН'!$H$5-'СЕТ СН'!$H$17</f>
        <v>3630.6230965899999</v>
      </c>
      <c r="E84" s="36">
        <f>SUMIFS(СВЦЭМ!$C$33:$C$776,СВЦЭМ!$A$33:$A$776,$A84,СВЦЭМ!$B$33:$B$776,E$83)+'СЕТ СН'!$H$9+СВЦЭМ!$D$10+'СЕТ СН'!$H$5-'СЕТ СН'!$H$17</f>
        <v>3658.5950805800003</v>
      </c>
      <c r="F84" s="36">
        <f>SUMIFS(СВЦЭМ!$C$33:$C$776,СВЦЭМ!$A$33:$A$776,$A84,СВЦЭМ!$B$33:$B$776,F$83)+'СЕТ СН'!$H$9+СВЦЭМ!$D$10+'СЕТ СН'!$H$5-'СЕТ СН'!$H$17</f>
        <v>3645.40406777</v>
      </c>
      <c r="G84" s="36">
        <f>SUMIFS(СВЦЭМ!$C$33:$C$776,СВЦЭМ!$A$33:$A$776,$A84,СВЦЭМ!$B$33:$B$776,G$83)+'СЕТ СН'!$H$9+СВЦЭМ!$D$10+'СЕТ СН'!$H$5-'СЕТ СН'!$H$17</f>
        <v>3648.7607406400002</v>
      </c>
      <c r="H84" s="36">
        <f>SUMIFS(СВЦЭМ!$C$33:$C$776,СВЦЭМ!$A$33:$A$776,$A84,СВЦЭМ!$B$33:$B$776,H$83)+'СЕТ СН'!$H$9+СВЦЭМ!$D$10+'СЕТ СН'!$H$5-'СЕТ СН'!$H$17</f>
        <v>3548.5075637199998</v>
      </c>
      <c r="I84" s="36">
        <f>SUMIFS(СВЦЭМ!$C$33:$C$776,СВЦЭМ!$A$33:$A$776,$A84,СВЦЭМ!$B$33:$B$776,I$83)+'СЕТ СН'!$H$9+СВЦЭМ!$D$10+'СЕТ СН'!$H$5-'СЕТ СН'!$H$17</f>
        <v>3532.2438859700001</v>
      </c>
      <c r="J84" s="36">
        <f>SUMIFS(СВЦЭМ!$C$33:$C$776,СВЦЭМ!$A$33:$A$776,$A84,СВЦЭМ!$B$33:$B$776,J$83)+'СЕТ СН'!$H$9+СВЦЭМ!$D$10+'СЕТ СН'!$H$5-'СЕТ СН'!$H$17</f>
        <v>3478.7437124500002</v>
      </c>
      <c r="K84" s="36">
        <f>SUMIFS(СВЦЭМ!$C$33:$C$776,СВЦЭМ!$A$33:$A$776,$A84,СВЦЭМ!$B$33:$B$776,K$83)+'СЕТ СН'!$H$9+СВЦЭМ!$D$10+'СЕТ СН'!$H$5-'СЕТ СН'!$H$17</f>
        <v>3452.86036233</v>
      </c>
      <c r="L84" s="36">
        <f>SUMIFS(СВЦЭМ!$C$33:$C$776,СВЦЭМ!$A$33:$A$776,$A84,СВЦЭМ!$B$33:$B$776,L$83)+'СЕТ СН'!$H$9+СВЦЭМ!$D$10+'СЕТ СН'!$H$5-'СЕТ СН'!$H$17</f>
        <v>3434.34761991</v>
      </c>
      <c r="M84" s="36">
        <f>SUMIFS(СВЦЭМ!$C$33:$C$776,СВЦЭМ!$A$33:$A$776,$A84,СВЦЭМ!$B$33:$B$776,M$83)+'СЕТ СН'!$H$9+СВЦЭМ!$D$10+'СЕТ СН'!$H$5-'СЕТ СН'!$H$17</f>
        <v>3443.6129057200001</v>
      </c>
      <c r="N84" s="36">
        <f>SUMIFS(СВЦЭМ!$C$33:$C$776,СВЦЭМ!$A$33:$A$776,$A84,СВЦЭМ!$B$33:$B$776,N$83)+'СЕТ СН'!$H$9+СВЦЭМ!$D$10+'СЕТ СН'!$H$5-'СЕТ СН'!$H$17</f>
        <v>3449.46583366</v>
      </c>
      <c r="O84" s="36">
        <f>SUMIFS(СВЦЭМ!$C$33:$C$776,СВЦЭМ!$A$33:$A$776,$A84,СВЦЭМ!$B$33:$B$776,O$83)+'СЕТ СН'!$H$9+СВЦЭМ!$D$10+'СЕТ СН'!$H$5-'СЕТ СН'!$H$17</f>
        <v>3458.6532757999998</v>
      </c>
      <c r="P84" s="36">
        <f>SUMIFS(СВЦЭМ!$C$33:$C$776,СВЦЭМ!$A$33:$A$776,$A84,СВЦЭМ!$B$33:$B$776,P$83)+'СЕТ СН'!$H$9+СВЦЭМ!$D$10+'СЕТ СН'!$H$5-'СЕТ СН'!$H$17</f>
        <v>3464.0161646799997</v>
      </c>
      <c r="Q84" s="36">
        <f>SUMIFS(СВЦЭМ!$C$33:$C$776,СВЦЭМ!$A$33:$A$776,$A84,СВЦЭМ!$B$33:$B$776,Q$83)+'СЕТ СН'!$H$9+СВЦЭМ!$D$10+'СЕТ СН'!$H$5-'СЕТ СН'!$H$17</f>
        <v>3454.5956709800002</v>
      </c>
      <c r="R84" s="36">
        <f>SUMIFS(СВЦЭМ!$C$33:$C$776,СВЦЭМ!$A$33:$A$776,$A84,СВЦЭМ!$B$33:$B$776,R$83)+'СЕТ СН'!$H$9+СВЦЭМ!$D$10+'СЕТ СН'!$H$5-'СЕТ СН'!$H$17</f>
        <v>3456.1622742600002</v>
      </c>
      <c r="S84" s="36">
        <f>SUMIFS(СВЦЭМ!$C$33:$C$776,СВЦЭМ!$A$33:$A$776,$A84,СВЦЭМ!$B$33:$B$776,S$83)+'СЕТ СН'!$H$9+СВЦЭМ!$D$10+'СЕТ СН'!$H$5-'СЕТ СН'!$H$17</f>
        <v>3453.2932329599998</v>
      </c>
      <c r="T84" s="36">
        <f>SUMIFS(СВЦЭМ!$C$33:$C$776,СВЦЭМ!$A$33:$A$776,$A84,СВЦЭМ!$B$33:$B$776,T$83)+'СЕТ СН'!$H$9+СВЦЭМ!$D$10+'СЕТ СН'!$H$5-'СЕТ СН'!$H$17</f>
        <v>3429.4403867599999</v>
      </c>
      <c r="U84" s="36">
        <f>SUMIFS(СВЦЭМ!$C$33:$C$776,СВЦЭМ!$A$33:$A$776,$A84,СВЦЭМ!$B$33:$B$776,U$83)+'СЕТ СН'!$H$9+СВЦЭМ!$D$10+'СЕТ СН'!$H$5-'СЕТ СН'!$H$17</f>
        <v>3406.84560521</v>
      </c>
      <c r="V84" s="36">
        <f>SUMIFS(СВЦЭМ!$C$33:$C$776,СВЦЭМ!$A$33:$A$776,$A84,СВЦЭМ!$B$33:$B$776,V$83)+'СЕТ СН'!$H$9+СВЦЭМ!$D$10+'СЕТ СН'!$H$5-'СЕТ СН'!$H$17</f>
        <v>3392.5860921399999</v>
      </c>
      <c r="W84" s="36">
        <f>SUMIFS(СВЦЭМ!$C$33:$C$776,СВЦЭМ!$A$33:$A$776,$A84,СВЦЭМ!$B$33:$B$776,W$83)+'СЕТ СН'!$H$9+СВЦЭМ!$D$10+'СЕТ СН'!$H$5-'СЕТ СН'!$H$17</f>
        <v>3386.6055048799999</v>
      </c>
      <c r="X84" s="36">
        <f>SUMIFS(СВЦЭМ!$C$33:$C$776,СВЦЭМ!$A$33:$A$776,$A84,СВЦЭМ!$B$33:$B$776,X$83)+'СЕТ СН'!$H$9+СВЦЭМ!$D$10+'СЕТ СН'!$H$5-'СЕТ СН'!$H$17</f>
        <v>3449.89259154</v>
      </c>
      <c r="Y84" s="36">
        <f>SUMIFS(СВЦЭМ!$C$33:$C$776,СВЦЭМ!$A$33:$A$776,$A84,СВЦЭМ!$B$33:$B$776,Y$83)+'СЕТ СН'!$H$9+СВЦЭМ!$D$10+'СЕТ СН'!$H$5-'СЕТ СН'!$H$17</f>
        <v>3553.7287241700001</v>
      </c>
    </row>
    <row r="85" spans="1:25" ht="15.75" x14ac:dyDescent="0.2">
      <c r="A85" s="35">
        <f>A84+1</f>
        <v>43557</v>
      </c>
      <c r="B85" s="36">
        <f>SUMIFS(СВЦЭМ!$C$33:$C$776,СВЦЭМ!$A$33:$A$776,$A85,СВЦЭМ!$B$33:$B$776,B$83)+'СЕТ СН'!$H$9+СВЦЭМ!$D$10+'СЕТ СН'!$H$5-'СЕТ СН'!$H$17</f>
        <v>3626.0600115699999</v>
      </c>
      <c r="C85" s="36">
        <f>SUMIFS(СВЦЭМ!$C$33:$C$776,СВЦЭМ!$A$33:$A$776,$A85,СВЦЭМ!$B$33:$B$776,C$83)+'СЕТ СН'!$H$9+СВЦЭМ!$D$10+'СЕТ СН'!$H$5-'СЕТ СН'!$H$17</f>
        <v>3737.16322421</v>
      </c>
      <c r="D85" s="36">
        <f>SUMIFS(СВЦЭМ!$C$33:$C$776,СВЦЭМ!$A$33:$A$776,$A85,СВЦЭМ!$B$33:$B$776,D$83)+'СЕТ СН'!$H$9+СВЦЭМ!$D$10+'СЕТ СН'!$H$5-'СЕТ СН'!$H$17</f>
        <v>3789.4537032799999</v>
      </c>
      <c r="E85" s="36">
        <f>SUMIFS(СВЦЭМ!$C$33:$C$776,СВЦЭМ!$A$33:$A$776,$A85,СВЦЭМ!$B$33:$B$776,E$83)+'СЕТ СН'!$H$9+СВЦЭМ!$D$10+'СЕТ СН'!$H$5-'СЕТ СН'!$H$17</f>
        <v>3799.8192730199999</v>
      </c>
      <c r="F85" s="36">
        <f>SUMIFS(СВЦЭМ!$C$33:$C$776,СВЦЭМ!$A$33:$A$776,$A85,СВЦЭМ!$B$33:$B$776,F$83)+'СЕТ СН'!$H$9+СВЦЭМ!$D$10+'СЕТ СН'!$H$5-'СЕТ СН'!$H$17</f>
        <v>3797.0227008500001</v>
      </c>
      <c r="G85" s="36">
        <f>SUMIFS(СВЦЭМ!$C$33:$C$776,СВЦЭМ!$A$33:$A$776,$A85,СВЦЭМ!$B$33:$B$776,G$83)+'СЕТ СН'!$H$9+СВЦЭМ!$D$10+'СЕТ СН'!$H$5-'СЕТ СН'!$H$17</f>
        <v>3791.0841622299999</v>
      </c>
      <c r="H85" s="36">
        <f>SUMIFS(СВЦЭМ!$C$33:$C$776,СВЦЭМ!$A$33:$A$776,$A85,СВЦЭМ!$B$33:$B$776,H$83)+'СЕТ СН'!$H$9+СВЦЭМ!$D$10+'СЕТ СН'!$H$5-'СЕТ СН'!$H$17</f>
        <v>3680.32044731</v>
      </c>
      <c r="I85" s="36">
        <f>SUMIFS(СВЦЭМ!$C$33:$C$776,СВЦЭМ!$A$33:$A$776,$A85,СВЦЭМ!$B$33:$B$776,I$83)+'СЕТ СН'!$H$9+СВЦЭМ!$D$10+'СЕТ СН'!$H$5-'СЕТ СН'!$H$17</f>
        <v>3600.2959630999999</v>
      </c>
      <c r="J85" s="36">
        <f>SUMIFS(СВЦЭМ!$C$33:$C$776,СВЦЭМ!$A$33:$A$776,$A85,СВЦЭМ!$B$33:$B$776,J$83)+'СЕТ СН'!$H$9+СВЦЭМ!$D$10+'СЕТ СН'!$H$5-'СЕТ СН'!$H$17</f>
        <v>3505.9833401300002</v>
      </c>
      <c r="K85" s="36">
        <f>SUMIFS(СВЦЭМ!$C$33:$C$776,СВЦЭМ!$A$33:$A$776,$A85,СВЦЭМ!$B$33:$B$776,K$83)+'СЕТ СН'!$H$9+СВЦЭМ!$D$10+'СЕТ СН'!$H$5-'СЕТ СН'!$H$17</f>
        <v>3415.4480921200002</v>
      </c>
      <c r="L85" s="36">
        <f>SUMIFS(СВЦЭМ!$C$33:$C$776,СВЦЭМ!$A$33:$A$776,$A85,СВЦЭМ!$B$33:$B$776,L$83)+'СЕТ СН'!$H$9+СВЦЭМ!$D$10+'СЕТ СН'!$H$5-'СЕТ СН'!$H$17</f>
        <v>3385.5838828800001</v>
      </c>
      <c r="M85" s="36">
        <f>SUMIFS(СВЦЭМ!$C$33:$C$776,СВЦЭМ!$A$33:$A$776,$A85,СВЦЭМ!$B$33:$B$776,M$83)+'СЕТ СН'!$H$9+СВЦЭМ!$D$10+'СЕТ СН'!$H$5-'СЕТ СН'!$H$17</f>
        <v>3397.1452305000003</v>
      </c>
      <c r="N85" s="36">
        <f>SUMIFS(СВЦЭМ!$C$33:$C$776,СВЦЭМ!$A$33:$A$776,$A85,СВЦЭМ!$B$33:$B$776,N$83)+'СЕТ СН'!$H$9+СВЦЭМ!$D$10+'СЕТ СН'!$H$5-'СЕТ СН'!$H$17</f>
        <v>3393.3106191900001</v>
      </c>
      <c r="O85" s="36">
        <f>SUMIFS(СВЦЭМ!$C$33:$C$776,СВЦЭМ!$A$33:$A$776,$A85,СВЦЭМ!$B$33:$B$776,O$83)+'СЕТ СН'!$H$9+СВЦЭМ!$D$10+'СЕТ СН'!$H$5-'СЕТ СН'!$H$17</f>
        <v>3397.9014652199999</v>
      </c>
      <c r="P85" s="36">
        <f>SUMIFS(СВЦЭМ!$C$33:$C$776,СВЦЭМ!$A$33:$A$776,$A85,СВЦЭМ!$B$33:$B$776,P$83)+'СЕТ СН'!$H$9+СВЦЭМ!$D$10+'СЕТ СН'!$H$5-'СЕТ СН'!$H$17</f>
        <v>3411.2214568199997</v>
      </c>
      <c r="Q85" s="36">
        <f>SUMIFS(СВЦЭМ!$C$33:$C$776,СВЦЭМ!$A$33:$A$776,$A85,СВЦЭМ!$B$33:$B$776,Q$83)+'СЕТ СН'!$H$9+СВЦЭМ!$D$10+'СЕТ СН'!$H$5-'СЕТ СН'!$H$17</f>
        <v>3428.44889126</v>
      </c>
      <c r="R85" s="36">
        <f>SUMIFS(СВЦЭМ!$C$33:$C$776,СВЦЭМ!$A$33:$A$776,$A85,СВЦЭМ!$B$33:$B$776,R$83)+'СЕТ СН'!$H$9+СВЦЭМ!$D$10+'СЕТ СН'!$H$5-'СЕТ СН'!$H$17</f>
        <v>3420.1211956900001</v>
      </c>
      <c r="S85" s="36">
        <f>SUMIFS(СВЦЭМ!$C$33:$C$776,СВЦЭМ!$A$33:$A$776,$A85,СВЦЭМ!$B$33:$B$776,S$83)+'СЕТ СН'!$H$9+СВЦЭМ!$D$10+'СЕТ СН'!$H$5-'СЕТ СН'!$H$17</f>
        <v>3416.0304818700001</v>
      </c>
      <c r="T85" s="36">
        <f>SUMIFS(СВЦЭМ!$C$33:$C$776,СВЦЭМ!$A$33:$A$776,$A85,СВЦЭМ!$B$33:$B$776,T$83)+'СЕТ СН'!$H$9+СВЦЭМ!$D$10+'СЕТ СН'!$H$5-'СЕТ СН'!$H$17</f>
        <v>3391.90597785</v>
      </c>
      <c r="U85" s="36">
        <f>SUMIFS(СВЦЭМ!$C$33:$C$776,СВЦЭМ!$A$33:$A$776,$A85,СВЦЭМ!$B$33:$B$776,U$83)+'СЕТ СН'!$H$9+СВЦЭМ!$D$10+'СЕТ СН'!$H$5-'СЕТ СН'!$H$17</f>
        <v>3379.51281113</v>
      </c>
      <c r="V85" s="36">
        <f>SUMIFS(СВЦЭМ!$C$33:$C$776,СВЦЭМ!$A$33:$A$776,$A85,СВЦЭМ!$B$33:$B$776,V$83)+'СЕТ СН'!$H$9+СВЦЭМ!$D$10+'СЕТ СН'!$H$5-'СЕТ СН'!$H$17</f>
        <v>3378.22356937</v>
      </c>
      <c r="W85" s="36">
        <f>SUMIFS(СВЦЭМ!$C$33:$C$776,СВЦЭМ!$A$33:$A$776,$A85,СВЦЭМ!$B$33:$B$776,W$83)+'СЕТ СН'!$H$9+СВЦЭМ!$D$10+'СЕТ СН'!$H$5-'СЕТ СН'!$H$17</f>
        <v>3371.3152327400003</v>
      </c>
      <c r="X85" s="36">
        <f>SUMIFS(СВЦЭМ!$C$33:$C$776,СВЦЭМ!$A$33:$A$776,$A85,СВЦЭМ!$B$33:$B$776,X$83)+'СЕТ СН'!$H$9+СВЦЭМ!$D$10+'СЕТ СН'!$H$5-'СЕТ СН'!$H$17</f>
        <v>3416.0343098499998</v>
      </c>
      <c r="Y85" s="36">
        <f>SUMIFS(СВЦЭМ!$C$33:$C$776,СВЦЭМ!$A$33:$A$776,$A85,СВЦЭМ!$B$33:$B$776,Y$83)+'СЕТ СН'!$H$9+СВЦЭМ!$D$10+'СЕТ СН'!$H$5-'СЕТ СН'!$H$17</f>
        <v>3520.8596068400002</v>
      </c>
    </row>
    <row r="86" spans="1:25" ht="15.75" x14ac:dyDescent="0.2">
      <c r="A86" s="35">
        <f t="shared" ref="A86:A114" si="2">A85+1</f>
        <v>43558</v>
      </c>
      <c r="B86" s="36">
        <f>SUMIFS(СВЦЭМ!$C$33:$C$776,СВЦЭМ!$A$33:$A$776,$A86,СВЦЭМ!$B$33:$B$776,B$83)+'СЕТ СН'!$H$9+СВЦЭМ!$D$10+'СЕТ СН'!$H$5-'СЕТ СН'!$H$17</f>
        <v>3641.87114406</v>
      </c>
      <c r="C86" s="36">
        <f>SUMIFS(СВЦЭМ!$C$33:$C$776,СВЦЭМ!$A$33:$A$776,$A86,СВЦЭМ!$B$33:$B$776,C$83)+'СЕТ СН'!$H$9+СВЦЭМ!$D$10+'СЕТ СН'!$H$5-'СЕТ СН'!$H$17</f>
        <v>3743.45456887</v>
      </c>
      <c r="D86" s="36">
        <f>SUMIFS(СВЦЭМ!$C$33:$C$776,СВЦЭМ!$A$33:$A$776,$A86,СВЦЭМ!$B$33:$B$776,D$83)+'СЕТ СН'!$H$9+СВЦЭМ!$D$10+'СЕТ СН'!$H$5-'СЕТ СН'!$H$17</f>
        <v>3724.1307718799999</v>
      </c>
      <c r="E86" s="36">
        <f>SUMIFS(СВЦЭМ!$C$33:$C$776,СВЦЭМ!$A$33:$A$776,$A86,СВЦЭМ!$B$33:$B$776,E$83)+'СЕТ СН'!$H$9+СВЦЭМ!$D$10+'СЕТ СН'!$H$5-'СЕТ СН'!$H$17</f>
        <v>3723.6037743300003</v>
      </c>
      <c r="F86" s="36">
        <f>SUMIFS(СВЦЭМ!$C$33:$C$776,СВЦЭМ!$A$33:$A$776,$A86,СВЦЭМ!$B$33:$B$776,F$83)+'СЕТ СН'!$H$9+СВЦЭМ!$D$10+'СЕТ СН'!$H$5-'СЕТ СН'!$H$17</f>
        <v>3718.6276499000001</v>
      </c>
      <c r="G86" s="36">
        <f>SUMIFS(СВЦЭМ!$C$33:$C$776,СВЦЭМ!$A$33:$A$776,$A86,СВЦЭМ!$B$33:$B$776,G$83)+'СЕТ СН'!$H$9+СВЦЭМ!$D$10+'СЕТ СН'!$H$5-'СЕТ СН'!$H$17</f>
        <v>3748.1613744699998</v>
      </c>
      <c r="H86" s="36">
        <f>SUMIFS(СВЦЭМ!$C$33:$C$776,СВЦЭМ!$A$33:$A$776,$A86,СВЦЭМ!$B$33:$B$776,H$83)+'СЕТ СН'!$H$9+СВЦЭМ!$D$10+'СЕТ СН'!$H$5-'СЕТ СН'!$H$17</f>
        <v>3695.0840502399997</v>
      </c>
      <c r="I86" s="36">
        <f>SUMIFS(СВЦЭМ!$C$33:$C$776,СВЦЭМ!$A$33:$A$776,$A86,СВЦЭМ!$B$33:$B$776,I$83)+'СЕТ СН'!$H$9+СВЦЭМ!$D$10+'СЕТ СН'!$H$5-'СЕТ СН'!$H$17</f>
        <v>3613.0375397899998</v>
      </c>
      <c r="J86" s="36">
        <f>SUMIFS(СВЦЭМ!$C$33:$C$776,СВЦЭМ!$A$33:$A$776,$A86,СВЦЭМ!$B$33:$B$776,J$83)+'СЕТ СН'!$H$9+СВЦЭМ!$D$10+'СЕТ СН'!$H$5-'СЕТ СН'!$H$17</f>
        <v>3518.6290270600002</v>
      </c>
      <c r="K86" s="36">
        <f>SUMIFS(СВЦЭМ!$C$33:$C$776,СВЦЭМ!$A$33:$A$776,$A86,СВЦЭМ!$B$33:$B$776,K$83)+'СЕТ СН'!$H$9+СВЦЭМ!$D$10+'СЕТ СН'!$H$5-'СЕТ СН'!$H$17</f>
        <v>3441.8770734099999</v>
      </c>
      <c r="L86" s="36">
        <f>SUMIFS(СВЦЭМ!$C$33:$C$776,СВЦЭМ!$A$33:$A$776,$A86,СВЦЭМ!$B$33:$B$776,L$83)+'СЕТ СН'!$H$9+СВЦЭМ!$D$10+'СЕТ СН'!$H$5-'СЕТ СН'!$H$17</f>
        <v>3419.0099046200003</v>
      </c>
      <c r="M86" s="36">
        <f>SUMIFS(СВЦЭМ!$C$33:$C$776,СВЦЭМ!$A$33:$A$776,$A86,СВЦЭМ!$B$33:$B$776,M$83)+'СЕТ СН'!$H$9+СВЦЭМ!$D$10+'СЕТ СН'!$H$5-'СЕТ СН'!$H$17</f>
        <v>3428.4023649299997</v>
      </c>
      <c r="N86" s="36">
        <f>SUMIFS(СВЦЭМ!$C$33:$C$776,СВЦЭМ!$A$33:$A$776,$A86,СВЦЭМ!$B$33:$B$776,N$83)+'СЕТ СН'!$H$9+СВЦЭМ!$D$10+'СЕТ СН'!$H$5-'СЕТ СН'!$H$17</f>
        <v>3419.05054806</v>
      </c>
      <c r="O86" s="36">
        <f>SUMIFS(СВЦЭМ!$C$33:$C$776,СВЦЭМ!$A$33:$A$776,$A86,СВЦЭМ!$B$33:$B$776,O$83)+'СЕТ СН'!$H$9+СВЦЭМ!$D$10+'СЕТ СН'!$H$5-'СЕТ СН'!$H$17</f>
        <v>3429.7402776700001</v>
      </c>
      <c r="P86" s="36">
        <f>SUMIFS(СВЦЭМ!$C$33:$C$776,СВЦЭМ!$A$33:$A$776,$A86,СВЦЭМ!$B$33:$B$776,P$83)+'СЕТ СН'!$H$9+СВЦЭМ!$D$10+'СЕТ СН'!$H$5-'СЕТ СН'!$H$17</f>
        <v>3436.4083782299999</v>
      </c>
      <c r="Q86" s="36">
        <f>SUMIFS(СВЦЭМ!$C$33:$C$776,СВЦЭМ!$A$33:$A$776,$A86,СВЦЭМ!$B$33:$B$776,Q$83)+'СЕТ СН'!$H$9+СВЦЭМ!$D$10+'СЕТ СН'!$H$5-'СЕТ СН'!$H$17</f>
        <v>3446.12155764</v>
      </c>
      <c r="R86" s="36">
        <f>SUMIFS(СВЦЭМ!$C$33:$C$776,СВЦЭМ!$A$33:$A$776,$A86,СВЦЭМ!$B$33:$B$776,R$83)+'СЕТ СН'!$H$9+СВЦЭМ!$D$10+'СЕТ СН'!$H$5-'СЕТ СН'!$H$17</f>
        <v>3450.0475533700001</v>
      </c>
      <c r="S86" s="36">
        <f>SUMIFS(СВЦЭМ!$C$33:$C$776,СВЦЭМ!$A$33:$A$776,$A86,СВЦЭМ!$B$33:$B$776,S$83)+'СЕТ СН'!$H$9+СВЦЭМ!$D$10+'СЕТ СН'!$H$5-'СЕТ СН'!$H$17</f>
        <v>3451.0073168600002</v>
      </c>
      <c r="T86" s="36">
        <f>SUMIFS(СВЦЭМ!$C$33:$C$776,СВЦЭМ!$A$33:$A$776,$A86,СВЦЭМ!$B$33:$B$776,T$83)+'СЕТ СН'!$H$9+СВЦЭМ!$D$10+'СЕТ СН'!$H$5-'СЕТ СН'!$H$17</f>
        <v>3428.2415048399998</v>
      </c>
      <c r="U86" s="36">
        <f>SUMIFS(СВЦЭМ!$C$33:$C$776,СВЦЭМ!$A$33:$A$776,$A86,СВЦЭМ!$B$33:$B$776,U$83)+'СЕТ СН'!$H$9+СВЦЭМ!$D$10+'СЕТ СН'!$H$5-'СЕТ СН'!$H$17</f>
        <v>3404.8526778200003</v>
      </c>
      <c r="V86" s="36">
        <f>SUMIFS(СВЦЭМ!$C$33:$C$776,СВЦЭМ!$A$33:$A$776,$A86,СВЦЭМ!$B$33:$B$776,V$83)+'СЕТ СН'!$H$9+СВЦЭМ!$D$10+'СЕТ СН'!$H$5-'СЕТ СН'!$H$17</f>
        <v>3393.7830935000002</v>
      </c>
      <c r="W86" s="36">
        <f>SUMIFS(СВЦЭМ!$C$33:$C$776,СВЦЭМ!$A$33:$A$776,$A86,СВЦЭМ!$B$33:$B$776,W$83)+'СЕТ СН'!$H$9+СВЦЭМ!$D$10+'СЕТ СН'!$H$5-'СЕТ СН'!$H$17</f>
        <v>3386.3906465600003</v>
      </c>
      <c r="X86" s="36">
        <f>SUMIFS(СВЦЭМ!$C$33:$C$776,СВЦЭМ!$A$33:$A$776,$A86,СВЦЭМ!$B$33:$B$776,X$83)+'СЕТ СН'!$H$9+СВЦЭМ!$D$10+'СЕТ СН'!$H$5-'СЕТ СН'!$H$17</f>
        <v>3438.0608382800001</v>
      </c>
      <c r="Y86" s="36">
        <f>SUMIFS(СВЦЭМ!$C$33:$C$776,СВЦЭМ!$A$33:$A$776,$A86,СВЦЭМ!$B$33:$B$776,Y$83)+'СЕТ СН'!$H$9+СВЦЭМ!$D$10+'СЕТ СН'!$H$5-'СЕТ СН'!$H$17</f>
        <v>3565.4704598500002</v>
      </c>
    </row>
    <row r="87" spans="1:25" ht="15.75" x14ac:dyDescent="0.2">
      <c r="A87" s="35">
        <f t="shared" si="2"/>
        <v>43559</v>
      </c>
      <c r="B87" s="36">
        <f>SUMIFS(СВЦЭМ!$C$33:$C$776,СВЦЭМ!$A$33:$A$776,$A87,СВЦЭМ!$B$33:$B$776,B$83)+'СЕТ СН'!$H$9+СВЦЭМ!$D$10+'СЕТ СН'!$H$5-'СЕТ СН'!$H$17</f>
        <v>3625.13643211</v>
      </c>
      <c r="C87" s="36">
        <f>SUMIFS(СВЦЭМ!$C$33:$C$776,СВЦЭМ!$A$33:$A$776,$A87,СВЦЭМ!$B$33:$B$776,C$83)+'СЕТ СН'!$H$9+СВЦЭМ!$D$10+'СЕТ СН'!$H$5-'СЕТ СН'!$H$17</f>
        <v>3720.1919851000002</v>
      </c>
      <c r="D87" s="36">
        <f>SUMIFS(СВЦЭМ!$C$33:$C$776,СВЦЭМ!$A$33:$A$776,$A87,СВЦЭМ!$B$33:$B$776,D$83)+'СЕТ СН'!$H$9+СВЦЭМ!$D$10+'СЕТ СН'!$H$5-'СЕТ СН'!$H$17</f>
        <v>3757.90264411</v>
      </c>
      <c r="E87" s="36">
        <f>SUMIFS(СВЦЭМ!$C$33:$C$776,СВЦЭМ!$A$33:$A$776,$A87,СВЦЭМ!$B$33:$B$776,E$83)+'СЕТ СН'!$H$9+СВЦЭМ!$D$10+'СЕТ СН'!$H$5-'СЕТ СН'!$H$17</f>
        <v>3758.7369175100002</v>
      </c>
      <c r="F87" s="36">
        <f>SUMIFS(СВЦЭМ!$C$33:$C$776,СВЦЭМ!$A$33:$A$776,$A87,СВЦЭМ!$B$33:$B$776,F$83)+'СЕТ СН'!$H$9+СВЦЭМ!$D$10+'СЕТ СН'!$H$5-'СЕТ СН'!$H$17</f>
        <v>3750.84657741</v>
      </c>
      <c r="G87" s="36">
        <f>SUMIFS(СВЦЭМ!$C$33:$C$776,СВЦЭМ!$A$33:$A$776,$A87,СВЦЭМ!$B$33:$B$776,G$83)+'СЕТ СН'!$H$9+СВЦЭМ!$D$10+'СЕТ СН'!$H$5-'СЕТ СН'!$H$17</f>
        <v>3764.74291941</v>
      </c>
      <c r="H87" s="36">
        <f>SUMIFS(СВЦЭМ!$C$33:$C$776,СВЦЭМ!$A$33:$A$776,$A87,СВЦЭМ!$B$33:$B$776,H$83)+'СЕТ СН'!$H$9+СВЦЭМ!$D$10+'СЕТ СН'!$H$5-'СЕТ СН'!$H$17</f>
        <v>3677.7321332700003</v>
      </c>
      <c r="I87" s="36">
        <f>SUMIFS(СВЦЭМ!$C$33:$C$776,СВЦЭМ!$A$33:$A$776,$A87,СВЦЭМ!$B$33:$B$776,I$83)+'СЕТ СН'!$H$9+СВЦЭМ!$D$10+'СЕТ СН'!$H$5-'СЕТ СН'!$H$17</f>
        <v>3614.4205322799999</v>
      </c>
      <c r="J87" s="36">
        <f>SUMIFS(СВЦЭМ!$C$33:$C$776,СВЦЭМ!$A$33:$A$776,$A87,СВЦЭМ!$B$33:$B$776,J$83)+'СЕТ СН'!$H$9+СВЦЭМ!$D$10+'СЕТ СН'!$H$5-'СЕТ СН'!$H$17</f>
        <v>3517.07191414</v>
      </c>
      <c r="K87" s="36">
        <f>SUMIFS(СВЦЭМ!$C$33:$C$776,СВЦЭМ!$A$33:$A$776,$A87,СВЦЭМ!$B$33:$B$776,K$83)+'СЕТ СН'!$H$9+СВЦЭМ!$D$10+'СЕТ СН'!$H$5-'СЕТ СН'!$H$17</f>
        <v>3444.4750586999999</v>
      </c>
      <c r="L87" s="36">
        <f>SUMIFS(СВЦЭМ!$C$33:$C$776,СВЦЭМ!$A$33:$A$776,$A87,СВЦЭМ!$B$33:$B$776,L$83)+'СЕТ СН'!$H$9+СВЦЭМ!$D$10+'СЕТ СН'!$H$5-'СЕТ СН'!$H$17</f>
        <v>3413.34727789</v>
      </c>
      <c r="M87" s="36">
        <f>SUMIFS(СВЦЭМ!$C$33:$C$776,СВЦЭМ!$A$33:$A$776,$A87,СВЦЭМ!$B$33:$B$776,M$83)+'СЕТ СН'!$H$9+СВЦЭМ!$D$10+'СЕТ СН'!$H$5-'СЕТ СН'!$H$17</f>
        <v>3416.0047153400001</v>
      </c>
      <c r="N87" s="36">
        <f>SUMIFS(СВЦЭМ!$C$33:$C$776,СВЦЭМ!$A$33:$A$776,$A87,СВЦЭМ!$B$33:$B$776,N$83)+'СЕТ СН'!$H$9+СВЦЭМ!$D$10+'СЕТ СН'!$H$5-'СЕТ СН'!$H$17</f>
        <v>3405.1704360900003</v>
      </c>
      <c r="O87" s="36">
        <f>SUMIFS(СВЦЭМ!$C$33:$C$776,СВЦЭМ!$A$33:$A$776,$A87,СВЦЭМ!$B$33:$B$776,O$83)+'СЕТ СН'!$H$9+СВЦЭМ!$D$10+'СЕТ СН'!$H$5-'СЕТ СН'!$H$17</f>
        <v>3429.88822579</v>
      </c>
      <c r="P87" s="36">
        <f>SUMIFS(СВЦЭМ!$C$33:$C$776,СВЦЭМ!$A$33:$A$776,$A87,СВЦЭМ!$B$33:$B$776,P$83)+'СЕТ СН'!$H$9+СВЦЭМ!$D$10+'СЕТ СН'!$H$5-'СЕТ СН'!$H$17</f>
        <v>3443.9742894199999</v>
      </c>
      <c r="Q87" s="36">
        <f>SUMIFS(СВЦЭМ!$C$33:$C$776,СВЦЭМ!$A$33:$A$776,$A87,СВЦЭМ!$B$33:$B$776,Q$83)+'СЕТ СН'!$H$9+СВЦЭМ!$D$10+'СЕТ СН'!$H$5-'СЕТ СН'!$H$17</f>
        <v>3444.3282952</v>
      </c>
      <c r="R87" s="36">
        <f>SUMIFS(СВЦЭМ!$C$33:$C$776,СВЦЭМ!$A$33:$A$776,$A87,СВЦЭМ!$B$33:$B$776,R$83)+'СЕТ СН'!$H$9+СВЦЭМ!$D$10+'СЕТ СН'!$H$5-'СЕТ СН'!$H$17</f>
        <v>3445.8502046200001</v>
      </c>
      <c r="S87" s="36">
        <f>SUMIFS(СВЦЭМ!$C$33:$C$776,СВЦЭМ!$A$33:$A$776,$A87,СВЦЭМ!$B$33:$B$776,S$83)+'СЕТ СН'!$H$9+СВЦЭМ!$D$10+'СЕТ СН'!$H$5-'СЕТ СН'!$H$17</f>
        <v>3454.0612064799998</v>
      </c>
      <c r="T87" s="36">
        <f>SUMIFS(СВЦЭМ!$C$33:$C$776,СВЦЭМ!$A$33:$A$776,$A87,СВЦЭМ!$B$33:$B$776,T$83)+'СЕТ СН'!$H$9+СВЦЭМ!$D$10+'СЕТ СН'!$H$5-'СЕТ СН'!$H$17</f>
        <v>3432.7124197499998</v>
      </c>
      <c r="U87" s="36">
        <f>SUMIFS(СВЦЭМ!$C$33:$C$776,СВЦЭМ!$A$33:$A$776,$A87,СВЦЭМ!$B$33:$B$776,U$83)+'СЕТ СН'!$H$9+СВЦЭМ!$D$10+'СЕТ СН'!$H$5-'СЕТ СН'!$H$17</f>
        <v>3391.3479316399998</v>
      </c>
      <c r="V87" s="36">
        <f>SUMIFS(СВЦЭМ!$C$33:$C$776,СВЦЭМ!$A$33:$A$776,$A87,СВЦЭМ!$B$33:$B$776,V$83)+'СЕТ СН'!$H$9+СВЦЭМ!$D$10+'СЕТ СН'!$H$5-'СЕТ СН'!$H$17</f>
        <v>3383.18958656</v>
      </c>
      <c r="W87" s="36">
        <f>SUMIFS(СВЦЭМ!$C$33:$C$776,СВЦЭМ!$A$33:$A$776,$A87,СВЦЭМ!$B$33:$B$776,W$83)+'СЕТ СН'!$H$9+СВЦЭМ!$D$10+'СЕТ СН'!$H$5-'СЕТ СН'!$H$17</f>
        <v>3385.75398202</v>
      </c>
      <c r="X87" s="36">
        <f>SUMIFS(СВЦЭМ!$C$33:$C$776,СВЦЭМ!$A$33:$A$776,$A87,СВЦЭМ!$B$33:$B$776,X$83)+'СЕТ СН'!$H$9+СВЦЭМ!$D$10+'СЕТ СН'!$H$5-'СЕТ СН'!$H$17</f>
        <v>3469.5112927600003</v>
      </c>
      <c r="Y87" s="36">
        <f>SUMIFS(СВЦЭМ!$C$33:$C$776,СВЦЭМ!$A$33:$A$776,$A87,СВЦЭМ!$B$33:$B$776,Y$83)+'СЕТ СН'!$H$9+СВЦЭМ!$D$10+'СЕТ СН'!$H$5-'СЕТ СН'!$H$17</f>
        <v>3618.8266161500001</v>
      </c>
    </row>
    <row r="88" spans="1:25" ht="15.75" x14ac:dyDescent="0.2">
      <c r="A88" s="35">
        <f t="shared" si="2"/>
        <v>43560</v>
      </c>
      <c r="B88" s="36">
        <f>SUMIFS(СВЦЭМ!$C$33:$C$776,СВЦЭМ!$A$33:$A$776,$A88,СВЦЭМ!$B$33:$B$776,B$83)+'СЕТ СН'!$H$9+СВЦЭМ!$D$10+'СЕТ СН'!$H$5-'СЕТ СН'!$H$17</f>
        <v>3607.6174697799997</v>
      </c>
      <c r="C88" s="36">
        <f>SUMIFS(СВЦЭМ!$C$33:$C$776,СВЦЭМ!$A$33:$A$776,$A88,СВЦЭМ!$B$33:$B$776,C$83)+'СЕТ СН'!$H$9+СВЦЭМ!$D$10+'СЕТ СН'!$H$5-'СЕТ СН'!$H$17</f>
        <v>3699.26779326</v>
      </c>
      <c r="D88" s="36">
        <f>SUMIFS(СВЦЭМ!$C$33:$C$776,СВЦЭМ!$A$33:$A$776,$A88,СВЦЭМ!$B$33:$B$776,D$83)+'СЕТ СН'!$H$9+СВЦЭМ!$D$10+'СЕТ СН'!$H$5-'СЕТ СН'!$H$17</f>
        <v>3757.4584810900001</v>
      </c>
      <c r="E88" s="36">
        <f>SUMIFS(СВЦЭМ!$C$33:$C$776,СВЦЭМ!$A$33:$A$776,$A88,СВЦЭМ!$B$33:$B$776,E$83)+'СЕТ СН'!$H$9+СВЦЭМ!$D$10+'СЕТ СН'!$H$5-'СЕТ СН'!$H$17</f>
        <v>3754.18086558</v>
      </c>
      <c r="F88" s="36">
        <f>SUMIFS(СВЦЭМ!$C$33:$C$776,СВЦЭМ!$A$33:$A$776,$A88,СВЦЭМ!$B$33:$B$776,F$83)+'СЕТ СН'!$H$9+СВЦЭМ!$D$10+'СЕТ СН'!$H$5-'СЕТ СН'!$H$17</f>
        <v>3750.42413855</v>
      </c>
      <c r="G88" s="36">
        <f>SUMIFS(СВЦЭМ!$C$33:$C$776,СВЦЭМ!$A$33:$A$776,$A88,СВЦЭМ!$B$33:$B$776,G$83)+'СЕТ СН'!$H$9+СВЦЭМ!$D$10+'СЕТ СН'!$H$5-'СЕТ СН'!$H$17</f>
        <v>3748.5058710399999</v>
      </c>
      <c r="H88" s="36">
        <f>SUMIFS(СВЦЭМ!$C$33:$C$776,СВЦЭМ!$A$33:$A$776,$A88,СВЦЭМ!$B$33:$B$776,H$83)+'СЕТ СН'!$H$9+СВЦЭМ!$D$10+'СЕТ СН'!$H$5-'СЕТ СН'!$H$17</f>
        <v>3681.3464728399999</v>
      </c>
      <c r="I88" s="36">
        <f>SUMIFS(СВЦЭМ!$C$33:$C$776,СВЦЭМ!$A$33:$A$776,$A88,СВЦЭМ!$B$33:$B$776,I$83)+'СЕТ СН'!$H$9+СВЦЭМ!$D$10+'СЕТ СН'!$H$5-'СЕТ СН'!$H$17</f>
        <v>3623.0642346</v>
      </c>
      <c r="J88" s="36">
        <f>SUMIFS(СВЦЭМ!$C$33:$C$776,СВЦЭМ!$A$33:$A$776,$A88,СВЦЭМ!$B$33:$B$776,J$83)+'СЕТ СН'!$H$9+СВЦЭМ!$D$10+'СЕТ СН'!$H$5-'СЕТ СН'!$H$17</f>
        <v>3538.2838420100002</v>
      </c>
      <c r="K88" s="36">
        <f>SUMIFS(СВЦЭМ!$C$33:$C$776,СВЦЭМ!$A$33:$A$776,$A88,СВЦЭМ!$B$33:$B$776,K$83)+'СЕТ СН'!$H$9+СВЦЭМ!$D$10+'СЕТ СН'!$H$5-'СЕТ СН'!$H$17</f>
        <v>3462.9664257300001</v>
      </c>
      <c r="L88" s="36">
        <f>SUMIFS(СВЦЭМ!$C$33:$C$776,СВЦЭМ!$A$33:$A$776,$A88,СВЦЭМ!$B$33:$B$776,L$83)+'СЕТ СН'!$H$9+СВЦЭМ!$D$10+'СЕТ СН'!$H$5-'СЕТ СН'!$H$17</f>
        <v>3428.8993190599999</v>
      </c>
      <c r="M88" s="36">
        <f>SUMIFS(СВЦЭМ!$C$33:$C$776,СВЦЭМ!$A$33:$A$776,$A88,СВЦЭМ!$B$33:$B$776,M$83)+'СЕТ СН'!$H$9+СВЦЭМ!$D$10+'СЕТ СН'!$H$5-'СЕТ СН'!$H$17</f>
        <v>3419.7681902700001</v>
      </c>
      <c r="N88" s="36">
        <f>SUMIFS(СВЦЭМ!$C$33:$C$776,СВЦЭМ!$A$33:$A$776,$A88,СВЦЭМ!$B$33:$B$776,N$83)+'СЕТ СН'!$H$9+СВЦЭМ!$D$10+'СЕТ СН'!$H$5-'СЕТ СН'!$H$17</f>
        <v>3413.63280644</v>
      </c>
      <c r="O88" s="36">
        <f>SUMIFS(СВЦЭМ!$C$33:$C$776,СВЦЭМ!$A$33:$A$776,$A88,СВЦЭМ!$B$33:$B$776,O$83)+'СЕТ СН'!$H$9+СВЦЭМ!$D$10+'СЕТ СН'!$H$5-'СЕТ СН'!$H$17</f>
        <v>3408.1872435200003</v>
      </c>
      <c r="P88" s="36">
        <f>SUMIFS(СВЦЭМ!$C$33:$C$776,СВЦЭМ!$A$33:$A$776,$A88,СВЦЭМ!$B$33:$B$776,P$83)+'СЕТ СН'!$H$9+СВЦЭМ!$D$10+'СЕТ СН'!$H$5-'СЕТ СН'!$H$17</f>
        <v>3412.79340899</v>
      </c>
      <c r="Q88" s="36">
        <f>SUMIFS(СВЦЭМ!$C$33:$C$776,СВЦЭМ!$A$33:$A$776,$A88,СВЦЭМ!$B$33:$B$776,Q$83)+'СЕТ СН'!$H$9+СВЦЭМ!$D$10+'СЕТ СН'!$H$5-'СЕТ СН'!$H$17</f>
        <v>3411.8436660100001</v>
      </c>
      <c r="R88" s="36">
        <f>SUMIFS(СВЦЭМ!$C$33:$C$776,СВЦЭМ!$A$33:$A$776,$A88,СВЦЭМ!$B$33:$B$776,R$83)+'СЕТ СН'!$H$9+СВЦЭМ!$D$10+'СЕТ СН'!$H$5-'СЕТ СН'!$H$17</f>
        <v>3413.3410598700002</v>
      </c>
      <c r="S88" s="36">
        <f>SUMIFS(СВЦЭМ!$C$33:$C$776,СВЦЭМ!$A$33:$A$776,$A88,СВЦЭМ!$B$33:$B$776,S$83)+'СЕТ СН'!$H$9+СВЦЭМ!$D$10+'СЕТ СН'!$H$5-'СЕТ СН'!$H$17</f>
        <v>3429.6156867999998</v>
      </c>
      <c r="T88" s="36">
        <f>SUMIFS(СВЦЭМ!$C$33:$C$776,СВЦЭМ!$A$33:$A$776,$A88,СВЦЭМ!$B$33:$B$776,T$83)+'СЕТ СН'!$H$9+СВЦЭМ!$D$10+'СЕТ СН'!$H$5-'СЕТ СН'!$H$17</f>
        <v>3423.9997487099999</v>
      </c>
      <c r="U88" s="36">
        <f>SUMIFS(СВЦЭМ!$C$33:$C$776,СВЦЭМ!$A$33:$A$776,$A88,СВЦЭМ!$B$33:$B$776,U$83)+'СЕТ СН'!$H$9+СВЦЭМ!$D$10+'СЕТ СН'!$H$5-'СЕТ СН'!$H$17</f>
        <v>3431.1192204999998</v>
      </c>
      <c r="V88" s="36">
        <f>SUMIFS(СВЦЭМ!$C$33:$C$776,СВЦЭМ!$A$33:$A$776,$A88,СВЦЭМ!$B$33:$B$776,V$83)+'СЕТ СН'!$H$9+СВЦЭМ!$D$10+'СЕТ СН'!$H$5-'СЕТ СН'!$H$17</f>
        <v>3441.1844970399998</v>
      </c>
      <c r="W88" s="36">
        <f>SUMIFS(СВЦЭМ!$C$33:$C$776,СВЦЭМ!$A$33:$A$776,$A88,СВЦЭМ!$B$33:$B$776,W$83)+'СЕТ СН'!$H$9+СВЦЭМ!$D$10+'СЕТ СН'!$H$5-'СЕТ СН'!$H$17</f>
        <v>3448.0830590200003</v>
      </c>
      <c r="X88" s="36">
        <f>SUMIFS(СВЦЭМ!$C$33:$C$776,СВЦЭМ!$A$33:$A$776,$A88,СВЦЭМ!$B$33:$B$776,X$83)+'СЕТ СН'!$H$9+СВЦЭМ!$D$10+'СЕТ СН'!$H$5-'СЕТ СН'!$H$17</f>
        <v>3487.75131177</v>
      </c>
      <c r="Y88" s="36">
        <f>SUMIFS(СВЦЭМ!$C$33:$C$776,СВЦЭМ!$A$33:$A$776,$A88,СВЦЭМ!$B$33:$B$776,Y$83)+'СЕТ СН'!$H$9+СВЦЭМ!$D$10+'СЕТ СН'!$H$5-'СЕТ СН'!$H$17</f>
        <v>3576.9519219200001</v>
      </c>
    </row>
    <row r="89" spans="1:25" ht="15.75" x14ac:dyDescent="0.2">
      <c r="A89" s="35">
        <f t="shared" si="2"/>
        <v>43561</v>
      </c>
      <c r="B89" s="36">
        <f>SUMIFS(СВЦЭМ!$C$33:$C$776,СВЦЭМ!$A$33:$A$776,$A89,СВЦЭМ!$B$33:$B$776,B$83)+'СЕТ СН'!$H$9+СВЦЭМ!$D$10+'СЕТ СН'!$H$5-'СЕТ СН'!$H$17</f>
        <v>3638.5550190200001</v>
      </c>
      <c r="C89" s="36">
        <f>SUMIFS(СВЦЭМ!$C$33:$C$776,СВЦЭМ!$A$33:$A$776,$A89,СВЦЭМ!$B$33:$B$776,C$83)+'СЕТ СН'!$H$9+СВЦЭМ!$D$10+'СЕТ СН'!$H$5-'СЕТ СН'!$H$17</f>
        <v>3722.9059021800003</v>
      </c>
      <c r="D89" s="36">
        <f>SUMIFS(СВЦЭМ!$C$33:$C$776,СВЦЭМ!$A$33:$A$776,$A89,СВЦЭМ!$B$33:$B$776,D$83)+'СЕТ СН'!$H$9+СВЦЭМ!$D$10+'СЕТ СН'!$H$5-'СЕТ СН'!$H$17</f>
        <v>3744.30325984</v>
      </c>
      <c r="E89" s="36">
        <f>SUMIFS(СВЦЭМ!$C$33:$C$776,СВЦЭМ!$A$33:$A$776,$A89,СВЦЭМ!$B$33:$B$776,E$83)+'СЕТ СН'!$H$9+СВЦЭМ!$D$10+'СЕТ СН'!$H$5-'СЕТ СН'!$H$17</f>
        <v>3741.2825644899999</v>
      </c>
      <c r="F89" s="36">
        <f>SUMIFS(СВЦЭМ!$C$33:$C$776,СВЦЭМ!$A$33:$A$776,$A89,СВЦЭМ!$B$33:$B$776,F$83)+'СЕТ СН'!$H$9+СВЦЭМ!$D$10+'СЕТ СН'!$H$5-'СЕТ СН'!$H$17</f>
        <v>3740.5000960899997</v>
      </c>
      <c r="G89" s="36">
        <f>SUMIFS(СВЦЭМ!$C$33:$C$776,СВЦЭМ!$A$33:$A$776,$A89,СВЦЭМ!$B$33:$B$776,G$83)+'СЕТ СН'!$H$9+СВЦЭМ!$D$10+'СЕТ СН'!$H$5-'СЕТ СН'!$H$17</f>
        <v>3749.0667413000001</v>
      </c>
      <c r="H89" s="36">
        <f>SUMIFS(СВЦЭМ!$C$33:$C$776,СВЦЭМ!$A$33:$A$776,$A89,СВЦЭМ!$B$33:$B$776,H$83)+'СЕТ СН'!$H$9+СВЦЭМ!$D$10+'СЕТ СН'!$H$5-'СЕТ СН'!$H$17</f>
        <v>3661.3408009700001</v>
      </c>
      <c r="I89" s="36">
        <f>SUMIFS(СВЦЭМ!$C$33:$C$776,СВЦЭМ!$A$33:$A$776,$A89,СВЦЭМ!$B$33:$B$776,I$83)+'СЕТ СН'!$H$9+СВЦЭМ!$D$10+'СЕТ СН'!$H$5-'СЕТ СН'!$H$17</f>
        <v>3663.6268086300001</v>
      </c>
      <c r="J89" s="36">
        <f>SUMIFS(СВЦЭМ!$C$33:$C$776,СВЦЭМ!$A$33:$A$776,$A89,СВЦЭМ!$B$33:$B$776,J$83)+'СЕТ СН'!$H$9+СВЦЭМ!$D$10+'СЕТ СН'!$H$5-'СЕТ СН'!$H$17</f>
        <v>3593.96891142</v>
      </c>
      <c r="K89" s="36">
        <f>SUMIFS(СВЦЭМ!$C$33:$C$776,СВЦЭМ!$A$33:$A$776,$A89,СВЦЭМ!$B$33:$B$776,K$83)+'СЕТ СН'!$H$9+СВЦЭМ!$D$10+'СЕТ СН'!$H$5-'СЕТ СН'!$H$17</f>
        <v>3466.1272175200002</v>
      </c>
      <c r="L89" s="36">
        <f>SUMIFS(СВЦЭМ!$C$33:$C$776,СВЦЭМ!$A$33:$A$776,$A89,СВЦЭМ!$B$33:$B$776,L$83)+'СЕТ СН'!$H$9+СВЦЭМ!$D$10+'СЕТ СН'!$H$5-'СЕТ СН'!$H$17</f>
        <v>3409.6740475799998</v>
      </c>
      <c r="M89" s="36">
        <f>SUMIFS(СВЦЭМ!$C$33:$C$776,СВЦЭМ!$A$33:$A$776,$A89,СВЦЭМ!$B$33:$B$776,M$83)+'СЕТ СН'!$H$9+СВЦЭМ!$D$10+'СЕТ СН'!$H$5-'СЕТ СН'!$H$17</f>
        <v>3408.0860381800003</v>
      </c>
      <c r="N89" s="36">
        <f>SUMIFS(СВЦЭМ!$C$33:$C$776,СВЦЭМ!$A$33:$A$776,$A89,СВЦЭМ!$B$33:$B$776,N$83)+'СЕТ СН'!$H$9+СВЦЭМ!$D$10+'СЕТ СН'!$H$5-'СЕТ СН'!$H$17</f>
        <v>3417.3664860700001</v>
      </c>
      <c r="O89" s="36">
        <f>SUMIFS(СВЦЭМ!$C$33:$C$776,СВЦЭМ!$A$33:$A$776,$A89,СВЦЭМ!$B$33:$B$776,O$83)+'СЕТ СН'!$H$9+СВЦЭМ!$D$10+'СЕТ СН'!$H$5-'СЕТ СН'!$H$17</f>
        <v>3429.9417567700002</v>
      </c>
      <c r="P89" s="36">
        <f>SUMIFS(СВЦЭМ!$C$33:$C$776,СВЦЭМ!$A$33:$A$776,$A89,СВЦЭМ!$B$33:$B$776,P$83)+'СЕТ СН'!$H$9+СВЦЭМ!$D$10+'СЕТ СН'!$H$5-'СЕТ СН'!$H$17</f>
        <v>3439.5048040000001</v>
      </c>
      <c r="Q89" s="36">
        <f>SUMIFS(СВЦЭМ!$C$33:$C$776,СВЦЭМ!$A$33:$A$776,$A89,СВЦЭМ!$B$33:$B$776,Q$83)+'СЕТ СН'!$H$9+СВЦЭМ!$D$10+'СЕТ СН'!$H$5-'СЕТ СН'!$H$17</f>
        <v>3433.4665945699999</v>
      </c>
      <c r="R89" s="36">
        <f>SUMIFS(СВЦЭМ!$C$33:$C$776,СВЦЭМ!$A$33:$A$776,$A89,СВЦЭМ!$B$33:$B$776,R$83)+'СЕТ СН'!$H$9+СВЦЭМ!$D$10+'СЕТ СН'!$H$5-'СЕТ СН'!$H$17</f>
        <v>3439.8241703100002</v>
      </c>
      <c r="S89" s="36">
        <f>SUMIFS(СВЦЭМ!$C$33:$C$776,СВЦЭМ!$A$33:$A$776,$A89,СВЦЭМ!$B$33:$B$776,S$83)+'СЕТ СН'!$H$9+СВЦЭМ!$D$10+'СЕТ СН'!$H$5-'СЕТ СН'!$H$17</f>
        <v>3440.0303600400002</v>
      </c>
      <c r="T89" s="36">
        <f>SUMIFS(СВЦЭМ!$C$33:$C$776,СВЦЭМ!$A$33:$A$776,$A89,СВЦЭМ!$B$33:$B$776,T$83)+'СЕТ СН'!$H$9+СВЦЭМ!$D$10+'СЕТ СН'!$H$5-'СЕТ СН'!$H$17</f>
        <v>3422.0283848399999</v>
      </c>
      <c r="U89" s="36">
        <f>SUMIFS(СВЦЭМ!$C$33:$C$776,СВЦЭМ!$A$33:$A$776,$A89,СВЦЭМ!$B$33:$B$776,U$83)+'СЕТ СН'!$H$9+СВЦЭМ!$D$10+'СЕТ СН'!$H$5-'СЕТ СН'!$H$17</f>
        <v>3388.6445393599997</v>
      </c>
      <c r="V89" s="36">
        <f>SUMIFS(СВЦЭМ!$C$33:$C$776,СВЦЭМ!$A$33:$A$776,$A89,СВЦЭМ!$B$33:$B$776,V$83)+'СЕТ СН'!$H$9+СВЦЭМ!$D$10+'СЕТ СН'!$H$5-'СЕТ СН'!$H$17</f>
        <v>3371.8469175700002</v>
      </c>
      <c r="W89" s="36">
        <f>SUMIFS(СВЦЭМ!$C$33:$C$776,СВЦЭМ!$A$33:$A$776,$A89,СВЦЭМ!$B$33:$B$776,W$83)+'СЕТ СН'!$H$9+СВЦЭМ!$D$10+'СЕТ СН'!$H$5-'СЕТ СН'!$H$17</f>
        <v>3347.25369357</v>
      </c>
      <c r="X89" s="36">
        <f>SUMIFS(СВЦЭМ!$C$33:$C$776,СВЦЭМ!$A$33:$A$776,$A89,СВЦЭМ!$B$33:$B$776,X$83)+'СЕТ СН'!$H$9+СВЦЭМ!$D$10+'СЕТ СН'!$H$5-'СЕТ СН'!$H$17</f>
        <v>3370.5951209099999</v>
      </c>
      <c r="Y89" s="36">
        <f>SUMIFS(СВЦЭМ!$C$33:$C$776,СВЦЭМ!$A$33:$A$776,$A89,СВЦЭМ!$B$33:$B$776,Y$83)+'СЕТ СН'!$H$9+СВЦЭМ!$D$10+'СЕТ СН'!$H$5-'СЕТ СН'!$H$17</f>
        <v>3474.0258701799999</v>
      </c>
    </row>
    <row r="90" spans="1:25" ht="15.75" x14ac:dyDescent="0.2">
      <c r="A90" s="35">
        <f t="shared" si="2"/>
        <v>43562</v>
      </c>
      <c r="B90" s="36">
        <f>SUMIFS(СВЦЭМ!$C$33:$C$776,СВЦЭМ!$A$33:$A$776,$A90,СВЦЭМ!$B$33:$B$776,B$83)+'СЕТ СН'!$H$9+СВЦЭМ!$D$10+'СЕТ СН'!$H$5-'СЕТ СН'!$H$17</f>
        <v>3607.5061483999998</v>
      </c>
      <c r="C90" s="36">
        <f>SUMIFS(СВЦЭМ!$C$33:$C$776,СВЦЭМ!$A$33:$A$776,$A90,СВЦЭМ!$B$33:$B$776,C$83)+'СЕТ СН'!$H$9+СВЦЭМ!$D$10+'СЕТ СН'!$H$5-'СЕТ СН'!$H$17</f>
        <v>3702.3384082900002</v>
      </c>
      <c r="D90" s="36">
        <f>SUMIFS(СВЦЭМ!$C$33:$C$776,СВЦЭМ!$A$33:$A$776,$A90,СВЦЭМ!$B$33:$B$776,D$83)+'СЕТ СН'!$H$9+СВЦЭМ!$D$10+'СЕТ СН'!$H$5-'СЕТ СН'!$H$17</f>
        <v>3772.71718362</v>
      </c>
      <c r="E90" s="36">
        <f>SUMIFS(СВЦЭМ!$C$33:$C$776,СВЦЭМ!$A$33:$A$776,$A90,СВЦЭМ!$B$33:$B$776,E$83)+'СЕТ СН'!$H$9+СВЦЭМ!$D$10+'СЕТ СН'!$H$5-'СЕТ СН'!$H$17</f>
        <v>3796.9948411400001</v>
      </c>
      <c r="F90" s="36">
        <f>SUMIFS(СВЦЭМ!$C$33:$C$776,СВЦЭМ!$A$33:$A$776,$A90,СВЦЭМ!$B$33:$B$776,F$83)+'СЕТ СН'!$H$9+СВЦЭМ!$D$10+'СЕТ СН'!$H$5-'СЕТ СН'!$H$17</f>
        <v>3783.9934012599997</v>
      </c>
      <c r="G90" s="36">
        <f>SUMIFS(СВЦЭМ!$C$33:$C$776,СВЦЭМ!$A$33:$A$776,$A90,СВЦЭМ!$B$33:$B$776,G$83)+'СЕТ СН'!$H$9+СВЦЭМ!$D$10+'СЕТ СН'!$H$5-'СЕТ СН'!$H$17</f>
        <v>3754.41948336</v>
      </c>
      <c r="H90" s="36">
        <f>SUMIFS(СВЦЭМ!$C$33:$C$776,СВЦЭМ!$A$33:$A$776,$A90,СВЦЭМ!$B$33:$B$776,H$83)+'СЕТ СН'!$H$9+СВЦЭМ!$D$10+'СЕТ СН'!$H$5-'СЕТ СН'!$H$17</f>
        <v>3684.70922612</v>
      </c>
      <c r="I90" s="36">
        <f>SUMIFS(СВЦЭМ!$C$33:$C$776,СВЦЭМ!$A$33:$A$776,$A90,СВЦЭМ!$B$33:$B$776,I$83)+'СЕТ СН'!$H$9+СВЦЭМ!$D$10+'СЕТ СН'!$H$5-'СЕТ СН'!$H$17</f>
        <v>3649.6488161400002</v>
      </c>
      <c r="J90" s="36">
        <f>SUMIFS(СВЦЭМ!$C$33:$C$776,СВЦЭМ!$A$33:$A$776,$A90,СВЦЭМ!$B$33:$B$776,J$83)+'СЕТ СН'!$H$9+СВЦЭМ!$D$10+'СЕТ СН'!$H$5-'СЕТ СН'!$H$17</f>
        <v>3552.0098599499997</v>
      </c>
      <c r="K90" s="36">
        <f>SUMIFS(СВЦЭМ!$C$33:$C$776,СВЦЭМ!$A$33:$A$776,$A90,СВЦЭМ!$B$33:$B$776,K$83)+'СЕТ СН'!$H$9+СВЦЭМ!$D$10+'СЕТ СН'!$H$5-'СЕТ СН'!$H$17</f>
        <v>3428.5745966499999</v>
      </c>
      <c r="L90" s="36">
        <f>SUMIFS(СВЦЭМ!$C$33:$C$776,СВЦЭМ!$A$33:$A$776,$A90,СВЦЭМ!$B$33:$B$776,L$83)+'СЕТ СН'!$H$9+СВЦЭМ!$D$10+'СЕТ СН'!$H$5-'СЕТ СН'!$H$17</f>
        <v>3391.5347839400001</v>
      </c>
      <c r="M90" s="36">
        <f>SUMIFS(СВЦЭМ!$C$33:$C$776,СВЦЭМ!$A$33:$A$776,$A90,СВЦЭМ!$B$33:$B$776,M$83)+'СЕТ СН'!$H$9+СВЦЭМ!$D$10+'СЕТ СН'!$H$5-'СЕТ СН'!$H$17</f>
        <v>3379.4791820800001</v>
      </c>
      <c r="N90" s="36">
        <f>SUMIFS(СВЦЭМ!$C$33:$C$776,СВЦЭМ!$A$33:$A$776,$A90,СВЦЭМ!$B$33:$B$776,N$83)+'СЕТ СН'!$H$9+СВЦЭМ!$D$10+'СЕТ СН'!$H$5-'СЕТ СН'!$H$17</f>
        <v>3381.4025020399999</v>
      </c>
      <c r="O90" s="36">
        <f>SUMIFS(СВЦЭМ!$C$33:$C$776,СВЦЭМ!$A$33:$A$776,$A90,СВЦЭМ!$B$33:$B$776,O$83)+'СЕТ СН'!$H$9+СВЦЭМ!$D$10+'СЕТ СН'!$H$5-'СЕТ СН'!$H$17</f>
        <v>3395.2063410299997</v>
      </c>
      <c r="P90" s="36">
        <f>SUMIFS(СВЦЭМ!$C$33:$C$776,СВЦЭМ!$A$33:$A$776,$A90,СВЦЭМ!$B$33:$B$776,P$83)+'СЕТ СН'!$H$9+СВЦЭМ!$D$10+'СЕТ СН'!$H$5-'СЕТ СН'!$H$17</f>
        <v>3412.1023159599999</v>
      </c>
      <c r="Q90" s="36">
        <f>SUMIFS(СВЦЭМ!$C$33:$C$776,СВЦЭМ!$A$33:$A$776,$A90,СВЦЭМ!$B$33:$B$776,Q$83)+'СЕТ СН'!$H$9+СВЦЭМ!$D$10+'СЕТ СН'!$H$5-'СЕТ СН'!$H$17</f>
        <v>3424.6964925100001</v>
      </c>
      <c r="R90" s="36">
        <f>SUMIFS(СВЦЭМ!$C$33:$C$776,СВЦЭМ!$A$33:$A$776,$A90,СВЦЭМ!$B$33:$B$776,R$83)+'СЕТ СН'!$H$9+СВЦЭМ!$D$10+'СЕТ СН'!$H$5-'СЕТ СН'!$H$17</f>
        <v>3430.9541336100001</v>
      </c>
      <c r="S90" s="36">
        <f>SUMIFS(СВЦЭМ!$C$33:$C$776,СВЦЭМ!$A$33:$A$776,$A90,СВЦЭМ!$B$33:$B$776,S$83)+'СЕТ СН'!$H$9+СВЦЭМ!$D$10+'СЕТ СН'!$H$5-'СЕТ СН'!$H$17</f>
        <v>3437.6195907900001</v>
      </c>
      <c r="T90" s="36">
        <f>SUMIFS(СВЦЭМ!$C$33:$C$776,СВЦЭМ!$A$33:$A$776,$A90,СВЦЭМ!$B$33:$B$776,T$83)+'СЕТ СН'!$H$9+СВЦЭМ!$D$10+'СЕТ СН'!$H$5-'СЕТ СН'!$H$17</f>
        <v>3402.1104260000002</v>
      </c>
      <c r="U90" s="36">
        <f>SUMIFS(СВЦЭМ!$C$33:$C$776,СВЦЭМ!$A$33:$A$776,$A90,СВЦЭМ!$B$33:$B$776,U$83)+'СЕТ СН'!$H$9+СВЦЭМ!$D$10+'СЕТ СН'!$H$5-'СЕТ СН'!$H$17</f>
        <v>3359.5470792199999</v>
      </c>
      <c r="V90" s="36">
        <f>SUMIFS(СВЦЭМ!$C$33:$C$776,СВЦЭМ!$A$33:$A$776,$A90,СВЦЭМ!$B$33:$B$776,V$83)+'СЕТ СН'!$H$9+СВЦЭМ!$D$10+'СЕТ СН'!$H$5-'СЕТ СН'!$H$17</f>
        <v>3345.6400609699999</v>
      </c>
      <c r="W90" s="36">
        <f>SUMIFS(СВЦЭМ!$C$33:$C$776,СВЦЭМ!$A$33:$A$776,$A90,СВЦЭМ!$B$33:$B$776,W$83)+'СЕТ СН'!$H$9+СВЦЭМ!$D$10+'СЕТ СН'!$H$5-'СЕТ СН'!$H$17</f>
        <v>3348.1806348600003</v>
      </c>
      <c r="X90" s="36">
        <f>SUMIFS(СВЦЭМ!$C$33:$C$776,СВЦЭМ!$A$33:$A$776,$A90,СВЦЭМ!$B$33:$B$776,X$83)+'СЕТ СН'!$H$9+СВЦЭМ!$D$10+'СЕТ СН'!$H$5-'СЕТ СН'!$H$17</f>
        <v>3389.4962219200002</v>
      </c>
      <c r="Y90" s="36">
        <f>SUMIFS(СВЦЭМ!$C$33:$C$776,СВЦЭМ!$A$33:$A$776,$A90,СВЦЭМ!$B$33:$B$776,Y$83)+'СЕТ СН'!$H$9+СВЦЭМ!$D$10+'СЕТ СН'!$H$5-'СЕТ СН'!$H$17</f>
        <v>3495.8778858199998</v>
      </c>
    </row>
    <row r="91" spans="1:25" ht="15.75" x14ac:dyDescent="0.2">
      <c r="A91" s="35">
        <f t="shared" si="2"/>
        <v>43563</v>
      </c>
      <c r="B91" s="36">
        <f>SUMIFS(СВЦЭМ!$C$33:$C$776,СВЦЭМ!$A$33:$A$776,$A91,СВЦЭМ!$B$33:$B$776,B$83)+'СЕТ СН'!$H$9+СВЦЭМ!$D$10+'СЕТ СН'!$H$5-'СЕТ СН'!$H$17</f>
        <v>3613.9551864</v>
      </c>
      <c r="C91" s="36">
        <f>SUMIFS(СВЦЭМ!$C$33:$C$776,СВЦЭМ!$A$33:$A$776,$A91,СВЦЭМ!$B$33:$B$776,C$83)+'СЕТ СН'!$H$9+СВЦЭМ!$D$10+'СЕТ СН'!$H$5-'СЕТ СН'!$H$17</f>
        <v>3725.9625674500003</v>
      </c>
      <c r="D91" s="36">
        <f>SUMIFS(СВЦЭМ!$C$33:$C$776,СВЦЭМ!$A$33:$A$776,$A91,СВЦЭМ!$B$33:$B$776,D$83)+'СЕТ СН'!$H$9+СВЦЭМ!$D$10+'СЕТ СН'!$H$5-'СЕТ СН'!$H$17</f>
        <v>3807.7929761099999</v>
      </c>
      <c r="E91" s="36">
        <f>SUMIFS(СВЦЭМ!$C$33:$C$776,СВЦЭМ!$A$33:$A$776,$A91,СВЦЭМ!$B$33:$B$776,E$83)+'СЕТ СН'!$H$9+СВЦЭМ!$D$10+'СЕТ СН'!$H$5-'СЕТ СН'!$H$17</f>
        <v>3809.2258958399998</v>
      </c>
      <c r="F91" s="36">
        <f>SUMIFS(СВЦЭМ!$C$33:$C$776,СВЦЭМ!$A$33:$A$776,$A91,СВЦЭМ!$B$33:$B$776,F$83)+'СЕТ СН'!$H$9+СВЦЭМ!$D$10+'СЕТ СН'!$H$5-'СЕТ СН'!$H$17</f>
        <v>3774.89059266</v>
      </c>
      <c r="G91" s="36">
        <f>SUMIFS(СВЦЭМ!$C$33:$C$776,СВЦЭМ!$A$33:$A$776,$A91,СВЦЭМ!$B$33:$B$776,G$83)+'СЕТ СН'!$H$9+СВЦЭМ!$D$10+'СЕТ СН'!$H$5-'СЕТ СН'!$H$17</f>
        <v>3757.1076930999998</v>
      </c>
      <c r="H91" s="36">
        <f>SUMIFS(СВЦЭМ!$C$33:$C$776,СВЦЭМ!$A$33:$A$776,$A91,СВЦЭМ!$B$33:$B$776,H$83)+'СЕТ СН'!$H$9+СВЦЭМ!$D$10+'СЕТ СН'!$H$5-'СЕТ СН'!$H$17</f>
        <v>3690.3453684599999</v>
      </c>
      <c r="I91" s="36">
        <f>SUMIFS(СВЦЭМ!$C$33:$C$776,СВЦЭМ!$A$33:$A$776,$A91,СВЦЭМ!$B$33:$B$776,I$83)+'СЕТ СН'!$H$9+СВЦЭМ!$D$10+'СЕТ СН'!$H$5-'СЕТ СН'!$H$17</f>
        <v>3611.2489152500002</v>
      </c>
      <c r="J91" s="36">
        <f>SUMIFS(СВЦЭМ!$C$33:$C$776,СВЦЭМ!$A$33:$A$776,$A91,СВЦЭМ!$B$33:$B$776,J$83)+'СЕТ СН'!$H$9+СВЦЭМ!$D$10+'СЕТ СН'!$H$5-'СЕТ СН'!$H$17</f>
        <v>3512.3757485900001</v>
      </c>
      <c r="K91" s="36">
        <f>SUMIFS(СВЦЭМ!$C$33:$C$776,СВЦЭМ!$A$33:$A$776,$A91,СВЦЭМ!$B$33:$B$776,K$83)+'СЕТ СН'!$H$9+СВЦЭМ!$D$10+'СЕТ СН'!$H$5-'СЕТ СН'!$H$17</f>
        <v>3425.3687082599999</v>
      </c>
      <c r="L91" s="36">
        <f>SUMIFS(СВЦЭМ!$C$33:$C$776,СВЦЭМ!$A$33:$A$776,$A91,СВЦЭМ!$B$33:$B$776,L$83)+'СЕТ СН'!$H$9+СВЦЭМ!$D$10+'СЕТ СН'!$H$5-'СЕТ СН'!$H$17</f>
        <v>3387.4007517499999</v>
      </c>
      <c r="M91" s="36">
        <f>SUMIFS(СВЦЭМ!$C$33:$C$776,СВЦЭМ!$A$33:$A$776,$A91,СВЦЭМ!$B$33:$B$776,M$83)+'СЕТ СН'!$H$9+СВЦЭМ!$D$10+'СЕТ СН'!$H$5-'СЕТ СН'!$H$17</f>
        <v>3398.9375810000001</v>
      </c>
      <c r="N91" s="36">
        <f>SUMIFS(СВЦЭМ!$C$33:$C$776,СВЦЭМ!$A$33:$A$776,$A91,СВЦЭМ!$B$33:$B$776,N$83)+'СЕТ СН'!$H$9+СВЦЭМ!$D$10+'СЕТ СН'!$H$5-'СЕТ СН'!$H$17</f>
        <v>3396.45274664</v>
      </c>
      <c r="O91" s="36">
        <f>SUMIFS(СВЦЭМ!$C$33:$C$776,СВЦЭМ!$A$33:$A$776,$A91,СВЦЭМ!$B$33:$B$776,O$83)+'СЕТ СН'!$H$9+СВЦЭМ!$D$10+'СЕТ СН'!$H$5-'СЕТ СН'!$H$17</f>
        <v>3399.64111172</v>
      </c>
      <c r="P91" s="36">
        <f>SUMIFS(СВЦЭМ!$C$33:$C$776,СВЦЭМ!$A$33:$A$776,$A91,СВЦЭМ!$B$33:$B$776,P$83)+'СЕТ СН'!$H$9+СВЦЭМ!$D$10+'СЕТ СН'!$H$5-'СЕТ СН'!$H$17</f>
        <v>3407.5985845300002</v>
      </c>
      <c r="Q91" s="36">
        <f>SUMIFS(СВЦЭМ!$C$33:$C$776,СВЦЭМ!$A$33:$A$776,$A91,СВЦЭМ!$B$33:$B$776,Q$83)+'СЕТ СН'!$H$9+СВЦЭМ!$D$10+'СЕТ СН'!$H$5-'СЕТ СН'!$H$17</f>
        <v>3418.5008707100001</v>
      </c>
      <c r="R91" s="36">
        <f>SUMIFS(СВЦЭМ!$C$33:$C$776,СВЦЭМ!$A$33:$A$776,$A91,СВЦЭМ!$B$33:$B$776,R$83)+'СЕТ СН'!$H$9+СВЦЭМ!$D$10+'СЕТ СН'!$H$5-'СЕТ СН'!$H$17</f>
        <v>3421.9359066500001</v>
      </c>
      <c r="S91" s="36">
        <f>SUMIFS(СВЦЭМ!$C$33:$C$776,СВЦЭМ!$A$33:$A$776,$A91,СВЦЭМ!$B$33:$B$776,S$83)+'СЕТ СН'!$H$9+СВЦЭМ!$D$10+'СЕТ СН'!$H$5-'СЕТ СН'!$H$17</f>
        <v>3416.1711971099999</v>
      </c>
      <c r="T91" s="36">
        <f>SUMIFS(СВЦЭМ!$C$33:$C$776,СВЦЭМ!$A$33:$A$776,$A91,СВЦЭМ!$B$33:$B$776,T$83)+'СЕТ СН'!$H$9+СВЦЭМ!$D$10+'СЕТ СН'!$H$5-'СЕТ СН'!$H$17</f>
        <v>3398.3349787400002</v>
      </c>
      <c r="U91" s="36">
        <f>SUMIFS(СВЦЭМ!$C$33:$C$776,СВЦЭМ!$A$33:$A$776,$A91,СВЦЭМ!$B$33:$B$776,U$83)+'СЕТ СН'!$H$9+СВЦЭМ!$D$10+'СЕТ СН'!$H$5-'СЕТ СН'!$H$17</f>
        <v>3379.8997319600003</v>
      </c>
      <c r="V91" s="36">
        <f>SUMIFS(СВЦЭМ!$C$33:$C$776,СВЦЭМ!$A$33:$A$776,$A91,СВЦЭМ!$B$33:$B$776,V$83)+'СЕТ СН'!$H$9+СВЦЭМ!$D$10+'СЕТ СН'!$H$5-'СЕТ СН'!$H$17</f>
        <v>3369.1909135800001</v>
      </c>
      <c r="W91" s="36">
        <f>SUMIFS(СВЦЭМ!$C$33:$C$776,СВЦЭМ!$A$33:$A$776,$A91,СВЦЭМ!$B$33:$B$776,W$83)+'СЕТ СН'!$H$9+СВЦЭМ!$D$10+'СЕТ СН'!$H$5-'СЕТ СН'!$H$17</f>
        <v>3384.7919596000002</v>
      </c>
      <c r="X91" s="36">
        <f>SUMIFS(СВЦЭМ!$C$33:$C$776,СВЦЭМ!$A$33:$A$776,$A91,СВЦЭМ!$B$33:$B$776,X$83)+'СЕТ СН'!$H$9+СВЦЭМ!$D$10+'СЕТ СН'!$H$5-'СЕТ СН'!$H$17</f>
        <v>3444.8100457599999</v>
      </c>
      <c r="Y91" s="36">
        <f>SUMIFS(СВЦЭМ!$C$33:$C$776,СВЦЭМ!$A$33:$A$776,$A91,СВЦЭМ!$B$33:$B$776,Y$83)+'СЕТ СН'!$H$9+СВЦЭМ!$D$10+'СЕТ СН'!$H$5-'СЕТ СН'!$H$17</f>
        <v>3556.2959996499999</v>
      </c>
    </row>
    <row r="92" spans="1:25" ht="15.75" x14ac:dyDescent="0.2">
      <c r="A92" s="35">
        <f t="shared" si="2"/>
        <v>43564</v>
      </c>
      <c r="B92" s="36">
        <f>SUMIFS(СВЦЭМ!$C$33:$C$776,СВЦЭМ!$A$33:$A$776,$A92,СВЦЭМ!$B$33:$B$776,B$83)+'СЕТ СН'!$H$9+СВЦЭМ!$D$10+'СЕТ СН'!$H$5-'СЕТ СН'!$H$17</f>
        <v>3578.8997629699998</v>
      </c>
      <c r="C92" s="36">
        <f>SUMIFS(СВЦЭМ!$C$33:$C$776,СВЦЭМ!$A$33:$A$776,$A92,СВЦЭМ!$B$33:$B$776,C$83)+'СЕТ СН'!$H$9+СВЦЭМ!$D$10+'СЕТ СН'!$H$5-'СЕТ СН'!$H$17</f>
        <v>3678.9376779499999</v>
      </c>
      <c r="D92" s="36">
        <f>SUMIFS(СВЦЭМ!$C$33:$C$776,СВЦЭМ!$A$33:$A$776,$A92,СВЦЭМ!$B$33:$B$776,D$83)+'СЕТ СН'!$H$9+СВЦЭМ!$D$10+'СЕТ СН'!$H$5-'СЕТ СН'!$H$17</f>
        <v>3746.5928191800003</v>
      </c>
      <c r="E92" s="36">
        <f>SUMIFS(СВЦЭМ!$C$33:$C$776,СВЦЭМ!$A$33:$A$776,$A92,СВЦЭМ!$B$33:$B$776,E$83)+'СЕТ СН'!$H$9+СВЦЭМ!$D$10+'СЕТ СН'!$H$5-'СЕТ СН'!$H$17</f>
        <v>3762.2398417200002</v>
      </c>
      <c r="F92" s="36">
        <f>SUMIFS(СВЦЭМ!$C$33:$C$776,СВЦЭМ!$A$33:$A$776,$A92,СВЦЭМ!$B$33:$B$776,F$83)+'СЕТ СН'!$H$9+СВЦЭМ!$D$10+'СЕТ СН'!$H$5-'СЕТ СН'!$H$17</f>
        <v>3751.4921850800001</v>
      </c>
      <c r="G92" s="36">
        <f>SUMIFS(СВЦЭМ!$C$33:$C$776,СВЦЭМ!$A$33:$A$776,$A92,СВЦЭМ!$B$33:$B$776,G$83)+'СЕТ СН'!$H$9+СВЦЭМ!$D$10+'СЕТ СН'!$H$5-'СЕТ СН'!$H$17</f>
        <v>3735.34954857</v>
      </c>
      <c r="H92" s="36">
        <f>SUMIFS(СВЦЭМ!$C$33:$C$776,СВЦЭМ!$A$33:$A$776,$A92,СВЦЭМ!$B$33:$B$776,H$83)+'СЕТ СН'!$H$9+СВЦЭМ!$D$10+'СЕТ СН'!$H$5-'СЕТ СН'!$H$17</f>
        <v>3632.9050180499999</v>
      </c>
      <c r="I92" s="36">
        <f>SUMIFS(СВЦЭМ!$C$33:$C$776,СВЦЭМ!$A$33:$A$776,$A92,СВЦЭМ!$B$33:$B$776,I$83)+'СЕТ СН'!$H$9+СВЦЭМ!$D$10+'СЕТ СН'!$H$5-'СЕТ СН'!$H$17</f>
        <v>3574.1994808899999</v>
      </c>
      <c r="J92" s="36">
        <f>SUMIFS(СВЦЭМ!$C$33:$C$776,СВЦЭМ!$A$33:$A$776,$A92,СВЦЭМ!$B$33:$B$776,J$83)+'СЕТ СН'!$H$9+СВЦЭМ!$D$10+'СЕТ СН'!$H$5-'СЕТ СН'!$H$17</f>
        <v>3499.7326884100003</v>
      </c>
      <c r="K92" s="36">
        <f>SUMIFS(СВЦЭМ!$C$33:$C$776,СВЦЭМ!$A$33:$A$776,$A92,СВЦЭМ!$B$33:$B$776,K$83)+'СЕТ СН'!$H$9+СВЦЭМ!$D$10+'СЕТ СН'!$H$5-'СЕТ СН'!$H$17</f>
        <v>3443.5977074299999</v>
      </c>
      <c r="L92" s="36">
        <f>SUMIFS(СВЦЭМ!$C$33:$C$776,СВЦЭМ!$A$33:$A$776,$A92,СВЦЭМ!$B$33:$B$776,L$83)+'СЕТ СН'!$H$9+СВЦЭМ!$D$10+'СЕТ СН'!$H$5-'СЕТ СН'!$H$17</f>
        <v>3410.3620443899999</v>
      </c>
      <c r="M92" s="36">
        <f>SUMIFS(СВЦЭМ!$C$33:$C$776,СВЦЭМ!$A$33:$A$776,$A92,СВЦЭМ!$B$33:$B$776,M$83)+'СЕТ СН'!$H$9+СВЦЭМ!$D$10+'СЕТ СН'!$H$5-'СЕТ СН'!$H$17</f>
        <v>3397.1305622600003</v>
      </c>
      <c r="N92" s="36">
        <f>SUMIFS(СВЦЭМ!$C$33:$C$776,СВЦЭМ!$A$33:$A$776,$A92,СВЦЭМ!$B$33:$B$776,N$83)+'СЕТ СН'!$H$9+СВЦЭМ!$D$10+'СЕТ СН'!$H$5-'СЕТ СН'!$H$17</f>
        <v>3392.4766344300001</v>
      </c>
      <c r="O92" s="36">
        <f>SUMIFS(СВЦЭМ!$C$33:$C$776,СВЦЭМ!$A$33:$A$776,$A92,СВЦЭМ!$B$33:$B$776,O$83)+'СЕТ СН'!$H$9+СВЦЭМ!$D$10+'СЕТ СН'!$H$5-'СЕТ СН'!$H$17</f>
        <v>3391.7565980099998</v>
      </c>
      <c r="P92" s="36">
        <f>SUMIFS(СВЦЭМ!$C$33:$C$776,СВЦЭМ!$A$33:$A$776,$A92,СВЦЭМ!$B$33:$B$776,P$83)+'СЕТ СН'!$H$9+СВЦЭМ!$D$10+'СЕТ СН'!$H$5-'СЕТ СН'!$H$17</f>
        <v>3411.9330511399999</v>
      </c>
      <c r="Q92" s="36">
        <f>SUMIFS(СВЦЭМ!$C$33:$C$776,СВЦЭМ!$A$33:$A$776,$A92,СВЦЭМ!$B$33:$B$776,Q$83)+'СЕТ СН'!$H$9+СВЦЭМ!$D$10+'СЕТ СН'!$H$5-'СЕТ СН'!$H$17</f>
        <v>3423.61329269</v>
      </c>
      <c r="R92" s="36">
        <f>SUMIFS(СВЦЭМ!$C$33:$C$776,СВЦЭМ!$A$33:$A$776,$A92,СВЦЭМ!$B$33:$B$776,R$83)+'СЕТ СН'!$H$9+СВЦЭМ!$D$10+'СЕТ СН'!$H$5-'СЕТ СН'!$H$17</f>
        <v>3424.9736904299998</v>
      </c>
      <c r="S92" s="36">
        <f>SUMIFS(СВЦЭМ!$C$33:$C$776,СВЦЭМ!$A$33:$A$776,$A92,СВЦЭМ!$B$33:$B$776,S$83)+'СЕТ СН'!$H$9+СВЦЭМ!$D$10+'СЕТ СН'!$H$5-'СЕТ СН'!$H$17</f>
        <v>3429.32342135</v>
      </c>
      <c r="T92" s="36">
        <f>SUMIFS(СВЦЭМ!$C$33:$C$776,СВЦЭМ!$A$33:$A$776,$A92,СВЦЭМ!$B$33:$B$776,T$83)+'СЕТ СН'!$H$9+СВЦЭМ!$D$10+'СЕТ СН'!$H$5-'СЕТ СН'!$H$17</f>
        <v>3419.141392</v>
      </c>
      <c r="U92" s="36">
        <f>SUMIFS(СВЦЭМ!$C$33:$C$776,СВЦЭМ!$A$33:$A$776,$A92,СВЦЭМ!$B$33:$B$776,U$83)+'СЕТ СН'!$H$9+СВЦЭМ!$D$10+'СЕТ СН'!$H$5-'СЕТ СН'!$H$17</f>
        <v>3377.7012981799999</v>
      </c>
      <c r="V92" s="36">
        <f>SUMIFS(СВЦЭМ!$C$33:$C$776,СВЦЭМ!$A$33:$A$776,$A92,СВЦЭМ!$B$33:$B$776,V$83)+'СЕТ СН'!$H$9+СВЦЭМ!$D$10+'СЕТ СН'!$H$5-'СЕТ СН'!$H$17</f>
        <v>3368.15907242</v>
      </c>
      <c r="W92" s="36">
        <f>SUMIFS(СВЦЭМ!$C$33:$C$776,СВЦЭМ!$A$33:$A$776,$A92,СВЦЭМ!$B$33:$B$776,W$83)+'СЕТ СН'!$H$9+СВЦЭМ!$D$10+'СЕТ СН'!$H$5-'СЕТ СН'!$H$17</f>
        <v>3377.1925779900002</v>
      </c>
      <c r="X92" s="36">
        <f>SUMIFS(СВЦЭМ!$C$33:$C$776,СВЦЭМ!$A$33:$A$776,$A92,СВЦЭМ!$B$33:$B$776,X$83)+'СЕТ СН'!$H$9+СВЦЭМ!$D$10+'СЕТ СН'!$H$5-'СЕТ СН'!$H$17</f>
        <v>3397.4625734299998</v>
      </c>
      <c r="Y92" s="36">
        <f>SUMIFS(СВЦЭМ!$C$33:$C$776,СВЦЭМ!$A$33:$A$776,$A92,СВЦЭМ!$B$33:$B$776,Y$83)+'СЕТ СН'!$H$9+СВЦЭМ!$D$10+'СЕТ СН'!$H$5-'СЕТ СН'!$H$17</f>
        <v>3455.4584143699999</v>
      </c>
    </row>
    <row r="93" spans="1:25" ht="15.75" x14ac:dyDescent="0.2">
      <c r="A93" s="35">
        <f t="shared" si="2"/>
        <v>43565</v>
      </c>
      <c r="B93" s="36">
        <f>SUMIFS(СВЦЭМ!$C$33:$C$776,СВЦЭМ!$A$33:$A$776,$A93,СВЦЭМ!$B$33:$B$776,B$83)+'СЕТ СН'!$H$9+СВЦЭМ!$D$10+'СЕТ СН'!$H$5-'СЕТ СН'!$H$17</f>
        <v>3564.12491602</v>
      </c>
      <c r="C93" s="36">
        <f>SUMIFS(СВЦЭМ!$C$33:$C$776,СВЦЭМ!$A$33:$A$776,$A93,СВЦЭМ!$B$33:$B$776,C$83)+'СЕТ СН'!$H$9+СВЦЭМ!$D$10+'СЕТ СН'!$H$5-'СЕТ СН'!$H$17</f>
        <v>3678.65611261</v>
      </c>
      <c r="D93" s="36">
        <f>SUMIFS(СВЦЭМ!$C$33:$C$776,СВЦЭМ!$A$33:$A$776,$A93,СВЦЭМ!$B$33:$B$776,D$83)+'СЕТ СН'!$H$9+СВЦЭМ!$D$10+'СЕТ СН'!$H$5-'СЕТ СН'!$H$17</f>
        <v>3758.5976741599998</v>
      </c>
      <c r="E93" s="36">
        <f>SUMIFS(СВЦЭМ!$C$33:$C$776,СВЦЭМ!$A$33:$A$776,$A93,СВЦЭМ!$B$33:$B$776,E$83)+'СЕТ СН'!$H$9+СВЦЭМ!$D$10+'СЕТ СН'!$H$5-'СЕТ СН'!$H$17</f>
        <v>3774.7648948799997</v>
      </c>
      <c r="F93" s="36">
        <f>SUMIFS(СВЦЭМ!$C$33:$C$776,СВЦЭМ!$A$33:$A$776,$A93,СВЦЭМ!$B$33:$B$776,F$83)+'СЕТ СН'!$H$9+СВЦЭМ!$D$10+'СЕТ СН'!$H$5-'СЕТ СН'!$H$17</f>
        <v>3769.1391962899997</v>
      </c>
      <c r="G93" s="36">
        <f>SUMIFS(СВЦЭМ!$C$33:$C$776,СВЦЭМ!$A$33:$A$776,$A93,СВЦЭМ!$B$33:$B$776,G$83)+'СЕТ СН'!$H$9+СВЦЭМ!$D$10+'СЕТ СН'!$H$5-'СЕТ СН'!$H$17</f>
        <v>3756.3544368600001</v>
      </c>
      <c r="H93" s="36">
        <f>SUMIFS(СВЦЭМ!$C$33:$C$776,СВЦЭМ!$A$33:$A$776,$A93,СВЦЭМ!$B$33:$B$776,H$83)+'СЕТ СН'!$H$9+СВЦЭМ!$D$10+'СЕТ СН'!$H$5-'СЕТ СН'!$H$17</f>
        <v>3673.7613713599999</v>
      </c>
      <c r="I93" s="36">
        <f>SUMIFS(СВЦЭМ!$C$33:$C$776,СВЦЭМ!$A$33:$A$776,$A93,СВЦЭМ!$B$33:$B$776,I$83)+'СЕТ СН'!$H$9+СВЦЭМ!$D$10+'СЕТ СН'!$H$5-'СЕТ СН'!$H$17</f>
        <v>3592.9773059099998</v>
      </c>
      <c r="J93" s="36">
        <f>SUMIFS(СВЦЭМ!$C$33:$C$776,СВЦЭМ!$A$33:$A$776,$A93,СВЦЭМ!$B$33:$B$776,J$83)+'СЕТ СН'!$H$9+СВЦЭМ!$D$10+'СЕТ СН'!$H$5-'СЕТ СН'!$H$17</f>
        <v>3489.9367823100001</v>
      </c>
      <c r="K93" s="36">
        <f>SUMIFS(СВЦЭМ!$C$33:$C$776,СВЦЭМ!$A$33:$A$776,$A93,СВЦЭМ!$B$33:$B$776,K$83)+'СЕТ СН'!$H$9+СВЦЭМ!$D$10+'СЕТ СН'!$H$5-'СЕТ СН'!$H$17</f>
        <v>3399.7555913599999</v>
      </c>
      <c r="L93" s="36">
        <f>SUMIFS(СВЦЭМ!$C$33:$C$776,СВЦЭМ!$A$33:$A$776,$A93,СВЦЭМ!$B$33:$B$776,L$83)+'СЕТ СН'!$H$9+СВЦЭМ!$D$10+'СЕТ СН'!$H$5-'СЕТ СН'!$H$17</f>
        <v>3376.02933579</v>
      </c>
      <c r="M93" s="36">
        <f>SUMIFS(СВЦЭМ!$C$33:$C$776,СВЦЭМ!$A$33:$A$776,$A93,СВЦЭМ!$B$33:$B$776,M$83)+'СЕТ СН'!$H$9+СВЦЭМ!$D$10+'СЕТ СН'!$H$5-'СЕТ СН'!$H$17</f>
        <v>3383.4202582600001</v>
      </c>
      <c r="N93" s="36">
        <f>SUMIFS(СВЦЭМ!$C$33:$C$776,СВЦЭМ!$A$33:$A$776,$A93,СВЦЭМ!$B$33:$B$776,N$83)+'СЕТ СН'!$H$9+СВЦЭМ!$D$10+'СЕТ СН'!$H$5-'СЕТ СН'!$H$17</f>
        <v>3388.2459505000002</v>
      </c>
      <c r="O93" s="36">
        <f>SUMIFS(СВЦЭМ!$C$33:$C$776,СВЦЭМ!$A$33:$A$776,$A93,СВЦЭМ!$B$33:$B$776,O$83)+'СЕТ СН'!$H$9+СВЦЭМ!$D$10+'СЕТ СН'!$H$5-'СЕТ СН'!$H$17</f>
        <v>3392.1162003899999</v>
      </c>
      <c r="P93" s="36">
        <f>SUMIFS(СВЦЭМ!$C$33:$C$776,СВЦЭМ!$A$33:$A$776,$A93,СВЦЭМ!$B$33:$B$776,P$83)+'СЕТ СН'!$H$9+СВЦЭМ!$D$10+'СЕТ СН'!$H$5-'СЕТ СН'!$H$17</f>
        <v>3402.6614791699999</v>
      </c>
      <c r="Q93" s="36">
        <f>SUMIFS(СВЦЭМ!$C$33:$C$776,СВЦЭМ!$A$33:$A$776,$A93,СВЦЭМ!$B$33:$B$776,Q$83)+'СЕТ СН'!$H$9+СВЦЭМ!$D$10+'СЕТ СН'!$H$5-'СЕТ СН'!$H$17</f>
        <v>3406.5178379399999</v>
      </c>
      <c r="R93" s="36">
        <f>SUMIFS(СВЦЭМ!$C$33:$C$776,СВЦЭМ!$A$33:$A$776,$A93,СВЦЭМ!$B$33:$B$776,R$83)+'СЕТ СН'!$H$9+СВЦЭМ!$D$10+'СЕТ СН'!$H$5-'СЕТ СН'!$H$17</f>
        <v>3414.0908548299999</v>
      </c>
      <c r="S93" s="36">
        <f>SUMIFS(СВЦЭМ!$C$33:$C$776,СВЦЭМ!$A$33:$A$776,$A93,СВЦЭМ!$B$33:$B$776,S$83)+'СЕТ СН'!$H$9+СВЦЭМ!$D$10+'СЕТ СН'!$H$5-'СЕТ СН'!$H$17</f>
        <v>3414.8897020599998</v>
      </c>
      <c r="T93" s="36">
        <f>SUMIFS(СВЦЭМ!$C$33:$C$776,СВЦЭМ!$A$33:$A$776,$A93,СВЦЭМ!$B$33:$B$776,T$83)+'СЕТ СН'!$H$9+СВЦЭМ!$D$10+'СЕТ СН'!$H$5-'СЕТ СН'!$H$17</f>
        <v>3393.7547834500001</v>
      </c>
      <c r="U93" s="36">
        <f>SUMIFS(СВЦЭМ!$C$33:$C$776,СВЦЭМ!$A$33:$A$776,$A93,СВЦЭМ!$B$33:$B$776,U$83)+'СЕТ СН'!$H$9+СВЦЭМ!$D$10+'СЕТ СН'!$H$5-'СЕТ СН'!$H$17</f>
        <v>3363.3998879299997</v>
      </c>
      <c r="V93" s="36">
        <f>SUMIFS(СВЦЭМ!$C$33:$C$776,СВЦЭМ!$A$33:$A$776,$A93,СВЦЭМ!$B$33:$B$776,V$83)+'СЕТ СН'!$H$9+СВЦЭМ!$D$10+'СЕТ СН'!$H$5-'СЕТ СН'!$H$17</f>
        <v>3340.6162082599999</v>
      </c>
      <c r="W93" s="36">
        <f>SUMIFS(СВЦЭМ!$C$33:$C$776,СВЦЭМ!$A$33:$A$776,$A93,СВЦЭМ!$B$33:$B$776,W$83)+'СЕТ СН'!$H$9+СВЦЭМ!$D$10+'СЕТ СН'!$H$5-'СЕТ СН'!$H$17</f>
        <v>3338.4143581099997</v>
      </c>
      <c r="X93" s="36">
        <f>SUMIFS(СВЦЭМ!$C$33:$C$776,СВЦЭМ!$A$33:$A$776,$A93,СВЦЭМ!$B$33:$B$776,X$83)+'СЕТ СН'!$H$9+СВЦЭМ!$D$10+'СЕТ СН'!$H$5-'СЕТ СН'!$H$17</f>
        <v>3403.2234685799999</v>
      </c>
      <c r="Y93" s="36">
        <f>SUMIFS(СВЦЭМ!$C$33:$C$776,СВЦЭМ!$A$33:$A$776,$A93,СВЦЭМ!$B$33:$B$776,Y$83)+'СЕТ СН'!$H$9+СВЦЭМ!$D$10+'СЕТ СН'!$H$5-'СЕТ СН'!$H$17</f>
        <v>3533.31415612</v>
      </c>
    </row>
    <row r="94" spans="1:25" ht="15.75" x14ac:dyDescent="0.2">
      <c r="A94" s="35">
        <f t="shared" si="2"/>
        <v>43566</v>
      </c>
      <c r="B94" s="36">
        <f>SUMIFS(СВЦЭМ!$C$33:$C$776,СВЦЭМ!$A$33:$A$776,$A94,СВЦЭМ!$B$33:$B$776,B$83)+'СЕТ СН'!$H$9+СВЦЭМ!$D$10+'СЕТ СН'!$H$5-'СЕТ СН'!$H$17</f>
        <v>3593.3839201700002</v>
      </c>
      <c r="C94" s="36">
        <f>SUMIFS(СВЦЭМ!$C$33:$C$776,СВЦЭМ!$A$33:$A$776,$A94,СВЦЭМ!$B$33:$B$776,C$83)+'СЕТ СН'!$H$9+СВЦЭМ!$D$10+'СЕТ СН'!$H$5-'СЕТ СН'!$H$17</f>
        <v>3716.9664198999999</v>
      </c>
      <c r="D94" s="36">
        <f>SUMIFS(СВЦЭМ!$C$33:$C$776,СВЦЭМ!$A$33:$A$776,$A94,СВЦЭМ!$B$33:$B$776,D$83)+'СЕТ СН'!$H$9+СВЦЭМ!$D$10+'СЕТ СН'!$H$5-'СЕТ СН'!$H$17</f>
        <v>3865.6289361700001</v>
      </c>
      <c r="E94" s="36">
        <f>SUMIFS(СВЦЭМ!$C$33:$C$776,СВЦЭМ!$A$33:$A$776,$A94,СВЦЭМ!$B$33:$B$776,E$83)+'СЕТ СН'!$H$9+СВЦЭМ!$D$10+'СЕТ СН'!$H$5-'СЕТ СН'!$H$17</f>
        <v>3888.8720977900002</v>
      </c>
      <c r="F94" s="36">
        <f>SUMIFS(СВЦЭМ!$C$33:$C$776,СВЦЭМ!$A$33:$A$776,$A94,СВЦЭМ!$B$33:$B$776,F$83)+'СЕТ СН'!$H$9+СВЦЭМ!$D$10+'СЕТ СН'!$H$5-'СЕТ СН'!$H$17</f>
        <v>3890.4430865599998</v>
      </c>
      <c r="G94" s="36">
        <f>SUMIFS(СВЦЭМ!$C$33:$C$776,СВЦЭМ!$A$33:$A$776,$A94,СВЦЭМ!$B$33:$B$776,G$83)+'СЕТ СН'!$H$9+СВЦЭМ!$D$10+'СЕТ СН'!$H$5-'СЕТ СН'!$H$17</f>
        <v>3886.2775295299998</v>
      </c>
      <c r="H94" s="36">
        <f>SUMIFS(СВЦЭМ!$C$33:$C$776,СВЦЭМ!$A$33:$A$776,$A94,СВЦЭМ!$B$33:$B$776,H$83)+'СЕТ СН'!$H$9+СВЦЭМ!$D$10+'СЕТ СН'!$H$5-'СЕТ СН'!$H$17</f>
        <v>3803.1971195699998</v>
      </c>
      <c r="I94" s="36">
        <f>SUMIFS(СВЦЭМ!$C$33:$C$776,СВЦЭМ!$A$33:$A$776,$A94,СВЦЭМ!$B$33:$B$776,I$83)+'СЕТ СН'!$H$9+СВЦЭМ!$D$10+'СЕТ СН'!$H$5-'СЕТ СН'!$H$17</f>
        <v>3714.3932323700001</v>
      </c>
      <c r="J94" s="36">
        <f>SUMIFS(СВЦЭМ!$C$33:$C$776,СВЦЭМ!$A$33:$A$776,$A94,СВЦЭМ!$B$33:$B$776,J$83)+'СЕТ СН'!$H$9+СВЦЭМ!$D$10+'СЕТ СН'!$H$5-'СЕТ СН'!$H$17</f>
        <v>3585.9009971999999</v>
      </c>
      <c r="K94" s="36">
        <f>SUMIFS(СВЦЭМ!$C$33:$C$776,СВЦЭМ!$A$33:$A$776,$A94,СВЦЭМ!$B$33:$B$776,K$83)+'СЕТ СН'!$H$9+СВЦЭМ!$D$10+'СЕТ СН'!$H$5-'СЕТ СН'!$H$17</f>
        <v>3489.3245458800002</v>
      </c>
      <c r="L94" s="36">
        <f>SUMIFS(СВЦЭМ!$C$33:$C$776,СВЦЭМ!$A$33:$A$776,$A94,СВЦЭМ!$B$33:$B$776,L$83)+'СЕТ СН'!$H$9+СВЦЭМ!$D$10+'СЕТ СН'!$H$5-'СЕТ СН'!$H$17</f>
        <v>3446.7383712800001</v>
      </c>
      <c r="M94" s="36">
        <f>SUMIFS(СВЦЭМ!$C$33:$C$776,СВЦЭМ!$A$33:$A$776,$A94,СВЦЭМ!$B$33:$B$776,M$83)+'СЕТ СН'!$H$9+СВЦЭМ!$D$10+'СЕТ СН'!$H$5-'СЕТ СН'!$H$17</f>
        <v>3465.6665910199999</v>
      </c>
      <c r="N94" s="36">
        <f>SUMIFS(СВЦЭМ!$C$33:$C$776,СВЦЭМ!$A$33:$A$776,$A94,СВЦЭМ!$B$33:$B$776,N$83)+'СЕТ СН'!$H$9+СВЦЭМ!$D$10+'СЕТ СН'!$H$5-'СЕТ СН'!$H$17</f>
        <v>3453.1924175200002</v>
      </c>
      <c r="O94" s="36">
        <f>SUMIFS(СВЦЭМ!$C$33:$C$776,СВЦЭМ!$A$33:$A$776,$A94,СВЦЭМ!$B$33:$B$776,O$83)+'СЕТ СН'!$H$9+СВЦЭМ!$D$10+'СЕТ СН'!$H$5-'СЕТ СН'!$H$17</f>
        <v>3459.71716917</v>
      </c>
      <c r="P94" s="36">
        <f>SUMIFS(СВЦЭМ!$C$33:$C$776,СВЦЭМ!$A$33:$A$776,$A94,СВЦЭМ!$B$33:$B$776,P$83)+'СЕТ СН'!$H$9+СВЦЭМ!$D$10+'СЕТ СН'!$H$5-'СЕТ СН'!$H$17</f>
        <v>3475.4433747399999</v>
      </c>
      <c r="Q94" s="36">
        <f>SUMIFS(СВЦЭМ!$C$33:$C$776,СВЦЭМ!$A$33:$A$776,$A94,СВЦЭМ!$B$33:$B$776,Q$83)+'СЕТ СН'!$H$9+СВЦЭМ!$D$10+'СЕТ СН'!$H$5-'СЕТ СН'!$H$17</f>
        <v>3481.5112235500001</v>
      </c>
      <c r="R94" s="36">
        <f>SUMIFS(СВЦЭМ!$C$33:$C$776,СВЦЭМ!$A$33:$A$776,$A94,СВЦЭМ!$B$33:$B$776,R$83)+'СЕТ СН'!$H$9+СВЦЭМ!$D$10+'СЕТ СН'!$H$5-'СЕТ СН'!$H$17</f>
        <v>3478.49987268</v>
      </c>
      <c r="S94" s="36">
        <f>SUMIFS(СВЦЭМ!$C$33:$C$776,СВЦЭМ!$A$33:$A$776,$A94,СВЦЭМ!$B$33:$B$776,S$83)+'СЕТ СН'!$H$9+СВЦЭМ!$D$10+'СЕТ СН'!$H$5-'СЕТ СН'!$H$17</f>
        <v>3484.1737455399998</v>
      </c>
      <c r="T94" s="36">
        <f>SUMIFS(СВЦЭМ!$C$33:$C$776,СВЦЭМ!$A$33:$A$776,$A94,СВЦЭМ!$B$33:$B$776,T$83)+'СЕТ СН'!$H$9+СВЦЭМ!$D$10+'СЕТ СН'!$H$5-'СЕТ СН'!$H$17</f>
        <v>3468.1388412300003</v>
      </c>
      <c r="U94" s="36">
        <f>SUMIFS(СВЦЭМ!$C$33:$C$776,СВЦЭМ!$A$33:$A$776,$A94,СВЦЭМ!$B$33:$B$776,U$83)+'СЕТ СН'!$H$9+СВЦЭМ!$D$10+'СЕТ СН'!$H$5-'СЕТ СН'!$H$17</f>
        <v>3444.4034348</v>
      </c>
      <c r="V94" s="36">
        <f>SUMIFS(СВЦЭМ!$C$33:$C$776,СВЦЭМ!$A$33:$A$776,$A94,СВЦЭМ!$B$33:$B$776,V$83)+'СЕТ СН'!$H$9+СВЦЭМ!$D$10+'СЕТ СН'!$H$5-'СЕТ СН'!$H$17</f>
        <v>3440.4537557600001</v>
      </c>
      <c r="W94" s="36">
        <f>SUMIFS(СВЦЭМ!$C$33:$C$776,СВЦЭМ!$A$33:$A$776,$A94,СВЦЭМ!$B$33:$B$776,W$83)+'СЕТ СН'!$H$9+СВЦЭМ!$D$10+'СЕТ СН'!$H$5-'СЕТ СН'!$H$17</f>
        <v>3422.6808136899999</v>
      </c>
      <c r="X94" s="36">
        <f>SUMIFS(СВЦЭМ!$C$33:$C$776,СВЦЭМ!$A$33:$A$776,$A94,СВЦЭМ!$B$33:$B$776,X$83)+'СЕТ СН'!$H$9+СВЦЭМ!$D$10+'СЕТ СН'!$H$5-'СЕТ СН'!$H$17</f>
        <v>3496.7837471600001</v>
      </c>
      <c r="Y94" s="36">
        <f>SUMIFS(СВЦЭМ!$C$33:$C$776,СВЦЭМ!$A$33:$A$776,$A94,СВЦЭМ!$B$33:$B$776,Y$83)+'СЕТ СН'!$H$9+СВЦЭМ!$D$10+'СЕТ СН'!$H$5-'СЕТ СН'!$H$17</f>
        <v>3620.8761883500001</v>
      </c>
    </row>
    <row r="95" spans="1:25" ht="15.75" x14ac:dyDescent="0.2">
      <c r="A95" s="35">
        <f t="shared" si="2"/>
        <v>43567</v>
      </c>
      <c r="B95" s="36">
        <f>SUMIFS(СВЦЭМ!$C$33:$C$776,СВЦЭМ!$A$33:$A$776,$A95,СВЦЭМ!$B$33:$B$776,B$83)+'СЕТ СН'!$H$9+СВЦЭМ!$D$10+'СЕТ СН'!$H$5-'СЕТ СН'!$H$17</f>
        <v>3724.6995855800001</v>
      </c>
      <c r="C95" s="36">
        <f>SUMIFS(СВЦЭМ!$C$33:$C$776,СВЦЭМ!$A$33:$A$776,$A95,СВЦЭМ!$B$33:$B$776,C$83)+'СЕТ СН'!$H$9+СВЦЭМ!$D$10+'СЕТ СН'!$H$5-'СЕТ СН'!$H$17</f>
        <v>3812.9790270399999</v>
      </c>
      <c r="D95" s="36">
        <f>SUMIFS(СВЦЭМ!$C$33:$C$776,СВЦЭМ!$A$33:$A$776,$A95,СВЦЭМ!$B$33:$B$776,D$83)+'СЕТ СН'!$H$9+СВЦЭМ!$D$10+'СЕТ СН'!$H$5-'СЕТ СН'!$H$17</f>
        <v>3863.2985822400001</v>
      </c>
      <c r="E95" s="36">
        <f>SUMIFS(СВЦЭМ!$C$33:$C$776,СВЦЭМ!$A$33:$A$776,$A95,СВЦЭМ!$B$33:$B$776,E$83)+'СЕТ СН'!$H$9+СВЦЭМ!$D$10+'СЕТ СН'!$H$5-'СЕТ СН'!$H$17</f>
        <v>3859.6503667300003</v>
      </c>
      <c r="F95" s="36">
        <f>SUMIFS(СВЦЭМ!$C$33:$C$776,СВЦЭМ!$A$33:$A$776,$A95,СВЦЭМ!$B$33:$B$776,F$83)+'СЕТ СН'!$H$9+СВЦЭМ!$D$10+'СЕТ СН'!$H$5-'СЕТ СН'!$H$17</f>
        <v>3859.5377772100001</v>
      </c>
      <c r="G95" s="36">
        <f>SUMIFS(СВЦЭМ!$C$33:$C$776,СВЦЭМ!$A$33:$A$776,$A95,СВЦЭМ!$B$33:$B$776,G$83)+'СЕТ СН'!$H$9+СВЦЭМ!$D$10+'СЕТ СН'!$H$5-'СЕТ СН'!$H$17</f>
        <v>3839.2922825400001</v>
      </c>
      <c r="H95" s="36">
        <f>SUMIFS(СВЦЭМ!$C$33:$C$776,СВЦЭМ!$A$33:$A$776,$A95,СВЦЭМ!$B$33:$B$776,H$83)+'СЕТ СН'!$H$9+СВЦЭМ!$D$10+'СЕТ СН'!$H$5-'СЕТ СН'!$H$17</f>
        <v>3754.88749641</v>
      </c>
      <c r="I95" s="36">
        <f>SUMIFS(СВЦЭМ!$C$33:$C$776,СВЦЭМ!$A$33:$A$776,$A95,СВЦЭМ!$B$33:$B$776,I$83)+'СЕТ СН'!$H$9+СВЦЭМ!$D$10+'СЕТ СН'!$H$5-'СЕТ СН'!$H$17</f>
        <v>3701.22951023</v>
      </c>
      <c r="J95" s="36">
        <f>SUMIFS(СВЦЭМ!$C$33:$C$776,СВЦЭМ!$A$33:$A$776,$A95,СВЦЭМ!$B$33:$B$776,J$83)+'СЕТ СН'!$H$9+СВЦЭМ!$D$10+'СЕТ СН'!$H$5-'СЕТ СН'!$H$17</f>
        <v>3569.6974715400002</v>
      </c>
      <c r="K95" s="36">
        <f>SUMIFS(СВЦЭМ!$C$33:$C$776,СВЦЭМ!$A$33:$A$776,$A95,СВЦЭМ!$B$33:$B$776,K$83)+'СЕТ СН'!$H$9+СВЦЭМ!$D$10+'СЕТ СН'!$H$5-'СЕТ СН'!$H$17</f>
        <v>3488.8583900900003</v>
      </c>
      <c r="L95" s="36">
        <f>SUMIFS(СВЦЭМ!$C$33:$C$776,СВЦЭМ!$A$33:$A$776,$A95,СВЦЭМ!$B$33:$B$776,L$83)+'СЕТ СН'!$H$9+СВЦЭМ!$D$10+'СЕТ СН'!$H$5-'СЕТ СН'!$H$17</f>
        <v>3449.9875634499999</v>
      </c>
      <c r="M95" s="36">
        <f>SUMIFS(СВЦЭМ!$C$33:$C$776,СВЦЭМ!$A$33:$A$776,$A95,СВЦЭМ!$B$33:$B$776,M$83)+'СЕТ СН'!$H$9+СВЦЭМ!$D$10+'СЕТ СН'!$H$5-'СЕТ СН'!$H$17</f>
        <v>3453.5153805600003</v>
      </c>
      <c r="N95" s="36">
        <f>SUMIFS(СВЦЭМ!$C$33:$C$776,СВЦЭМ!$A$33:$A$776,$A95,СВЦЭМ!$B$33:$B$776,N$83)+'СЕТ СН'!$H$9+СВЦЭМ!$D$10+'СЕТ СН'!$H$5-'СЕТ СН'!$H$17</f>
        <v>3435.1728190899998</v>
      </c>
      <c r="O95" s="36">
        <f>SUMIFS(СВЦЭМ!$C$33:$C$776,СВЦЭМ!$A$33:$A$776,$A95,СВЦЭМ!$B$33:$B$776,O$83)+'СЕТ СН'!$H$9+СВЦЭМ!$D$10+'СЕТ СН'!$H$5-'СЕТ СН'!$H$17</f>
        <v>3445.5971522199998</v>
      </c>
      <c r="P95" s="36">
        <f>SUMIFS(СВЦЭМ!$C$33:$C$776,СВЦЭМ!$A$33:$A$776,$A95,СВЦЭМ!$B$33:$B$776,P$83)+'СЕТ СН'!$H$9+СВЦЭМ!$D$10+'СЕТ СН'!$H$5-'СЕТ СН'!$H$17</f>
        <v>3468.3383710500002</v>
      </c>
      <c r="Q95" s="36">
        <f>SUMIFS(СВЦЭМ!$C$33:$C$776,СВЦЭМ!$A$33:$A$776,$A95,СВЦЭМ!$B$33:$B$776,Q$83)+'СЕТ СН'!$H$9+СВЦЭМ!$D$10+'СЕТ СН'!$H$5-'СЕТ СН'!$H$17</f>
        <v>3478.7440261000002</v>
      </c>
      <c r="R95" s="36">
        <f>SUMIFS(СВЦЭМ!$C$33:$C$776,СВЦЭМ!$A$33:$A$776,$A95,СВЦЭМ!$B$33:$B$776,R$83)+'СЕТ СН'!$H$9+СВЦЭМ!$D$10+'СЕТ СН'!$H$5-'СЕТ СН'!$H$17</f>
        <v>3487.0775972299998</v>
      </c>
      <c r="S95" s="36">
        <f>SUMIFS(СВЦЭМ!$C$33:$C$776,СВЦЭМ!$A$33:$A$776,$A95,СВЦЭМ!$B$33:$B$776,S$83)+'СЕТ СН'!$H$9+СВЦЭМ!$D$10+'СЕТ СН'!$H$5-'СЕТ СН'!$H$17</f>
        <v>3472.3865562800001</v>
      </c>
      <c r="T95" s="36">
        <f>SUMIFS(СВЦЭМ!$C$33:$C$776,СВЦЭМ!$A$33:$A$776,$A95,СВЦЭМ!$B$33:$B$776,T$83)+'СЕТ СН'!$H$9+СВЦЭМ!$D$10+'СЕТ СН'!$H$5-'СЕТ СН'!$H$17</f>
        <v>3455.3716483500002</v>
      </c>
      <c r="U95" s="36">
        <f>SUMIFS(СВЦЭМ!$C$33:$C$776,СВЦЭМ!$A$33:$A$776,$A95,СВЦЭМ!$B$33:$B$776,U$83)+'СЕТ СН'!$H$9+СВЦЭМ!$D$10+'СЕТ СН'!$H$5-'СЕТ СН'!$H$17</f>
        <v>3405.0798567299998</v>
      </c>
      <c r="V95" s="36">
        <f>SUMIFS(СВЦЭМ!$C$33:$C$776,СВЦЭМ!$A$33:$A$776,$A95,СВЦЭМ!$B$33:$B$776,V$83)+'СЕТ СН'!$H$9+СВЦЭМ!$D$10+'СЕТ СН'!$H$5-'СЕТ СН'!$H$17</f>
        <v>3402.6373369799999</v>
      </c>
      <c r="W95" s="36">
        <f>SUMIFS(СВЦЭМ!$C$33:$C$776,СВЦЭМ!$A$33:$A$776,$A95,СВЦЭМ!$B$33:$B$776,W$83)+'СЕТ СН'!$H$9+СВЦЭМ!$D$10+'СЕТ СН'!$H$5-'СЕТ СН'!$H$17</f>
        <v>3413.3598030000003</v>
      </c>
      <c r="X95" s="36">
        <f>SUMIFS(СВЦЭМ!$C$33:$C$776,СВЦЭМ!$A$33:$A$776,$A95,СВЦЭМ!$B$33:$B$776,X$83)+'СЕТ СН'!$H$9+СВЦЭМ!$D$10+'СЕТ СН'!$H$5-'СЕТ СН'!$H$17</f>
        <v>3477.26258925</v>
      </c>
      <c r="Y95" s="36">
        <f>SUMIFS(СВЦЭМ!$C$33:$C$776,СВЦЭМ!$A$33:$A$776,$A95,СВЦЭМ!$B$33:$B$776,Y$83)+'СЕТ СН'!$H$9+СВЦЭМ!$D$10+'СЕТ СН'!$H$5-'СЕТ СН'!$H$17</f>
        <v>3596.8983719799999</v>
      </c>
    </row>
    <row r="96" spans="1:25" ht="15.75" x14ac:dyDescent="0.2">
      <c r="A96" s="35">
        <f t="shared" si="2"/>
        <v>43568</v>
      </c>
      <c r="B96" s="36">
        <f>SUMIFS(СВЦЭМ!$C$33:$C$776,СВЦЭМ!$A$33:$A$776,$A96,СВЦЭМ!$B$33:$B$776,B$83)+'СЕТ СН'!$H$9+СВЦЭМ!$D$10+'СЕТ СН'!$H$5-'СЕТ СН'!$H$17</f>
        <v>3685.14160803</v>
      </c>
      <c r="C96" s="36">
        <f>SUMIFS(СВЦЭМ!$C$33:$C$776,СВЦЭМ!$A$33:$A$776,$A96,СВЦЭМ!$B$33:$B$776,C$83)+'СЕТ СН'!$H$9+СВЦЭМ!$D$10+'СЕТ СН'!$H$5-'СЕТ СН'!$H$17</f>
        <v>3766.91964272</v>
      </c>
      <c r="D96" s="36">
        <f>SUMIFS(СВЦЭМ!$C$33:$C$776,СВЦЭМ!$A$33:$A$776,$A96,СВЦЭМ!$B$33:$B$776,D$83)+'СЕТ СН'!$H$9+СВЦЭМ!$D$10+'СЕТ СН'!$H$5-'СЕТ СН'!$H$17</f>
        <v>3846.6759409799997</v>
      </c>
      <c r="E96" s="36">
        <f>SUMIFS(СВЦЭМ!$C$33:$C$776,СВЦЭМ!$A$33:$A$776,$A96,СВЦЭМ!$B$33:$B$776,E$83)+'СЕТ СН'!$H$9+СВЦЭМ!$D$10+'СЕТ СН'!$H$5-'СЕТ СН'!$H$17</f>
        <v>3849.2288930899999</v>
      </c>
      <c r="F96" s="36">
        <f>SUMIFS(СВЦЭМ!$C$33:$C$776,СВЦЭМ!$A$33:$A$776,$A96,СВЦЭМ!$B$33:$B$776,F$83)+'СЕТ СН'!$H$9+СВЦЭМ!$D$10+'СЕТ СН'!$H$5-'СЕТ СН'!$H$17</f>
        <v>3842.8709088099999</v>
      </c>
      <c r="G96" s="36">
        <f>SUMIFS(СВЦЭМ!$C$33:$C$776,СВЦЭМ!$A$33:$A$776,$A96,СВЦЭМ!$B$33:$B$776,G$83)+'СЕТ СН'!$H$9+СВЦЭМ!$D$10+'СЕТ СН'!$H$5-'СЕТ СН'!$H$17</f>
        <v>3818.3872808200003</v>
      </c>
      <c r="H96" s="36">
        <f>SUMIFS(СВЦЭМ!$C$33:$C$776,СВЦЭМ!$A$33:$A$776,$A96,СВЦЭМ!$B$33:$B$776,H$83)+'СЕТ СН'!$H$9+СВЦЭМ!$D$10+'СЕТ СН'!$H$5-'СЕТ СН'!$H$17</f>
        <v>3724.3530385200002</v>
      </c>
      <c r="I96" s="36">
        <f>SUMIFS(СВЦЭМ!$C$33:$C$776,СВЦЭМ!$A$33:$A$776,$A96,СВЦЭМ!$B$33:$B$776,I$83)+'СЕТ СН'!$H$9+СВЦЭМ!$D$10+'СЕТ СН'!$H$5-'СЕТ СН'!$H$17</f>
        <v>3667.6568039700001</v>
      </c>
      <c r="J96" s="36">
        <f>SUMIFS(СВЦЭМ!$C$33:$C$776,СВЦЭМ!$A$33:$A$776,$A96,СВЦЭМ!$B$33:$B$776,J$83)+'СЕТ СН'!$H$9+СВЦЭМ!$D$10+'СЕТ СН'!$H$5-'СЕТ СН'!$H$17</f>
        <v>3602.87616088</v>
      </c>
      <c r="K96" s="36">
        <f>SUMIFS(СВЦЭМ!$C$33:$C$776,СВЦЭМ!$A$33:$A$776,$A96,СВЦЭМ!$B$33:$B$776,K$83)+'СЕТ СН'!$H$9+СВЦЭМ!$D$10+'СЕТ СН'!$H$5-'СЕТ СН'!$H$17</f>
        <v>3490.2024999599998</v>
      </c>
      <c r="L96" s="36">
        <f>SUMIFS(СВЦЭМ!$C$33:$C$776,СВЦЭМ!$A$33:$A$776,$A96,СВЦЭМ!$B$33:$B$776,L$83)+'СЕТ СН'!$H$9+СВЦЭМ!$D$10+'СЕТ СН'!$H$5-'СЕТ СН'!$H$17</f>
        <v>3444.2034316099998</v>
      </c>
      <c r="M96" s="36">
        <f>SUMIFS(СВЦЭМ!$C$33:$C$776,СВЦЭМ!$A$33:$A$776,$A96,СВЦЭМ!$B$33:$B$776,M$83)+'СЕТ СН'!$H$9+СВЦЭМ!$D$10+'СЕТ СН'!$H$5-'СЕТ СН'!$H$17</f>
        <v>3444.6286888300001</v>
      </c>
      <c r="N96" s="36">
        <f>SUMIFS(СВЦЭМ!$C$33:$C$776,СВЦЭМ!$A$33:$A$776,$A96,СВЦЭМ!$B$33:$B$776,N$83)+'СЕТ СН'!$H$9+СВЦЭМ!$D$10+'СЕТ СН'!$H$5-'СЕТ СН'!$H$17</f>
        <v>3460.3567025800003</v>
      </c>
      <c r="O96" s="36">
        <f>SUMIFS(СВЦЭМ!$C$33:$C$776,СВЦЭМ!$A$33:$A$776,$A96,СВЦЭМ!$B$33:$B$776,O$83)+'СЕТ СН'!$H$9+СВЦЭМ!$D$10+'СЕТ СН'!$H$5-'СЕТ СН'!$H$17</f>
        <v>3468.2582316899998</v>
      </c>
      <c r="P96" s="36">
        <f>SUMIFS(СВЦЭМ!$C$33:$C$776,СВЦЭМ!$A$33:$A$776,$A96,СВЦЭМ!$B$33:$B$776,P$83)+'СЕТ СН'!$H$9+СВЦЭМ!$D$10+'СЕТ СН'!$H$5-'СЕТ СН'!$H$17</f>
        <v>3475.2611810600001</v>
      </c>
      <c r="Q96" s="36">
        <f>SUMIFS(СВЦЭМ!$C$33:$C$776,СВЦЭМ!$A$33:$A$776,$A96,СВЦЭМ!$B$33:$B$776,Q$83)+'СЕТ СН'!$H$9+СВЦЭМ!$D$10+'СЕТ СН'!$H$5-'СЕТ СН'!$H$17</f>
        <v>3485.5174941699997</v>
      </c>
      <c r="R96" s="36">
        <f>SUMIFS(СВЦЭМ!$C$33:$C$776,СВЦЭМ!$A$33:$A$776,$A96,СВЦЭМ!$B$33:$B$776,R$83)+'СЕТ СН'!$H$9+СВЦЭМ!$D$10+'СЕТ СН'!$H$5-'СЕТ СН'!$H$17</f>
        <v>3480.8335338299999</v>
      </c>
      <c r="S96" s="36">
        <f>SUMIFS(СВЦЭМ!$C$33:$C$776,СВЦЭМ!$A$33:$A$776,$A96,СВЦЭМ!$B$33:$B$776,S$83)+'СЕТ СН'!$H$9+СВЦЭМ!$D$10+'СЕТ СН'!$H$5-'СЕТ СН'!$H$17</f>
        <v>3497.74521271</v>
      </c>
      <c r="T96" s="36">
        <f>SUMIFS(СВЦЭМ!$C$33:$C$776,СВЦЭМ!$A$33:$A$776,$A96,СВЦЭМ!$B$33:$B$776,T$83)+'СЕТ СН'!$H$9+СВЦЭМ!$D$10+'СЕТ СН'!$H$5-'СЕТ СН'!$H$17</f>
        <v>3489.4161402199998</v>
      </c>
      <c r="U96" s="36">
        <f>SUMIFS(СВЦЭМ!$C$33:$C$776,СВЦЭМ!$A$33:$A$776,$A96,СВЦЭМ!$B$33:$B$776,U$83)+'СЕТ СН'!$H$9+СВЦЭМ!$D$10+'СЕТ СН'!$H$5-'СЕТ СН'!$H$17</f>
        <v>3467.7615181299998</v>
      </c>
      <c r="V96" s="36">
        <f>SUMIFS(СВЦЭМ!$C$33:$C$776,СВЦЭМ!$A$33:$A$776,$A96,СВЦЭМ!$B$33:$B$776,V$83)+'СЕТ СН'!$H$9+СВЦЭМ!$D$10+'СЕТ СН'!$H$5-'СЕТ СН'!$H$17</f>
        <v>3445.7382235200002</v>
      </c>
      <c r="W96" s="36">
        <f>SUMIFS(СВЦЭМ!$C$33:$C$776,СВЦЭМ!$A$33:$A$776,$A96,СВЦЭМ!$B$33:$B$776,W$83)+'СЕТ СН'!$H$9+СВЦЭМ!$D$10+'СЕТ СН'!$H$5-'СЕТ СН'!$H$17</f>
        <v>3446.8811653900002</v>
      </c>
      <c r="X96" s="36">
        <f>SUMIFS(СВЦЭМ!$C$33:$C$776,СВЦЭМ!$A$33:$A$776,$A96,СВЦЭМ!$B$33:$B$776,X$83)+'СЕТ СН'!$H$9+СВЦЭМ!$D$10+'СЕТ СН'!$H$5-'СЕТ СН'!$H$17</f>
        <v>3532.7088028100002</v>
      </c>
      <c r="Y96" s="36">
        <f>SUMIFS(СВЦЭМ!$C$33:$C$776,СВЦЭМ!$A$33:$A$776,$A96,СВЦЭМ!$B$33:$B$776,Y$83)+'СЕТ СН'!$H$9+СВЦЭМ!$D$10+'СЕТ СН'!$H$5-'СЕТ СН'!$H$17</f>
        <v>3641.7569508199999</v>
      </c>
    </row>
    <row r="97" spans="1:25" ht="15.75" x14ac:dyDescent="0.2">
      <c r="A97" s="35">
        <f t="shared" si="2"/>
        <v>43569</v>
      </c>
      <c r="B97" s="36">
        <f>SUMIFS(СВЦЭМ!$C$33:$C$776,СВЦЭМ!$A$33:$A$776,$A97,СВЦЭМ!$B$33:$B$776,B$83)+'СЕТ СН'!$H$9+СВЦЭМ!$D$10+'СЕТ СН'!$H$5-'СЕТ СН'!$H$17</f>
        <v>3705.87941391</v>
      </c>
      <c r="C97" s="36">
        <f>SUMIFS(СВЦЭМ!$C$33:$C$776,СВЦЭМ!$A$33:$A$776,$A97,СВЦЭМ!$B$33:$B$776,C$83)+'СЕТ СН'!$H$9+СВЦЭМ!$D$10+'СЕТ СН'!$H$5-'СЕТ СН'!$H$17</f>
        <v>3819.01786666</v>
      </c>
      <c r="D97" s="36">
        <f>SUMIFS(СВЦЭМ!$C$33:$C$776,СВЦЭМ!$A$33:$A$776,$A97,СВЦЭМ!$B$33:$B$776,D$83)+'СЕТ СН'!$H$9+СВЦЭМ!$D$10+'СЕТ СН'!$H$5-'СЕТ СН'!$H$17</f>
        <v>3896.9176794699997</v>
      </c>
      <c r="E97" s="36">
        <f>SUMIFS(СВЦЭМ!$C$33:$C$776,СВЦЭМ!$A$33:$A$776,$A97,СВЦЭМ!$B$33:$B$776,E$83)+'СЕТ СН'!$H$9+СВЦЭМ!$D$10+'СЕТ СН'!$H$5-'СЕТ СН'!$H$17</f>
        <v>3905.6005353700002</v>
      </c>
      <c r="F97" s="36">
        <f>SUMIFS(СВЦЭМ!$C$33:$C$776,СВЦЭМ!$A$33:$A$776,$A97,СВЦЭМ!$B$33:$B$776,F$83)+'СЕТ СН'!$H$9+СВЦЭМ!$D$10+'СЕТ СН'!$H$5-'СЕТ СН'!$H$17</f>
        <v>3900.2415552800003</v>
      </c>
      <c r="G97" s="36">
        <f>SUMIFS(СВЦЭМ!$C$33:$C$776,СВЦЭМ!$A$33:$A$776,$A97,СВЦЭМ!$B$33:$B$776,G$83)+'СЕТ СН'!$H$9+СВЦЭМ!$D$10+'СЕТ СН'!$H$5-'СЕТ СН'!$H$17</f>
        <v>3880.0188600900001</v>
      </c>
      <c r="H97" s="36">
        <f>SUMIFS(СВЦЭМ!$C$33:$C$776,СВЦЭМ!$A$33:$A$776,$A97,СВЦЭМ!$B$33:$B$776,H$83)+'СЕТ СН'!$H$9+СВЦЭМ!$D$10+'СЕТ СН'!$H$5-'СЕТ СН'!$H$17</f>
        <v>3767.1599898200002</v>
      </c>
      <c r="I97" s="36">
        <f>SUMIFS(СВЦЭМ!$C$33:$C$776,СВЦЭМ!$A$33:$A$776,$A97,СВЦЭМ!$B$33:$B$776,I$83)+'СЕТ СН'!$H$9+СВЦЭМ!$D$10+'СЕТ СН'!$H$5-'СЕТ СН'!$H$17</f>
        <v>3691.2441247300003</v>
      </c>
      <c r="J97" s="36">
        <f>SUMIFS(СВЦЭМ!$C$33:$C$776,СВЦЭМ!$A$33:$A$776,$A97,СВЦЭМ!$B$33:$B$776,J$83)+'СЕТ СН'!$H$9+СВЦЭМ!$D$10+'СЕТ СН'!$H$5-'СЕТ СН'!$H$17</f>
        <v>3624.670157</v>
      </c>
      <c r="K97" s="36">
        <f>SUMIFS(СВЦЭМ!$C$33:$C$776,СВЦЭМ!$A$33:$A$776,$A97,СВЦЭМ!$B$33:$B$776,K$83)+'СЕТ СН'!$H$9+СВЦЭМ!$D$10+'СЕТ СН'!$H$5-'СЕТ СН'!$H$17</f>
        <v>3509.2034463199998</v>
      </c>
      <c r="L97" s="36">
        <f>SUMIFS(СВЦЭМ!$C$33:$C$776,СВЦЭМ!$A$33:$A$776,$A97,СВЦЭМ!$B$33:$B$776,L$83)+'СЕТ СН'!$H$9+СВЦЭМ!$D$10+'СЕТ СН'!$H$5-'СЕТ СН'!$H$17</f>
        <v>3451.62574524</v>
      </c>
      <c r="M97" s="36">
        <f>SUMIFS(СВЦЭМ!$C$33:$C$776,СВЦЭМ!$A$33:$A$776,$A97,СВЦЭМ!$B$33:$B$776,M$83)+'СЕТ СН'!$H$9+СВЦЭМ!$D$10+'СЕТ СН'!$H$5-'СЕТ СН'!$H$17</f>
        <v>3446.50057793</v>
      </c>
      <c r="N97" s="36">
        <f>SUMIFS(СВЦЭМ!$C$33:$C$776,СВЦЭМ!$A$33:$A$776,$A97,СВЦЭМ!$B$33:$B$776,N$83)+'СЕТ СН'!$H$9+СВЦЭМ!$D$10+'СЕТ СН'!$H$5-'СЕТ СН'!$H$17</f>
        <v>3450.9551712000002</v>
      </c>
      <c r="O97" s="36">
        <f>SUMIFS(СВЦЭМ!$C$33:$C$776,СВЦЭМ!$A$33:$A$776,$A97,СВЦЭМ!$B$33:$B$776,O$83)+'СЕТ СН'!$H$9+СВЦЭМ!$D$10+'СЕТ СН'!$H$5-'СЕТ СН'!$H$17</f>
        <v>3457.5911492699997</v>
      </c>
      <c r="P97" s="36">
        <f>SUMIFS(СВЦЭМ!$C$33:$C$776,СВЦЭМ!$A$33:$A$776,$A97,СВЦЭМ!$B$33:$B$776,P$83)+'СЕТ СН'!$H$9+СВЦЭМ!$D$10+'СЕТ СН'!$H$5-'СЕТ СН'!$H$17</f>
        <v>3472.8732523500003</v>
      </c>
      <c r="Q97" s="36">
        <f>SUMIFS(СВЦЭМ!$C$33:$C$776,СВЦЭМ!$A$33:$A$776,$A97,СВЦЭМ!$B$33:$B$776,Q$83)+'СЕТ СН'!$H$9+СВЦЭМ!$D$10+'СЕТ СН'!$H$5-'СЕТ СН'!$H$17</f>
        <v>3474.7559939100001</v>
      </c>
      <c r="R97" s="36">
        <f>SUMIFS(СВЦЭМ!$C$33:$C$776,СВЦЭМ!$A$33:$A$776,$A97,СВЦЭМ!$B$33:$B$776,R$83)+'СЕТ СН'!$H$9+СВЦЭМ!$D$10+'СЕТ СН'!$H$5-'СЕТ СН'!$H$17</f>
        <v>3473.0581048399999</v>
      </c>
      <c r="S97" s="36">
        <f>SUMIFS(СВЦЭМ!$C$33:$C$776,СВЦЭМ!$A$33:$A$776,$A97,СВЦЭМ!$B$33:$B$776,S$83)+'СЕТ СН'!$H$9+СВЦЭМ!$D$10+'СЕТ СН'!$H$5-'СЕТ СН'!$H$17</f>
        <v>3491.2962865300001</v>
      </c>
      <c r="T97" s="36">
        <f>SUMIFS(СВЦЭМ!$C$33:$C$776,СВЦЭМ!$A$33:$A$776,$A97,СВЦЭМ!$B$33:$B$776,T$83)+'СЕТ СН'!$H$9+СВЦЭМ!$D$10+'СЕТ СН'!$H$5-'СЕТ СН'!$H$17</f>
        <v>3478.9036369800001</v>
      </c>
      <c r="U97" s="36">
        <f>SUMIFS(СВЦЭМ!$C$33:$C$776,СВЦЭМ!$A$33:$A$776,$A97,СВЦЭМ!$B$33:$B$776,U$83)+'СЕТ СН'!$H$9+СВЦЭМ!$D$10+'СЕТ СН'!$H$5-'СЕТ СН'!$H$17</f>
        <v>3450.24590119</v>
      </c>
      <c r="V97" s="36">
        <f>SUMIFS(СВЦЭМ!$C$33:$C$776,СВЦЭМ!$A$33:$A$776,$A97,СВЦЭМ!$B$33:$B$776,V$83)+'СЕТ СН'!$H$9+СВЦЭМ!$D$10+'СЕТ СН'!$H$5-'СЕТ СН'!$H$17</f>
        <v>3434.9912110200003</v>
      </c>
      <c r="W97" s="36">
        <f>SUMIFS(СВЦЭМ!$C$33:$C$776,СВЦЭМ!$A$33:$A$776,$A97,СВЦЭМ!$B$33:$B$776,W$83)+'СЕТ СН'!$H$9+СВЦЭМ!$D$10+'СЕТ СН'!$H$5-'СЕТ СН'!$H$17</f>
        <v>3432.98184064</v>
      </c>
      <c r="X97" s="36">
        <f>SUMIFS(СВЦЭМ!$C$33:$C$776,СВЦЭМ!$A$33:$A$776,$A97,СВЦЭМ!$B$33:$B$776,X$83)+'СЕТ СН'!$H$9+СВЦЭМ!$D$10+'СЕТ СН'!$H$5-'СЕТ СН'!$H$17</f>
        <v>3495.6990389699999</v>
      </c>
      <c r="Y97" s="36">
        <f>SUMIFS(СВЦЭМ!$C$33:$C$776,СВЦЭМ!$A$33:$A$776,$A97,СВЦЭМ!$B$33:$B$776,Y$83)+'СЕТ СН'!$H$9+СВЦЭМ!$D$10+'СЕТ СН'!$H$5-'СЕТ СН'!$H$17</f>
        <v>3605.5462819300001</v>
      </c>
    </row>
    <row r="98" spans="1:25" ht="15.75" x14ac:dyDescent="0.2">
      <c r="A98" s="35">
        <f t="shared" si="2"/>
        <v>43570</v>
      </c>
      <c r="B98" s="36">
        <f>SUMIFS(СВЦЭМ!$C$33:$C$776,СВЦЭМ!$A$33:$A$776,$A98,СВЦЭМ!$B$33:$B$776,B$83)+'СЕТ СН'!$H$9+СВЦЭМ!$D$10+'СЕТ СН'!$H$5-'СЕТ СН'!$H$17</f>
        <v>3660.3588119999999</v>
      </c>
      <c r="C98" s="36">
        <f>SUMIFS(СВЦЭМ!$C$33:$C$776,СВЦЭМ!$A$33:$A$776,$A98,СВЦЭМ!$B$33:$B$776,C$83)+'СЕТ СН'!$H$9+СВЦЭМ!$D$10+'СЕТ СН'!$H$5-'СЕТ СН'!$H$17</f>
        <v>3764.7049627199999</v>
      </c>
      <c r="D98" s="36">
        <f>SUMIFS(СВЦЭМ!$C$33:$C$776,СВЦЭМ!$A$33:$A$776,$A98,СВЦЭМ!$B$33:$B$776,D$83)+'СЕТ СН'!$H$9+СВЦЭМ!$D$10+'СЕТ СН'!$H$5-'СЕТ СН'!$H$17</f>
        <v>3827.9185450800001</v>
      </c>
      <c r="E98" s="36">
        <f>SUMIFS(СВЦЭМ!$C$33:$C$776,СВЦЭМ!$A$33:$A$776,$A98,СВЦЭМ!$B$33:$B$776,E$83)+'СЕТ СН'!$H$9+СВЦЭМ!$D$10+'СЕТ СН'!$H$5-'СЕТ СН'!$H$17</f>
        <v>3833.92210746</v>
      </c>
      <c r="F98" s="36">
        <f>SUMIFS(СВЦЭМ!$C$33:$C$776,СВЦЭМ!$A$33:$A$776,$A98,СВЦЭМ!$B$33:$B$776,F$83)+'СЕТ СН'!$H$9+СВЦЭМ!$D$10+'СЕТ СН'!$H$5-'СЕТ СН'!$H$17</f>
        <v>3828.5982804499999</v>
      </c>
      <c r="G98" s="36">
        <f>SUMIFS(СВЦЭМ!$C$33:$C$776,СВЦЭМ!$A$33:$A$776,$A98,СВЦЭМ!$B$33:$B$776,G$83)+'СЕТ СН'!$H$9+СВЦЭМ!$D$10+'СЕТ СН'!$H$5-'СЕТ СН'!$H$17</f>
        <v>3828.8814232699997</v>
      </c>
      <c r="H98" s="36">
        <f>SUMIFS(СВЦЭМ!$C$33:$C$776,СВЦЭМ!$A$33:$A$776,$A98,СВЦЭМ!$B$33:$B$776,H$83)+'СЕТ СН'!$H$9+СВЦЭМ!$D$10+'СЕТ СН'!$H$5-'СЕТ СН'!$H$17</f>
        <v>3742.77646082</v>
      </c>
      <c r="I98" s="36">
        <f>SUMIFS(СВЦЭМ!$C$33:$C$776,СВЦЭМ!$A$33:$A$776,$A98,СВЦЭМ!$B$33:$B$776,I$83)+'СЕТ СН'!$H$9+СВЦЭМ!$D$10+'СЕТ СН'!$H$5-'СЕТ СН'!$H$17</f>
        <v>3693.8744596699999</v>
      </c>
      <c r="J98" s="36">
        <f>SUMIFS(СВЦЭМ!$C$33:$C$776,СВЦЭМ!$A$33:$A$776,$A98,СВЦЭМ!$B$33:$B$776,J$83)+'СЕТ СН'!$H$9+СВЦЭМ!$D$10+'СЕТ СН'!$H$5-'СЕТ СН'!$H$17</f>
        <v>3597.1857132800001</v>
      </c>
      <c r="K98" s="36">
        <f>SUMIFS(СВЦЭМ!$C$33:$C$776,СВЦЭМ!$A$33:$A$776,$A98,СВЦЭМ!$B$33:$B$776,K$83)+'СЕТ СН'!$H$9+СВЦЭМ!$D$10+'СЕТ СН'!$H$5-'СЕТ СН'!$H$17</f>
        <v>3508.1796917199999</v>
      </c>
      <c r="L98" s="36">
        <f>SUMIFS(СВЦЭМ!$C$33:$C$776,СВЦЭМ!$A$33:$A$776,$A98,СВЦЭМ!$B$33:$B$776,L$83)+'СЕТ СН'!$H$9+СВЦЭМ!$D$10+'СЕТ СН'!$H$5-'СЕТ СН'!$H$17</f>
        <v>3475.9497184900001</v>
      </c>
      <c r="M98" s="36">
        <f>SUMIFS(СВЦЭМ!$C$33:$C$776,СВЦЭМ!$A$33:$A$776,$A98,СВЦЭМ!$B$33:$B$776,M$83)+'СЕТ СН'!$H$9+СВЦЭМ!$D$10+'СЕТ СН'!$H$5-'СЕТ СН'!$H$17</f>
        <v>3478.2421101199998</v>
      </c>
      <c r="N98" s="36">
        <f>SUMIFS(СВЦЭМ!$C$33:$C$776,СВЦЭМ!$A$33:$A$776,$A98,СВЦЭМ!$B$33:$B$776,N$83)+'СЕТ СН'!$H$9+СВЦЭМ!$D$10+'СЕТ СН'!$H$5-'СЕТ СН'!$H$17</f>
        <v>3468.5278500300001</v>
      </c>
      <c r="O98" s="36">
        <f>SUMIFS(СВЦЭМ!$C$33:$C$776,СВЦЭМ!$A$33:$A$776,$A98,СВЦЭМ!$B$33:$B$776,O$83)+'СЕТ СН'!$H$9+СВЦЭМ!$D$10+'СЕТ СН'!$H$5-'СЕТ СН'!$H$17</f>
        <v>3486.6160482699997</v>
      </c>
      <c r="P98" s="36">
        <f>SUMIFS(СВЦЭМ!$C$33:$C$776,СВЦЭМ!$A$33:$A$776,$A98,СВЦЭМ!$B$33:$B$776,P$83)+'СЕТ СН'!$H$9+СВЦЭМ!$D$10+'СЕТ СН'!$H$5-'СЕТ СН'!$H$17</f>
        <v>3501.5472288199999</v>
      </c>
      <c r="Q98" s="36">
        <f>SUMIFS(СВЦЭМ!$C$33:$C$776,СВЦЭМ!$A$33:$A$776,$A98,СВЦЭМ!$B$33:$B$776,Q$83)+'СЕТ СН'!$H$9+СВЦЭМ!$D$10+'СЕТ СН'!$H$5-'СЕТ СН'!$H$17</f>
        <v>3506.3263478399999</v>
      </c>
      <c r="R98" s="36">
        <f>SUMIFS(СВЦЭМ!$C$33:$C$776,СВЦЭМ!$A$33:$A$776,$A98,СВЦЭМ!$B$33:$B$776,R$83)+'СЕТ СН'!$H$9+СВЦЭМ!$D$10+'СЕТ СН'!$H$5-'СЕТ СН'!$H$17</f>
        <v>3507.0277475499997</v>
      </c>
      <c r="S98" s="36">
        <f>SUMIFS(СВЦЭМ!$C$33:$C$776,СВЦЭМ!$A$33:$A$776,$A98,СВЦЭМ!$B$33:$B$776,S$83)+'СЕТ СН'!$H$9+СВЦЭМ!$D$10+'СЕТ СН'!$H$5-'СЕТ СН'!$H$17</f>
        <v>3510.7048199000001</v>
      </c>
      <c r="T98" s="36">
        <f>SUMIFS(СВЦЭМ!$C$33:$C$776,СВЦЭМ!$A$33:$A$776,$A98,СВЦЭМ!$B$33:$B$776,T$83)+'СЕТ СН'!$H$9+СВЦЭМ!$D$10+'СЕТ СН'!$H$5-'СЕТ СН'!$H$17</f>
        <v>3492.9813786</v>
      </c>
      <c r="U98" s="36">
        <f>SUMIFS(СВЦЭМ!$C$33:$C$776,СВЦЭМ!$A$33:$A$776,$A98,СВЦЭМ!$B$33:$B$776,U$83)+'СЕТ СН'!$H$9+СВЦЭМ!$D$10+'СЕТ СН'!$H$5-'СЕТ СН'!$H$17</f>
        <v>3466.0756554600002</v>
      </c>
      <c r="V98" s="36">
        <f>SUMIFS(СВЦЭМ!$C$33:$C$776,СВЦЭМ!$A$33:$A$776,$A98,СВЦЭМ!$B$33:$B$776,V$83)+'СЕТ СН'!$H$9+СВЦЭМ!$D$10+'СЕТ СН'!$H$5-'СЕТ СН'!$H$17</f>
        <v>3463.4305308399998</v>
      </c>
      <c r="W98" s="36">
        <f>SUMIFS(СВЦЭМ!$C$33:$C$776,СВЦЭМ!$A$33:$A$776,$A98,СВЦЭМ!$B$33:$B$776,W$83)+'СЕТ СН'!$H$9+СВЦЭМ!$D$10+'СЕТ СН'!$H$5-'СЕТ СН'!$H$17</f>
        <v>3466.6279680100001</v>
      </c>
      <c r="X98" s="36">
        <f>SUMIFS(СВЦЭМ!$C$33:$C$776,СВЦЭМ!$A$33:$A$776,$A98,СВЦЭМ!$B$33:$B$776,X$83)+'СЕТ СН'!$H$9+СВЦЭМ!$D$10+'СЕТ СН'!$H$5-'СЕТ СН'!$H$17</f>
        <v>3512.2175522400003</v>
      </c>
      <c r="Y98" s="36">
        <f>SUMIFS(СВЦЭМ!$C$33:$C$776,СВЦЭМ!$A$33:$A$776,$A98,СВЦЭМ!$B$33:$B$776,Y$83)+'СЕТ СН'!$H$9+СВЦЭМ!$D$10+'СЕТ СН'!$H$5-'СЕТ СН'!$H$17</f>
        <v>3601.3945192700003</v>
      </c>
    </row>
    <row r="99" spans="1:25" ht="15.75" x14ac:dyDescent="0.2">
      <c r="A99" s="35">
        <f t="shared" si="2"/>
        <v>43571</v>
      </c>
      <c r="B99" s="36">
        <f>SUMIFS(СВЦЭМ!$C$33:$C$776,СВЦЭМ!$A$33:$A$776,$A99,СВЦЭМ!$B$33:$B$776,B$83)+'СЕТ СН'!$H$9+СВЦЭМ!$D$10+'СЕТ СН'!$H$5-'СЕТ СН'!$H$17</f>
        <v>3661.1827097200003</v>
      </c>
      <c r="C99" s="36">
        <f>SUMIFS(СВЦЭМ!$C$33:$C$776,СВЦЭМ!$A$33:$A$776,$A99,СВЦЭМ!$B$33:$B$776,C$83)+'СЕТ СН'!$H$9+СВЦЭМ!$D$10+'СЕТ СН'!$H$5-'СЕТ СН'!$H$17</f>
        <v>3743.5982992500003</v>
      </c>
      <c r="D99" s="36">
        <f>SUMIFS(СВЦЭМ!$C$33:$C$776,СВЦЭМ!$A$33:$A$776,$A99,СВЦЭМ!$B$33:$B$776,D$83)+'СЕТ СН'!$H$9+СВЦЭМ!$D$10+'СЕТ СН'!$H$5-'СЕТ СН'!$H$17</f>
        <v>3828.8529587600001</v>
      </c>
      <c r="E99" s="36">
        <f>SUMIFS(СВЦЭМ!$C$33:$C$776,СВЦЭМ!$A$33:$A$776,$A99,СВЦЭМ!$B$33:$B$776,E$83)+'СЕТ СН'!$H$9+СВЦЭМ!$D$10+'СЕТ СН'!$H$5-'СЕТ СН'!$H$17</f>
        <v>3839.3438265100003</v>
      </c>
      <c r="F99" s="36">
        <f>SUMIFS(СВЦЭМ!$C$33:$C$776,СВЦЭМ!$A$33:$A$776,$A99,СВЦЭМ!$B$33:$B$776,F$83)+'СЕТ СН'!$H$9+СВЦЭМ!$D$10+'СЕТ СН'!$H$5-'СЕТ СН'!$H$17</f>
        <v>3841.3387117699999</v>
      </c>
      <c r="G99" s="36">
        <f>SUMIFS(СВЦЭМ!$C$33:$C$776,СВЦЭМ!$A$33:$A$776,$A99,СВЦЭМ!$B$33:$B$776,G$83)+'СЕТ СН'!$H$9+СВЦЭМ!$D$10+'СЕТ СН'!$H$5-'СЕТ СН'!$H$17</f>
        <v>3838.9788236200002</v>
      </c>
      <c r="H99" s="36">
        <f>SUMIFS(СВЦЭМ!$C$33:$C$776,СВЦЭМ!$A$33:$A$776,$A99,СВЦЭМ!$B$33:$B$776,H$83)+'СЕТ СН'!$H$9+СВЦЭМ!$D$10+'СЕТ СН'!$H$5-'СЕТ СН'!$H$17</f>
        <v>3774.8958143300001</v>
      </c>
      <c r="I99" s="36">
        <f>SUMIFS(СВЦЭМ!$C$33:$C$776,СВЦЭМ!$A$33:$A$776,$A99,СВЦЭМ!$B$33:$B$776,I$83)+'СЕТ СН'!$H$9+СВЦЭМ!$D$10+'СЕТ СН'!$H$5-'СЕТ СН'!$H$17</f>
        <v>3712.30119711</v>
      </c>
      <c r="J99" s="36">
        <f>SUMIFS(СВЦЭМ!$C$33:$C$776,СВЦЭМ!$A$33:$A$776,$A99,СВЦЭМ!$B$33:$B$776,J$83)+'СЕТ СН'!$H$9+СВЦЭМ!$D$10+'СЕТ СН'!$H$5-'СЕТ СН'!$H$17</f>
        <v>3608.7765880699999</v>
      </c>
      <c r="K99" s="36">
        <f>SUMIFS(СВЦЭМ!$C$33:$C$776,СВЦЭМ!$A$33:$A$776,$A99,СВЦЭМ!$B$33:$B$776,K$83)+'СЕТ СН'!$H$9+СВЦЭМ!$D$10+'СЕТ СН'!$H$5-'СЕТ СН'!$H$17</f>
        <v>3537.2222963200002</v>
      </c>
      <c r="L99" s="36">
        <f>SUMIFS(СВЦЭМ!$C$33:$C$776,СВЦЭМ!$A$33:$A$776,$A99,СВЦЭМ!$B$33:$B$776,L$83)+'СЕТ СН'!$H$9+СВЦЭМ!$D$10+'СЕТ СН'!$H$5-'СЕТ СН'!$H$17</f>
        <v>3508.3036057499999</v>
      </c>
      <c r="M99" s="36">
        <f>SUMIFS(СВЦЭМ!$C$33:$C$776,СВЦЭМ!$A$33:$A$776,$A99,СВЦЭМ!$B$33:$B$776,M$83)+'СЕТ СН'!$H$9+СВЦЭМ!$D$10+'СЕТ СН'!$H$5-'СЕТ СН'!$H$17</f>
        <v>3479.2018893700001</v>
      </c>
      <c r="N99" s="36">
        <f>SUMIFS(СВЦЭМ!$C$33:$C$776,СВЦЭМ!$A$33:$A$776,$A99,СВЦЭМ!$B$33:$B$776,N$83)+'СЕТ СН'!$H$9+СВЦЭМ!$D$10+'СЕТ СН'!$H$5-'СЕТ СН'!$H$17</f>
        <v>3498.2677060300002</v>
      </c>
      <c r="O99" s="36">
        <f>SUMIFS(СВЦЭМ!$C$33:$C$776,СВЦЭМ!$A$33:$A$776,$A99,СВЦЭМ!$B$33:$B$776,O$83)+'СЕТ СН'!$H$9+СВЦЭМ!$D$10+'СЕТ СН'!$H$5-'СЕТ СН'!$H$17</f>
        <v>3511.00997624</v>
      </c>
      <c r="P99" s="36">
        <f>SUMIFS(СВЦЭМ!$C$33:$C$776,СВЦЭМ!$A$33:$A$776,$A99,СВЦЭМ!$B$33:$B$776,P$83)+'СЕТ СН'!$H$9+СВЦЭМ!$D$10+'СЕТ СН'!$H$5-'СЕТ СН'!$H$17</f>
        <v>3513.8839023099999</v>
      </c>
      <c r="Q99" s="36">
        <f>SUMIFS(СВЦЭМ!$C$33:$C$776,СВЦЭМ!$A$33:$A$776,$A99,СВЦЭМ!$B$33:$B$776,Q$83)+'СЕТ СН'!$H$9+СВЦЭМ!$D$10+'СЕТ СН'!$H$5-'СЕТ СН'!$H$17</f>
        <v>3512.9835237400002</v>
      </c>
      <c r="R99" s="36">
        <f>SUMIFS(СВЦЭМ!$C$33:$C$776,СВЦЭМ!$A$33:$A$776,$A99,СВЦЭМ!$B$33:$B$776,R$83)+'СЕТ СН'!$H$9+СВЦЭМ!$D$10+'СЕТ СН'!$H$5-'СЕТ СН'!$H$17</f>
        <v>3504.7277855900002</v>
      </c>
      <c r="S99" s="36">
        <f>SUMIFS(СВЦЭМ!$C$33:$C$776,СВЦЭМ!$A$33:$A$776,$A99,СВЦЭМ!$B$33:$B$776,S$83)+'СЕТ СН'!$H$9+СВЦЭМ!$D$10+'СЕТ СН'!$H$5-'СЕТ СН'!$H$17</f>
        <v>3503.0014375400001</v>
      </c>
      <c r="T99" s="36">
        <f>SUMIFS(СВЦЭМ!$C$33:$C$776,СВЦЭМ!$A$33:$A$776,$A99,СВЦЭМ!$B$33:$B$776,T$83)+'СЕТ СН'!$H$9+СВЦЭМ!$D$10+'СЕТ СН'!$H$5-'СЕТ СН'!$H$17</f>
        <v>3514.9973303900001</v>
      </c>
      <c r="U99" s="36">
        <f>SUMIFS(СВЦЭМ!$C$33:$C$776,СВЦЭМ!$A$33:$A$776,$A99,СВЦЭМ!$B$33:$B$776,U$83)+'СЕТ СН'!$H$9+СВЦЭМ!$D$10+'СЕТ СН'!$H$5-'СЕТ СН'!$H$17</f>
        <v>3474.4903350599998</v>
      </c>
      <c r="V99" s="36">
        <f>SUMIFS(СВЦЭМ!$C$33:$C$776,СВЦЭМ!$A$33:$A$776,$A99,СВЦЭМ!$B$33:$B$776,V$83)+'СЕТ СН'!$H$9+СВЦЭМ!$D$10+'СЕТ СН'!$H$5-'СЕТ СН'!$H$17</f>
        <v>3489.7589714199999</v>
      </c>
      <c r="W99" s="36">
        <f>SUMIFS(СВЦЭМ!$C$33:$C$776,СВЦЭМ!$A$33:$A$776,$A99,СВЦЭМ!$B$33:$B$776,W$83)+'СЕТ СН'!$H$9+СВЦЭМ!$D$10+'СЕТ СН'!$H$5-'СЕТ СН'!$H$17</f>
        <v>3481.6216255300001</v>
      </c>
      <c r="X99" s="36">
        <f>SUMIFS(СВЦЭМ!$C$33:$C$776,СВЦЭМ!$A$33:$A$776,$A99,СВЦЭМ!$B$33:$B$776,X$83)+'СЕТ СН'!$H$9+СВЦЭМ!$D$10+'СЕТ СН'!$H$5-'СЕТ СН'!$H$17</f>
        <v>3568.00343479</v>
      </c>
      <c r="Y99" s="36">
        <f>SUMIFS(СВЦЭМ!$C$33:$C$776,СВЦЭМ!$A$33:$A$776,$A99,СВЦЭМ!$B$33:$B$776,Y$83)+'СЕТ СН'!$H$9+СВЦЭМ!$D$10+'СЕТ СН'!$H$5-'СЕТ СН'!$H$17</f>
        <v>3647.6521420500003</v>
      </c>
    </row>
    <row r="100" spans="1:25" ht="15.75" x14ac:dyDescent="0.2">
      <c r="A100" s="35">
        <f t="shared" si="2"/>
        <v>43572</v>
      </c>
      <c r="B100" s="36">
        <f>SUMIFS(СВЦЭМ!$C$33:$C$776,СВЦЭМ!$A$33:$A$776,$A100,СВЦЭМ!$B$33:$B$776,B$83)+'СЕТ СН'!$H$9+СВЦЭМ!$D$10+'СЕТ СН'!$H$5-'СЕТ СН'!$H$17</f>
        <v>3682.3652536199997</v>
      </c>
      <c r="C100" s="36">
        <f>SUMIFS(СВЦЭМ!$C$33:$C$776,СВЦЭМ!$A$33:$A$776,$A100,СВЦЭМ!$B$33:$B$776,C$83)+'СЕТ СН'!$H$9+СВЦЭМ!$D$10+'СЕТ СН'!$H$5-'СЕТ СН'!$H$17</f>
        <v>3751.4005594499999</v>
      </c>
      <c r="D100" s="36">
        <f>SUMIFS(СВЦЭМ!$C$33:$C$776,СВЦЭМ!$A$33:$A$776,$A100,СВЦЭМ!$B$33:$B$776,D$83)+'СЕТ СН'!$H$9+СВЦЭМ!$D$10+'СЕТ СН'!$H$5-'СЕТ СН'!$H$17</f>
        <v>3805.6741780499997</v>
      </c>
      <c r="E100" s="36">
        <f>SUMIFS(СВЦЭМ!$C$33:$C$776,СВЦЭМ!$A$33:$A$776,$A100,СВЦЭМ!$B$33:$B$776,E$83)+'СЕТ СН'!$H$9+СВЦЭМ!$D$10+'СЕТ СН'!$H$5-'СЕТ СН'!$H$17</f>
        <v>3815.4636229500002</v>
      </c>
      <c r="F100" s="36">
        <f>SUMIFS(СВЦЭМ!$C$33:$C$776,СВЦЭМ!$A$33:$A$776,$A100,СВЦЭМ!$B$33:$B$776,F$83)+'СЕТ СН'!$H$9+СВЦЭМ!$D$10+'СЕТ СН'!$H$5-'СЕТ СН'!$H$17</f>
        <v>3816.4791753899999</v>
      </c>
      <c r="G100" s="36">
        <f>SUMIFS(СВЦЭМ!$C$33:$C$776,СВЦЭМ!$A$33:$A$776,$A100,СВЦЭМ!$B$33:$B$776,G$83)+'СЕТ СН'!$H$9+СВЦЭМ!$D$10+'СЕТ СН'!$H$5-'СЕТ СН'!$H$17</f>
        <v>3814.5058847299997</v>
      </c>
      <c r="H100" s="36">
        <f>SUMIFS(СВЦЭМ!$C$33:$C$776,СВЦЭМ!$A$33:$A$776,$A100,СВЦЭМ!$B$33:$B$776,H$83)+'СЕТ СН'!$H$9+СВЦЭМ!$D$10+'СЕТ СН'!$H$5-'СЕТ СН'!$H$17</f>
        <v>3747.4474260400002</v>
      </c>
      <c r="I100" s="36">
        <f>SUMIFS(СВЦЭМ!$C$33:$C$776,СВЦЭМ!$A$33:$A$776,$A100,СВЦЭМ!$B$33:$B$776,I$83)+'СЕТ СН'!$H$9+СВЦЭМ!$D$10+'СЕТ СН'!$H$5-'СЕТ СН'!$H$17</f>
        <v>3689.2124311699999</v>
      </c>
      <c r="J100" s="36">
        <f>SUMIFS(СВЦЭМ!$C$33:$C$776,СВЦЭМ!$A$33:$A$776,$A100,СВЦЭМ!$B$33:$B$776,J$83)+'СЕТ СН'!$H$9+СВЦЭМ!$D$10+'СЕТ СН'!$H$5-'СЕТ СН'!$H$17</f>
        <v>3591.70334645</v>
      </c>
      <c r="K100" s="36">
        <f>SUMIFS(СВЦЭМ!$C$33:$C$776,СВЦЭМ!$A$33:$A$776,$A100,СВЦЭМ!$B$33:$B$776,K$83)+'СЕТ СН'!$H$9+СВЦЭМ!$D$10+'СЕТ СН'!$H$5-'СЕТ СН'!$H$17</f>
        <v>3521.9733612</v>
      </c>
      <c r="L100" s="36">
        <f>SUMIFS(СВЦЭМ!$C$33:$C$776,СВЦЭМ!$A$33:$A$776,$A100,СВЦЭМ!$B$33:$B$776,L$83)+'СЕТ СН'!$H$9+СВЦЭМ!$D$10+'СЕТ СН'!$H$5-'СЕТ СН'!$H$17</f>
        <v>3489.4996007199998</v>
      </c>
      <c r="M100" s="36">
        <f>SUMIFS(СВЦЭМ!$C$33:$C$776,СВЦЭМ!$A$33:$A$776,$A100,СВЦЭМ!$B$33:$B$776,M$83)+'СЕТ СН'!$H$9+СВЦЭМ!$D$10+'СЕТ СН'!$H$5-'СЕТ СН'!$H$17</f>
        <v>3497.6725376200002</v>
      </c>
      <c r="N100" s="36">
        <f>SUMIFS(СВЦЭМ!$C$33:$C$776,СВЦЭМ!$A$33:$A$776,$A100,СВЦЭМ!$B$33:$B$776,N$83)+'СЕТ СН'!$H$9+СВЦЭМ!$D$10+'СЕТ СН'!$H$5-'СЕТ СН'!$H$17</f>
        <v>3484.4358829500002</v>
      </c>
      <c r="O100" s="36">
        <f>SUMIFS(СВЦЭМ!$C$33:$C$776,СВЦЭМ!$A$33:$A$776,$A100,СВЦЭМ!$B$33:$B$776,O$83)+'СЕТ СН'!$H$9+СВЦЭМ!$D$10+'СЕТ СН'!$H$5-'СЕТ СН'!$H$17</f>
        <v>3487.7676488100001</v>
      </c>
      <c r="P100" s="36">
        <f>SUMIFS(СВЦЭМ!$C$33:$C$776,СВЦЭМ!$A$33:$A$776,$A100,СВЦЭМ!$B$33:$B$776,P$83)+'СЕТ СН'!$H$9+СВЦЭМ!$D$10+'СЕТ СН'!$H$5-'СЕТ СН'!$H$17</f>
        <v>3499.4366966799998</v>
      </c>
      <c r="Q100" s="36">
        <f>SUMIFS(СВЦЭМ!$C$33:$C$776,СВЦЭМ!$A$33:$A$776,$A100,СВЦЭМ!$B$33:$B$776,Q$83)+'СЕТ СН'!$H$9+СВЦЭМ!$D$10+'СЕТ СН'!$H$5-'СЕТ СН'!$H$17</f>
        <v>3521.3484827699999</v>
      </c>
      <c r="R100" s="36">
        <f>SUMIFS(СВЦЭМ!$C$33:$C$776,СВЦЭМ!$A$33:$A$776,$A100,СВЦЭМ!$B$33:$B$776,R$83)+'СЕТ СН'!$H$9+СВЦЭМ!$D$10+'СЕТ СН'!$H$5-'СЕТ СН'!$H$17</f>
        <v>3519.7233707</v>
      </c>
      <c r="S100" s="36">
        <f>SUMIFS(СВЦЭМ!$C$33:$C$776,СВЦЭМ!$A$33:$A$776,$A100,СВЦЭМ!$B$33:$B$776,S$83)+'СЕТ СН'!$H$9+СВЦЭМ!$D$10+'СЕТ СН'!$H$5-'СЕТ СН'!$H$17</f>
        <v>3504.4905071900002</v>
      </c>
      <c r="T100" s="36">
        <f>SUMIFS(СВЦЭМ!$C$33:$C$776,СВЦЭМ!$A$33:$A$776,$A100,СВЦЭМ!$B$33:$B$776,T$83)+'СЕТ СН'!$H$9+СВЦЭМ!$D$10+'СЕТ СН'!$H$5-'СЕТ СН'!$H$17</f>
        <v>3511.5619621300002</v>
      </c>
      <c r="U100" s="36">
        <f>SUMIFS(СВЦЭМ!$C$33:$C$776,СВЦЭМ!$A$33:$A$776,$A100,СВЦЭМ!$B$33:$B$776,U$83)+'СЕТ СН'!$H$9+СВЦЭМ!$D$10+'СЕТ СН'!$H$5-'СЕТ СН'!$H$17</f>
        <v>3514.3109857499999</v>
      </c>
      <c r="V100" s="36">
        <f>SUMIFS(СВЦЭМ!$C$33:$C$776,СВЦЭМ!$A$33:$A$776,$A100,СВЦЭМ!$B$33:$B$776,V$83)+'СЕТ СН'!$H$9+СВЦЭМ!$D$10+'СЕТ СН'!$H$5-'СЕТ СН'!$H$17</f>
        <v>3506.3768949999999</v>
      </c>
      <c r="W100" s="36">
        <f>SUMIFS(СВЦЭМ!$C$33:$C$776,СВЦЭМ!$A$33:$A$776,$A100,СВЦЭМ!$B$33:$B$776,W$83)+'СЕТ СН'!$H$9+СВЦЭМ!$D$10+'СЕТ СН'!$H$5-'СЕТ СН'!$H$17</f>
        <v>3516.0526424600002</v>
      </c>
      <c r="X100" s="36">
        <f>SUMIFS(СВЦЭМ!$C$33:$C$776,СВЦЭМ!$A$33:$A$776,$A100,СВЦЭМ!$B$33:$B$776,X$83)+'СЕТ СН'!$H$9+СВЦЭМ!$D$10+'СЕТ СН'!$H$5-'СЕТ СН'!$H$17</f>
        <v>3550.3745659000001</v>
      </c>
      <c r="Y100" s="36">
        <f>SUMIFS(СВЦЭМ!$C$33:$C$776,СВЦЭМ!$A$33:$A$776,$A100,СВЦЭМ!$B$33:$B$776,Y$83)+'СЕТ СН'!$H$9+СВЦЭМ!$D$10+'СЕТ СН'!$H$5-'СЕТ СН'!$H$17</f>
        <v>3625.9176109299997</v>
      </c>
    </row>
    <row r="101" spans="1:25" ht="15.75" x14ac:dyDescent="0.2">
      <c r="A101" s="35">
        <f t="shared" si="2"/>
        <v>43573</v>
      </c>
      <c r="B101" s="36">
        <f>SUMIFS(СВЦЭМ!$C$33:$C$776,СВЦЭМ!$A$33:$A$776,$A101,СВЦЭМ!$B$33:$B$776,B$83)+'СЕТ СН'!$H$9+СВЦЭМ!$D$10+'СЕТ СН'!$H$5-'СЕТ СН'!$H$17</f>
        <v>3652.98491324</v>
      </c>
      <c r="C101" s="36">
        <f>SUMIFS(СВЦЭМ!$C$33:$C$776,СВЦЭМ!$A$33:$A$776,$A101,СВЦЭМ!$B$33:$B$776,C$83)+'СЕТ СН'!$H$9+СВЦЭМ!$D$10+'СЕТ СН'!$H$5-'СЕТ СН'!$H$17</f>
        <v>3728.8683124300001</v>
      </c>
      <c r="D101" s="36">
        <f>SUMIFS(СВЦЭМ!$C$33:$C$776,СВЦЭМ!$A$33:$A$776,$A101,СВЦЭМ!$B$33:$B$776,D$83)+'СЕТ СН'!$H$9+СВЦЭМ!$D$10+'СЕТ СН'!$H$5-'СЕТ СН'!$H$17</f>
        <v>3794.1732019900001</v>
      </c>
      <c r="E101" s="36">
        <f>SUMIFS(СВЦЭМ!$C$33:$C$776,СВЦЭМ!$A$33:$A$776,$A101,СВЦЭМ!$B$33:$B$776,E$83)+'СЕТ СН'!$H$9+СВЦЭМ!$D$10+'СЕТ СН'!$H$5-'СЕТ СН'!$H$17</f>
        <v>3785.8415388399999</v>
      </c>
      <c r="F101" s="36">
        <f>SUMIFS(СВЦЭМ!$C$33:$C$776,СВЦЭМ!$A$33:$A$776,$A101,СВЦЭМ!$B$33:$B$776,F$83)+'СЕТ СН'!$H$9+СВЦЭМ!$D$10+'СЕТ СН'!$H$5-'СЕТ СН'!$H$17</f>
        <v>3791.7361877200001</v>
      </c>
      <c r="G101" s="36">
        <f>SUMIFS(СВЦЭМ!$C$33:$C$776,СВЦЭМ!$A$33:$A$776,$A101,СВЦЭМ!$B$33:$B$776,G$83)+'СЕТ СН'!$H$9+СВЦЭМ!$D$10+'СЕТ СН'!$H$5-'СЕТ СН'!$H$17</f>
        <v>3796.4635656199998</v>
      </c>
      <c r="H101" s="36">
        <f>SUMIFS(СВЦЭМ!$C$33:$C$776,СВЦЭМ!$A$33:$A$776,$A101,СВЦЭМ!$B$33:$B$776,H$83)+'СЕТ СН'!$H$9+СВЦЭМ!$D$10+'СЕТ СН'!$H$5-'СЕТ СН'!$H$17</f>
        <v>3734.7706650700002</v>
      </c>
      <c r="I101" s="36">
        <f>SUMIFS(СВЦЭМ!$C$33:$C$776,СВЦЭМ!$A$33:$A$776,$A101,СВЦЭМ!$B$33:$B$776,I$83)+'СЕТ СН'!$H$9+СВЦЭМ!$D$10+'СЕТ СН'!$H$5-'СЕТ СН'!$H$17</f>
        <v>3674.2886221799999</v>
      </c>
      <c r="J101" s="36">
        <f>SUMIFS(СВЦЭМ!$C$33:$C$776,СВЦЭМ!$A$33:$A$776,$A101,СВЦЭМ!$B$33:$B$776,J$83)+'СЕТ СН'!$H$9+СВЦЭМ!$D$10+'СЕТ СН'!$H$5-'СЕТ СН'!$H$17</f>
        <v>3592.8888441999998</v>
      </c>
      <c r="K101" s="36">
        <f>SUMIFS(СВЦЭМ!$C$33:$C$776,СВЦЭМ!$A$33:$A$776,$A101,СВЦЭМ!$B$33:$B$776,K$83)+'СЕТ СН'!$H$9+СВЦЭМ!$D$10+'СЕТ СН'!$H$5-'СЕТ СН'!$H$17</f>
        <v>3507.1645899</v>
      </c>
      <c r="L101" s="36">
        <f>SUMIFS(СВЦЭМ!$C$33:$C$776,СВЦЭМ!$A$33:$A$776,$A101,СВЦЭМ!$B$33:$B$776,L$83)+'СЕТ СН'!$H$9+СВЦЭМ!$D$10+'СЕТ СН'!$H$5-'СЕТ СН'!$H$17</f>
        <v>3472.91511713</v>
      </c>
      <c r="M101" s="36">
        <f>SUMIFS(СВЦЭМ!$C$33:$C$776,СВЦЭМ!$A$33:$A$776,$A101,СВЦЭМ!$B$33:$B$776,M$83)+'СЕТ СН'!$H$9+СВЦЭМ!$D$10+'СЕТ СН'!$H$5-'СЕТ СН'!$H$17</f>
        <v>3491.0708384600002</v>
      </c>
      <c r="N101" s="36">
        <f>SUMIFS(СВЦЭМ!$C$33:$C$776,СВЦЭМ!$A$33:$A$776,$A101,СВЦЭМ!$B$33:$B$776,N$83)+'СЕТ СН'!$H$9+СВЦЭМ!$D$10+'СЕТ СН'!$H$5-'СЕТ СН'!$H$17</f>
        <v>3473.34795278</v>
      </c>
      <c r="O101" s="36">
        <f>SUMIFS(СВЦЭМ!$C$33:$C$776,СВЦЭМ!$A$33:$A$776,$A101,СВЦЭМ!$B$33:$B$776,O$83)+'СЕТ СН'!$H$9+СВЦЭМ!$D$10+'СЕТ СН'!$H$5-'СЕТ СН'!$H$17</f>
        <v>3477.6859061700002</v>
      </c>
      <c r="P101" s="36">
        <f>SUMIFS(СВЦЭМ!$C$33:$C$776,СВЦЭМ!$A$33:$A$776,$A101,СВЦЭМ!$B$33:$B$776,P$83)+'СЕТ СН'!$H$9+СВЦЭМ!$D$10+'СЕТ СН'!$H$5-'СЕТ СН'!$H$17</f>
        <v>3472.88882767</v>
      </c>
      <c r="Q101" s="36">
        <f>SUMIFS(СВЦЭМ!$C$33:$C$776,СВЦЭМ!$A$33:$A$776,$A101,СВЦЭМ!$B$33:$B$776,Q$83)+'СЕТ СН'!$H$9+СВЦЭМ!$D$10+'СЕТ СН'!$H$5-'СЕТ СН'!$H$17</f>
        <v>3474.9177350499999</v>
      </c>
      <c r="R101" s="36">
        <f>SUMIFS(СВЦЭМ!$C$33:$C$776,СВЦЭМ!$A$33:$A$776,$A101,СВЦЭМ!$B$33:$B$776,R$83)+'СЕТ СН'!$H$9+СВЦЭМ!$D$10+'СЕТ СН'!$H$5-'СЕТ СН'!$H$17</f>
        <v>3475.7554920900002</v>
      </c>
      <c r="S101" s="36">
        <f>SUMIFS(СВЦЭМ!$C$33:$C$776,СВЦЭМ!$A$33:$A$776,$A101,СВЦЭМ!$B$33:$B$776,S$83)+'СЕТ СН'!$H$9+СВЦЭМ!$D$10+'СЕТ СН'!$H$5-'СЕТ СН'!$H$17</f>
        <v>3477.4425264299998</v>
      </c>
      <c r="T101" s="36">
        <f>SUMIFS(СВЦЭМ!$C$33:$C$776,СВЦЭМ!$A$33:$A$776,$A101,СВЦЭМ!$B$33:$B$776,T$83)+'СЕТ СН'!$H$9+СВЦЭМ!$D$10+'СЕТ СН'!$H$5-'СЕТ СН'!$H$17</f>
        <v>3480.7566417500002</v>
      </c>
      <c r="U101" s="36">
        <f>SUMIFS(СВЦЭМ!$C$33:$C$776,СВЦЭМ!$A$33:$A$776,$A101,СВЦЭМ!$B$33:$B$776,U$83)+'СЕТ СН'!$H$9+СВЦЭМ!$D$10+'СЕТ СН'!$H$5-'СЕТ СН'!$H$17</f>
        <v>3482.5491209900001</v>
      </c>
      <c r="V101" s="36">
        <f>SUMIFS(СВЦЭМ!$C$33:$C$776,СВЦЭМ!$A$33:$A$776,$A101,СВЦЭМ!$B$33:$B$776,V$83)+'СЕТ СН'!$H$9+СВЦЭМ!$D$10+'СЕТ СН'!$H$5-'СЕТ СН'!$H$17</f>
        <v>3473.4299891000001</v>
      </c>
      <c r="W101" s="36">
        <f>SUMIFS(СВЦЭМ!$C$33:$C$776,СВЦЭМ!$A$33:$A$776,$A101,СВЦЭМ!$B$33:$B$776,W$83)+'СЕТ СН'!$H$9+СВЦЭМ!$D$10+'СЕТ СН'!$H$5-'СЕТ СН'!$H$17</f>
        <v>3464.2193750699998</v>
      </c>
      <c r="X101" s="36">
        <f>SUMIFS(СВЦЭМ!$C$33:$C$776,СВЦЭМ!$A$33:$A$776,$A101,СВЦЭМ!$B$33:$B$776,X$83)+'СЕТ СН'!$H$9+СВЦЭМ!$D$10+'СЕТ СН'!$H$5-'СЕТ СН'!$H$17</f>
        <v>3497.5966438</v>
      </c>
      <c r="Y101" s="36">
        <f>SUMIFS(СВЦЭМ!$C$33:$C$776,СВЦЭМ!$A$33:$A$776,$A101,СВЦЭМ!$B$33:$B$776,Y$83)+'СЕТ СН'!$H$9+СВЦЭМ!$D$10+'СЕТ СН'!$H$5-'СЕТ СН'!$H$17</f>
        <v>3568.3701020600001</v>
      </c>
    </row>
    <row r="102" spans="1:25" ht="15.75" x14ac:dyDescent="0.2">
      <c r="A102" s="35">
        <f t="shared" si="2"/>
        <v>43574</v>
      </c>
      <c r="B102" s="36">
        <f>SUMIFS(СВЦЭМ!$C$33:$C$776,СВЦЭМ!$A$33:$A$776,$A102,СВЦЭМ!$B$33:$B$776,B$83)+'СЕТ СН'!$H$9+СВЦЭМ!$D$10+'СЕТ СН'!$H$5-'СЕТ СН'!$H$17</f>
        <v>3654.3822637000003</v>
      </c>
      <c r="C102" s="36">
        <f>SUMIFS(СВЦЭМ!$C$33:$C$776,СВЦЭМ!$A$33:$A$776,$A102,СВЦЭМ!$B$33:$B$776,C$83)+'СЕТ СН'!$H$9+СВЦЭМ!$D$10+'СЕТ СН'!$H$5-'СЕТ СН'!$H$17</f>
        <v>3736.2571570800001</v>
      </c>
      <c r="D102" s="36">
        <f>SUMIFS(СВЦЭМ!$C$33:$C$776,СВЦЭМ!$A$33:$A$776,$A102,СВЦЭМ!$B$33:$B$776,D$83)+'СЕТ СН'!$H$9+СВЦЭМ!$D$10+'СЕТ СН'!$H$5-'СЕТ СН'!$H$17</f>
        <v>3796.0822177700002</v>
      </c>
      <c r="E102" s="36">
        <f>SUMIFS(СВЦЭМ!$C$33:$C$776,СВЦЭМ!$A$33:$A$776,$A102,СВЦЭМ!$B$33:$B$776,E$83)+'СЕТ СН'!$H$9+СВЦЭМ!$D$10+'СЕТ СН'!$H$5-'СЕТ СН'!$H$17</f>
        <v>3800.3663911100002</v>
      </c>
      <c r="F102" s="36">
        <f>SUMIFS(СВЦЭМ!$C$33:$C$776,СВЦЭМ!$A$33:$A$776,$A102,СВЦЭМ!$B$33:$B$776,F$83)+'СЕТ СН'!$H$9+СВЦЭМ!$D$10+'СЕТ СН'!$H$5-'СЕТ СН'!$H$17</f>
        <v>3797.6494036399999</v>
      </c>
      <c r="G102" s="36">
        <f>SUMIFS(СВЦЭМ!$C$33:$C$776,СВЦЭМ!$A$33:$A$776,$A102,СВЦЭМ!$B$33:$B$776,G$83)+'СЕТ СН'!$H$9+СВЦЭМ!$D$10+'СЕТ СН'!$H$5-'СЕТ СН'!$H$17</f>
        <v>3799.5613589499999</v>
      </c>
      <c r="H102" s="36">
        <f>SUMIFS(СВЦЭМ!$C$33:$C$776,СВЦЭМ!$A$33:$A$776,$A102,СВЦЭМ!$B$33:$B$776,H$83)+'СЕТ СН'!$H$9+СВЦЭМ!$D$10+'СЕТ СН'!$H$5-'СЕТ СН'!$H$17</f>
        <v>3744.0074988799997</v>
      </c>
      <c r="I102" s="36">
        <f>SUMIFS(СВЦЭМ!$C$33:$C$776,СВЦЭМ!$A$33:$A$776,$A102,СВЦЭМ!$B$33:$B$776,I$83)+'СЕТ СН'!$H$9+СВЦЭМ!$D$10+'СЕТ СН'!$H$5-'СЕТ СН'!$H$17</f>
        <v>3664.9535807500001</v>
      </c>
      <c r="J102" s="36">
        <f>SUMIFS(СВЦЭМ!$C$33:$C$776,СВЦЭМ!$A$33:$A$776,$A102,СВЦЭМ!$B$33:$B$776,J$83)+'СЕТ СН'!$H$9+СВЦЭМ!$D$10+'СЕТ СН'!$H$5-'СЕТ СН'!$H$17</f>
        <v>3577.5428081199998</v>
      </c>
      <c r="K102" s="36">
        <f>SUMIFS(СВЦЭМ!$C$33:$C$776,СВЦЭМ!$A$33:$A$776,$A102,СВЦЭМ!$B$33:$B$776,K$83)+'СЕТ СН'!$H$9+СВЦЭМ!$D$10+'СЕТ СН'!$H$5-'СЕТ СН'!$H$17</f>
        <v>3505.4038232399998</v>
      </c>
      <c r="L102" s="36">
        <f>SUMIFS(СВЦЭМ!$C$33:$C$776,СВЦЭМ!$A$33:$A$776,$A102,СВЦЭМ!$B$33:$B$776,L$83)+'СЕТ СН'!$H$9+СВЦЭМ!$D$10+'СЕТ СН'!$H$5-'СЕТ СН'!$H$17</f>
        <v>3478.6705363000001</v>
      </c>
      <c r="M102" s="36">
        <f>SUMIFS(СВЦЭМ!$C$33:$C$776,СВЦЭМ!$A$33:$A$776,$A102,СВЦЭМ!$B$33:$B$776,M$83)+'СЕТ СН'!$H$9+СВЦЭМ!$D$10+'СЕТ СН'!$H$5-'СЕТ СН'!$H$17</f>
        <v>3477.1495797600001</v>
      </c>
      <c r="N102" s="36">
        <f>SUMIFS(СВЦЭМ!$C$33:$C$776,СВЦЭМ!$A$33:$A$776,$A102,СВЦЭМ!$B$33:$B$776,N$83)+'СЕТ СН'!$H$9+СВЦЭМ!$D$10+'СЕТ СН'!$H$5-'СЕТ СН'!$H$17</f>
        <v>3461.8900622000001</v>
      </c>
      <c r="O102" s="36">
        <f>SUMIFS(СВЦЭМ!$C$33:$C$776,СВЦЭМ!$A$33:$A$776,$A102,СВЦЭМ!$B$33:$B$776,O$83)+'СЕТ СН'!$H$9+СВЦЭМ!$D$10+'СЕТ СН'!$H$5-'СЕТ СН'!$H$17</f>
        <v>3463.85736963</v>
      </c>
      <c r="P102" s="36">
        <f>SUMIFS(СВЦЭМ!$C$33:$C$776,СВЦЭМ!$A$33:$A$776,$A102,СВЦЭМ!$B$33:$B$776,P$83)+'СЕТ СН'!$H$9+СВЦЭМ!$D$10+'СЕТ СН'!$H$5-'СЕТ СН'!$H$17</f>
        <v>3468.11143696</v>
      </c>
      <c r="Q102" s="36">
        <f>SUMIFS(СВЦЭМ!$C$33:$C$776,СВЦЭМ!$A$33:$A$776,$A102,СВЦЭМ!$B$33:$B$776,Q$83)+'СЕТ СН'!$H$9+СВЦЭМ!$D$10+'СЕТ СН'!$H$5-'СЕТ СН'!$H$17</f>
        <v>3466.1254363899998</v>
      </c>
      <c r="R102" s="36">
        <f>SUMIFS(СВЦЭМ!$C$33:$C$776,СВЦЭМ!$A$33:$A$776,$A102,СВЦЭМ!$B$33:$B$776,R$83)+'СЕТ СН'!$H$9+СВЦЭМ!$D$10+'СЕТ СН'!$H$5-'СЕТ СН'!$H$17</f>
        <v>3461.71466891</v>
      </c>
      <c r="S102" s="36">
        <f>SUMIFS(СВЦЭМ!$C$33:$C$776,СВЦЭМ!$A$33:$A$776,$A102,СВЦЭМ!$B$33:$B$776,S$83)+'СЕТ СН'!$H$9+СВЦЭМ!$D$10+'СЕТ СН'!$H$5-'СЕТ СН'!$H$17</f>
        <v>3455.05743725</v>
      </c>
      <c r="T102" s="36">
        <f>SUMIFS(СВЦЭМ!$C$33:$C$776,СВЦЭМ!$A$33:$A$776,$A102,СВЦЭМ!$B$33:$B$776,T$83)+'СЕТ СН'!$H$9+СВЦЭМ!$D$10+'СЕТ СН'!$H$5-'СЕТ СН'!$H$17</f>
        <v>3462.9065201799999</v>
      </c>
      <c r="U102" s="36">
        <f>SUMIFS(СВЦЭМ!$C$33:$C$776,СВЦЭМ!$A$33:$A$776,$A102,СВЦЭМ!$B$33:$B$776,U$83)+'СЕТ СН'!$H$9+СВЦЭМ!$D$10+'СЕТ СН'!$H$5-'СЕТ СН'!$H$17</f>
        <v>3465.07435111</v>
      </c>
      <c r="V102" s="36">
        <f>SUMIFS(СВЦЭМ!$C$33:$C$776,СВЦЭМ!$A$33:$A$776,$A102,СВЦЭМ!$B$33:$B$776,V$83)+'СЕТ СН'!$H$9+СВЦЭМ!$D$10+'СЕТ СН'!$H$5-'СЕТ СН'!$H$17</f>
        <v>3472.5044288600002</v>
      </c>
      <c r="W102" s="36">
        <f>SUMIFS(СВЦЭМ!$C$33:$C$776,СВЦЭМ!$A$33:$A$776,$A102,СВЦЭМ!$B$33:$B$776,W$83)+'СЕТ СН'!$H$9+СВЦЭМ!$D$10+'СЕТ СН'!$H$5-'СЕТ СН'!$H$17</f>
        <v>3467.7189686299998</v>
      </c>
      <c r="X102" s="36">
        <f>SUMIFS(СВЦЭМ!$C$33:$C$776,СВЦЭМ!$A$33:$A$776,$A102,СВЦЭМ!$B$33:$B$776,X$83)+'СЕТ СН'!$H$9+СВЦЭМ!$D$10+'СЕТ СН'!$H$5-'СЕТ СН'!$H$17</f>
        <v>3483.9521131500001</v>
      </c>
      <c r="Y102" s="36">
        <f>SUMIFS(СВЦЭМ!$C$33:$C$776,СВЦЭМ!$A$33:$A$776,$A102,СВЦЭМ!$B$33:$B$776,Y$83)+'СЕТ СН'!$H$9+СВЦЭМ!$D$10+'СЕТ СН'!$H$5-'СЕТ СН'!$H$17</f>
        <v>3565.23565057</v>
      </c>
    </row>
    <row r="103" spans="1:25" ht="15.75" x14ac:dyDescent="0.2">
      <c r="A103" s="35">
        <f t="shared" si="2"/>
        <v>43575</v>
      </c>
      <c r="B103" s="36">
        <f>SUMIFS(СВЦЭМ!$C$33:$C$776,СВЦЭМ!$A$33:$A$776,$A103,СВЦЭМ!$B$33:$B$776,B$83)+'СЕТ СН'!$H$9+СВЦЭМ!$D$10+'СЕТ СН'!$H$5-'СЕТ СН'!$H$17</f>
        <v>3660.1107431800001</v>
      </c>
      <c r="C103" s="36">
        <f>SUMIFS(СВЦЭМ!$C$33:$C$776,СВЦЭМ!$A$33:$A$776,$A103,СВЦЭМ!$B$33:$B$776,C$83)+'СЕТ СН'!$H$9+СВЦЭМ!$D$10+'СЕТ СН'!$H$5-'СЕТ СН'!$H$17</f>
        <v>3739.4236723100003</v>
      </c>
      <c r="D103" s="36">
        <f>SUMIFS(СВЦЭМ!$C$33:$C$776,СВЦЭМ!$A$33:$A$776,$A103,СВЦЭМ!$B$33:$B$776,D$83)+'СЕТ СН'!$H$9+СВЦЭМ!$D$10+'СЕТ СН'!$H$5-'СЕТ СН'!$H$17</f>
        <v>3798.6635880700001</v>
      </c>
      <c r="E103" s="36">
        <f>SUMIFS(СВЦЭМ!$C$33:$C$776,СВЦЭМ!$A$33:$A$776,$A103,СВЦЭМ!$B$33:$B$776,E$83)+'СЕТ СН'!$H$9+СВЦЭМ!$D$10+'СЕТ СН'!$H$5-'СЕТ СН'!$H$17</f>
        <v>3807.7566761999997</v>
      </c>
      <c r="F103" s="36">
        <f>SUMIFS(СВЦЭМ!$C$33:$C$776,СВЦЭМ!$A$33:$A$776,$A103,СВЦЭМ!$B$33:$B$776,F$83)+'СЕТ СН'!$H$9+СВЦЭМ!$D$10+'СЕТ СН'!$H$5-'СЕТ СН'!$H$17</f>
        <v>3812.28011242</v>
      </c>
      <c r="G103" s="36">
        <f>SUMIFS(СВЦЭМ!$C$33:$C$776,СВЦЭМ!$A$33:$A$776,$A103,СВЦЭМ!$B$33:$B$776,G$83)+'СЕТ СН'!$H$9+СВЦЭМ!$D$10+'СЕТ СН'!$H$5-'СЕТ СН'!$H$17</f>
        <v>3803.9039981799997</v>
      </c>
      <c r="H103" s="36">
        <f>SUMIFS(СВЦЭМ!$C$33:$C$776,СВЦЭМ!$A$33:$A$776,$A103,СВЦЭМ!$B$33:$B$776,H$83)+'СЕТ СН'!$H$9+СВЦЭМ!$D$10+'СЕТ СН'!$H$5-'СЕТ СН'!$H$17</f>
        <v>3740.4083261200003</v>
      </c>
      <c r="I103" s="36">
        <f>SUMIFS(СВЦЭМ!$C$33:$C$776,СВЦЭМ!$A$33:$A$776,$A103,СВЦЭМ!$B$33:$B$776,I$83)+'СЕТ СН'!$H$9+СВЦЭМ!$D$10+'СЕТ СН'!$H$5-'СЕТ СН'!$H$17</f>
        <v>3701.1030199900001</v>
      </c>
      <c r="J103" s="36">
        <f>SUMIFS(СВЦЭМ!$C$33:$C$776,СВЦЭМ!$A$33:$A$776,$A103,СВЦЭМ!$B$33:$B$776,J$83)+'СЕТ СН'!$H$9+СВЦЭМ!$D$10+'СЕТ СН'!$H$5-'СЕТ СН'!$H$17</f>
        <v>3614.5779962799998</v>
      </c>
      <c r="K103" s="36">
        <f>SUMIFS(СВЦЭМ!$C$33:$C$776,СВЦЭМ!$A$33:$A$776,$A103,СВЦЭМ!$B$33:$B$776,K$83)+'СЕТ СН'!$H$9+СВЦЭМ!$D$10+'СЕТ СН'!$H$5-'СЕТ СН'!$H$17</f>
        <v>3485.8083609599998</v>
      </c>
      <c r="L103" s="36">
        <f>SUMIFS(СВЦЭМ!$C$33:$C$776,СВЦЭМ!$A$33:$A$776,$A103,СВЦЭМ!$B$33:$B$776,L$83)+'СЕТ СН'!$H$9+СВЦЭМ!$D$10+'СЕТ СН'!$H$5-'СЕТ СН'!$H$17</f>
        <v>3442.4303940899999</v>
      </c>
      <c r="M103" s="36">
        <f>SUMIFS(СВЦЭМ!$C$33:$C$776,СВЦЭМ!$A$33:$A$776,$A103,СВЦЭМ!$B$33:$B$776,M$83)+'СЕТ СН'!$H$9+СВЦЭМ!$D$10+'СЕТ СН'!$H$5-'СЕТ СН'!$H$17</f>
        <v>3442.5505419299998</v>
      </c>
      <c r="N103" s="36">
        <f>SUMIFS(СВЦЭМ!$C$33:$C$776,СВЦЭМ!$A$33:$A$776,$A103,СВЦЭМ!$B$33:$B$776,N$83)+'СЕТ СН'!$H$9+СВЦЭМ!$D$10+'СЕТ СН'!$H$5-'СЕТ СН'!$H$17</f>
        <v>3451.9544615599998</v>
      </c>
      <c r="O103" s="36">
        <f>SUMIFS(СВЦЭМ!$C$33:$C$776,СВЦЭМ!$A$33:$A$776,$A103,СВЦЭМ!$B$33:$B$776,O$83)+'СЕТ СН'!$H$9+СВЦЭМ!$D$10+'СЕТ СН'!$H$5-'СЕТ СН'!$H$17</f>
        <v>3464.7866281500001</v>
      </c>
      <c r="P103" s="36">
        <f>SUMIFS(СВЦЭМ!$C$33:$C$776,СВЦЭМ!$A$33:$A$776,$A103,СВЦЭМ!$B$33:$B$776,P$83)+'СЕТ СН'!$H$9+СВЦЭМ!$D$10+'СЕТ СН'!$H$5-'СЕТ СН'!$H$17</f>
        <v>3470.9777470899999</v>
      </c>
      <c r="Q103" s="36">
        <f>SUMIFS(СВЦЭМ!$C$33:$C$776,СВЦЭМ!$A$33:$A$776,$A103,СВЦЭМ!$B$33:$B$776,Q$83)+'СЕТ СН'!$H$9+СВЦЭМ!$D$10+'СЕТ СН'!$H$5-'СЕТ СН'!$H$17</f>
        <v>3480.3207232200002</v>
      </c>
      <c r="R103" s="36">
        <f>SUMIFS(СВЦЭМ!$C$33:$C$776,СВЦЭМ!$A$33:$A$776,$A103,СВЦЭМ!$B$33:$B$776,R$83)+'СЕТ СН'!$H$9+СВЦЭМ!$D$10+'СЕТ СН'!$H$5-'СЕТ СН'!$H$17</f>
        <v>3471.1798790900002</v>
      </c>
      <c r="S103" s="36">
        <f>SUMIFS(СВЦЭМ!$C$33:$C$776,СВЦЭМ!$A$33:$A$776,$A103,СВЦЭМ!$B$33:$B$776,S$83)+'СЕТ СН'!$H$9+СВЦЭМ!$D$10+'СЕТ СН'!$H$5-'СЕТ СН'!$H$17</f>
        <v>3483.2596066900001</v>
      </c>
      <c r="T103" s="36">
        <f>SUMIFS(СВЦЭМ!$C$33:$C$776,СВЦЭМ!$A$33:$A$776,$A103,СВЦЭМ!$B$33:$B$776,T$83)+'СЕТ СН'!$H$9+СВЦЭМ!$D$10+'СЕТ СН'!$H$5-'СЕТ СН'!$H$17</f>
        <v>3477.8734273300001</v>
      </c>
      <c r="U103" s="36">
        <f>SUMIFS(СВЦЭМ!$C$33:$C$776,СВЦЭМ!$A$33:$A$776,$A103,СВЦЭМ!$B$33:$B$776,U$83)+'СЕТ СН'!$H$9+СВЦЭМ!$D$10+'СЕТ СН'!$H$5-'СЕТ СН'!$H$17</f>
        <v>3436.44257522</v>
      </c>
      <c r="V103" s="36">
        <f>SUMIFS(СВЦЭМ!$C$33:$C$776,СВЦЭМ!$A$33:$A$776,$A103,СВЦЭМ!$B$33:$B$776,V$83)+'СЕТ СН'!$H$9+СВЦЭМ!$D$10+'СЕТ СН'!$H$5-'СЕТ СН'!$H$17</f>
        <v>3437.9764067199999</v>
      </c>
      <c r="W103" s="36">
        <f>SUMIFS(СВЦЭМ!$C$33:$C$776,СВЦЭМ!$A$33:$A$776,$A103,СВЦЭМ!$B$33:$B$776,W$83)+'СЕТ СН'!$H$9+СВЦЭМ!$D$10+'СЕТ СН'!$H$5-'СЕТ СН'!$H$17</f>
        <v>3541.75311147</v>
      </c>
      <c r="X103" s="36">
        <f>SUMIFS(СВЦЭМ!$C$33:$C$776,СВЦЭМ!$A$33:$A$776,$A103,СВЦЭМ!$B$33:$B$776,X$83)+'СЕТ СН'!$H$9+СВЦЭМ!$D$10+'СЕТ СН'!$H$5-'СЕТ СН'!$H$17</f>
        <v>3652.8729212600001</v>
      </c>
      <c r="Y103" s="36">
        <f>SUMIFS(СВЦЭМ!$C$33:$C$776,СВЦЭМ!$A$33:$A$776,$A103,СВЦЭМ!$B$33:$B$776,Y$83)+'СЕТ СН'!$H$9+СВЦЭМ!$D$10+'СЕТ СН'!$H$5-'СЕТ СН'!$H$17</f>
        <v>3696.6712676699999</v>
      </c>
    </row>
    <row r="104" spans="1:25" ht="15.75" x14ac:dyDescent="0.2">
      <c r="A104" s="35">
        <f t="shared" si="2"/>
        <v>43576</v>
      </c>
      <c r="B104" s="36">
        <f>SUMIFS(СВЦЭМ!$C$33:$C$776,СВЦЭМ!$A$33:$A$776,$A104,СВЦЭМ!$B$33:$B$776,B$83)+'СЕТ СН'!$H$9+СВЦЭМ!$D$10+'СЕТ СН'!$H$5-'СЕТ СН'!$H$17</f>
        <v>3603.2050709499999</v>
      </c>
      <c r="C104" s="36">
        <f>SUMIFS(СВЦЭМ!$C$33:$C$776,СВЦЭМ!$A$33:$A$776,$A104,СВЦЭМ!$B$33:$B$776,C$83)+'СЕТ СН'!$H$9+СВЦЭМ!$D$10+'СЕТ СН'!$H$5-'СЕТ СН'!$H$17</f>
        <v>3629.9405292400002</v>
      </c>
      <c r="D104" s="36">
        <f>SUMIFS(СВЦЭМ!$C$33:$C$776,СВЦЭМ!$A$33:$A$776,$A104,СВЦЭМ!$B$33:$B$776,D$83)+'СЕТ СН'!$H$9+СВЦЭМ!$D$10+'СЕТ СН'!$H$5-'СЕТ СН'!$H$17</f>
        <v>3659.2346938800001</v>
      </c>
      <c r="E104" s="36">
        <f>SUMIFS(СВЦЭМ!$C$33:$C$776,СВЦЭМ!$A$33:$A$776,$A104,СВЦЭМ!$B$33:$B$776,E$83)+'СЕТ СН'!$H$9+СВЦЭМ!$D$10+'СЕТ СН'!$H$5-'СЕТ СН'!$H$17</f>
        <v>3666.3725276300001</v>
      </c>
      <c r="F104" s="36">
        <f>SUMIFS(СВЦЭМ!$C$33:$C$776,СВЦЭМ!$A$33:$A$776,$A104,СВЦЭМ!$B$33:$B$776,F$83)+'СЕТ СН'!$H$9+СВЦЭМ!$D$10+'СЕТ СН'!$H$5-'СЕТ СН'!$H$17</f>
        <v>3670.5170930599998</v>
      </c>
      <c r="G104" s="36">
        <f>SUMIFS(СВЦЭМ!$C$33:$C$776,СВЦЭМ!$A$33:$A$776,$A104,СВЦЭМ!$B$33:$B$776,G$83)+'СЕТ СН'!$H$9+СВЦЭМ!$D$10+'СЕТ СН'!$H$5-'СЕТ СН'!$H$17</f>
        <v>3656.8393127099998</v>
      </c>
      <c r="H104" s="36">
        <f>SUMIFS(СВЦЭМ!$C$33:$C$776,СВЦЭМ!$A$33:$A$776,$A104,СВЦЭМ!$B$33:$B$776,H$83)+'СЕТ СН'!$H$9+СВЦЭМ!$D$10+'СЕТ СН'!$H$5-'СЕТ СН'!$H$17</f>
        <v>3635.8644637699999</v>
      </c>
      <c r="I104" s="36">
        <f>SUMIFS(СВЦЭМ!$C$33:$C$776,СВЦЭМ!$A$33:$A$776,$A104,СВЦЭМ!$B$33:$B$776,I$83)+'СЕТ СН'!$H$9+СВЦЭМ!$D$10+'СЕТ СН'!$H$5-'СЕТ СН'!$H$17</f>
        <v>3627.6621555299998</v>
      </c>
      <c r="J104" s="36">
        <f>SUMIFS(СВЦЭМ!$C$33:$C$776,СВЦЭМ!$A$33:$A$776,$A104,СВЦЭМ!$B$33:$B$776,J$83)+'СЕТ СН'!$H$9+СВЦЭМ!$D$10+'СЕТ СН'!$H$5-'СЕТ СН'!$H$17</f>
        <v>3588.9286847799999</v>
      </c>
      <c r="K104" s="36">
        <f>SUMIFS(СВЦЭМ!$C$33:$C$776,СВЦЭМ!$A$33:$A$776,$A104,СВЦЭМ!$B$33:$B$776,K$83)+'СЕТ СН'!$H$9+СВЦЭМ!$D$10+'СЕТ СН'!$H$5-'СЕТ СН'!$H$17</f>
        <v>3547.494381</v>
      </c>
      <c r="L104" s="36">
        <f>SUMIFS(СВЦЭМ!$C$33:$C$776,СВЦЭМ!$A$33:$A$776,$A104,СВЦЭМ!$B$33:$B$776,L$83)+'СЕТ СН'!$H$9+СВЦЭМ!$D$10+'СЕТ СН'!$H$5-'СЕТ СН'!$H$17</f>
        <v>3528.6481924</v>
      </c>
      <c r="M104" s="36">
        <f>SUMIFS(СВЦЭМ!$C$33:$C$776,СВЦЭМ!$A$33:$A$776,$A104,СВЦЭМ!$B$33:$B$776,M$83)+'СЕТ СН'!$H$9+СВЦЭМ!$D$10+'СЕТ СН'!$H$5-'СЕТ СН'!$H$17</f>
        <v>3538.7654361700002</v>
      </c>
      <c r="N104" s="36">
        <f>SUMIFS(СВЦЭМ!$C$33:$C$776,СВЦЭМ!$A$33:$A$776,$A104,СВЦЭМ!$B$33:$B$776,N$83)+'СЕТ СН'!$H$9+СВЦЭМ!$D$10+'СЕТ СН'!$H$5-'СЕТ СН'!$H$17</f>
        <v>3547.8505112600001</v>
      </c>
      <c r="O104" s="36">
        <f>SUMIFS(СВЦЭМ!$C$33:$C$776,СВЦЭМ!$A$33:$A$776,$A104,СВЦЭМ!$B$33:$B$776,O$83)+'СЕТ СН'!$H$9+СВЦЭМ!$D$10+'СЕТ СН'!$H$5-'СЕТ СН'!$H$17</f>
        <v>3565.1749661499998</v>
      </c>
      <c r="P104" s="36">
        <f>SUMIFS(СВЦЭМ!$C$33:$C$776,СВЦЭМ!$A$33:$A$776,$A104,СВЦЭМ!$B$33:$B$776,P$83)+'СЕТ СН'!$H$9+СВЦЭМ!$D$10+'СЕТ СН'!$H$5-'СЕТ СН'!$H$17</f>
        <v>3576.6756501</v>
      </c>
      <c r="Q104" s="36">
        <f>SUMIFS(СВЦЭМ!$C$33:$C$776,СВЦЭМ!$A$33:$A$776,$A104,СВЦЭМ!$B$33:$B$776,Q$83)+'СЕТ СН'!$H$9+СВЦЭМ!$D$10+'СЕТ СН'!$H$5-'СЕТ СН'!$H$17</f>
        <v>3595.9228208099998</v>
      </c>
      <c r="R104" s="36">
        <f>SUMIFS(СВЦЭМ!$C$33:$C$776,СВЦЭМ!$A$33:$A$776,$A104,СВЦЭМ!$B$33:$B$776,R$83)+'СЕТ СН'!$H$9+СВЦЭМ!$D$10+'СЕТ СН'!$H$5-'СЕТ СН'!$H$17</f>
        <v>3605.9185529199999</v>
      </c>
      <c r="S104" s="36">
        <f>SUMIFS(СВЦЭМ!$C$33:$C$776,СВЦЭМ!$A$33:$A$776,$A104,СВЦЭМ!$B$33:$B$776,S$83)+'СЕТ СН'!$H$9+СВЦЭМ!$D$10+'СЕТ СН'!$H$5-'СЕТ СН'!$H$17</f>
        <v>3595.0926651</v>
      </c>
      <c r="T104" s="36">
        <f>SUMIFS(СВЦЭМ!$C$33:$C$776,СВЦЭМ!$A$33:$A$776,$A104,СВЦЭМ!$B$33:$B$776,T$83)+'СЕТ СН'!$H$9+СВЦЭМ!$D$10+'СЕТ СН'!$H$5-'СЕТ СН'!$H$17</f>
        <v>3564.5748828999999</v>
      </c>
      <c r="U104" s="36">
        <f>SUMIFS(СВЦЭМ!$C$33:$C$776,СВЦЭМ!$A$33:$A$776,$A104,СВЦЭМ!$B$33:$B$776,U$83)+'СЕТ СН'!$H$9+СВЦЭМ!$D$10+'СЕТ СН'!$H$5-'СЕТ СН'!$H$17</f>
        <v>3540.8710912000001</v>
      </c>
      <c r="V104" s="36">
        <f>SUMIFS(СВЦЭМ!$C$33:$C$776,СВЦЭМ!$A$33:$A$776,$A104,СВЦЭМ!$B$33:$B$776,V$83)+'СЕТ СН'!$H$9+СВЦЭМ!$D$10+'СЕТ СН'!$H$5-'СЕТ СН'!$H$17</f>
        <v>3511.7469214600001</v>
      </c>
      <c r="W104" s="36">
        <f>SUMIFS(СВЦЭМ!$C$33:$C$776,СВЦЭМ!$A$33:$A$776,$A104,СВЦЭМ!$B$33:$B$776,W$83)+'СЕТ СН'!$H$9+СВЦЭМ!$D$10+'СЕТ СН'!$H$5-'СЕТ СН'!$H$17</f>
        <v>3511.65480837</v>
      </c>
      <c r="X104" s="36">
        <f>SUMIFS(СВЦЭМ!$C$33:$C$776,СВЦЭМ!$A$33:$A$776,$A104,СВЦЭМ!$B$33:$B$776,X$83)+'СЕТ СН'!$H$9+СВЦЭМ!$D$10+'СЕТ СН'!$H$5-'СЕТ СН'!$H$17</f>
        <v>3512.8459068500001</v>
      </c>
      <c r="Y104" s="36">
        <f>SUMIFS(СВЦЭМ!$C$33:$C$776,СВЦЭМ!$A$33:$A$776,$A104,СВЦЭМ!$B$33:$B$776,Y$83)+'СЕТ СН'!$H$9+СВЦЭМ!$D$10+'СЕТ СН'!$H$5-'СЕТ СН'!$H$17</f>
        <v>3559.0999623500002</v>
      </c>
    </row>
    <row r="105" spans="1:25" ht="15.75" x14ac:dyDescent="0.2">
      <c r="A105" s="35">
        <f t="shared" si="2"/>
        <v>43577</v>
      </c>
      <c r="B105" s="36">
        <f>SUMIFS(СВЦЭМ!$C$33:$C$776,СВЦЭМ!$A$33:$A$776,$A105,СВЦЭМ!$B$33:$B$776,B$83)+'СЕТ СН'!$H$9+СВЦЭМ!$D$10+'СЕТ СН'!$H$5-'СЕТ СН'!$H$17</f>
        <v>3564.1603085400002</v>
      </c>
      <c r="C105" s="36">
        <f>SUMIFS(СВЦЭМ!$C$33:$C$776,СВЦЭМ!$A$33:$A$776,$A105,СВЦЭМ!$B$33:$B$776,C$83)+'СЕТ СН'!$H$9+СВЦЭМ!$D$10+'СЕТ СН'!$H$5-'СЕТ СН'!$H$17</f>
        <v>3583.7148463399999</v>
      </c>
      <c r="D105" s="36">
        <f>SUMIFS(СВЦЭМ!$C$33:$C$776,СВЦЭМ!$A$33:$A$776,$A105,СВЦЭМ!$B$33:$B$776,D$83)+'СЕТ СН'!$H$9+СВЦЭМ!$D$10+'СЕТ СН'!$H$5-'СЕТ СН'!$H$17</f>
        <v>3628.5381713400002</v>
      </c>
      <c r="E105" s="36">
        <f>SUMIFS(СВЦЭМ!$C$33:$C$776,СВЦЭМ!$A$33:$A$776,$A105,СВЦЭМ!$B$33:$B$776,E$83)+'СЕТ СН'!$H$9+СВЦЭМ!$D$10+'СЕТ СН'!$H$5-'СЕТ СН'!$H$17</f>
        <v>3664.0127829799999</v>
      </c>
      <c r="F105" s="36">
        <f>SUMIFS(СВЦЭМ!$C$33:$C$776,СВЦЭМ!$A$33:$A$776,$A105,СВЦЭМ!$B$33:$B$776,F$83)+'СЕТ СН'!$H$9+СВЦЭМ!$D$10+'СЕТ СН'!$H$5-'СЕТ СН'!$H$17</f>
        <v>3676.4640101300001</v>
      </c>
      <c r="G105" s="36">
        <f>SUMIFS(СВЦЭМ!$C$33:$C$776,СВЦЭМ!$A$33:$A$776,$A105,СВЦЭМ!$B$33:$B$776,G$83)+'СЕТ СН'!$H$9+СВЦЭМ!$D$10+'СЕТ СН'!$H$5-'СЕТ СН'!$H$17</f>
        <v>3631.8897613200002</v>
      </c>
      <c r="H105" s="36">
        <f>SUMIFS(СВЦЭМ!$C$33:$C$776,СВЦЭМ!$A$33:$A$776,$A105,СВЦЭМ!$B$33:$B$776,H$83)+'СЕТ СН'!$H$9+СВЦЭМ!$D$10+'СЕТ СН'!$H$5-'СЕТ СН'!$H$17</f>
        <v>3611.5998017399997</v>
      </c>
      <c r="I105" s="36">
        <f>SUMIFS(СВЦЭМ!$C$33:$C$776,СВЦЭМ!$A$33:$A$776,$A105,СВЦЭМ!$B$33:$B$776,I$83)+'СЕТ СН'!$H$9+СВЦЭМ!$D$10+'СЕТ СН'!$H$5-'СЕТ СН'!$H$17</f>
        <v>3602.62078462</v>
      </c>
      <c r="J105" s="36">
        <f>SUMIFS(СВЦЭМ!$C$33:$C$776,СВЦЭМ!$A$33:$A$776,$A105,СВЦЭМ!$B$33:$B$776,J$83)+'СЕТ СН'!$H$9+СВЦЭМ!$D$10+'СЕТ СН'!$H$5-'СЕТ СН'!$H$17</f>
        <v>3589.7624766099998</v>
      </c>
      <c r="K105" s="36">
        <f>SUMIFS(СВЦЭМ!$C$33:$C$776,СВЦЭМ!$A$33:$A$776,$A105,СВЦЭМ!$B$33:$B$776,K$83)+'СЕТ СН'!$H$9+СВЦЭМ!$D$10+'СЕТ СН'!$H$5-'СЕТ СН'!$H$17</f>
        <v>3596.25524322</v>
      </c>
      <c r="L105" s="36">
        <f>SUMIFS(СВЦЭМ!$C$33:$C$776,СВЦЭМ!$A$33:$A$776,$A105,СВЦЭМ!$B$33:$B$776,L$83)+'СЕТ СН'!$H$9+СВЦЭМ!$D$10+'СЕТ СН'!$H$5-'СЕТ СН'!$H$17</f>
        <v>3596.55026636</v>
      </c>
      <c r="M105" s="36">
        <f>SUMIFS(СВЦЭМ!$C$33:$C$776,СВЦЭМ!$A$33:$A$776,$A105,СВЦЭМ!$B$33:$B$776,M$83)+'СЕТ СН'!$H$9+СВЦЭМ!$D$10+'СЕТ СН'!$H$5-'СЕТ СН'!$H$17</f>
        <v>3594.34622511</v>
      </c>
      <c r="N105" s="36">
        <f>SUMIFS(СВЦЭМ!$C$33:$C$776,СВЦЭМ!$A$33:$A$776,$A105,СВЦЭМ!$B$33:$B$776,N$83)+'СЕТ СН'!$H$9+СВЦЭМ!$D$10+'СЕТ СН'!$H$5-'СЕТ СН'!$H$17</f>
        <v>3592.3948146799999</v>
      </c>
      <c r="O105" s="36">
        <f>SUMIFS(СВЦЭМ!$C$33:$C$776,СВЦЭМ!$A$33:$A$776,$A105,СВЦЭМ!$B$33:$B$776,O$83)+'СЕТ СН'!$H$9+СВЦЭМ!$D$10+'СЕТ СН'!$H$5-'СЕТ СН'!$H$17</f>
        <v>3600.5472499100001</v>
      </c>
      <c r="P105" s="36">
        <f>SUMIFS(СВЦЭМ!$C$33:$C$776,СВЦЭМ!$A$33:$A$776,$A105,СВЦЭМ!$B$33:$B$776,P$83)+'СЕТ СН'!$H$9+СВЦЭМ!$D$10+'СЕТ СН'!$H$5-'СЕТ СН'!$H$17</f>
        <v>3608.3060753099999</v>
      </c>
      <c r="Q105" s="36">
        <f>SUMIFS(СВЦЭМ!$C$33:$C$776,СВЦЭМ!$A$33:$A$776,$A105,СВЦЭМ!$B$33:$B$776,Q$83)+'СЕТ СН'!$H$9+СВЦЭМ!$D$10+'СЕТ СН'!$H$5-'СЕТ СН'!$H$17</f>
        <v>3615.8294734000001</v>
      </c>
      <c r="R105" s="36">
        <f>SUMIFS(СВЦЭМ!$C$33:$C$776,СВЦЭМ!$A$33:$A$776,$A105,СВЦЭМ!$B$33:$B$776,R$83)+'СЕТ СН'!$H$9+СВЦЭМ!$D$10+'СЕТ СН'!$H$5-'СЕТ СН'!$H$17</f>
        <v>3612.8812544500001</v>
      </c>
      <c r="S105" s="36">
        <f>SUMIFS(СВЦЭМ!$C$33:$C$776,СВЦЭМ!$A$33:$A$776,$A105,СВЦЭМ!$B$33:$B$776,S$83)+'СЕТ СН'!$H$9+СВЦЭМ!$D$10+'СЕТ СН'!$H$5-'СЕТ СН'!$H$17</f>
        <v>3591.43946074</v>
      </c>
      <c r="T105" s="36">
        <f>SUMIFS(СВЦЭМ!$C$33:$C$776,СВЦЭМ!$A$33:$A$776,$A105,СВЦЭМ!$B$33:$B$776,T$83)+'СЕТ СН'!$H$9+СВЦЭМ!$D$10+'СЕТ СН'!$H$5-'СЕТ СН'!$H$17</f>
        <v>3590.6288813599999</v>
      </c>
      <c r="U105" s="36">
        <f>SUMIFS(СВЦЭМ!$C$33:$C$776,СВЦЭМ!$A$33:$A$776,$A105,СВЦЭМ!$B$33:$B$776,U$83)+'СЕТ СН'!$H$9+СВЦЭМ!$D$10+'СЕТ СН'!$H$5-'СЕТ СН'!$H$17</f>
        <v>3579.51436577</v>
      </c>
      <c r="V105" s="36">
        <f>SUMIFS(СВЦЭМ!$C$33:$C$776,СВЦЭМ!$A$33:$A$776,$A105,СВЦЭМ!$B$33:$B$776,V$83)+'СЕТ СН'!$H$9+СВЦЭМ!$D$10+'СЕТ СН'!$H$5-'СЕТ СН'!$H$17</f>
        <v>3563.43238935</v>
      </c>
      <c r="W105" s="36">
        <f>SUMIFS(СВЦЭМ!$C$33:$C$776,СВЦЭМ!$A$33:$A$776,$A105,СВЦЭМ!$B$33:$B$776,W$83)+'СЕТ СН'!$H$9+СВЦЭМ!$D$10+'СЕТ СН'!$H$5-'СЕТ СН'!$H$17</f>
        <v>3567.5408835899998</v>
      </c>
      <c r="X105" s="36">
        <f>SUMIFS(СВЦЭМ!$C$33:$C$776,СВЦЭМ!$A$33:$A$776,$A105,СВЦЭМ!$B$33:$B$776,X$83)+'СЕТ СН'!$H$9+СВЦЭМ!$D$10+'СЕТ СН'!$H$5-'СЕТ СН'!$H$17</f>
        <v>3595.38832125</v>
      </c>
      <c r="Y105" s="36">
        <f>SUMIFS(СВЦЭМ!$C$33:$C$776,СВЦЭМ!$A$33:$A$776,$A105,СВЦЭМ!$B$33:$B$776,Y$83)+'СЕТ СН'!$H$9+СВЦЭМ!$D$10+'СЕТ СН'!$H$5-'СЕТ СН'!$H$17</f>
        <v>3609.4676720500001</v>
      </c>
    </row>
    <row r="106" spans="1:25" ht="15.75" x14ac:dyDescent="0.2">
      <c r="A106" s="35">
        <f t="shared" si="2"/>
        <v>43578</v>
      </c>
      <c r="B106" s="36">
        <f>SUMIFS(СВЦЭМ!$C$33:$C$776,СВЦЭМ!$A$33:$A$776,$A106,СВЦЭМ!$B$33:$B$776,B$83)+'СЕТ СН'!$H$9+СВЦЭМ!$D$10+'СЕТ СН'!$H$5-'СЕТ СН'!$H$17</f>
        <v>3575.4620958</v>
      </c>
      <c r="C106" s="36">
        <f>SUMIFS(СВЦЭМ!$C$33:$C$776,СВЦЭМ!$A$33:$A$776,$A106,СВЦЭМ!$B$33:$B$776,C$83)+'СЕТ СН'!$H$9+СВЦЭМ!$D$10+'СЕТ СН'!$H$5-'СЕТ СН'!$H$17</f>
        <v>3623.1518614300003</v>
      </c>
      <c r="D106" s="36">
        <f>SUMIFS(СВЦЭМ!$C$33:$C$776,СВЦЭМ!$A$33:$A$776,$A106,СВЦЭМ!$B$33:$B$776,D$83)+'СЕТ СН'!$H$9+СВЦЭМ!$D$10+'СЕТ СН'!$H$5-'СЕТ СН'!$H$17</f>
        <v>3653.0371716600002</v>
      </c>
      <c r="E106" s="36">
        <f>SUMIFS(СВЦЭМ!$C$33:$C$776,СВЦЭМ!$A$33:$A$776,$A106,СВЦЭМ!$B$33:$B$776,E$83)+'СЕТ СН'!$H$9+СВЦЭМ!$D$10+'СЕТ СН'!$H$5-'СЕТ СН'!$H$17</f>
        <v>3667.0127151699999</v>
      </c>
      <c r="F106" s="36">
        <f>SUMIFS(СВЦЭМ!$C$33:$C$776,СВЦЭМ!$A$33:$A$776,$A106,СВЦЭМ!$B$33:$B$776,F$83)+'СЕТ СН'!$H$9+СВЦЭМ!$D$10+'СЕТ СН'!$H$5-'СЕТ СН'!$H$17</f>
        <v>3668.7730213700002</v>
      </c>
      <c r="G106" s="36">
        <f>SUMIFS(СВЦЭМ!$C$33:$C$776,СВЦЭМ!$A$33:$A$776,$A106,СВЦЭМ!$B$33:$B$776,G$83)+'СЕТ СН'!$H$9+СВЦЭМ!$D$10+'СЕТ СН'!$H$5-'СЕТ СН'!$H$17</f>
        <v>3640.1309368900002</v>
      </c>
      <c r="H106" s="36">
        <f>SUMIFS(СВЦЭМ!$C$33:$C$776,СВЦЭМ!$A$33:$A$776,$A106,СВЦЭМ!$B$33:$B$776,H$83)+'СЕТ СН'!$H$9+СВЦЭМ!$D$10+'СЕТ СН'!$H$5-'СЕТ СН'!$H$17</f>
        <v>3623.52756813</v>
      </c>
      <c r="I106" s="36">
        <f>SUMIFS(СВЦЭМ!$C$33:$C$776,СВЦЭМ!$A$33:$A$776,$A106,СВЦЭМ!$B$33:$B$776,I$83)+'СЕТ СН'!$H$9+СВЦЭМ!$D$10+'СЕТ СН'!$H$5-'СЕТ СН'!$H$17</f>
        <v>3636.5641493100002</v>
      </c>
      <c r="J106" s="36">
        <f>SUMIFS(СВЦЭМ!$C$33:$C$776,СВЦЭМ!$A$33:$A$776,$A106,СВЦЭМ!$B$33:$B$776,J$83)+'СЕТ СН'!$H$9+СВЦЭМ!$D$10+'СЕТ СН'!$H$5-'СЕТ СН'!$H$17</f>
        <v>3604.12238695</v>
      </c>
      <c r="K106" s="36">
        <f>SUMIFS(СВЦЭМ!$C$33:$C$776,СВЦЭМ!$A$33:$A$776,$A106,СВЦЭМ!$B$33:$B$776,K$83)+'СЕТ СН'!$H$9+СВЦЭМ!$D$10+'СЕТ СН'!$H$5-'СЕТ СН'!$H$17</f>
        <v>3609.5911092599999</v>
      </c>
      <c r="L106" s="36">
        <f>SUMIFS(СВЦЭМ!$C$33:$C$776,СВЦЭМ!$A$33:$A$776,$A106,СВЦЭМ!$B$33:$B$776,L$83)+'СЕТ СН'!$H$9+СВЦЭМ!$D$10+'СЕТ СН'!$H$5-'СЕТ СН'!$H$17</f>
        <v>3599.3831975499997</v>
      </c>
      <c r="M106" s="36">
        <f>SUMIFS(СВЦЭМ!$C$33:$C$776,СВЦЭМ!$A$33:$A$776,$A106,СВЦЭМ!$B$33:$B$776,M$83)+'СЕТ СН'!$H$9+СВЦЭМ!$D$10+'СЕТ СН'!$H$5-'СЕТ СН'!$H$17</f>
        <v>3612.6462525699999</v>
      </c>
      <c r="N106" s="36">
        <f>SUMIFS(СВЦЭМ!$C$33:$C$776,СВЦЭМ!$A$33:$A$776,$A106,СВЦЭМ!$B$33:$B$776,N$83)+'СЕТ СН'!$H$9+СВЦЭМ!$D$10+'СЕТ СН'!$H$5-'СЕТ СН'!$H$17</f>
        <v>3605.07612513</v>
      </c>
      <c r="O106" s="36">
        <f>SUMIFS(СВЦЭМ!$C$33:$C$776,СВЦЭМ!$A$33:$A$776,$A106,СВЦЭМ!$B$33:$B$776,O$83)+'СЕТ СН'!$H$9+СВЦЭМ!$D$10+'СЕТ СН'!$H$5-'СЕТ СН'!$H$17</f>
        <v>3614.7699081299997</v>
      </c>
      <c r="P106" s="36">
        <f>SUMIFS(СВЦЭМ!$C$33:$C$776,СВЦЭМ!$A$33:$A$776,$A106,СВЦЭМ!$B$33:$B$776,P$83)+'СЕТ СН'!$H$9+СВЦЭМ!$D$10+'СЕТ СН'!$H$5-'СЕТ СН'!$H$17</f>
        <v>3635.2943810299998</v>
      </c>
      <c r="Q106" s="36">
        <f>SUMIFS(СВЦЭМ!$C$33:$C$776,СВЦЭМ!$A$33:$A$776,$A106,СВЦЭМ!$B$33:$B$776,Q$83)+'СЕТ СН'!$H$9+СВЦЭМ!$D$10+'СЕТ СН'!$H$5-'СЕТ СН'!$H$17</f>
        <v>3640.1297283100002</v>
      </c>
      <c r="R106" s="36">
        <f>SUMIFS(СВЦЭМ!$C$33:$C$776,СВЦЭМ!$A$33:$A$776,$A106,СВЦЭМ!$B$33:$B$776,R$83)+'СЕТ СН'!$H$9+СВЦЭМ!$D$10+'СЕТ СН'!$H$5-'СЕТ СН'!$H$17</f>
        <v>3630.0659331299998</v>
      </c>
      <c r="S106" s="36">
        <f>SUMIFS(СВЦЭМ!$C$33:$C$776,СВЦЭМ!$A$33:$A$776,$A106,СВЦЭМ!$B$33:$B$776,S$83)+'СЕТ СН'!$H$9+СВЦЭМ!$D$10+'СЕТ СН'!$H$5-'СЕТ СН'!$H$17</f>
        <v>3636.9464509199997</v>
      </c>
      <c r="T106" s="36">
        <f>SUMIFS(СВЦЭМ!$C$33:$C$776,СВЦЭМ!$A$33:$A$776,$A106,СВЦЭМ!$B$33:$B$776,T$83)+'СЕТ СН'!$H$9+СВЦЭМ!$D$10+'СЕТ СН'!$H$5-'СЕТ СН'!$H$17</f>
        <v>3620.8491419500001</v>
      </c>
      <c r="U106" s="36">
        <f>SUMIFS(СВЦЭМ!$C$33:$C$776,СВЦЭМ!$A$33:$A$776,$A106,СВЦЭМ!$B$33:$B$776,U$83)+'СЕТ СН'!$H$9+СВЦЭМ!$D$10+'СЕТ СН'!$H$5-'СЕТ СН'!$H$17</f>
        <v>3594.7631053599998</v>
      </c>
      <c r="V106" s="36">
        <f>SUMIFS(СВЦЭМ!$C$33:$C$776,СВЦЭМ!$A$33:$A$776,$A106,СВЦЭМ!$B$33:$B$776,V$83)+'СЕТ СН'!$H$9+СВЦЭМ!$D$10+'СЕТ СН'!$H$5-'СЕТ СН'!$H$17</f>
        <v>3579.0138667299998</v>
      </c>
      <c r="W106" s="36">
        <f>SUMIFS(СВЦЭМ!$C$33:$C$776,СВЦЭМ!$A$33:$A$776,$A106,СВЦЭМ!$B$33:$B$776,W$83)+'СЕТ СН'!$H$9+СВЦЭМ!$D$10+'СЕТ СН'!$H$5-'СЕТ СН'!$H$17</f>
        <v>3574.6082798699999</v>
      </c>
      <c r="X106" s="36">
        <f>SUMIFS(СВЦЭМ!$C$33:$C$776,СВЦЭМ!$A$33:$A$776,$A106,СВЦЭМ!$B$33:$B$776,X$83)+'СЕТ СН'!$H$9+СВЦЭМ!$D$10+'СЕТ СН'!$H$5-'СЕТ СН'!$H$17</f>
        <v>3610.8792794299998</v>
      </c>
      <c r="Y106" s="36">
        <f>SUMIFS(СВЦЭМ!$C$33:$C$776,СВЦЭМ!$A$33:$A$776,$A106,СВЦЭМ!$B$33:$B$776,Y$83)+'СЕТ СН'!$H$9+СВЦЭМ!$D$10+'СЕТ СН'!$H$5-'СЕТ СН'!$H$17</f>
        <v>3643.8544229300001</v>
      </c>
    </row>
    <row r="107" spans="1:25" ht="15.75" x14ac:dyDescent="0.2">
      <c r="A107" s="35">
        <f t="shared" si="2"/>
        <v>43579</v>
      </c>
      <c r="B107" s="36">
        <f>SUMIFS(СВЦЭМ!$C$33:$C$776,СВЦЭМ!$A$33:$A$776,$A107,СВЦЭМ!$B$33:$B$776,B$83)+'СЕТ СН'!$H$9+СВЦЭМ!$D$10+'СЕТ СН'!$H$5-'СЕТ СН'!$H$17</f>
        <v>3528.19608401</v>
      </c>
      <c r="C107" s="36">
        <f>SUMIFS(СВЦЭМ!$C$33:$C$776,СВЦЭМ!$A$33:$A$776,$A107,СВЦЭМ!$B$33:$B$776,C$83)+'СЕТ СН'!$H$9+СВЦЭМ!$D$10+'СЕТ СН'!$H$5-'СЕТ СН'!$H$17</f>
        <v>3570.65325803</v>
      </c>
      <c r="D107" s="36">
        <f>SUMIFS(СВЦЭМ!$C$33:$C$776,СВЦЭМ!$A$33:$A$776,$A107,СВЦЭМ!$B$33:$B$776,D$83)+'СЕТ СН'!$H$9+СВЦЭМ!$D$10+'СЕТ СН'!$H$5-'СЕТ СН'!$H$17</f>
        <v>3609.8064498499998</v>
      </c>
      <c r="E107" s="36">
        <f>SUMIFS(СВЦЭМ!$C$33:$C$776,СВЦЭМ!$A$33:$A$776,$A107,СВЦЭМ!$B$33:$B$776,E$83)+'СЕТ СН'!$H$9+СВЦЭМ!$D$10+'СЕТ СН'!$H$5-'СЕТ СН'!$H$17</f>
        <v>3619.5260478700002</v>
      </c>
      <c r="F107" s="36">
        <f>SUMIFS(СВЦЭМ!$C$33:$C$776,СВЦЭМ!$A$33:$A$776,$A107,СВЦЭМ!$B$33:$B$776,F$83)+'СЕТ СН'!$H$9+СВЦЭМ!$D$10+'СЕТ СН'!$H$5-'СЕТ СН'!$H$17</f>
        <v>3644.1955619700002</v>
      </c>
      <c r="G107" s="36">
        <f>SUMIFS(СВЦЭМ!$C$33:$C$776,СВЦЭМ!$A$33:$A$776,$A107,СВЦЭМ!$B$33:$B$776,G$83)+'СЕТ СН'!$H$9+СВЦЭМ!$D$10+'СЕТ СН'!$H$5-'СЕТ СН'!$H$17</f>
        <v>3638.7740064</v>
      </c>
      <c r="H107" s="36">
        <f>SUMIFS(СВЦЭМ!$C$33:$C$776,СВЦЭМ!$A$33:$A$776,$A107,СВЦЭМ!$B$33:$B$776,H$83)+'СЕТ СН'!$H$9+СВЦЭМ!$D$10+'СЕТ СН'!$H$5-'СЕТ СН'!$H$17</f>
        <v>3625.89775164</v>
      </c>
      <c r="I107" s="36">
        <f>SUMIFS(СВЦЭМ!$C$33:$C$776,СВЦЭМ!$A$33:$A$776,$A107,СВЦЭМ!$B$33:$B$776,I$83)+'СЕТ СН'!$H$9+СВЦЭМ!$D$10+'СЕТ СН'!$H$5-'СЕТ СН'!$H$17</f>
        <v>3589.5321377199998</v>
      </c>
      <c r="J107" s="36">
        <f>SUMIFS(СВЦЭМ!$C$33:$C$776,СВЦЭМ!$A$33:$A$776,$A107,СВЦЭМ!$B$33:$B$776,J$83)+'СЕТ СН'!$H$9+СВЦЭМ!$D$10+'СЕТ СН'!$H$5-'СЕТ СН'!$H$17</f>
        <v>3550.4358902499998</v>
      </c>
      <c r="K107" s="36">
        <f>SUMIFS(СВЦЭМ!$C$33:$C$776,СВЦЭМ!$A$33:$A$776,$A107,СВЦЭМ!$B$33:$B$776,K$83)+'СЕТ СН'!$H$9+СВЦЭМ!$D$10+'СЕТ СН'!$H$5-'СЕТ СН'!$H$17</f>
        <v>3561.2220919900001</v>
      </c>
      <c r="L107" s="36">
        <f>SUMIFS(СВЦЭМ!$C$33:$C$776,СВЦЭМ!$A$33:$A$776,$A107,СВЦЭМ!$B$33:$B$776,L$83)+'СЕТ СН'!$H$9+СВЦЭМ!$D$10+'СЕТ СН'!$H$5-'СЕТ СН'!$H$17</f>
        <v>3585.4898127599999</v>
      </c>
      <c r="M107" s="36">
        <f>SUMIFS(СВЦЭМ!$C$33:$C$776,СВЦЭМ!$A$33:$A$776,$A107,СВЦЭМ!$B$33:$B$776,M$83)+'СЕТ СН'!$H$9+СВЦЭМ!$D$10+'СЕТ СН'!$H$5-'СЕТ СН'!$H$17</f>
        <v>3602.9583212699999</v>
      </c>
      <c r="N107" s="36">
        <f>SUMIFS(СВЦЭМ!$C$33:$C$776,СВЦЭМ!$A$33:$A$776,$A107,СВЦЭМ!$B$33:$B$776,N$83)+'СЕТ СН'!$H$9+СВЦЭМ!$D$10+'СЕТ СН'!$H$5-'СЕТ СН'!$H$17</f>
        <v>3597.0952284999998</v>
      </c>
      <c r="O107" s="36">
        <f>SUMIFS(СВЦЭМ!$C$33:$C$776,СВЦЭМ!$A$33:$A$776,$A107,СВЦЭМ!$B$33:$B$776,O$83)+'СЕТ СН'!$H$9+СВЦЭМ!$D$10+'СЕТ СН'!$H$5-'СЕТ СН'!$H$17</f>
        <v>3604.0243362000001</v>
      </c>
      <c r="P107" s="36">
        <f>SUMIFS(СВЦЭМ!$C$33:$C$776,СВЦЭМ!$A$33:$A$776,$A107,СВЦЭМ!$B$33:$B$776,P$83)+'СЕТ СН'!$H$9+СВЦЭМ!$D$10+'СЕТ СН'!$H$5-'СЕТ СН'!$H$17</f>
        <v>3616.75500556</v>
      </c>
      <c r="Q107" s="36">
        <f>SUMIFS(СВЦЭМ!$C$33:$C$776,СВЦЭМ!$A$33:$A$776,$A107,СВЦЭМ!$B$33:$B$776,Q$83)+'СЕТ СН'!$H$9+СВЦЭМ!$D$10+'СЕТ СН'!$H$5-'СЕТ СН'!$H$17</f>
        <v>3621.6073871200001</v>
      </c>
      <c r="R107" s="36">
        <f>SUMIFS(СВЦЭМ!$C$33:$C$776,СВЦЭМ!$A$33:$A$776,$A107,СВЦЭМ!$B$33:$B$776,R$83)+'СЕТ СН'!$H$9+СВЦЭМ!$D$10+'СЕТ СН'!$H$5-'СЕТ СН'!$H$17</f>
        <v>3624.3727114900003</v>
      </c>
      <c r="S107" s="36">
        <f>SUMIFS(СВЦЭМ!$C$33:$C$776,СВЦЭМ!$A$33:$A$776,$A107,СВЦЭМ!$B$33:$B$776,S$83)+'СЕТ СН'!$H$9+СВЦЭМ!$D$10+'СЕТ СН'!$H$5-'СЕТ СН'!$H$17</f>
        <v>3627.2056130800001</v>
      </c>
      <c r="T107" s="36">
        <f>SUMIFS(СВЦЭМ!$C$33:$C$776,СВЦЭМ!$A$33:$A$776,$A107,СВЦЭМ!$B$33:$B$776,T$83)+'СЕТ СН'!$H$9+СВЦЭМ!$D$10+'СЕТ СН'!$H$5-'СЕТ СН'!$H$17</f>
        <v>3614.3099630699999</v>
      </c>
      <c r="U107" s="36">
        <f>SUMIFS(СВЦЭМ!$C$33:$C$776,СВЦЭМ!$A$33:$A$776,$A107,СВЦЭМ!$B$33:$B$776,U$83)+'СЕТ СН'!$H$9+СВЦЭМ!$D$10+'СЕТ СН'!$H$5-'СЕТ СН'!$H$17</f>
        <v>3607.6628362000001</v>
      </c>
      <c r="V107" s="36">
        <f>SUMIFS(СВЦЭМ!$C$33:$C$776,СВЦЭМ!$A$33:$A$776,$A107,СВЦЭМ!$B$33:$B$776,V$83)+'СЕТ СН'!$H$9+СВЦЭМ!$D$10+'СЕТ СН'!$H$5-'СЕТ СН'!$H$17</f>
        <v>3584.0422360100001</v>
      </c>
      <c r="W107" s="36">
        <f>SUMIFS(СВЦЭМ!$C$33:$C$776,СВЦЭМ!$A$33:$A$776,$A107,СВЦЭМ!$B$33:$B$776,W$83)+'СЕТ СН'!$H$9+СВЦЭМ!$D$10+'СЕТ СН'!$H$5-'СЕТ СН'!$H$17</f>
        <v>3569.9085304099999</v>
      </c>
      <c r="X107" s="36">
        <f>SUMIFS(СВЦЭМ!$C$33:$C$776,СВЦЭМ!$A$33:$A$776,$A107,СВЦЭМ!$B$33:$B$776,X$83)+'СЕТ СН'!$H$9+СВЦЭМ!$D$10+'СЕТ СН'!$H$5-'СЕТ СН'!$H$17</f>
        <v>3577.2620898999999</v>
      </c>
      <c r="Y107" s="36">
        <f>SUMIFS(СВЦЭМ!$C$33:$C$776,СВЦЭМ!$A$33:$A$776,$A107,СВЦЭМ!$B$33:$B$776,Y$83)+'СЕТ СН'!$H$9+СВЦЭМ!$D$10+'СЕТ СН'!$H$5-'СЕТ СН'!$H$17</f>
        <v>3617.9601854699999</v>
      </c>
    </row>
    <row r="108" spans="1:25" ht="15.75" x14ac:dyDescent="0.2">
      <c r="A108" s="35">
        <f t="shared" si="2"/>
        <v>43580</v>
      </c>
      <c r="B108" s="36">
        <f>SUMIFS(СВЦЭМ!$C$33:$C$776,СВЦЭМ!$A$33:$A$776,$A108,СВЦЭМ!$B$33:$B$776,B$83)+'СЕТ СН'!$H$9+СВЦЭМ!$D$10+'СЕТ СН'!$H$5-'СЕТ СН'!$H$17</f>
        <v>3597.76087358</v>
      </c>
      <c r="C108" s="36">
        <f>SUMIFS(СВЦЭМ!$C$33:$C$776,СВЦЭМ!$A$33:$A$776,$A108,СВЦЭМ!$B$33:$B$776,C$83)+'СЕТ СН'!$H$9+СВЦЭМ!$D$10+'СЕТ СН'!$H$5-'СЕТ СН'!$H$17</f>
        <v>3643.4407443499999</v>
      </c>
      <c r="D108" s="36">
        <f>SUMIFS(СВЦЭМ!$C$33:$C$776,СВЦЭМ!$A$33:$A$776,$A108,СВЦЭМ!$B$33:$B$776,D$83)+'СЕТ СН'!$H$9+СВЦЭМ!$D$10+'СЕТ СН'!$H$5-'СЕТ СН'!$H$17</f>
        <v>3672.0225310300002</v>
      </c>
      <c r="E108" s="36">
        <f>SUMIFS(СВЦЭМ!$C$33:$C$776,СВЦЭМ!$A$33:$A$776,$A108,СВЦЭМ!$B$33:$B$776,E$83)+'СЕТ СН'!$H$9+СВЦЭМ!$D$10+'СЕТ СН'!$H$5-'СЕТ СН'!$H$17</f>
        <v>3690.97536141</v>
      </c>
      <c r="F108" s="36">
        <f>SUMIFS(СВЦЭМ!$C$33:$C$776,СВЦЭМ!$A$33:$A$776,$A108,СВЦЭМ!$B$33:$B$776,F$83)+'СЕТ СН'!$H$9+СВЦЭМ!$D$10+'СЕТ СН'!$H$5-'СЕТ СН'!$H$17</f>
        <v>3688.73749064</v>
      </c>
      <c r="G108" s="36">
        <f>SUMIFS(СВЦЭМ!$C$33:$C$776,СВЦЭМ!$A$33:$A$776,$A108,СВЦЭМ!$B$33:$B$776,G$83)+'СЕТ СН'!$H$9+СВЦЭМ!$D$10+'СЕТ СН'!$H$5-'СЕТ СН'!$H$17</f>
        <v>3676.1134194199999</v>
      </c>
      <c r="H108" s="36">
        <f>SUMIFS(СВЦЭМ!$C$33:$C$776,СВЦЭМ!$A$33:$A$776,$A108,СВЦЭМ!$B$33:$B$776,H$83)+'СЕТ СН'!$H$9+СВЦЭМ!$D$10+'СЕТ СН'!$H$5-'СЕТ СН'!$H$17</f>
        <v>3639.0608156600001</v>
      </c>
      <c r="I108" s="36">
        <f>SUMIFS(СВЦЭМ!$C$33:$C$776,СВЦЭМ!$A$33:$A$776,$A108,СВЦЭМ!$B$33:$B$776,I$83)+'СЕТ СН'!$H$9+СВЦЭМ!$D$10+'СЕТ СН'!$H$5-'СЕТ СН'!$H$17</f>
        <v>3595.3967200500001</v>
      </c>
      <c r="J108" s="36">
        <f>SUMIFS(СВЦЭМ!$C$33:$C$776,СВЦЭМ!$A$33:$A$776,$A108,СВЦЭМ!$B$33:$B$776,J$83)+'СЕТ СН'!$H$9+СВЦЭМ!$D$10+'СЕТ СН'!$H$5-'СЕТ СН'!$H$17</f>
        <v>3551.6817902900002</v>
      </c>
      <c r="K108" s="36">
        <f>SUMIFS(СВЦЭМ!$C$33:$C$776,СВЦЭМ!$A$33:$A$776,$A108,СВЦЭМ!$B$33:$B$776,K$83)+'СЕТ СН'!$H$9+СВЦЭМ!$D$10+'СЕТ СН'!$H$5-'СЕТ СН'!$H$17</f>
        <v>3551.4144404200001</v>
      </c>
      <c r="L108" s="36">
        <f>SUMIFS(СВЦЭМ!$C$33:$C$776,СВЦЭМ!$A$33:$A$776,$A108,СВЦЭМ!$B$33:$B$776,L$83)+'СЕТ СН'!$H$9+СВЦЭМ!$D$10+'СЕТ СН'!$H$5-'СЕТ СН'!$H$17</f>
        <v>3544.7224574500001</v>
      </c>
      <c r="M108" s="36">
        <f>SUMIFS(СВЦЭМ!$C$33:$C$776,СВЦЭМ!$A$33:$A$776,$A108,СВЦЭМ!$B$33:$B$776,M$83)+'СЕТ СН'!$H$9+СВЦЭМ!$D$10+'СЕТ СН'!$H$5-'СЕТ СН'!$H$17</f>
        <v>3562.0124450600001</v>
      </c>
      <c r="N108" s="36">
        <f>SUMIFS(СВЦЭМ!$C$33:$C$776,СВЦЭМ!$A$33:$A$776,$A108,СВЦЭМ!$B$33:$B$776,N$83)+'СЕТ СН'!$H$9+СВЦЭМ!$D$10+'СЕТ СН'!$H$5-'СЕТ СН'!$H$17</f>
        <v>3555.31971686</v>
      </c>
      <c r="O108" s="36">
        <f>SUMIFS(СВЦЭМ!$C$33:$C$776,СВЦЭМ!$A$33:$A$776,$A108,СВЦЭМ!$B$33:$B$776,O$83)+'СЕТ СН'!$H$9+СВЦЭМ!$D$10+'СЕТ СН'!$H$5-'СЕТ СН'!$H$17</f>
        <v>3556.1983185899999</v>
      </c>
      <c r="P108" s="36">
        <f>SUMIFS(СВЦЭМ!$C$33:$C$776,СВЦЭМ!$A$33:$A$776,$A108,СВЦЭМ!$B$33:$B$776,P$83)+'СЕТ СН'!$H$9+СВЦЭМ!$D$10+'СЕТ СН'!$H$5-'СЕТ СН'!$H$17</f>
        <v>3563.6938375700001</v>
      </c>
      <c r="Q108" s="36">
        <f>SUMIFS(СВЦЭМ!$C$33:$C$776,СВЦЭМ!$A$33:$A$776,$A108,СВЦЭМ!$B$33:$B$776,Q$83)+'СЕТ СН'!$H$9+СВЦЭМ!$D$10+'СЕТ СН'!$H$5-'СЕТ СН'!$H$17</f>
        <v>3582.5766357800003</v>
      </c>
      <c r="R108" s="36">
        <f>SUMIFS(СВЦЭМ!$C$33:$C$776,СВЦЭМ!$A$33:$A$776,$A108,СВЦЭМ!$B$33:$B$776,R$83)+'СЕТ СН'!$H$9+СВЦЭМ!$D$10+'СЕТ СН'!$H$5-'СЕТ СН'!$H$17</f>
        <v>3595.0120200400002</v>
      </c>
      <c r="S108" s="36">
        <f>SUMIFS(СВЦЭМ!$C$33:$C$776,СВЦЭМ!$A$33:$A$776,$A108,СВЦЭМ!$B$33:$B$776,S$83)+'СЕТ СН'!$H$9+СВЦЭМ!$D$10+'СЕТ СН'!$H$5-'СЕТ СН'!$H$17</f>
        <v>3593.9221423500003</v>
      </c>
      <c r="T108" s="36">
        <f>SUMIFS(СВЦЭМ!$C$33:$C$776,СВЦЭМ!$A$33:$A$776,$A108,СВЦЭМ!$B$33:$B$776,T$83)+'СЕТ СН'!$H$9+СВЦЭМ!$D$10+'СЕТ СН'!$H$5-'СЕТ СН'!$H$17</f>
        <v>3578.2310987000001</v>
      </c>
      <c r="U108" s="36">
        <f>SUMIFS(СВЦЭМ!$C$33:$C$776,СВЦЭМ!$A$33:$A$776,$A108,СВЦЭМ!$B$33:$B$776,U$83)+'СЕТ СН'!$H$9+СВЦЭМ!$D$10+'СЕТ СН'!$H$5-'СЕТ СН'!$H$17</f>
        <v>3559.0222355999999</v>
      </c>
      <c r="V108" s="36">
        <f>SUMIFS(СВЦЭМ!$C$33:$C$776,СВЦЭМ!$A$33:$A$776,$A108,СВЦЭМ!$B$33:$B$776,V$83)+'СЕТ СН'!$H$9+СВЦЭМ!$D$10+'СЕТ СН'!$H$5-'СЕТ СН'!$H$17</f>
        <v>3543.1642321700001</v>
      </c>
      <c r="W108" s="36">
        <f>SUMIFS(СВЦЭМ!$C$33:$C$776,СВЦЭМ!$A$33:$A$776,$A108,СВЦЭМ!$B$33:$B$776,W$83)+'СЕТ СН'!$H$9+СВЦЭМ!$D$10+'СЕТ СН'!$H$5-'СЕТ СН'!$H$17</f>
        <v>3537.5437868700001</v>
      </c>
      <c r="X108" s="36">
        <f>SUMIFS(СВЦЭМ!$C$33:$C$776,СВЦЭМ!$A$33:$A$776,$A108,СВЦЭМ!$B$33:$B$776,X$83)+'СЕТ СН'!$H$9+СВЦЭМ!$D$10+'СЕТ СН'!$H$5-'СЕТ СН'!$H$17</f>
        <v>3519.96267261</v>
      </c>
      <c r="Y108" s="36">
        <f>SUMIFS(СВЦЭМ!$C$33:$C$776,СВЦЭМ!$A$33:$A$776,$A108,СВЦЭМ!$B$33:$B$776,Y$83)+'СЕТ СН'!$H$9+СВЦЭМ!$D$10+'СЕТ СН'!$H$5-'СЕТ СН'!$H$17</f>
        <v>3581.63898307</v>
      </c>
    </row>
    <row r="109" spans="1:25" ht="15.75" x14ac:dyDescent="0.2">
      <c r="A109" s="35">
        <f t="shared" si="2"/>
        <v>43581</v>
      </c>
      <c r="B109" s="36">
        <f>SUMIFS(СВЦЭМ!$C$33:$C$776,СВЦЭМ!$A$33:$A$776,$A109,СВЦЭМ!$B$33:$B$776,B$83)+'СЕТ СН'!$H$9+СВЦЭМ!$D$10+'СЕТ СН'!$H$5-'СЕТ СН'!$H$17</f>
        <v>3625.8757202299998</v>
      </c>
      <c r="C109" s="36">
        <f>SUMIFS(СВЦЭМ!$C$33:$C$776,СВЦЭМ!$A$33:$A$776,$A109,СВЦЭМ!$B$33:$B$776,C$83)+'СЕТ СН'!$H$9+СВЦЭМ!$D$10+'СЕТ СН'!$H$5-'СЕТ СН'!$H$17</f>
        <v>3668.2793730499998</v>
      </c>
      <c r="D109" s="36">
        <f>SUMIFS(СВЦЭМ!$C$33:$C$776,СВЦЭМ!$A$33:$A$776,$A109,СВЦЭМ!$B$33:$B$776,D$83)+'СЕТ СН'!$H$9+СВЦЭМ!$D$10+'СЕТ СН'!$H$5-'СЕТ СН'!$H$17</f>
        <v>3685.13637027</v>
      </c>
      <c r="E109" s="36">
        <f>SUMIFS(СВЦЭМ!$C$33:$C$776,СВЦЭМ!$A$33:$A$776,$A109,СВЦЭМ!$B$33:$B$776,E$83)+'СЕТ СН'!$H$9+СВЦЭМ!$D$10+'СЕТ СН'!$H$5-'СЕТ СН'!$H$17</f>
        <v>3693.21598571</v>
      </c>
      <c r="F109" s="36">
        <f>SUMIFS(СВЦЭМ!$C$33:$C$776,СВЦЭМ!$A$33:$A$776,$A109,СВЦЭМ!$B$33:$B$776,F$83)+'СЕТ СН'!$H$9+СВЦЭМ!$D$10+'СЕТ СН'!$H$5-'СЕТ СН'!$H$17</f>
        <v>3696.5521417099999</v>
      </c>
      <c r="G109" s="36">
        <f>SUMIFS(СВЦЭМ!$C$33:$C$776,СВЦЭМ!$A$33:$A$776,$A109,СВЦЭМ!$B$33:$B$776,G$83)+'СЕТ СН'!$H$9+СВЦЭМ!$D$10+'СЕТ СН'!$H$5-'СЕТ СН'!$H$17</f>
        <v>3680.3382441399999</v>
      </c>
      <c r="H109" s="36">
        <f>SUMIFS(СВЦЭМ!$C$33:$C$776,СВЦЭМ!$A$33:$A$776,$A109,СВЦЭМ!$B$33:$B$776,H$83)+'СЕТ СН'!$H$9+СВЦЭМ!$D$10+'СЕТ СН'!$H$5-'СЕТ СН'!$H$17</f>
        <v>3642.51994672</v>
      </c>
      <c r="I109" s="36">
        <f>SUMIFS(СВЦЭМ!$C$33:$C$776,СВЦЭМ!$A$33:$A$776,$A109,СВЦЭМ!$B$33:$B$776,I$83)+'СЕТ СН'!$H$9+СВЦЭМ!$D$10+'СЕТ СН'!$H$5-'СЕТ СН'!$H$17</f>
        <v>3593.5136105800002</v>
      </c>
      <c r="J109" s="36">
        <f>SUMIFS(СВЦЭМ!$C$33:$C$776,СВЦЭМ!$A$33:$A$776,$A109,СВЦЭМ!$B$33:$B$776,J$83)+'СЕТ СН'!$H$9+СВЦЭМ!$D$10+'СЕТ СН'!$H$5-'СЕТ СН'!$H$17</f>
        <v>3563.2997821500003</v>
      </c>
      <c r="K109" s="36">
        <f>SUMIFS(СВЦЭМ!$C$33:$C$776,СВЦЭМ!$A$33:$A$776,$A109,СВЦЭМ!$B$33:$B$776,K$83)+'СЕТ СН'!$H$9+СВЦЭМ!$D$10+'СЕТ СН'!$H$5-'СЕТ СН'!$H$17</f>
        <v>3556.93092656</v>
      </c>
      <c r="L109" s="36">
        <f>SUMIFS(СВЦЭМ!$C$33:$C$776,СВЦЭМ!$A$33:$A$776,$A109,СВЦЭМ!$B$33:$B$776,L$83)+'СЕТ СН'!$H$9+СВЦЭМ!$D$10+'СЕТ СН'!$H$5-'СЕТ СН'!$H$17</f>
        <v>3559.1200212100002</v>
      </c>
      <c r="M109" s="36">
        <f>SUMIFS(СВЦЭМ!$C$33:$C$776,СВЦЭМ!$A$33:$A$776,$A109,СВЦЭМ!$B$33:$B$776,M$83)+'СЕТ СН'!$H$9+СВЦЭМ!$D$10+'СЕТ СН'!$H$5-'СЕТ СН'!$H$17</f>
        <v>3568.7101279200001</v>
      </c>
      <c r="N109" s="36">
        <f>SUMIFS(СВЦЭМ!$C$33:$C$776,СВЦЭМ!$A$33:$A$776,$A109,СВЦЭМ!$B$33:$B$776,N$83)+'СЕТ СН'!$H$9+СВЦЭМ!$D$10+'СЕТ СН'!$H$5-'СЕТ СН'!$H$17</f>
        <v>3571.7071466100001</v>
      </c>
      <c r="O109" s="36">
        <f>SUMIFS(СВЦЭМ!$C$33:$C$776,СВЦЭМ!$A$33:$A$776,$A109,СВЦЭМ!$B$33:$B$776,O$83)+'СЕТ СН'!$H$9+СВЦЭМ!$D$10+'СЕТ СН'!$H$5-'СЕТ СН'!$H$17</f>
        <v>3574.4710992300002</v>
      </c>
      <c r="P109" s="36">
        <f>SUMIFS(СВЦЭМ!$C$33:$C$776,СВЦЭМ!$A$33:$A$776,$A109,СВЦЭМ!$B$33:$B$776,P$83)+'СЕТ СН'!$H$9+СВЦЭМ!$D$10+'СЕТ СН'!$H$5-'СЕТ СН'!$H$17</f>
        <v>3581.5851156099998</v>
      </c>
      <c r="Q109" s="36">
        <f>SUMIFS(СВЦЭМ!$C$33:$C$776,СВЦЭМ!$A$33:$A$776,$A109,СВЦЭМ!$B$33:$B$776,Q$83)+'СЕТ СН'!$H$9+СВЦЭМ!$D$10+'СЕТ СН'!$H$5-'СЕТ СН'!$H$17</f>
        <v>3591.3438920500002</v>
      </c>
      <c r="R109" s="36">
        <f>SUMIFS(СВЦЭМ!$C$33:$C$776,СВЦЭМ!$A$33:$A$776,$A109,СВЦЭМ!$B$33:$B$776,R$83)+'СЕТ СН'!$H$9+СВЦЭМ!$D$10+'СЕТ СН'!$H$5-'СЕТ СН'!$H$17</f>
        <v>3595.56591497</v>
      </c>
      <c r="S109" s="36">
        <f>SUMIFS(СВЦЭМ!$C$33:$C$776,СВЦЭМ!$A$33:$A$776,$A109,СВЦЭМ!$B$33:$B$776,S$83)+'СЕТ СН'!$H$9+СВЦЭМ!$D$10+'СЕТ СН'!$H$5-'СЕТ СН'!$H$17</f>
        <v>3584.3463977900001</v>
      </c>
      <c r="T109" s="36">
        <f>SUMIFS(СВЦЭМ!$C$33:$C$776,СВЦЭМ!$A$33:$A$776,$A109,СВЦЭМ!$B$33:$B$776,T$83)+'СЕТ СН'!$H$9+СВЦЭМ!$D$10+'СЕТ СН'!$H$5-'СЕТ СН'!$H$17</f>
        <v>3564.8988236499999</v>
      </c>
      <c r="U109" s="36">
        <f>SUMIFS(СВЦЭМ!$C$33:$C$776,СВЦЭМ!$A$33:$A$776,$A109,СВЦЭМ!$B$33:$B$776,U$83)+'СЕТ СН'!$H$9+СВЦЭМ!$D$10+'СЕТ СН'!$H$5-'СЕТ СН'!$H$17</f>
        <v>3526.40515843</v>
      </c>
      <c r="V109" s="36">
        <f>SUMIFS(СВЦЭМ!$C$33:$C$776,СВЦЭМ!$A$33:$A$776,$A109,СВЦЭМ!$B$33:$B$776,V$83)+'СЕТ СН'!$H$9+СВЦЭМ!$D$10+'СЕТ СН'!$H$5-'СЕТ СН'!$H$17</f>
        <v>3517.80299199</v>
      </c>
      <c r="W109" s="36">
        <f>SUMIFS(СВЦЭМ!$C$33:$C$776,СВЦЭМ!$A$33:$A$776,$A109,СВЦЭМ!$B$33:$B$776,W$83)+'СЕТ СН'!$H$9+СВЦЭМ!$D$10+'СЕТ СН'!$H$5-'СЕТ СН'!$H$17</f>
        <v>3535.7863602299999</v>
      </c>
      <c r="X109" s="36">
        <f>SUMIFS(СВЦЭМ!$C$33:$C$776,СВЦЭМ!$A$33:$A$776,$A109,СВЦЭМ!$B$33:$B$776,X$83)+'СЕТ СН'!$H$9+СВЦЭМ!$D$10+'СЕТ СН'!$H$5-'СЕТ СН'!$H$17</f>
        <v>3571.1206321600002</v>
      </c>
      <c r="Y109" s="36">
        <f>SUMIFS(СВЦЭМ!$C$33:$C$776,СВЦЭМ!$A$33:$A$776,$A109,СВЦЭМ!$B$33:$B$776,Y$83)+'СЕТ СН'!$H$9+СВЦЭМ!$D$10+'СЕТ СН'!$H$5-'СЕТ СН'!$H$17</f>
        <v>3606.5131528399997</v>
      </c>
    </row>
    <row r="110" spans="1:25" ht="15.75" x14ac:dyDescent="0.2">
      <c r="A110" s="35">
        <f t="shared" si="2"/>
        <v>43582</v>
      </c>
      <c r="B110" s="36">
        <f>SUMIFS(СВЦЭМ!$C$33:$C$776,СВЦЭМ!$A$33:$A$776,$A110,СВЦЭМ!$B$33:$B$776,B$83)+'СЕТ СН'!$H$9+СВЦЭМ!$D$10+'СЕТ СН'!$H$5-'СЕТ СН'!$H$17</f>
        <v>3597.93103462</v>
      </c>
      <c r="C110" s="36">
        <f>SUMIFS(СВЦЭМ!$C$33:$C$776,СВЦЭМ!$A$33:$A$776,$A110,СВЦЭМ!$B$33:$B$776,C$83)+'СЕТ СН'!$H$9+СВЦЭМ!$D$10+'СЕТ СН'!$H$5-'СЕТ СН'!$H$17</f>
        <v>3597.1272194799999</v>
      </c>
      <c r="D110" s="36">
        <f>SUMIFS(СВЦЭМ!$C$33:$C$776,СВЦЭМ!$A$33:$A$776,$A110,СВЦЭМ!$B$33:$B$776,D$83)+'СЕТ СН'!$H$9+СВЦЭМ!$D$10+'СЕТ СН'!$H$5-'СЕТ СН'!$H$17</f>
        <v>3605.55527072</v>
      </c>
      <c r="E110" s="36">
        <f>SUMIFS(СВЦЭМ!$C$33:$C$776,СВЦЭМ!$A$33:$A$776,$A110,СВЦЭМ!$B$33:$B$776,E$83)+'СЕТ СН'!$H$9+СВЦЭМ!$D$10+'СЕТ СН'!$H$5-'СЕТ СН'!$H$17</f>
        <v>3616.1107472499998</v>
      </c>
      <c r="F110" s="36">
        <f>SUMIFS(СВЦЭМ!$C$33:$C$776,СВЦЭМ!$A$33:$A$776,$A110,СВЦЭМ!$B$33:$B$776,F$83)+'СЕТ СН'!$H$9+СВЦЭМ!$D$10+'СЕТ СН'!$H$5-'СЕТ СН'!$H$17</f>
        <v>3646.2402480999999</v>
      </c>
      <c r="G110" s="36">
        <f>SUMIFS(СВЦЭМ!$C$33:$C$776,СВЦЭМ!$A$33:$A$776,$A110,СВЦЭМ!$B$33:$B$776,G$83)+'СЕТ СН'!$H$9+СВЦЭМ!$D$10+'СЕТ СН'!$H$5-'СЕТ СН'!$H$17</f>
        <v>3626.9310092999999</v>
      </c>
      <c r="H110" s="36">
        <f>SUMIFS(СВЦЭМ!$C$33:$C$776,СВЦЭМ!$A$33:$A$776,$A110,СВЦЭМ!$B$33:$B$776,H$83)+'СЕТ СН'!$H$9+СВЦЭМ!$D$10+'СЕТ СН'!$H$5-'СЕТ СН'!$H$17</f>
        <v>3623.5826461799998</v>
      </c>
      <c r="I110" s="36">
        <f>SUMIFS(СВЦЭМ!$C$33:$C$776,СВЦЭМ!$A$33:$A$776,$A110,СВЦЭМ!$B$33:$B$776,I$83)+'СЕТ СН'!$H$9+СВЦЭМ!$D$10+'СЕТ СН'!$H$5-'СЕТ СН'!$H$17</f>
        <v>3598.95012073</v>
      </c>
      <c r="J110" s="36">
        <f>SUMIFS(СВЦЭМ!$C$33:$C$776,СВЦЭМ!$A$33:$A$776,$A110,СВЦЭМ!$B$33:$B$776,J$83)+'СЕТ СН'!$H$9+СВЦЭМ!$D$10+'СЕТ СН'!$H$5-'СЕТ СН'!$H$17</f>
        <v>3544.4090944300001</v>
      </c>
      <c r="K110" s="36">
        <f>SUMIFS(СВЦЭМ!$C$33:$C$776,СВЦЭМ!$A$33:$A$776,$A110,СВЦЭМ!$B$33:$B$776,K$83)+'СЕТ СН'!$H$9+СВЦЭМ!$D$10+'СЕТ СН'!$H$5-'СЕТ СН'!$H$17</f>
        <v>3519.6650356999999</v>
      </c>
      <c r="L110" s="36">
        <f>SUMIFS(СВЦЭМ!$C$33:$C$776,СВЦЭМ!$A$33:$A$776,$A110,СВЦЭМ!$B$33:$B$776,L$83)+'СЕТ СН'!$H$9+СВЦЭМ!$D$10+'СЕТ СН'!$H$5-'СЕТ СН'!$H$17</f>
        <v>3503.8331038799997</v>
      </c>
      <c r="M110" s="36">
        <f>SUMIFS(СВЦЭМ!$C$33:$C$776,СВЦЭМ!$A$33:$A$776,$A110,СВЦЭМ!$B$33:$B$776,M$83)+'СЕТ СН'!$H$9+СВЦЭМ!$D$10+'СЕТ СН'!$H$5-'СЕТ СН'!$H$17</f>
        <v>3526.0923248499998</v>
      </c>
      <c r="N110" s="36">
        <f>SUMIFS(СВЦЭМ!$C$33:$C$776,СВЦЭМ!$A$33:$A$776,$A110,СВЦЭМ!$B$33:$B$776,N$83)+'СЕТ СН'!$H$9+СВЦЭМ!$D$10+'СЕТ СН'!$H$5-'СЕТ СН'!$H$17</f>
        <v>3527.9827927599999</v>
      </c>
      <c r="O110" s="36">
        <f>SUMIFS(СВЦЭМ!$C$33:$C$776,СВЦЭМ!$A$33:$A$776,$A110,СВЦЭМ!$B$33:$B$776,O$83)+'СЕТ СН'!$H$9+СВЦЭМ!$D$10+'СЕТ СН'!$H$5-'СЕТ СН'!$H$17</f>
        <v>3523.2607517699998</v>
      </c>
      <c r="P110" s="36">
        <f>SUMIFS(СВЦЭМ!$C$33:$C$776,СВЦЭМ!$A$33:$A$776,$A110,СВЦЭМ!$B$33:$B$776,P$83)+'СЕТ СН'!$H$9+СВЦЭМ!$D$10+'СЕТ СН'!$H$5-'СЕТ СН'!$H$17</f>
        <v>3536.6030368199999</v>
      </c>
      <c r="Q110" s="36">
        <f>SUMIFS(СВЦЭМ!$C$33:$C$776,СВЦЭМ!$A$33:$A$776,$A110,СВЦЭМ!$B$33:$B$776,Q$83)+'СЕТ СН'!$H$9+СВЦЭМ!$D$10+'СЕТ СН'!$H$5-'СЕТ СН'!$H$17</f>
        <v>3553.57776448</v>
      </c>
      <c r="R110" s="36">
        <f>SUMIFS(СВЦЭМ!$C$33:$C$776,СВЦЭМ!$A$33:$A$776,$A110,СВЦЭМ!$B$33:$B$776,R$83)+'СЕТ СН'!$H$9+СВЦЭМ!$D$10+'СЕТ СН'!$H$5-'СЕТ СН'!$H$17</f>
        <v>3556.79829814</v>
      </c>
      <c r="S110" s="36">
        <f>SUMIFS(СВЦЭМ!$C$33:$C$776,СВЦЭМ!$A$33:$A$776,$A110,СВЦЭМ!$B$33:$B$776,S$83)+'СЕТ СН'!$H$9+СВЦЭМ!$D$10+'СЕТ СН'!$H$5-'СЕТ СН'!$H$17</f>
        <v>3561.9375414199999</v>
      </c>
      <c r="T110" s="36">
        <f>SUMIFS(СВЦЭМ!$C$33:$C$776,СВЦЭМ!$A$33:$A$776,$A110,СВЦЭМ!$B$33:$B$776,T$83)+'СЕТ СН'!$H$9+СВЦЭМ!$D$10+'СЕТ СН'!$H$5-'СЕТ СН'!$H$17</f>
        <v>3565.98074008</v>
      </c>
      <c r="U110" s="36">
        <f>SUMIFS(СВЦЭМ!$C$33:$C$776,СВЦЭМ!$A$33:$A$776,$A110,СВЦЭМ!$B$33:$B$776,U$83)+'СЕТ СН'!$H$9+СВЦЭМ!$D$10+'СЕТ СН'!$H$5-'СЕТ СН'!$H$17</f>
        <v>3573.94891379</v>
      </c>
      <c r="V110" s="36">
        <f>SUMIFS(СВЦЭМ!$C$33:$C$776,СВЦЭМ!$A$33:$A$776,$A110,СВЦЭМ!$B$33:$B$776,V$83)+'СЕТ СН'!$H$9+СВЦЭМ!$D$10+'СЕТ СН'!$H$5-'СЕТ СН'!$H$17</f>
        <v>3542.45949075</v>
      </c>
      <c r="W110" s="36">
        <f>SUMIFS(СВЦЭМ!$C$33:$C$776,СВЦЭМ!$A$33:$A$776,$A110,СВЦЭМ!$B$33:$B$776,W$83)+'СЕТ СН'!$H$9+СВЦЭМ!$D$10+'СЕТ СН'!$H$5-'СЕТ СН'!$H$17</f>
        <v>3530.3646749199997</v>
      </c>
      <c r="X110" s="36">
        <f>SUMIFS(СВЦЭМ!$C$33:$C$776,СВЦЭМ!$A$33:$A$776,$A110,СВЦЭМ!$B$33:$B$776,X$83)+'СЕТ СН'!$H$9+СВЦЭМ!$D$10+'СЕТ СН'!$H$5-'СЕТ СН'!$H$17</f>
        <v>3546.1857318399998</v>
      </c>
      <c r="Y110" s="36">
        <f>SUMIFS(СВЦЭМ!$C$33:$C$776,СВЦЭМ!$A$33:$A$776,$A110,СВЦЭМ!$B$33:$B$776,Y$83)+'СЕТ СН'!$H$9+СВЦЭМ!$D$10+'СЕТ СН'!$H$5-'СЕТ СН'!$H$17</f>
        <v>3561.3713748999999</v>
      </c>
    </row>
    <row r="111" spans="1:25" ht="15.75" x14ac:dyDescent="0.2">
      <c r="A111" s="35">
        <f t="shared" si="2"/>
        <v>43583</v>
      </c>
      <c r="B111" s="36">
        <f>SUMIFS(СВЦЭМ!$C$33:$C$776,СВЦЭМ!$A$33:$A$776,$A111,СВЦЭМ!$B$33:$B$776,B$83)+'СЕТ СН'!$H$9+СВЦЭМ!$D$10+'СЕТ СН'!$H$5-'СЕТ СН'!$H$17</f>
        <v>3520.1647580200001</v>
      </c>
      <c r="C111" s="36">
        <f>SUMIFS(СВЦЭМ!$C$33:$C$776,СВЦЭМ!$A$33:$A$776,$A111,СВЦЭМ!$B$33:$B$776,C$83)+'СЕТ СН'!$H$9+СВЦЭМ!$D$10+'СЕТ СН'!$H$5-'СЕТ СН'!$H$17</f>
        <v>3594.3227237299998</v>
      </c>
      <c r="D111" s="36">
        <f>SUMIFS(СВЦЭМ!$C$33:$C$776,СВЦЭМ!$A$33:$A$776,$A111,СВЦЭМ!$B$33:$B$776,D$83)+'СЕТ СН'!$H$9+СВЦЭМ!$D$10+'СЕТ СН'!$H$5-'СЕТ СН'!$H$17</f>
        <v>3633.5824102500001</v>
      </c>
      <c r="E111" s="36">
        <f>SUMIFS(СВЦЭМ!$C$33:$C$776,СВЦЭМ!$A$33:$A$776,$A111,СВЦЭМ!$B$33:$B$776,E$83)+'СЕТ СН'!$H$9+СВЦЭМ!$D$10+'СЕТ СН'!$H$5-'СЕТ СН'!$H$17</f>
        <v>3664.51995188</v>
      </c>
      <c r="F111" s="36">
        <f>SUMIFS(СВЦЭМ!$C$33:$C$776,СВЦЭМ!$A$33:$A$776,$A111,СВЦЭМ!$B$33:$B$776,F$83)+'СЕТ СН'!$H$9+СВЦЭМ!$D$10+'СЕТ СН'!$H$5-'СЕТ СН'!$H$17</f>
        <v>3667.8637925100002</v>
      </c>
      <c r="G111" s="36">
        <f>SUMIFS(СВЦЭМ!$C$33:$C$776,СВЦЭМ!$A$33:$A$776,$A111,СВЦЭМ!$B$33:$B$776,G$83)+'СЕТ СН'!$H$9+СВЦЭМ!$D$10+'СЕТ СН'!$H$5-'СЕТ СН'!$H$17</f>
        <v>3656.4785302499999</v>
      </c>
      <c r="H111" s="36">
        <f>SUMIFS(СВЦЭМ!$C$33:$C$776,СВЦЭМ!$A$33:$A$776,$A111,СВЦЭМ!$B$33:$B$776,H$83)+'СЕТ СН'!$H$9+СВЦЭМ!$D$10+'СЕТ СН'!$H$5-'СЕТ СН'!$H$17</f>
        <v>3666.6867967099997</v>
      </c>
      <c r="I111" s="36">
        <f>SUMIFS(СВЦЭМ!$C$33:$C$776,СВЦЭМ!$A$33:$A$776,$A111,СВЦЭМ!$B$33:$B$776,I$83)+'СЕТ СН'!$H$9+СВЦЭМ!$D$10+'СЕТ СН'!$H$5-'СЕТ СН'!$H$17</f>
        <v>3620.7154404299999</v>
      </c>
      <c r="J111" s="36">
        <f>SUMIFS(СВЦЭМ!$C$33:$C$776,СВЦЭМ!$A$33:$A$776,$A111,СВЦЭМ!$B$33:$B$776,J$83)+'СЕТ СН'!$H$9+СВЦЭМ!$D$10+'СЕТ СН'!$H$5-'СЕТ СН'!$H$17</f>
        <v>3578.7049534899998</v>
      </c>
      <c r="K111" s="36">
        <f>SUMIFS(СВЦЭМ!$C$33:$C$776,СВЦЭМ!$A$33:$A$776,$A111,СВЦЭМ!$B$33:$B$776,K$83)+'СЕТ СН'!$H$9+СВЦЭМ!$D$10+'СЕТ СН'!$H$5-'СЕТ СН'!$H$17</f>
        <v>3535.1671560099999</v>
      </c>
      <c r="L111" s="36">
        <f>SUMIFS(СВЦЭМ!$C$33:$C$776,СВЦЭМ!$A$33:$A$776,$A111,СВЦЭМ!$B$33:$B$776,L$83)+'СЕТ СН'!$H$9+СВЦЭМ!$D$10+'СЕТ СН'!$H$5-'СЕТ СН'!$H$17</f>
        <v>3521.6946629700001</v>
      </c>
      <c r="M111" s="36">
        <f>SUMIFS(СВЦЭМ!$C$33:$C$776,СВЦЭМ!$A$33:$A$776,$A111,СВЦЭМ!$B$33:$B$776,M$83)+'СЕТ СН'!$H$9+СВЦЭМ!$D$10+'СЕТ СН'!$H$5-'СЕТ СН'!$H$17</f>
        <v>3523.5001178900002</v>
      </c>
      <c r="N111" s="36">
        <f>SUMIFS(СВЦЭМ!$C$33:$C$776,СВЦЭМ!$A$33:$A$776,$A111,СВЦЭМ!$B$33:$B$776,N$83)+'СЕТ СН'!$H$9+СВЦЭМ!$D$10+'СЕТ СН'!$H$5-'СЕТ СН'!$H$17</f>
        <v>3551.3935690500002</v>
      </c>
      <c r="O111" s="36">
        <f>SUMIFS(СВЦЭМ!$C$33:$C$776,СВЦЭМ!$A$33:$A$776,$A111,СВЦЭМ!$B$33:$B$776,O$83)+'СЕТ СН'!$H$9+СВЦЭМ!$D$10+'СЕТ СН'!$H$5-'СЕТ СН'!$H$17</f>
        <v>3570.6219427599999</v>
      </c>
      <c r="P111" s="36">
        <f>SUMIFS(СВЦЭМ!$C$33:$C$776,СВЦЭМ!$A$33:$A$776,$A111,СВЦЭМ!$B$33:$B$776,P$83)+'СЕТ СН'!$H$9+СВЦЭМ!$D$10+'СЕТ СН'!$H$5-'СЕТ СН'!$H$17</f>
        <v>3595.2782319399998</v>
      </c>
      <c r="Q111" s="36">
        <f>SUMIFS(СВЦЭМ!$C$33:$C$776,СВЦЭМ!$A$33:$A$776,$A111,СВЦЭМ!$B$33:$B$776,Q$83)+'СЕТ СН'!$H$9+СВЦЭМ!$D$10+'СЕТ СН'!$H$5-'СЕТ СН'!$H$17</f>
        <v>3597.06112016</v>
      </c>
      <c r="R111" s="36">
        <f>SUMIFS(СВЦЭМ!$C$33:$C$776,СВЦЭМ!$A$33:$A$776,$A111,СВЦЭМ!$B$33:$B$776,R$83)+'СЕТ СН'!$H$9+СВЦЭМ!$D$10+'СЕТ СН'!$H$5-'СЕТ СН'!$H$17</f>
        <v>3585.25690063</v>
      </c>
      <c r="S111" s="36">
        <f>SUMIFS(СВЦЭМ!$C$33:$C$776,СВЦЭМ!$A$33:$A$776,$A111,СВЦЭМ!$B$33:$B$776,S$83)+'СЕТ СН'!$H$9+СВЦЭМ!$D$10+'СЕТ СН'!$H$5-'СЕТ СН'!$H$17</f>
        <v>3557.19360878</v>
      </c>
      <c r="T111" s="36">
        <f>SUMIFS(СВЦЭМ!$C$33:$C$776,СВЦЭМ!$A$33:$A$776,$A111,СВЦЭМ!$B$33:$B$776,T$83)+'СЕТ СН'!$H$9+СВЦЭМ!$D$10+'СЕТ СН'!$H$5-'СЕТ СН'!$H$17</f>
        <v>3519.2195685000002</v>
      </c>
      <c r="U111" s="36">
        <f>SUMIFS(СВЦЭМ!$C$33:$C$776,СВЦЭМ!$A$33:$A$776,$A111,СВЦЭМ!$B$33:$B$776,U$83)+'СЕТ СН'!$H$9+СВЦЭМ!$D$10+'СЕТ СН'!$H$5-'СЕТ СН'!$H$17</f>
        <v>3470.9508562199999</v>
      </c>
      <c r="V111" s="36">
        <f>SUMIFS(СВЦЭМ!$C$33:$C$776,СВЦЭМ!$A$33:$A$776,$A111,СВЦЭМ!$B$33:$B$776,V$83)+'СЕТ СН'!$H$9+СВЦЭМ!$D$10+'СЕТ СН'!$H$5-'СЕТ СН'!$H$17</f>
        <v>3447.06115869</v>
      </c>
      <c r="W111" s="36">
        <f>SUMIFS(СВЦЭМ!$C$33:$C$776,СВЦЭМ!$A$33:$A$776,$A111,СВЦЭМ!$B$33:$B$776,W$83)+'СЕТ СН'!$H$9+СВЦЭМ!$D$10+'СЕТ СН'!$H$5-'СЕТ СН'!$H$17</f>
        <v>3455.98940889</v>
      </c>
      <c r="X111" s="36">
        <f>SUMIFS(СВЦЭМ!$C$33:$C$776,СВЦЭМ!$A$33:$A$776,$A111,СВЦЭМ!$B$33:$B$776,X$83)+'СЕТ СН'!$H$9+СВЦЭМ!$D$10+'СЕТ СН'!$H$5-'СЕТ СН'!$H$17</f>
        <v>3467.5257890499997</v>
      </c>
      <c r="Y111" s="36">
        <f>SUMIFS(СВЦЭМ!$C$33:$C$776,СВЦЭМ!$A$33:$A$776,$A111,СВЦЭМ!$B$33:$B$776,Y$83)+'СЕТ СН'!$H$9+СВЦЭМ!$D$10+'СЕТ СН'!$H$5-'СЕТ СН'!$H$17</f>
        <v>3507.8929070899999</v>
      </c>
    </row>
    <row r="112" spans="1:25" ht="15.75" x14ac:dyDescent="0.2">
      <c r="A112" s="35">
        <f t="shared" si="2"/>
        <v>43584</v>
      </c>
      <c r="B112" s="36">
        <f>SUMIFS(СВЦЭМ!$C$33:$C$776,СВЦЭМ!$A$33:$A$776,$A112,СВЦЭМ!$B$33:$B$776,B$83)+'СЕТ СН'!$H$9+СВЦЭМ!$D$10+'СЕТ СН'!$H$5-'СЕТ СН'!$H$17</f>
        <v>3597.4675238199998</v>
      </c>
      <c r="C112" s="36">
        <f>SUMIFS(СВЦЭМ!$C$33:$C$776,СВЦЭМ!$A$33:$A$776,$A112,СВЦЭМ!$B$33:$B$776,C$83)+'СЕТ СН'!$H$9+СВЦЭМ!$D$10+'СЕТ СН'!$H$5-'СЕТ СН'!$H$17</f>
        <v>3630.28776793</v>
      </c>
      <c r="D112" s="36">
        <f>SUMIFS(СВЦЭМ!$C$33:$C$776,СВЦЭМ!$A$33:$A$776,$A112,СВЦЭМ!$B$33:$B$776,D$83)+'СЕТ СН'!$H$9+СВЦЭМ!$D$10+'СЕТ СН'!$H$5-'СЕТ СН'!$H$17</f>
        <v>3651.6187184400001</v>
      </c>
      <c r="E112" s="36">
        <f>SUMIFS(СВЦЭМ!$C$33:$C$776,СВЦЭМ!$A$33:$A$776,$A112,СВЦЭМ!$B$33:$B$776,E$83)+'СЕТ СН'!$H$9+СВЦЭМ!$D$10+'СЕТ СН'!$H$5-'СЕТ СН'!$H$17</f>
        <v>3658.5233470499998</v>
      </c>
      <c r="F112" s="36">
        <f>SUMIFS(СВЦЭМ!$C$33:$C$776,СВЦЭМ!$A$33:$A$776,$A112,СВЦЭМ!$B$33:$B$776,F$83)+'СЕТ СН'!$H$9+СВЦЭМ!$D$10+'СЕТ СН'!$H$5-'СЕТ СН'!$H$17</f>
        <v>3666.2763280200002</v>
      </c>
      <c r="G112" s="36">
        <f>SUMIFS(СВЦЭМ!$C$33:$C$776,СВЦЭМ!$A$33:$A$776,$A112,СВЦЭМ!$B$33:$B$776,G$83)+'СЕТ СН'!$H$9+СВЦЭМ!$D$10+'СЕТ СН'!$H$5-'СЕТ СН'!$H$17</f>
        <v>3653.0484741300002</v>
      </c>
      <c r="H112" s="36">
        <f>SUMIFS(СВЦЭМ!$C$33:$C$776,СВЦЭМ!$A$33:$A$776,$A112,СВЦЭМ!$B$33:$B$776,H$83)+'СЕТ СН'!$H$9+СВЦЭМ!$D$10+'СЕТ СН'!$H$5-'СЕТ СН'!$H$17</f>
        <v>3641.0993303699997</v>
      </c>
      <c r="I112" s="36">
        <f>SUMIFS(СВЦЭМ!$C$33:$C$776,СВЦЭМ!$A$33:$A$776,$A112,СВЦЭМ!$B$33:$B$776,I$83)+'СЕТ СН'!$H$9+СВЦЭМ!$D$10+'СЕТ СН'!$H$5-'СЕТ СН'!$H$17</f>
        <v>3595.6769873600001</v>
      </c>
      <c r="J112" s="36">
        <f>SUMIFS(СВЦЭМ!$C$33:$C$776,СВЦЭМ!$A$33:$A$776,$A112,СВЦЭМ!$B$33:$B$776,J$83)+'СЕТ СН'!$H$9+СВЦЭМ!$D$10+'СЕТ СН'!$H$5-'СЕТ СН'!$H$17</f>
        <v>3552.0956471099998</v>
      </c>
      <c r="K112" s="36">
        <f>SUMIFS(СВЦЭМ!$C$33:$C$776,СВЦЭМ!$A$33:$A$776,$A112,СВЦЭМ!$B$33:$B$776,K$83)+'СЕТ СН'!$H$9+СВЦЭМ!$D$10+'СЕТ СН'!$H$5-'СЕТ СН'!$H$17</f>
        <v>3541.19143136</v>
      </c>
      <c r="L112" s="36">
        <f>SUMIFS(СВЦЭМ!$C$33:$C$776,СВЦЭМ!$A$33:$A$776,$A112,СВЦЭМ!$B$33:$B$776,L$83)+'СЕТ СН'!$H$9+СВЦЭМ!$D$10+'СЕТ СН'!$H$5-'СЕТ СН'!$H$17</f>
        <v>3521.1209036700002</v>
      </c>
      <c r="M112" s="36">
        <f>SUMIFS(СВЦЭМ!$C$33:$C$776,СВЦЭМ!$A$33:$A$776,$A112,СВЦЭМ!$B$33:$B$776,M$83)+'СЕТ СН'!$H$9+СВЦЭМ!$D$10+'СЕТ СН'!$H$5-'СЕТ СН'!$H$17</f>
        <v>3540.19783504</v>
      </c>
      <c r="N112" s="36">
        <f>SUMIFS(СВЦЭМ!$C$33:$C$776,СВЦЭМ!$A$33:$A$776,$A112,СВЦЭМ!$B$33:$B$776,N$83)+'СЕТ СН'!$H$9+СВЦЭМ!$D$10+'СЕТ СН'!$H$5-'СЕТ СН'!$H$17</f>
        <v>3538.4136803800002</v>
      </c>
      <c r="O112" s="36">
        <f>SUMIFS(СВЦЭМ!$C$33:$C$776,СВЦЭМ!$A$33:$A$776,$A112,СВЦЭМ!$B$33:$B$776,O$83)+'СЕТ СН'!$H$9+СВЦЭМ!$D$10+'СЕТ СН'!$H$5-'СЕТ СН'!$H$17</f>
        <v>3540.1490031100002</v>
      </c>
      <c r="P112" s="36">
        <f>SUMIFS(СВЦЭМ!$C$33:$C$776,СВЦЭМ!$A$33:$A$776,$A112,СВЦЭМ!$B$33:$B$776,P$83)+'СЕТ СН'!$H$9+СВЦЭМ!$D$10+'СЕТ СН'!$H$5-'СЕТ СН'!$H$17</f>
        <v>3548.1930286699999</v>
      </c>
      <c r="Q112" s="36">
        <f>SUMIFS(СВЦЭМ!$C$33:$C$776,СВЦЭМ!$A$33:$A$776,$A112,СВЦЭМ!$B$33:$B$776,Q$83)+'СЕТ СН'!$H$9+СВЦЭМ!$D$10+'СЕТ СН'!$H$5-'СЕТ СН'!$H$17</f>
        <v>3556.3854281600002</v>
      </c>
      <c r="R112" s="36">
        <f>SUMIFS(СВЦЭМ!$C$33:$C$776,СВЦЭМ!$A$33:$A$776,$A112,СВЦЭМ!$B$33:$B$776,R$83)+'СЕТ СН'!$H$9+СВЦЭМ!$D$10+'СЕТ СН'!$H$5-'СЕТ СН'!$H$17</f>
        <v>3555.76195366</v>
      </c>
      <c r="S112" s="36">
        <f>SUMIFS(СВЦЭМ!$C$33:$C$776,СВЦЭМ!$A$33:$A$776,$A112,СВЦЭМ!$B$33:$B$776,S$83)+'СЕТ СН'!$H$9+СВЦЭМ!$D$10+'СЕТ СН'!$H$5-'СЕТ СН'!$H$17</f>
        <v>3556.6773584299999</v>
      </c>
      <c r="T112" s="36">
        <f>SUMIFS(СВЦЭМ!$C$33:$C$776,СВЦЭМ!$A$33:$A$776,$A112,СВЦЭМ!$B$33:$B$776,T$83)+'СЕТ СН'!$H$9+СВЦЭМ!$D$10+'СЕТ СН'!$H$5-'СЕТ СН'!$H$17</f>
        <v>3540.6161142999999</v>
      </c>
      <c r="U112" s="36">
        <f>SUMIFS(СВЦЭМ!$C$33:$C$776,СВЦЭМ!$A$33:$A$776,$A112,СВЦЭМ!$B$33:$B$776,U$83)+'СЕТ СН'!$H$9+СВЦЭМ!$D$10+'СЕТ СН'!$H$5-'СЕТ СН'!$H$17</f>
        <v>3528.2507952999999</v>
      </c>
      <c r="V112" s="36">
        <f>SUMIFS(СВЦЭМ!$C$33:$C$776,СВЦЭМ!$A$33:$A$776,$A112,СВЦЭМ!$B$33:$B$776,V$83)+'СЕТ СН'!$H$9+СВЦЭМ!$D$10+'СЕТ СН'!$H$5-'СЕТ СН'!$H$17</f>
        <v>3495.0475465300001</v>
      </c>
      <c r="W112" s="36">
        <f>SUMIFS(СВЦЭМ!$C$33:$C$776,СВЦЭМ!$A$33:$A$776,$A112,СВЦЭМ!$B$33:$B$776,W$83)+'СЕТ СН'!$H$9+СВЦЭМ!$D$10+'СЕТ СН'!$H$5-'СЕТ СН'!$H$17</f>
        <v>3474.6930379300002</v>
      </c>
      <c r="X112" s="36">
        <f>SUMIFS(СВЦЭМ!$C$33:$C$776,СВЦЭМ!$A$33:$A$776,$A112,СВЦЭМ!$B$33:$B$776,X$83)+'СЕТ СН'!$H$9+СВЦЭМ!$D$10+'СЕТ СН'!$H$5-'СЕТ СН'!$H$17</f>
        <v>3503.6622826100001</v>
      </c>
      <c r="Y112" s="36">
        <f>SUMIFS(СВЦЭМ!$C$33:$C$776,СВЦЭМ!$A$33:$A$776,$A112,СВЦЭМ!$B$33:$B$776,Y$83)+'СЕТ СН'!$H$9+СВЦЭМ!$D$10+'СЕТ СН'!$H$5-'СЕТ СН'!$H$17</f>
        <v>3531.9023542700002</v>
      </c>
    </row>
    <row r="113" spans="1:27" ht="15.75" x14ac:dyDescent="0.2">
      <c r="A113" s="35">
        <f t="shared" si="2"/>
        <v>43585</v>
      </c>
      <c r="B113" s="36">
        <f>SUMIFS(СВЦЭМ!$C$33:$C$776,СВЦЭМ!$A$33:$A$776,$A113,СВЦЭМ!$B$33:$B$776,B$83)+'СЕТ СН'!$H$9+СВЦЭМ!$D$10+'СЕТ СН'!$H$5-'СЕТ СН'!$H$17</f>
        <v>3605.0842021799999</v>
      </c>
      <c r="C113" s="36">
        <f>SUMIFS(СВЦЭМ!$C$33:$C$776,СВЦЭМ!$A$33:$A$776,$A113,СВЦЭМ!$B$33:$B$776,C$83)+'СЕТ СН'!$H$9+СВЦЭМ!$D$10+'СЕТ СН'!$H$5-'СЕТ СН'!$H$17</f>
        <v>3640.9978756599999</v>
      </c>
      <c r="D113" s="36">
        <f>SUMIFS(СВЦЭМ!$C$33:$C$776,СВЦЭМ!$A$33:$A$776,$A113,СВЦЭМ!$B$33:$B$776,D$83)+'СЕТ СН'!$H$9+СВЦЭМ!$D$10+'СЕТ СН'!$H$5-'СЕТ СН'!$H$17</f>
        <v>3673.4878157000003</v>
      </c>
      <c r="E113" s="36">
        <f>SUMIFS(СВЦЭМ!$C$33:$C$776,СВЦЭМ!$A$33:$A$776,$A113,СВЦЭМ!$B$33:$B$776,E$83)+'СЕТ СН'!$H$9+СВЦЭМ!$D$10+'СЕТ СН'!$H$5-'СЕТ СН'!$H$17</f>
        <v>3680.3889473899999</v>
      </c>
      <c r="F113" s="36">
        <f>SUMIFS(СВЦЭМ!$C$33:$C$776,СВЦЭМ!$A$33:$A$776,$A113,СВЦЭМ!$B$33:$B$776,F$83)+'СЕТ СН'!$H$9+СВЦЭМ!$D$10+'СЕТ СН'!$H$5-'СЕТ СН'!$H$17</f>
        <v>3684.3527385699999</v>
      </c>
      <c r="G113" s="36">
        <f>SUMIFS(СВЦЭМ!$C$33:$C$776,СВЦЭМ!$A$33:$A$776,$A113,СВЦЭМ!$B$33:$B$776,G$83)+'СЕТ СН'!$H$9+СВЦЭМ!$D$10+'СЕТ СН'!$H$5-'СЕТ СН'!$H$17</f>
        <v>3665.7849359399997</v>
      </c>
      <c r="H113" s="36">
        <f>SUMIFS(СВЦЭМ!$C$33:$C$776,СВЦЭМ!$A$33:$A$776,$A113,СВЦЭМ!$B$33:$B$776,H$83)+'СЕТ СН'!$H$9+СВЦЭМ!$D$10+'СЕТ СН'!$H$5-'СЕТ СН'!$H$17</f>
        <v>3599.9829087600001</v>
      </c>
      <c r="I113" s="36">
        <f>SUMIFS(СВЦЭМ!$C$33:$C$776,СВЦЭМ!$A$33:$A$776,$A113,СВЦЭМ!$B$33:$B$776,I$83)+'СЕТ СН'!$H$9+СВЦЭМ!$D$10+'СЕТ СН'!$H$5-'СЕТ СН'!$H$17</f>
        <v>3544.9114859800002</v>
      </c>
      <c r="J113" s="36">
        <f>SUMIFS(СВЦЭМ!$C$33:$C$776,СВЦЭМ!$A$33:$A$776,$A113,СВЦЭМ!$B$33:$B$776,J$83)+'СЕТ СН'!$H$9+СВЦЭМ!$D$10+'СЕТ СН'!$H$5-'СЕТ СН'!$H$17</f>
        <v>3534.1489738</v>
      </c>
      <c r="K113" s="36">
        <f>SUMIFS(СВЦЭМ!$C$33:$C$776,СВЦЭМ!$A$33:$A$776,$A113,СВЦЭМ!$B$33:$B$776,K$83)+'СЕТ СН'!$H$9+СВЦЭМ!$D$10+'СЕТ СН'!$H$5-'СЕТ СН'!$H$17</f>
        <v>3531.1597428200002</v>
      </c>
      <c r="L113" s="36">
        <f>SUMIFS(СВЦЭМ!$C$33:$C$776,СВЦЭМ!$A$33:$A$776,$A113,СВЦЭМ!$B$33:$B$776,L$83)+'СЕТ СН'!$H$9+СВЦЭМ!$D$10+'СЕТ СН'!$H$5-'СЕТ СН'!$H$17</f>
        <v>3531.0161464600001</v>
      </c>
      <c r="M113" s="36">
        <f>SUMIFS(СВЦЭМ!$C$33:$C$776,СВЦЭМ!$A$33:$A$776,$A113,СВЦЭМ!$B$33:$B$776,M$83)+'СЕТ СН'!$H$9+СВЦЭМ!$D$10+'СЕТ СН'!$H$5-'СЕТ СН'!$H$17</f>
        <v>3517.1247431000002</v>
      </c>
      <c r="N113" s="36">
        <f>SUMIFS(СВЦЭМ!$C$33:$C$776,СВЦЭМ!$A$33:$A$776,$A113,СВЦЭМ!$B$33:$B$776,N$83)+'СЕТ СН'!$H$9+СВЦЭМ!$D$10+'СЕТ СН'!$H$5-'СЕТ СН'!$H$17</f>
        <v>3517.0590616700001</v>
      </c>
      <c r="O113" s="36">
        <f>SUMIFS(СВЦЭМ!$C$33:$C$776,СВЦЭМ!$A$33:$A$776,$A113,СВЦЭМ!$B$33:$B$776,O$83)+'СЕТ СН'!$H$9+СВЦЭМ!$D$10+'СЕТ СН'!$H$5-'СЕТ СН'!$H$17</f>
        <v>3519.46297869</v>
      </c>
      <c r="P113" s="36">
        <f>SUMIFS(СВЦЭМ!$C$33:$C$776,СВЦЭМ!$A$33:$A$776,$A113,СВЦЭМ!$B$33:$B$776,P$83)+'СЕТ СН'!$H$9+СВЦЭМ!$D$10+'СЕТ СН'!$H$5-'СЕТ СН'!$H$17</f>
        <v>3532.1302603200002</v>
      </c>
      <c r="Q113" s="36">
        <f>SUMIFS(СВЦЭМ!$C$33:$C$776,СВЦЭМ!$A$33:$A$776,$A113,СВЦЭМ!$B$33:$B$776,Q$83)+'СЕТ СН'!$H$9+СВЦЭМ!$D$10+'СЕТ СН'!$H$5-'СЕТ СН'!$H$17</f>
        <v>3537.7682558799997</v>
      </c>
      <c r="R113" s="36">
        <f>SUMIFS(СВЦЭМ!$C$33:$C$776,СВЦЭМ!$A$33:$A$776,$A113,СВЦЭМ!$B$33:$B$776,R$83)+'СЕТ СН'!$H$9+СВЦЭМ!$D$10+'СЕТ СН'!$H$5-'СЕТ СН'!$H$17</f>
        <v>3536.9973328900001</v>
      </c>
      <c r="S113" s="36">
        <f>SUMIFS(СВЦЭМ!$C$33:$C$776,СВЦЭМ!$A$33:$A$776,$A113,СВЦЭМ!$B$33:$B$776,S$83)+'СЕТ СН'!$H$9+СВЦЭМ!$D$10+'СЕТ СН'!$H$5-'СЕТ СН'!$H$17</f>
        <v>3525.44034302</v>
      </c>
      <c r="T113" s="36">
        <f>SUMIFS(СВЦЭМ!$C$33:$C$776,СВЦЭМ!$A$33:$A$776,$A113,СВЦЭМ!$B$33:$B$776,T$83)+'СЕТ СН'!$H$9+СВЦЭМ!$D$10+'СЕТ СН'!$H$5-'СЕТ СН'!$H$17</f>
        <v>3509.4255310799999</v>
      </c>
      <c r="U113" s="36">
        <f>SUMIFS(СВЦЭМ!$C$33:$C$776,СВЦЭМ!$A$33:$A$776,$A113,СВЦЭМ!$B$33:$B$776,U$83)+'СЕТ СН'!$H$9+СВЦЭМ!$D$10+'СЕТ СН'!$H$5-'СЕТ СН'!$H$17</f>
        <v>3491.4473244199999</v>
      </c>
      <c r="V113" s="36">
        <f>SUMIFS(СВЦЭМ!$C$33:$C$776,СВЦЭМ!$A$33:$A$776,$A113,СВЦЭМ!$B$33:$B$776,V$83)+'СЕТ СН'!$H$9+СВЦЭМ!$D$10+'СЕТ СН'!$H$5-'СЕТ СН'!$H$17</f>
        <v>3478.0890961700002</v>
      </c>
      <c r="W113" s="36">
        <f>SUMIFS(СВЦЭМ!$C$33:$C$776,СВЦЭМ!$A$33:$A$776,$A113,СВЦЭМ!$B$33:$B$776,W$83)+'СЕТ СН'!$H$9+СВЦЭМ!$D$10+'СЕТ СН'!$H$5-'СЕТ СН'!$H$17</f>
        <v>3480.0833216199999</v>
      </c>
      <c r="X113" s="36">
        <f>SUMIFS(СВЦЭМ!$C$33:$C$776,СВЦЭМ!$A$33:$A$776,$A113,СВЦЭМ!$B$33:$B$776,X$83)+'СЕТ СН'!$H$9+СВЦЭМ!$D$10+'СЕТ СН'!$H$5-'СЕТ СН'!$H$17</f>
        <v>3493.5438373400002</v>
      </c>
      <c r="Y113" s="36">
        <f>SUMIFS(СВЦЭМ!$C$33:$C$776,СВЦЭМ!$A$33:$A$776,$A113,СВЦЭМ!$B$33:$B$776,Y$83)+'СЕТ СН'!$H$9+СВЦЭМ!$D$10+'СЕТ СН'!$H$5-'СЕТ СН'!$H$17</f>
        <v>3514.8207449199999</v>
      </c>
      <c r="AA113" s="37"/>
    </row>
    <row r="114" spans="1:27" ht="15.75" hidden="1" customHeight="1" x14ac:dyDescent="0.2">
      <c r="A114" s="35">
        <f t="shared" si="2"/>
        <v>43586</v>
      </c>
      <c r="B114" s="36">
        <f>SUMIFS(СВЦЭМ!$C$33:$C$776,СВЦЭМ!$A$33:$A$776,$A114,СВЦЭМ!$B$33:$B$776,B$83)+'СЕТ СН'!$H$9+СВЦЭМ!$D$10+'СЕТ СН'!$H$5-'СЕТ СН'!$H$17</f>
        <v>2653.44344387</v>
      </c>
      <c r="C114" s="36">
        <f>SUMIFS(СВЦЭМ!$C$33:$C$776,СВЦЭМ!$A$33:$A$776,$A114,СВЦЭМ!$B$33:$B$776,C$83)+'СЕТ СН'!$H$9+СВЦЭМ!$D$10+'СЕТ СН'!$H$5-'СЕТ СН'!$H$17</f>
        <v>2653.44344387</v>
      </c>
      <c r="D114" s="36">
        <f>SUMIFS(СВЦЭМ!$C$33:$C$776,СВЦЭМ!$A$33:$A$776,$A114,СВЦЭМ!$B$33:$B$776,D$83)+'СЕТ СН'!$H$9+СВЦЭМ!$D$10+'СЕТ СН'!$H$5-'СЕТ СН'!$H$17</f>
        <v>2653.44344387</v>
      </c>
      <c r="E114" s="36">
        <f>SUMIFS(СВЦЭМ!$C$33:$C$776,СВЦЭМ!$A$33:$A$776,$A114,СВЦЭМ!$B$33:$B$776,E$83)+'СЕТ СН'!$H$9+СВЦЭМ!$D$10+'СЕТ СН'!$H$5-'СЕТ СН'!$H$17</f>
        <v>2653.44344387</v>
      </c>
      <c r="F114" s="36">
        <f>SUMIFS(СВЦЭМ!$C$33:$C$776,СВЦЭМ!$A$33:$A$776,$A114,СВЦЭМ!$B$33:$B$776,F$83)+'СЕТ СН'!$H$9+СВЦЭМ!$D$10+'СЕТ СН'!$H$5-'СЕТ СН'!$H$17</f>
        <v>2653.44344387</v>
      </c>
      <c r="G114" s="36">
        <f>SUMIFS(СВЦЭМ!$C$33:$C$776,СВЦЭМ!$A$33:$A$776,$A114,СВЦЭМ!$B$33:$B$776,G$83)+'СЕТ СН'!$H$9+СВЦЭМ!$D$10+'СЕТ СН'!$H$5-'СЕТ СН'!$H$17</f>
        <v>2653.44344387</v>
      </c>
      <c r="H114" s="36">
        <f>SUMIFS(СВЦЭМ!$C$33:$C$776,СВЦЭМ!$A$33:$A$776,$A114,СВЦЭМ!$B$33:$B$776,H$83)+'СЕТ СН'!$H$9+СВЦЭМ!$D$10+'СЕТ СН'!$H$5-'СЕТ СН'!$H$17</f>
        <v>2653.44344387</v>
      </c>
      <c r="I114" s="36">
        <f>SUMIFS(СВЦЭМ!$C$33:$C$776,СВЦЭМ!$A$33:$A$776,$A114,СВЦЭМ!$B$33:$B$776,I$83)+'СЕТ СН'!$H$9+СВЦЭМ!$D$10+'СЕТ СН'!$H$5-'СЕТ СН'!$H$17</f>
        <v>2653.44344387</v>
      </c>
      <c r="J114" s="36">
        <f>SUMIFS(СВЦЭМ!$C$33:$C$776,СВЦЭМ!$A$33:$A$776,$A114,СВЦЭМ!$B$33:$B$776,J$83)+'СЕТ СН'!$H$9+СВЦЭМ!$D$10+'СЕТ СН'!$H$5-'СЕТ СН'!$H$17</f>
        <v>2653.44344387</v>
      </c>
      <c r="K114" s="36">
        <f>SUMIFS(СВЦЭМ!$C$33:$C$776,СВЦЭМ!$A$33:$A$776,$A114,СВЦЭМ!$B$33:$B$776,K$83)+'СЕТ СН'!$H$9+СВЦЭМ!$D$10+'СЕТ СН'!$H$5-'СЕТ СН'!$H$17</f>
        <v>2653.44344387</v>
      </c>
      <c r="L114" s="36">
        <f>SUMIFS(СВЦЭМ!$C$33:$C$776,СВЦЭМ!$A$33:$A$776,$A114,СВЦЭМ!$B$33:$B$776,L$83)+'СЕТ СН'!$H$9+СВЦЭМ!$D$10+'СЕТ СН'!$H$5-'СЕТ СН'!$H$17</f>
        <v>2653.44344387</v>
      </c>
      <c r="M114" s="36">
        <f>SUMIFS(СВЦЭМ!$C$33:$C$776,СВЦЭМ!$A$33:$A$776,$A114,СВЦЭМ!$B$33:$B$776,M$83)+'СЕТ СН'!$H$9+СВЦЭМ!$D$10+'СЕТ СН'!$H$5-'СЕТ СН'!$H$17</f>
        <v>2653.44344387</v>
      </c>
      <c r="N114" s="36">
        <f>SUMIFS(СВЦЭМ!$C$33:$C$776,СВЦЭМ!$A$33:$A$776,$A114,СВЦЭМ!$B$33:$B$776,N$83)+'СЕТ СН'!$H$9+СВЦЭМ!$D$10+'СЕТ СН'!$H$5-'СЕТ СН'!$H$17</f>
        <v>2653.44344387</v>
      </c>
      <c r="O114" s="36">
        <f>SUMIFS(СВЦЭМ!$C$33:$C$776,СВЦЭМ!$A$33:$A$776,$A114,СВЦЭМ!$B$33:$B$776,O$83)+'СЕТ СН'!$H$9+СВЦЭМ!$D$10+'СЕТ СН'!$H$5-'СЕТ СН'!$H$17</f>
        <v>2653.44344387</v>
      </c>
      <c r="P114" s="36">
        <f>SUMIFS(СВЦЭМ!$C$33:$C$776,СВЦЭМ!$A$33:$A$776,$A114,СВЦЭМ!$B$33:$B$776,P$83)+'СЕТ СН'!$H$9+СВЦЭМ!$D$10+'СЕТ СН'!$H$5-'СЕТ СН'!$H$17</f>
        <v>2653.44344387</v>
      </c>
      <c r="Q114" s="36">
        <f>SUMIFS(СВЦЭМ!$C$33:$C$776,СВЦЭМ!$A$33:$A$776,$A114,СВЦЭМ!$B$33:$B$776,Q$83)+'СЕТ СН'!$H$9+СВЦЭМ!$D$10+'СЕТ СН'!$H$5-'СЕТ СН'!$H$17</f>
        <v>2653.44344387</v>
      </c>
      <c r="R114" s="36">
        <f>SUMIFS(СВЦЭМ!$C$33:$C$776,СВЦЭМ!$A$33:$A$776,$A114,СВЦЭМ!$B$33:$B$776,R$83)+'СЕТ СН'!$H$9+СВЦЭМ!$D$10+'СЕТ СН'!$H$5-'СЕТ СН'!$H$17</f>
        <v>2653.44344387</v>
      </c>
      <c r="S114" s="36">
        <f>SUMIFS(СВЦЭМ!$C$33:$C$776,СВЦЭМ!$A$33:$A$776,$A114,СВЦЭМ!$B$33:$B$776,S$83)+'СЕТ СН'!$H$9+СВЦЭМ!$D$10+'СЕТ СН'!$H$5-'СЕТ СН'!$H$17</f>
        <v>2653.44344387</v>
      </c>
      <c r="T114" s="36">
        <f>SUMIFS(СВЦЭМ!$C$33:$C$776,СВЦЭМ!$A$33:$A$776,$A114,СВЦЭМ!$B$33:$B$776,T$83)+'СЕТ СН'!$H$9+СВЦЭМ!$D$10+'СЕТ СН'!$H$5-'СЕТ СН'!$H$17</f>
        <v>2653.44344387</v>
      </c>
      <c r="U114" s="36">
        <f>SUMIFS(СВЦЭМ!$C$33:$C$776,СВЦЭМ!$A$33:$A$776,$A114,СВЦЭМ!$B$33:$B$776,U$83)+'СЕТ СН'!$H$9+СВЦЭМ!$D$10+'СЕТ СН'!$H$5-'СЕТ СН'!$H$17</f>
        <v>2653.44344387</v>
      </c>
      <c r="V114" s="36">
        <f>SUMIFS(СВЦЭМ!$C$33:$C$776,СВЦЭМ!$A$33:$A$776,$A114,СВЦЭМ!$B$33:$B$776,V$83)+'СЕТ СН'!$H$9+СВЦЭМ!$D$10+'СЕТ СН'!$H$5-'СЕТ СН'!$H$17</f>
        <v>2653.44344387</v>
      </c>
      <c r="W114" s="36">
        <f>SUMIFS(СВЦЭМ!$C$33:$C$776,СВЦЭМ!$A$33:$A$776,$A114,СВЦЭМ!$B$33:$B$776,W$83)+'СЕТ СН'!$H$9+СВЦЭМ!$D$10+'СЕТ СН'!$H$5-'СЕТ СН'!$H$17</f>
        <v>2653.44344387</v>
      </c>
      <c r="X114" s="36">
        <f>SUMIFS(СВЦЭМ!$C$33:$C$776,СВЦЭМ!$A$33:$A$776,$A114,СВЦЭМ!$B$33:$B$776,X$83)+'СЕТ СН'!$H$9+СВЦЭМ!$D$10+'СЕТ СН'!$H$5-'СЕТ СН'!$H$17</f>
        <v>2653.44344387</v>
      </c>
      <c r="Y114" s="36">
        <f>SUMIFS(СВЦЭМ!$C$33:$C$776,СВЦЭМ!$A$33:$A$776,$A114,СВЦЭМ!$B$33:$B$776,Y$83)+'СЕТ СН'!$H$9+СВЦЭМ!$D$10+'СЕТ СН'!$H$5-'СЕТ СН'!$H$17</f>
        <v>2653.44344387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01.04.2019</v>
      </c>
      <c r="B120" s="36">
        <f>SUMIFS(СВЦЭМ!$C$33:$C$776,СВЦЭМ!$A$33:$A$776,$A120,СВЦЭМ!$B$33:$B$776,B$119)+'СЕТ СН'!$I$9+СВЦЭМ!$D$10+'СЕТ СН'!$I$5-'СЕТ СН'!$I$17</f>
        <v>3648.3992413999999</v>
      </c>
      <c r="C120" s="36">
        <f>SUMIFS(СВЦЭМ!$C$33:$C$776,СВЦЭМ!$A$33:$A$776,$A120,СВЦЭМ!$B$33:$B$776,C$119)+'СЕТ СН'!$I$9+СВЦЭМ!$D$10+'СЕТ СН'!$I$5-'СЕТ СН'!$I$17</f>
        <v>3684.6432420299998</v>
      </c>
      <c r="D120" s="36">
        <f>SUMIFS(СВЦЭМ!$C$33:$C$776,СВЦЭМ!$A$33:$A$776,$A120,СВЦЭМ!$B$33:$B$776,D$119)+'СЕТ СН'!$I$9+СВЦЭМ!$D$10+'СЕТ СН'!$I$5-'СЕТ СН'!$I$17</f>
        <v>3699.1830965899999</v>
      </c>
      <c r="E120" s="36">
        <f>SUMIFS(СВЦЭМ!$C$33:$C$776,СВЦЭМ!$A$33:$A$776,$A120,СВЦЭМ!$B$33:$B$776,E$119)+'СЕТ СН'!$I$9+СВЦЭМ!$D$10+'СЕТ СН'!$I$5-'СЕТ СН'!$I$17</f>
        <v>3727.1550805799998</v>
      </c>
      <c r="F120" s="36">
        <f>SUMIFS(СВЦЭМ!$C$33:$C$776,СВЦЭМ!$A$33:$A$776,$A120,СВЦЭМ!$B$33:$B$776,F$119)+'СЕТ СН'!$I$9+СВЦЭМ!$D$10+'СЕТ СН'!$I$5-'СЕТ СН'!$I$17</f>
        <v>3713.9640677699999</v>
      </c>
      <c r="G120" s="36">
        <f>SUMIFS(СВЦЭМ!$C$33:$C$776,СВЦЭМ!$A$33:$A$776,$A120,СВЦЭМ!$B$33:$B$776,G$119)+'СЕТ СН'!$I$9+СВЦЭМ!$D$10+'СЕТ СН'!$I$5-'СЕТ СН'!$I$17</f>
        <v>3717.3207406399997</v>
      </c>
      <c r="H120" s="36">
        <f>SUMIFS(СВЦЭМ!$C$33:$C$776,СВЦЭМ!$A$33:$A$776,$A120,СВЦЭМ!$B$33:$B$776,H$119)+'СЕТ СН'!$I$9+СВЦЭМ!$D$10+'СЕТ СН'!$I$5-'СЕТ СН'!$I$17</f>
        <v>3617.0675637200002</v>
      </c>
      <c r="I120" s="36">
        <f>SUMIFS(СВЦЭМ!$C$33:$C$776,СВЦЭМ!$A$33:$A$776,$A120,СВЦЭМ!$B$33:$B$776,I$119)+'СЕТ СН'!$I$9+СВЦЭМ!$D$10+'СЕТ СН'!$I$5-'СЕТ СН'!$I$17</f>
        <v>3600.80388597</v>
      </c>
      <c r="J120" s="36">
        <f>SUMIFS(СВЦЭМ!$C$33:$C$776,СВЦЭМ!$A$33:$A$776,$A120,СВЦЭМ!$B$33:$B$776,J$119)+'СЕТ СН'!$I$9+СВЦЭМ!$D$10+'СЕТ СН'!$I$5-'СЕТ СН'!$I$17</f>
        <v>3547.3037124499997</v>
      </c>
      <c r="K120" s="36">
        <f>SUMIFS(СВЦЭМ!$C$33:$C$776,СВЦЭМ!$A$33:$A$776,$A120,СВЦЭМ!$B$33:$B$776,K$119)+'СЕТ СН'!$I$9+СВЦЭМ!$D$10+'СЕТ СН'!$I$5-'СЕТ СН'!$I$17</f>
        <v>3521.42036233</v>
      </c>
      <c r="L120" s="36">
        <f>SUMIFS(СВЦЭМ!$C$33:$C$776,СВЦЭМ!$A$33:$A$776,$A120,СВЦЭМ!$B$33:$B$776,L$119)+'СЕТ СН'!$I$9+СВЦЭМ!$D$10+'СЕТ СН'!$I$5-'СЕТ СН'!$I$17</f>
        <v>3502.90761991</v>
      </c>
      <c r="M120" s="36">
        <f>SUMIFS(СВЦЭМ!$C$33:$C$776,СВЦЭМ!$A$33:$A$776,$A120,СВЦЭМ!$B$33:$B$776,M$119)+'СЕТ СН'!$I$9+СВЦЭМ!$D$10+'СЕТ СН'!$I$5-'СЕТ СН'!$I$17</f>
        <v>3512.17290572</v>
      </c>
      <c r="N120" s="36">
        <f>SUMIFS(СВЦЭМ!$C$33:$C$776,СВЦЭМ!$A$33:$A$776,$A120,СВЦЭМ!$B$33:$B$776,N$119)+'СЕТ СН'!$I$9+СВЦЭМ!$D$10+'СЕТ СН'!$I$5-'СЕТ СН'!$I$17</f>
        <v>3518.02583366</v>
      </c>
      <c r="O120" s="36">
        <f>SUMIFS(СВЦЭМ!$C$33:$C$776,СВЦЭМ!$A$33:$A$776,$A120,СВЦЭМ!$B$33:$B$776,O$119)+'СЕТ СН'!$I$9+СВЦЭМ!$D$10+'СЕТ СН'!$I$5-'СЕТ СН'!$I$17</f>
        <v>3527.2132757999998</v>
      </c>
      <c r="P120" s="36">
        <f>SUMIFS(СВЦЭМ!$C$33:$C$776,СВЦЭМ!$A$33:$A$776,$A120,СВЦЭМ!$B$33:$B$776,P$119)+'СЕТ СН'!$I$9+СВЦЭМ!$D$10+'СЕТ СН'!$I$5-'СЕТ СН'!$I$17</f>
        <v>3532.5761646800001</v>
      </c>
      <c r="Q120" s="36">
        <f>SUMIFS(СВЦЭМ!$C$33:$C$776,СВЦЭМ!$A$33:$A$776,$A120,СВЦЭМ!$B$33:$B$776,Q$119)+'СЕТ СН'!$I$9+СВЦЭМ!$D$10+'СЕТ СН'!$I$5-'СЕТ СН'!$I$17</f>
        <v>3523.1556709799997</v>
      </c>
      <c r="R120" s="36">
        <f>SUMIFS(СВЦЭМ!$C$33:$C$776,СВЦЭМ!$A$33:$A$776,$A120,СВЦЭМ!$B$33:$B$776,R$119)+'СЕТ СН'!$I$9+СВЦЭМ!$D$10+'СЕТ СН'!$I$5-'СЕТ СН'!$I$17</f>
        <v>3524.7222742599997</v>
      </c>
      <c r="S120" s="36">
        <f>SUMIFS(СВЦЭМ!$C$33:$C$776,СВЦЭМ!$A$33:$A$776,$A120,СВЦЭМ!$B$33:$B$776,S$119)+'СЕТ СН'!$I$9+СВЦЭМ!$D$10+'СЕТ СН'!$I$5-'СЕТ СН'!$I$17</f>
        <v>3521.8532329599998</v>
      </c>
      <c r="T120" s="36">
        <f>SUMIFS(СВЦЭМ!$C$33:$C$776,СВЦЭМ!$A$33:$A$776,$A120,СВЦЭМ!$B$33:$B$776,T$119)+'СЕТ СН'!$I$9+СВЦЭМ!$D$10+'СЕТ СН'!$I$5-'СЕТ СН'!$I$17</f>
        <v>3498.0003867599999</v>
      </c>
      <c r="U120" s="36">
        <f>SUMIFS(СВЦЭМ!$C$33:$C$776,СВЦЭМ!$A$33:$A$776,$A120,СВЦЭМ!$B$33:$B$776,U$119)+'СЕТ СН'!$I$9+СВЦЭМ!$D$10+'СЕТ СН'!$I$5-'СЕТ СН'!$I$17</f>
        <v>3475.40560521</v>
      </c>
      <c r="V120" s="36">
        <f>SUMIFS(СВЦЭМ!$C$33:$C$776,СВЦЭМ!$A$33:$A$776,$A120,СВЦЭМ!$B$33:$B$776,V$119)+'СЕТ СН'!$I$9+СВЦЭМ!$D$10+'СЕТ СН'!$I$5-'СЕТ СН'!$I$17</f>
        <v>3461.1460921399998</v>
      </c>
      <c r="W120" s="36">
        <f>SUMIFS(СВЦЭМ!$C$33:$C$776,СВЦЭМ!$A$33:$A$776,$A120,СВЦЭМ!$B$33:$B$776,W$119)+'СЕТ СН'!$I$9+СВЦЭМ!$D$10+'СЕТ СН'!$I$5-'СЕТ СН'!$I$17</f>
        <v>3455.1655048799998</v>
      </c>
      <c r="X120" s="36">
        <f>SUMIFS(СВЦЭМ!$C$33:$C$776,СВЦЭМ!$A$33:$A$776,$A120,СВЦЭМ!$B$33:$B$776,X$119)+'СЕТ СН'!$I$9+СВЦЭМ!$D$10+'СЕТ СН'!$I$5-'СЕТ СН'!$I$17</f>
        <v>3518.45259154</v>
      </c>
      <c r="Y120" s="36">
        <f>SUMIFS(СВЦЭМ!$C$33:$C$776,СВЦЭМ!$A$33:$A$776,$A120,СВЦЭМ!$B$33:$B$776,Y$119)+'СЕТ СН'!$I$9+СВЦЭМ!$D$10+'СЕТ СН'!$I$5-'СЕТ СН'!$I$17</f>
        <v>3622.28872417</v>
      </c>
    </row>
    <row r="121" spans="1:27" ht="15.75" x14ac:dyDescent="0.2">
      <c r="A121" s="35">
        <f>A120+1</f>
        <v>43557</v>
      </c>
      <c r="B121" s="36">
        <f>SUMIFS(СВЦЭМ!$C$33:$C$776,СВЦЭМ!$A$33:$A$776,$A121,СВЦЭМ!$B$33:$B$776,B$119)+'СЕТ СН'!$I$9+СВЦЭМ!$D$10+'СЕТ СН'!$I$5-'СЕТ СН'!$I$17</f>
        <v>3694.6200115699999</v>
      </c>
      <c r="C121" s="36">
        <f>SUMIFS(СВЦЭМ!$C$33:$C$776,СВЦЭМ!$A$33:$A$776,$A121,СВЦЭМ!$B$33:$B$776,C$119)+'СЕТ СН'!$I$9+СВЦЭМ!$D$10+'СЕТ СН'!$I$5-'СЕТ СН'!$I$17</f>
        <v>3805.7232242099999</v>
      </c>
      <c r="D121" s="36">
        <f>SUMIFS(СВЦЭМ!$C$33:$C$776,СВЦЭМ!$A$33:$A$776,$A121,СВЦЭМ!$B$33:$B$776,D$119)+'СЕТ СН'!$I$9+СВЦЭМ!$D$10+'СЕТ СН'!$I$5-'СЕТ СН'!$I$17</f>
        <v>3858.0137032799998</v>
      </c>
      <c r="E121" s="36">
        <f>SUMIFS(СВЦЭМ!$C$33:$C$776,СВЦЭМ!$A$33:$A$776,$A121,СВЦЭМ!$B$33:$B$776,E$119)+'СЕТ СН'!$I$9+СВЦЭМ!$D$10+'СЕТ СН'!$I$5-'СЕТ СН'!$I$17</f>
        <v>3868.3792730200003</v>
      </c>
      <c r="F121" s="36">
        <f>SUMIFS(СВЦЭМ!$C$33:$C$776,СВЦЭМ!$A$33:$A$776,$A121,СВЦЭМ!$B$33:$B$776,F$119)+'СЕТ СН'!$I$9+СВЦЭМ!$D$10+'СЕТ СН'!$I$5-'СЕТ СН'!$I$17</f>
        <v>3865.58270085</v>
      </c>
      <c r="G121" s="36">
        <f>SUMIFS(СВЦЭМ!$C$33:$C$776,СВЦЭМ!$A$33:$A$776,$A121,СВЦЭМ!$B$33:$B$776,G$119)+'СЕТ СН'!$I$9+СВЦЭМ!$D$10+'СЕТ СН'!$I$5-'СЕТ СН'!$I$17</f>
        <v>3859.6441622299999</v>
      </c>
      <c r="H121" s="36">
        <f>SUMIFS(СВЦЭМ!$C$33:$C$776,СВЦЭМ!$A$33:$A$776,$A121,СВЦЭМ!$B$33:$B$776,H$119)+'СЕТ СН'!$I$9+СВЦЭМ!$D$10+'СЕТ СН'!$I$5-'СЕТ СН'!$I$17</f>
        <v>3748.8804473099999</v>
      </c>
      <c r="I121" s="36">
        <f>SUMIFS(СВЦЭМ!$C$33:$C$776,СВЦЭМ!$A$33:$A$776,$A121,СВЦЭМ!$B$33:$B$776,I$119)+'СЕТ СН'!$I$9+СВЦЭМ!$D$10+'СЕТ СН'!$I$5-'СЕТ СН'!$I$17</f>
        <v>3668.8559630999998</v>
      </c>
      <c r="J121" s="36">
        <f>SUMIFS(СВЦЭМ!$C$33:$C$776,СВЦЭМ!$A$33:$A$776,$A121,СВЦЭМ!$B$33:$B$776,J$119)+'СЕТ СН'!$I$9+СВЦЭМ!$D$10+'СЕТ СН'!$I$5-'СЕТ СН'!$I$17</f>
        <v>3574.5433401299997</v>
      </c>
      <c r="K121" s="36">
        <f>SUMIFS(СВЦЭМ!$C$33:$C$776,СВЦЭМ!$A$33:$A$776,$A121,СВЦЭМ!$B$33:$B$776,K$119)+'СЕТ СН'!$I$9+СВЦЭМ!$D$10+'СЕТ СН'!$I$5-'СЕТ СН'!$I$17</f>
        <v>3484.0080921199997</v>
      </c>
      <c r="L121" s="36">
        <f>SUMIFS(СВЦЭМ!$C$33:$C$776,СВЦЭМ!$A$33:$A$776,$A121,СВЦЭМ!$B$33:$B$776,L$119)+'СЕТ СН'!$I$9+СВЦЭМ!$D$10+'СЕТ СН'!$I$5-'СЕТ СН'!$I$17</f>
        <v>3454.1438828800001</v>
      </c>
      <c r="M121" s="36">
        <f>SUMIFS(СВЦЭМ!$C$33:$C$776,СВЦЭМ!$A$33:$A$776,$A121,СВЦЭМ!$B$33:$B$776,M$119)+'СЕТ СН'!$I$9+СВЦЭМ!$D$10+'СЕТ СН'!$I$5-'СЕТ СН'!$I$17</f>
        <v>3465.7052304999997</v>
      </c>
      <c r="N121" s="36">
        <f>SUMIFS(СВЦЭМ!$C$33:$C$776,СВЦЭМ!$A$33:$A$776,$A121,СВЦЭМ!$B$33:$B$776,N$119)+'СЕТ СН'!$I$9+СВЦЭМ!$D$10+'СЕТ СН'!$I$5-'СЕТ СН'!$I$17</f>
        <v>3461.8706191900001</v>
      </c>
      <c r="O121" s="36">
        <f>SUMIFS(СВЦЭМ!$C$33:$C$776,СВЦЭМ!$A$33:$A$776,$A121,СВЦЭМ!$B$33:$B$776,O$119)+'СЕТ СН'!$I$9+СВЦЭМ!$D$10+'СЕТ СН'!$I$5-'СЕТ СН'!$I$17</f>
        <v>3466.4614652199998</v>
      </c>
      <c r="P121" s="36">
        <f>SUMIFS(СВЦЭМ!$C$33:$C$776,СВЦЭМ!$A$33:$A$776,$A121,СВЦЭМ!$B$33:$B$776,P$119)+'СЕТ СН'!$I$9+СВЦЭМ!$D$10+'СЕТ СН'!$I$5-'СЕТ СН'!$I$17</f>
        <v>3479.7814568200001</v>
      </c>
      <c r="Q121" s="36">
        <f>SUMIFS(СВЦЭМ!$C$33:$C$776,СВЦЭМ!$A$33:$A$776,$A121,СВЦЭМ!$B$33:$B$776,Q$119)+'СЕТ СН'!$I$9+СВЦЭМ!$D$10+'СЕТ СН'!$I$5-'СЕТ СН'!$I$17</f>
        <v>3497.0088912599999</v>
      </c>
      <c r="R121" s="36">
        <f>SUMIFS(СВЦЭМ!$C$33:$C$776,СВЦЭМ!$A$33:$A$776,$A121,СВЦЭМ!$B$33:$B$776,R$119)+'СЕТ СН'!$I$9+СВЦЭМ!$D$10+'СЕТ СН'!$I$5-'СЕТ СН'!$I$17</f>
        <v>3488.6811956900001</v>
      </c>
      <c r="S121" s="36">
        <f>SUMIFS(СВЦЭМ!$C$33:$C$776,СВЦЭМ!$A$33:$A$776,$A121,СВЦЭМ!$B$33:$B$776,S$119)+'СЕТ СН'!$I$9+СВЦЭМ!$D$10+'СЕТ СН'!$I$5-'СЕТ СН'!$I$17</f>
        <v>3484.5904818700001</v>
      </c>
      <c r="T121" s="36">
        <f>SUMIFS(СВЦЭМ!$C$33:$C$776,СВЦЭМ!$A$33:$A$776,$A121,СВЦЭМ!$B$33:$B$776,T$119)+'СЕТ СН'!$I$9+СВЦЭМ!$D$10+'СЕТ СН'!$I$5-'СЕТ СН'!$I$17</f>
        <v>3460.4659778499999</v>
      </c>
      <c r="U121" s="36">
        <f>SUMIFS(СВЦЭМ!$C$33:$C$776,СВЦЭМ!$A$33:$A$776,$A121,СВЦЭМ!$B$33:$B$776,U$119)+'СЕТ СН'!$I$9+СВЦЭМ!$D$10+'СЕТ СН'!$I$5-'СЕТ СН'!$I$17</f>
        <v>3448.07281113</v>
      </c>
      <c r="V121" s="36">
        <f>SUMIFS(СВЦЭМ!$C$33:$C$776,СВЦЭМ!$A$33:$A$776,$A121,СВЦЭМ!$B$33:$B$776,V$119)+'СЕТ СН'!$I$9+СВЦЭМ!$D$10+'СЕТ СН'!$I$5-'СЕТ СН'!$I$17</f>
        <v>3446.7835693699999</v>
      </c>
      <c r="W121" s="36">
        <f>SUMIFS(СВЦЭМ!$C$33:$C$776,СВЦЭМ!$A$33:$A$776,$A121,СВЦЭМ!$B$33:$B$776,W$119)+'СЕТ СН'!$I$9+СВЦЭМ!$D$10+'СЕТ СН'!$I$5-'СЕТ СН'!$I$17</f>
        <v>3439.8752327399998</v>
      </c>
      <c r="X121" s="36">
        <f>SUMIFS(СВЦЭМ!$C$33:$C$776,СВЦЭМ!$A$33:$A$776,$A121,СВЦЭМ!$B$33:$B$776,X$119)+'СЕТ СН'!$I$9+СВЦЭМ!$D$10+'СЕТ СН'!$I$5-'СЕТ СН'!$I$17</f>
        <v>3484.5943098500002</v>
      </c>
      <c r="Y121" s="36">
        <f>SUMIFS(СВЦЭМ!$C$33:$C$776,СВЦЭМ!$A$33:$A$776,$A121,СВЦЭМ!$B$33:$B$776,Y$119)+'СЕТ СН'!$I$9+СВЦЭМ!$D$10+'СЕТ СН'!$I$5-'СЕТ СН'!$I$17</f>
        <v>3589.4196068399997</v>
      </c>
    </row>
    <row r="122" spans="1:27" ht="15.75" x14ac:dyDescent="0.2">
      <c r="A122" s="35">
        <f t="shared" ref="A122:A150" si="3">A121+1</f>
        <v>43558</v>
      </c>
      <c r="B122" s="36">
        <f>SUMIFS(СВЦЭМ!$C$33:$C$776,СВЦЭМ!$A$33:$A$776,$A122,СВЦЭМ!$B$33:$B$776,B$119)+'СЕТ СН'!$I$9+СВЦЭМ!$D$10+'СЕТ СН'!$I$5-'СЕТ СН'!$I$17</f>
        <v>3710.43114406</v>
      </c>
      <c r="C122" s="36">
        <f>SUMIFS(СВЦЭМ!$C$33:$C$776,СВЦЭМ!$A$33:$A$776,$A122,СВЦЭМ!$B$33:$B$776,C$119)+'СЕТ СН'!$I$9+СВЦЭМ!$D$10+'СЕТ СН'!$I$5-'СЕТ СН'!$I$17</f>
        <v>3812.0145688699999</v>
      </c>
      <c r="D122" s="36">
        <f>SUMIFS(СВЦЭМ!$C$33:$C$776,СВЦЭМ!$A$33:$A$776,$A122,СВЦЭМ!$B$33:$B$776,D$119)+'СЕТ СН'!$I$9+СВЦЭМ!$D$10+'СЕТ СН'!$I$5-'СЕТ СН'!$I$17</f>
        <v>3792.6907718800003</v>
      </c>
      <c r="E122" s="36">
        <f>SUMIFS(СВЦЭМ!$C$33:$C$776,СВЦЭМ!$A$33:$A$776,$A122,СВЦЭМ!$B$33:$B$776,E$119)+'СЕТ СН'!$I$9+СВЦЭМ!$D$10+'СЕТ СН'!$I$5-'СЕТ СН'!$I$17</f>
        <v>3792.1637743299998</v>
      </c>
      <c r="F122" s="36">
        <f>SUMIFS(СВЦЭМ!$C$33:$C$776,СВЦЭМ!$A$33:$A$776,$A122,СВЦЭМ!$B$33:$B$776,F$119)+'СЕТ СН'!$I$9+СВЦЭМ!$D$10+'СЕТ СН'!$I$5-'СЕТ СН'!$I$17</f>
        <v>3787.1876499</v>
      </c>
      <c r="G122" s="36">
        <f>SUMIFS(СВЦЭМ!$C$33:$C$776,СВЦЭМ!$A$33:$A$776,$A122,СВЦЭМ!$B$33:$B$776,G$119)+'СЕТ СН'!$I$9+СВЦЭМ!$D$10+'СЕТ СН'!$I$5-'СЕТ СН'!$I$17</f>
        <v>3816.7213744700002</v>
      </c>
      <c r="H122" s="36">
        <f>SUMIFS(СВЦЭМ!$C$33:$C$776,СВЦЭМ!$A$33:$A$776,$A122,СВЦЭМ!$B$33:$B$776,H$119)+'СЕТ СН'!$I$9+СВЦЭМ!$D$10+'СЕТ СН'!$I$5-'СЕТ СН'!$I$17</f>
        <v>3763.6440502400001</v>
      </c>
      <c r="I122" s="36">
        <f>SUMIFS(СВЦЭМ!$C$33:$C$776,СВЦЭМ!$A$33:$A$776,$A122,СВЦЭМ!$B$33:$B$776,I$119)+'СЕТ СН'!$I$9+СВЦЭМ!$D$10+'СЕТ СН'!$I$5-'СЕТ СН'!$I$17</f>
        <v>3681.5975397900002</v>
      </c>
      <c r="J122" s="36">
        <f>SUMIFS(СВЦЭМ!$C$33:$C$776,СВЦЭМ!$A$33:$A$776,$A122,СВЦЭМ!$B$33:$B$776,J$119)+'СЕТ СН'!$I$9+СВЦЭМ!$D$10+'СЕТ СН'!$I$5-'СЕТ СН'!$I$17</f>
        <v>3587.1890270599997</v>
      </c>
      <c r="K122" s="36">
        <f>SUMIFS(СВЦЭМ!$C$33:$C$776,СВЦЭМ!$A$33:$A$776,$A122,СВЦЭМ!$B$33:$B$776,K$119)+'СЕТ СН'!$I$9+СВЦЭМ!$D$10+'СЕТ СН'!$I$5-'СЕТ СН'!$I$17</f>
        <v>3510.4370734099998</v>
      </c>
      <c r="L122" s="36">
        <f>SUMIFS(СВЦЭМ!$C$33:$C$776,СВЦЭМ!$A$33:$A$776,$A122,СВЦЭМ!$B$33:$B$776,L$119)+'СЕТ СН'!$I$9+СВЦЭМ!$D$10+'СЕТ СН'!$I$5-'СЕТ СН'!$I$17</f>
        <v>3487.5699046199998</v>
      </c>
      <c r="M122" s="36">
        <f>SUMIFS(СВЦЭМ!$C$33:$C$776,СВЦЭМ!$A$33:$A$776,$A122,СВЦЭМ!$B$33:$B$776,M$119)+'СЕТ СН'!$I$9+СВЦЭМ!$D$10+'СЕТ СН'!$I$5-'СЕТ СН'!$I$17</f>
        <v>3496.9623649300001</v>
      </c>
      <c r="N122" s="36">
        <f>SUMIFS(СВЦЭМ!$C$33:$C$776,СВЦЭМ!$A$33:$A$776,$A122,СВЦЭМ!$B$33:$B$776,N$119)+'СЕТ СН'!$I$9+СВЦЭМ!$D$10+'СЕТ СН'!$I$5-'СЕТ СН'!$I$17</f>
        <v>3487.6105480599999</v>
      </c>
      <c r="O122" s="36">
        <f>SUMIFS(СВЦЭМ!$C$33:$C$776,СВЦЭМ!$A$33:$A$776,$A122,СВЦЭМ!$B$33:$B$776,O$119)+'СЕТ СН'!$I$9+СВЦЭМ!$D$10+'СЕТ СН'!$I$5-'СЕТ СН'!$I$17</f>
        <v>3498.30027767</v>
      </c>
      <c r="P122" s="36">
        <f>SUMIFS(СВЦЭМ!$C$33:$C$776,СВЦЭМ!$A$33:$A$776,$A122,СВЦЭМ!$B$33:$B$776,P$119)+'СЕТ СН'!$I$9+СВЦЭМ!$D$10+'СЕТ СН'!$I$5-'СЕТ СН'!$I$17</f>
        <v>3504.9683782299999</v>
      </c>
      <c r="Q122" s="36">
        <f>SUMIFS(СВЦЭМ!$C$33:$C$776,СВЦЭМ!$A$33:$A$776,$A122,СВЦЭМ!$B$33:$B$776,Q$119)+'СЕТ СН'!$I$9+СВЦЭМ!$D$10+'СЕТ СН'!$I$5-'СЕТ СН'!$I$17</f>
        <v>3514.6815576399999</v>
      </c>
      <c r="R122" s="36">
        <f>SUMIFS(СВЦЭМ!$C$33:$C$776,СВЦЭМ!$A$33:$A$776,$A122,СВЦЭМ!$B$33:$B$776,R$119)+'СЕТ СН'!$I$9+СВЦЭМ!$D$10+'СЕТ СН'!$I$5-'СЕТ СН'!$I$17</f>
        <v>3518.60755337</v>
      </c>
      <c r="S122" s="36">
        <f>SUMIFS(СВЦЭМ!$C$33:$C$776,СВЦЭМ!$A$33:$A$776,$A122,СВЦЭМ!$B$33:$B$776,S$119)+'СЕТ СН'!$I$9+СВЦЭМ!$D$10+'СЕТ СН'!$I$5-'СЕТ СН'!$I$17</f>
        <v>3519.5673168600001</v>
      </c>
      <c r="T122" s="36">
        <f>SUMIFS(СВЦЭМ!$C$33:$C$776,СВЦЭМ!$A$33:$A$776,$A122,СВЦЭМ!$B$33:$B$776,T$119)+'СЕТ СН'!$I$9+СВЦЭМ!$D$10+'СЕТ СН'!$I$5-'СЕТ СН'!$I$17</f>
        <v>3496.8015048400002</v>
      </c>
      <c r="U122" s="36">
        <f>SUMIFS(СВЦЭМ!$C$33:$C$776,СВЦЭМ!$A$33:$A$776,$A122,СВЦЭМ!$B$33:$B$776,U$119)+'СЕТ СН'!$I$9+СВЦЭМ!$D$10+'СЕТ СН'!$I$5-'СЕТ СН'!$I$17</f>
        <v>3473.4126778199998</v>
      </c>
      <c r="V122" s="36">
        <f>SUMIFS(СВЦЭМ!$C$33:$C$776,СВЦЭМ!$A$33:$A$776,$A122,СВЦЭМ!$B$33:$B$776,V$119)+'СЕТ СН'!$I$9+СВЦЭМ!$D$10+'СЕТ СН'!$I$5-'СЕТ СН'!$I$17</f>
        <v>3462.3430935000001</v>
      </c>
      <c r="W122" s="36">
        <f>SUMIFS(СВЦЭМ!$C$33:$C$776,СВЦЭМ!$A$33:$A$776,$A122,СВЦЭМ!$B$33:$B$776,W$119)+'СЕТ СН'!$I$9+СВЦЭМ!$D$10+'СЕТ СН'!$I$5-'СЕТ СН'!$I$17</f>
        <v>3454.9506465599998</v>
      </c>
      <c r="X122" s="36">
        <f>SUMIFS(СВЦЭМ!$C$33:$C$776,СВЦЭМ!$A$33:$A$776,$A122,СВЦЭМ!$B$33:$B$776,X$119)+'СЕТ СН'!$I$9+СВЦЭМ!$D$10+'СЕТ СН'!$I$5-'СЕТ СН'!$I$17</f>
        <v>3506.62083828</v>
      </c>
      <c r="Y122" s="36">
        <f>SUMIFS(СВЦЭМ!$C$33:$C$776,СВЦЭМ!$A$33:$A$776,$A122,СВЦЭМ!$B$33:$B$776,Y$119)+'СЕТ СН'!$I$9+СВЦЭМ!$D$10+'СЕТ СН'!$I$5-'СЕТ СН'!$I$17</f>
        <v>3634.0304598499997</v>
      </c>
    </row>
    <row r="123" spans="1:27" ht="15.75" x14ac:dyDescent="0.2">
      <c r="A123" s="35">
        <f t="shared" si="3"/>
        <v>43559</v>
      </c>
      <c r="B123" s="36">
        <f>SUMIFS(СВЦЭМ!$C$33:$C$776,СВЦЭМ!$A$33:$A$776,$A123,СВЦЭМ!$B$33:$B$776,B$119)+'СЕТ СН'!$I$9+СВЦЭМ!$D$10+'СЕТ СН'!$I$5-'СЕТ СН'!$I$17</f>
        <v>3693.6964321099999</v>
      </c>
      <c r="C123" s="36">
        <f>SUMIFS(СВЦЭМ!$C$33:$C$776,СВЦЭМ!$A$33:$A$776,$A123,СВЦЭМ!$B$33:$B$776,C$119)+'СЕТ СН'!$I$9+СВЦЭМ!$D$10+'СЕТ СН'!$I$5-'СЕТ СН'!$I$17</f>
        <v>3788.7519850999997</v>
      </c>
      <c r="D123" s="36">
        <f>SUMIFS(СВЦЭМ!$C$33:$C$776,СВЦЭМ!$A$33:$A$776,$A123,СВЦЭМ!$B$33:$B$776,D$119)+'СЕТ СН'!$I$9+СВЦЭМ!$D$10+'СЕТ СН'!$I$5-'СЕТ СН'!$I$17</f>
        <v>3826.4626441099999</v>
      </c>
      <c r="E123" s="36">
        <f>SUMIFS(СВЦЭМ!$C$33:$C$776,СВЦЭМ!$A$33:$A$776,$A123,СВЦЭМ!$B$33:$B$776,E$119)+'СЕТ СН'!$I$9+СВЦЭМ!$D$10+'СЕТ СН'!$I$5-'СЕТ СН'!$I$17</f>
        <v>3827.2969175099997</v>
      </c>
      <c r="F123" s="36">
        <f>SUMIFS(СВЦЭМ!$C$33:$C$776,СВЦЭМ!$A$33:$A$776,$A123,СВЦЭМ!$B$33:$B$776,F$119)+'СЕТ СН'!$I$9+СВЦЭМ!$D$10+'СЕТ СН'!$I$5-'СЕТ СН'!$I$17</f>
        <v>3819.40657741</v>
      </c>
      <c r="G123" s="36">
        <f>SUMIFS(СВЦЭМ!$C$33:$C$776,СВЦЭМ!$A$33:$A$776,$A123,СВЦЭМ!$B$33:$B$776,G$119)+'СЕТ СН'!$I$9+СВЦЭМ!$D$10+'СЕТ СН'!$I$5-'СЕТ СН'!$I$17</f>
        <v>3833.30291941</v>
      </c>
      <c r="H123" s="36">
        <f>SUMIFS(СВЦЭМ!$C$33:$C$776,СВЦЭМ!$A$33:$A$776,$A123,СВЦЭМ!$B$33:$B$776,H$119)+'СЕТ СН'!$I$9+СВЦЭМ!$D$10+'СЕТ СН'!$I$5-'СЕТ СН'!$I$17</f>
        <v>3746.2921332699998</v>
      </c>
      <c r="I123" s="36">
        <f>SUMIFS(СВЦЭМ!$C$33:$C$776,СВЦЭМ!$A$33:$A$776,$A123,СВЦЭМ!$B$33:$B$776,I$119)+'СЕТ СН'!$I$9+СВЦЭМ!$D$10+'СЕТ СН'!$I$5-'СЕТ СН'!$I$17</f>
        <v>3682.9805322799998</v>
      </c>
      <c r="J123" s="36">
        <f>SUMIFS(СВЦЭМ!$C$33:$C$776,СВЦЭМ!$A$33:$A$776,$A123,СВЦЭМ!$B$33:$B$776,J$119)+'СЕТ СН'!$I$9+СВЦЭМ!$D$10+'СЕТ СН'!$I$5-'СЕТ СН'!$I$17</f>
        <v>3585.6319141399999</v>
      </c>
      <c r="K123" s="36">
        <f>SUMIFS(СВЦЭМ!$C$33:$C$776,СВЦЭМ!$A$33:$A$776,$A123,СВЦЭМ!$B$33:$B$776,K$119)+'СЕТ СН'!$I$9+СВЦЭМ!$D$10+'СЕТ СН'!$I$5-'СЕТ СН'!$I$17</f>
        <v>3513.0350586999998</v>
      </c>
      <c r="L123" s="36">
        <f>SUMIFS(СВЦЭМ!$C$33:$C$776,СВЦЭМ!$A$33:$A$776,$A123,СВЦЭМ!$B$33:$B$776,L$119)+'СЕТ СН'!$I$9+СВЦЭМ!$D$10+'СЕТ СН'!$I$5-'СЕТ СН'!$I$17</f>
        <v>3481.9072778899999</v>
      </c>
      <c r="M123" s="36">
        <f>SUMIFS(СВЦЭМ!$C$33:$C$776,СВЦЭМ!$A$33:$A$776,$A123,СВЦЭМ!$B$33:$B$776,M$119)+'СЕТ СН'!$I$9+СВЦЭМ!$D$10+'СЕТ СН'!$I$5-'СЕТ СН'!$I$17</f>
        <v>3484.56471534</v>
      </c>
      <c r="N123" s="36">
        <f>SUMIFS(СВЦЭМ!$C$33:$C$776,СВЦЭМ!$A$33:$A$776,$A123,СВЦЭМ!$B$33:$B$776,N$119)+'СЕТ СН'!$I$9+СВЦЭМ!$D$10+'СЕТ СН'!$I$5-'СЕТ СН'!$I$17</f>
        <v>3473.7304360899998</v>
      </c>
      <c r="O123" s="36">
        <f>SUMIFS(СВЦЭМ!$C$33:$C$776,СВЦЭМ!$A$33:$A$776,$A123,СВЦЭМ!$B$33:$B$776,O$119)+'СЕТ СН'!$I$9+СВЦЭМ!$D$10+'СЕТ СН'!$I$5-'СЕТ СН'!$I$17</f>
        <v>3498.4482257899999</v>
      </c>
      <c r="P123" s="36">
        <f>SUMIFS(СВЦЭМ!$C$33:$C$776,СВЦЭМ!$A$33:$A$776,$A123,СВЦЭМ!$B$33:$B$776,P$119)+'СЕТ СН'!$I$9+СВЦЭМ!$D$10+'СЕТ СН'!$I$5-'СЕТ СН'!$I$17</f>
        <v>3512.5342894199998</v>
      </c>
      <c r="Q123" s="36">
        <f>SUMIFS(СВЦЭМ!$C$33:$C$776,СВЦЭМ!$A$33:$A$776,$A123,СВЦЭМ!$B$33:$B$776,Q$119)+'СЕТ СН'!$I$9+СВЦЭМ!$D$10+'СЕТ СН'!$I$5-'СЕТ СН'!$I$17</f>
        <v>3512.8882951999999</v>
      </c>
      <c r="R123" s="36">
        <f>SUMIFS(СВЦЭМ!$C$33:$C$776,СВЦЭМ!$A$33:$A$776,$A123,СВЦЭМ!$B$33:$B$776,R$119)+'СЕТ СН'!$I$9+СВЦЭМ!$D$10+'СЕТ СН'!$I$5-'СЕТ СН'!$I$17</f>
        <v>3514.4102046200001</v>
      </c>
      <c r="S123" s="36">
        <f>SUMIFS(СВЦЭМ!$C$33:$C$776,СВЦЭМ!$A$33:$A$776,$A123,СВЦЭМ!$B$33:$B$776,S$119)+'СЕТ СН'!$I$9+СВЦЭМ!$D$10+'СЕТ СН'!$I$5-'СЕТ СН'!$I$17</f>
        <v>3522.6212064800002</v>
      </c>
      <c r="T123" s="36">
        <f>SUMIFS(СВЦЭМ!$C$33:$C$776,СВЦЭМ!$A$33:$A$776,$A123,СВЦЭМ!$B$33:$B$776,T$119)+'СЕТ СН'!$I$9+СВЦЭМ!$D$10+'СЕТ СН'!$I$5-'СЕТ СН'!$I$17</f>
        <v>3501.2724197500002</v>
      </c>
      <c r="U123" s="36">
        <f>SUMIFS(СВЦЭМ!$C$33:$C$776,СВЦЭМ!$A$33:$A$776,$A123,СВЦЭМ!$B$33:$B$776,U$119)+'СЕТ СН'!$I$9+СВЦЭМ!$D$10+'СЕТ СН'!$I$5-'СЕТ СН'!$I$17</f>
        <v>3459.9079316399998</v>
      </c>
      <c r="V123" s="36">
        <f>SUMIFS(СВЦЭМ!$C$33:$C$776,СВЦЭМ!$A$33:$A$776,$A123,СВЦЭМ!$B$33:$B$776,V$119)+'СЕТ СН'!$I$9+СВЦЭМ!$D$10+'СЕТ СН'!$I$5-'СЕТ СН'!$I$17</f>
        <v>3451.7495865599999</v>
      </c>
      <c r="W123" s="36">
        <f>SUMIFS(СВЦЭМ!$C$33:$C$776,СВЦЭМ!$A$33:$A$776,$A123,СВЦЭМ!$B$33:$B$776,W$119)+'СЕТ СН'!$I$9+СВЦЭМ!$D$10+'СЕТ СН'!$I$5-'СЕТ СН'!$I$17</f>
        <v>3454.3139820199999</v>
      </c>
      <c r="X123" s="36">
        <f>SUMIFS(СВЦЭМ!$C$33:$C$776,СВЦЭМ!$A$33:$A$776,$A123,СВЦЭМ!$B$33:$B$776,X$119)+'СЕТ СН'!$I$9+СВЦЭМ!$D$10+'СЕТ СН'!$I$5-'СЕТ СН'!$I$17</f>
        <v>3538.0712927599998</v>
      </c>
      <c r="Y123" s="36">
        <f>SUMIFS(СВЦЭМ!$C$33:$C$776,СВЦЭМ!$A$33:$A$776,$A123,СВЦЭМ!$B$33:$B$776,Y$119)+'СЕТ СН'!$I$9+СВЦЭМ!$D$10+'СЕТ СН'!$I$5-'СЕТ СН'!$I$17</f>
        <v>3687.38661615</v>
      </c>
    </row>
    <row r="124" spans="1:27" ht="15.75" x14ac:dyDescent="0.2">
      <c r="A124" s="35">
        <f t="shared" si="3"/>
        <v>43560</v>
      </c>
      <c r="B124" s="36">
        <f>SUMIFS(СВЦЭМ!$C$33:$C$776,СВЦЭМ!$A$33:$A$776,$A124,СВЦЭМ!$B$33:$B$776,B$119)+'СЕТ СН'!$I$9+СВЦЭМ!$D$10+'СЕТ СН'!$I$5-'СЕТ СН'!$I$17</f>
        <v>3676.1774697800001</v>
      </c>
      <c r="C124" s="36">
        <f>SUMIFS(СВЦЭМ!$C$33:$C$776,СВЦЭМ!$A$33:$A$776,$A124,СВЦЭМ!$B$33:$B$776,C$119)+'СЕТ СН'!$I$9+СВЦЭМ!$D$10+'СЕТ СН'!$I$5-'СЕТ СН'!$I$17</f>
        <v>3767.8277932599999</v>
      </c>
      <c r="D124" s="36">
        <f>SUMIFS(СВЦЭМ!$C$33:$C$776,СВЦЭМ!$A$33:$A$776,$A124,СВЦЭМ!$B$33:$B$776,D$119)+'СЕТ СН'!$I$9+СВЦЭМ!$D$10+'СЕТ СН'!$I$5-'СЕТ СН'!$I$17</f>
        <v>3826.01848109</v>
      </c>
      <c r="E124" s="36">
        <f>SUMIFS(СВЦЭМ!$C$33:$C$776,СВЦЭМ!$A$33:$A$776,$A124,СВЦЭМ!$B$33:$B$776,E$119)+'СЕТ СН'!$I$9+СВЦЭМ!$D$10+'СЕТ СН'!$I$5-'СЕТ СН'!$I$17</f>
        <v>3822.74086558</v>
      </c>
      <c r="F124" s="36">
        <f>SUMIFS(СВЦЭМ!$C$33:$C$776,СВЦЭМ!$A$33:$A$776,$A124,СВЦЭМ!$B$33:$B$776,F$119)+'СЕТ СН'!$I$9+СВЦЭМ!$D$10+'СЕТ СН'!$I$5-'СЕТ СН'!$I$17</f>
        <v>3818.9841385499999</v>
      </c>
      <c r="G124" s="36">
        <f>SUMIFS(СВЦЭМ!$C$33:$C$776,СВЦЭМ!$A$33:$A$776,$A124,СВЦЭМ!$B$33:$B$776,G$119)+'СЕТ СН'!$I$9+СВЦЭМ!$D$10+'СЕТ СН'!$I$5-'СЕТ СН'!$I$17</f>
        <v>3817.0658710400003</v>
      </c>
      <c r="H124" s="36">
        <f>SUMIFS(СВЦЭМ!$C$33:$C$776,СВЦЭМ!$A$33:$A$776,$A124,СВЦЭМ!$B$33:$B$776,H$119)+'СЕТ СН'!$I$9+СВЦЭМ!$D$10+'СЕТ СН'!$I$5-'СЕТ СН'!$I$17</f>
        <v>3749.9064728399999</v>
      </c>
      <c r="I124" s="36">
        <f>SUMIFS(СВЦЭМ!$C$33:$C$776,СВЦЭМ!$A$33:$A$776,$A124,СВЦЭМ!$B$33:$B$776,I$119)+'СЕТ СН'!$I$9+СВЦЭМ!$D$10+'СЕТ СН'!$I$5-'СЕТ СН'!$I$17</f>
        <v>3691.6242345999999</v>
      </c>
      <c r="J124" s="36">
        <f>SUMIFS(СВЦЭМ!$C$33:$C$776,СВЦЭМ!$A$33:$A$776,$A124,СВЦЭМ!$B$33:$B$776,J$119)+'СЕТ СН'!$I$9+СВЦЭМ!$D$10+'СЕТ СН'!$I$5-'СЕТ СН'!$I$17</f>
        <v>3606.8438420100001</v>
      </c>
      <c r="K124" s="36">
        <f>SUMIFS(СВЦЭМ!$C$33:$C$776,СВЦЭМ!$A$33:$A$776,$A124,СВЦЭМ!$B$33:$B$776,K$119)+'СЕТ СН'!$I$9+СВЦЭМ!$D$10+'СЕТ СН'!$I$5-'СЕТ СН'!$I$17</f>
        <v>3531.52642573</v>
      </c>
      <c r="L124" s="36">
        <f>SUMIFS(СВЦЭМ!$C$33:$C$776,СВЦЭМ!$A$33:$A$776,$A124,СВЦЭМ!$B$33:$B$776,L$119)+'СЕТ СН'!$I$9+СВЦЭМ!$D$10+'СЕТ СН'!$I$5-'СЕТ СН'!$I$17</f>
        <v>3497.4593190599999</v>
      </c>
      <c r="M124" s="36">
        <f>SUMIFS(СВЦЭМ!$C$33:$C$776,СВЦЭМ!$A$33:$A$776,$A124,СВЦЭМ!$B$33:$B$776,M$119)+'СЕТ СН'!$I$9+СВЦЭМ!$D$10+'СЕТ СН'!$I$5-'СЕТ СН'!$I$17</f>
        <v>3488.3281902700001</v>
      </c>
      <c r="N124" s="36">
        <f>SUMIFS(СВЦЭМ!$C$33:$C$776,СВЦЭМ!$A$33:$A$776,$A124,СВЦЭМ!$B$33:$B$776,N$119)+'СЕТ СН'!$I$9+СВЦЭМ!$D$10+'СЕТ СН'!$I$5-'СЕТ СН'!$I$17</f>
        <v>3482.1928064399999</v>
      </c>
      <c r="O124" s="36">
        <f>SUMIFS(СВЦЭМ!$C$33:$C$776,СВЦЭМ!$A$33:$A$776,$A124,СВЦЭМ!$B$33:$B$776,O$119)+'СЕТ СН'!$I$9+СВЦЭМ!$D$10+'СЕТ СН'!$I$5-'СЕТ СН'!$I$17</f>
        <v>3476.7472435199998</v>
      </c>
      <c r="P124" s="36">
        <f>SUMIFS(СВЦЭМ!$C$33:$C$776,СВЦЭМ!$A$33:$A$776,$A124,СВЦЭМ!$B$33:$B$776,P$119)+'СЕТ СН'!$I$9+СВЦЭМ!$D$10+'СЕТ СН'!$I$5-'СЕТ СН'!$I$17</f>
        <v>3481.3534089899999</v>
      </c>
      <c r="Q124" s="36">
        <f>SUMIFS(СВЦЭМ!$C$33:$C$776,СВЦЭМ!$A$33:$A$776,$A124,СВЦЭМ!$B$33:$B$776,Q$119)+'СЕТ СН'!$I$9+СВЦЭМ!$D$10+'СЕТ СН'!$I$5-'СЕТ СН'!$I$17</f>
        <v>3480.4036660100001</v>
      </c>
      <c r="R124" s="36">
        <f>SUMIFS(СВЦЭМ!$C$33:$C$776,СВЦЭМ!$A$33:$A$776,$A124,СВЦЭМ!$B$33:$B$776,R$119)+'СЕТ СН'!$I$9+СВЦЭМ!$D$10+'СЕТ СН'!$I$5-'СЕТ СН'!$I$17</f>
        <v>3481.9010598699997</v>
      </c>
      <c r="S124" s="36">
        <f>SUMIFS(СВЦЭМ!$C$33:$C$776,СВЦЭМ!$A$33:$A$776,$A124,СВЦЭМ!$B$33:$B$776,S$119)+'СЕТ СН'!$I$9+СВЦЭМ!$D$10+'СЕТ СН'!$I$5-'СЕТ СН'!$I$17</f>
        <v>3498.1756868000002</v>
      </c>
      <c r="T124" s="36">
        <f>SUMIFS(СВЦЭМ!$C$33:$C$776,СВЦЭМ!$A$33:$A$776,$A124,СВЦЭМ!$B$33:$B$776,T$119)+'СЕТ СН'!$I$9+СВЦЭМ!$D$10+'СЕТ СН'!$I$5-'СЕТ СН'!$I$17</f>
        <v>3492.5597487099999</v>
      </c>
      <c r="U124" s="36">
        <f>SUMIFS(СВЦЭМ!$C$33:$C$776,СВЦЭМ!$A$33:$A$776,$A124,СВЦЭМ!$B$33:$B$776,U$119)+'СЕТ СН'!$I$9+СВЦЭМ!$D$10+'СЕТ СН'!$I$5-'СЕТ СН'!$I$17</f>
        <v>3499.6792205000002</v>
      </c>
      <c r="V124" s="36">
        <f>SUMIFS(СВЦЭМ!$C$33:$C$776,СВЦЭМ!$A$33:$A$776,$A124,СВЦЭМ!$B$33:$B$776,V$119)+'СЕТ СН'!$I$9+СВЦЭМ!$D$10+'СЕТ СН'!$I$5-'СЕТ СН'!$I$17</f>
        <v>3509.7444970400002</v>
      </c>
      <c r="W124" s="36">
        <f>SUMIFS(СВЦЭМ!$C$33:$C$776,СВЦЭМ!$A$33:$A$776,$A124,СВЦЭМ!$B$33:$B$776,W$119)+'СЕТ СН'!$I$9+СВЦЭМ!$D$10+'СЕТ СН'!$I$5-'СЕТ СН'!$I$17</f>
        <v>3516.6430590199998</v>
      </c>
      <c r="X124" s="36">
        <f>SUMIFS(СВЦЭМ!$C$33:$C$776,СВЦЭМ!$A$33:$A$776,$A124,СВЦЭМ!$B$33:$B$776,X$119)+'СЕТ СН'!$I$9+СВЦЭМ!$D$10+'СЕТ СН'!$I$5-'СЕТ СН'!$I$17</f>
        <v>3556.31131177</v>
      </c>
      <c r="Y124" s="36">
        <f>SUMIFS(СВЦЭМ!$C$33:$C$776,СВЦЭМ!$A$33:$A$776,$A124,СВЦЭМ!$B$33:$B$776,Y$119)+'СЕТ СН'!$I$9+СВЦЭМ!$D$10+'СЕТ СН'!$I$5-'СЕТ СН'!$I$17</f>
        <v>3645.5119219200001</v>
      </c>
    </row>
    <row r="125" spans="1:27" ht="15.75" x14ac:dyDescent="0.2">
      <c r="A125" s="35">
        <f t="shared" si="3"/>
        <v>43561</v>
      </c>
      <c r="B125" s="36">
        <f>SUMIFS(СВЦЭМ!$C$33:$C$776,СВЦЭМ!$A$33:$A$776,$A125,СВЦЭМ!$B$33:$B$776,B$119)+'СЕТ СН'!$I$9+СВЦЭМ!$D$10+'СЕТ СН'!$I$5-'СЕТ СН'!$I$17</f>
        <v>3707.1150190200001</v>
      </c>
      <c r="C125" s="36">
        <f>SUMIFS(СВЦЭМ!$C$33:$C$776,СВЦЭМ!$A$33:$A$776,$A125,СВЦЭМ!$B$33:$B$776,C$119)+'СЕТ СН'!$I$9+СВЦЭМ!$D$10+'СЕТ СН'!$I$5-'СЕТ СН'!$I$17</f>
        <v>3791.4659021799998</v>
      </c>
      <c r="D125" s="36">
        <f>SUMIFS(СВЦЭМ!$C$33:$C$776,СВЦЭМ!$A$33:$A$776,$A125,СВЦЭМ!$B$33:$B$776,D$119)+'СЕТ СН'!$I$9+СВЦЭМ!$D$10+'СЕТ СН'!$I$5-'СЕТ СН'!$I$17</f>
        <v>3812.86325984</v>
      </c>
      <c r="E125" s="36">
        <f>SUMIFS(СВЦЭМ!$C$33:$C$776,СВЦЭМ!$A$33:$A$776,$A125,СВЦЭМ!$B$33:$B$776,E$119)+'СЕТ СН'!$I$9+СВЦЭМ!$D$10+'СЕТ СН'!$I$5-'СЕТ СН'!$I$17</f>
        <v>3809.8425644899999</v>
      </c>
      <c r="F125" s="36">
        <f>SUMIFS(СВЦЭМ!$C$33:$C$776,СВЦЭМ!$A$33:$A$776,$A125,СВЦЭМ!$B$33:$B$776,F$119)+'СЕТ СН'!$I$9+СВЦЭМ!$D$10+'СЕТ СН'!$I$5-'СЕТ СН'!$I$17</f>
        <v>3809.0600960900001</v>
      </c>
      <c r="G125" s="36">
        <f>SUMIFS(СВЦЭМ!$C$33:$C$776,СВЦЭМ!$A$33:$A$776,$A125,СВЦЭМ!$B$33:$B$776,G$119)+'СЕТ СН'!$I$9+СВЦЭМ!$D$10+'СЕТ СН'!$I$5-'СЕТ СН'!$I$17</f>
        <v>3817.6267413</v>
      </c>
      <c r="H125" s="36">
        <f>SUMIFS(СВЦЭМ!$C$33:$C$776,СВЦЭМ!$A$33:$A$776,$A125,СВЦЭМ!$B$33:$B$776,H$119)+'СЕТ СН'!$I$9+СВЦЭМ!$D$10+'СЕТ СН'!$I$5-'СЕТ СН'!$I$17</f>
        <v>3729.9008009700001</v>
      </c>
      <c r="I125" s="36">
        <f>SUMIFS(СВЦЭМ!$C$33:$C$776,СВЦЭМ!$A$33:$A$776,$A125,СВЦЭМ!$B$33:$B$776,I$119)+'СЕТ СН'!$I$9+СВЦЭМ!$D$10+'СЕТ СН'!$I$5-'СЕТ СН'!$I$17</f>
        <v>3732.1868086300001</v>
      </c>
      <c r="J125" s="36">
        <f>SUMIFS(СВЦЭМ!$C$33:$C$776,СВЦЭМ!$A$33:$A$776,$A125,СВЦЭМ!$B$33:$B$776,J$119)+'СЕТ СН'!$I$9+СВЦЭМ!$D$10+'СЕТ СН'!$I$5-'СЕТ СН'!$I$17</f>
        <v>3662.52891142</v>
      </c>
      <c r="K125" s="36">
        <f>SUMIFS(СВЦЭМ!$C$33:$C$776,СВЦЭМ!$A$33:$A$776,$A125,СВЦЭМ!$B$33:$B$776,K$119)+'СЕТ СН'!$I$9+СВЦЭМ!$D$10+'СЕТ СН'!$I$5-'СЕТ СН'!$I$17</f>
        <v>3534.6872175200001</v>
      </c>
      <c r="L125" s="36">
        <f>SUMIFS(СВЦЭМ!$C$33:$C$776,СВЦЭМ!$A$33:$A$776,$A125,СВЦЭМ!$B$33:$B$776,L$119)+'СЕТ СН'!$I$9+СВЦЭМ!$D$10+'СЕТ СН'!$I$5-'СЕТ СН'!$I$17</f>
        <v>3478.2340475800002</v>
      </c>
      <c r="M125" s="36">
        <f>SUMIFS(СВЦЭМ!$C$33:$C$776,СВЦЭМ!$A$33:$A$776,$A125,СВЦЭМ!$B$33:$B$776,M$119)+'СЕТ СН'!$I$9+СВЦЭМ!$D$10+'СЕТ СН'!$I$5-'СЕТ СН'!$I$17</f>
        <v>3476.6460381799998</v>
      </c>
      <c r="N125" s="36">
        <f>SUMIFS(СВЦЭМ!$C$33:$C$776,СВЦЭМ!$A$33:$A$776,$A125,СВЦЭМ!$B$33:$B$776,N$119)+'СЕТ СН'!$I$9+СВЦЭМ!$D$10+'СЕТ СН'!$I$5-'СЕТ СН'!$I$17</f>
        <v>3485.92648607</v>
      </c>
      <c r="O125" s="36">
        <f>SUMIFS(СВЦЭМ!$C$33:$C$776,СВЦЭМ!$A$33:$A$776,$A125,СВЦЭМ!$B$33:$B$776,O$119)+'СЕТ СН'!$I$9+СВЦЭМ!$D$10+'СЕТ СН'!$I$5-'СЕТ СН'!$I$17</f>
        <v>3498.5017567699997</v>
      </c>
      <c r="P125" s="36">
        <f>SUMIFS(СВЦЭМ!$C$33:$C$776,СВЦЭМ!$A$33:$A$776,$A125,СВЦЭМ!$B$33:$B$776,P$119)+'СЕТ СН'!$I$9+СВЦЭМ!$D$10+'СЕТ СН'!$I$5-'СЕТ СН'!$I$17</f>
        <v>3508.0648040000001</v>
      </c>
      <c r="Q125" s="36">
        <f>SUMIFS(СВЦЭМ!$C$33:$C$776,СВЦЭМ!$A$33:$A$776,$A125,СВЦЭМ!$B$33:$B$776,Q$119)+'СЕТ СН'!$I$9+СВЦЭМ!$D$10+'СЕТ СН'!$I$5-'СЕТ СН'!$I$17</f>
        <v>3502.0265945699998</v>
      </c>
      <c r="R125" s="36">
        <f>SUMIFS(СВЦЭМ!$C$33:$C$776,СВЦЭМ!$A$33:$A$776,$A125,СВЦЭМ!$B$33:$B$776,R$119)+'СЕТ СН'!$I$9+СВЦЭМ!$D$10+'СЕТ СН'!$I$5-'СЕТ СН'!$I$17</f>
        <v>3508.3841703099997</v>
      </c>
      <c r="S125" s="36">
        <f>SUMIFS(СВЦЭМ!$C$33:$C$776,СВЦЭМ!$A$33:$A$776,$A125,СВЦЭМ!$B$33:$B$776,S$119)+'СЕТ СН'!$I$9+СВЦЭМ!$D$10+'СЕТ СН'!$I$5-'СЕТ СН'!$I$17</f>
        <v>3508.5903600399997</v>
      </c>
      <c r="T125" s="36">
        <f>SUMIFS(СВЦЭМ!$C$33:$C$776,СВЦЭМ!$A$33:$A$776,$A125,СВЦЭМ!$B$33:$B$776,T$119)+'СЕТ СН'!$I$9+СВЦЭМ!$D$10+'СЕТ СН'!$I$5-'СЕТ СН'!$I$17</f>
        <v>3490.5883848399999</v>
      </c>
      <c r="U125" s="36">
        <f>SUMIFS(СВЦЭМ!$C$33:$C$776,СВЦЭМ!$A$33:$A$776,$A125,СВЦЭМ!$B$33:$B$776,U$119)+'СЕТ СН'!$I$9+СВЦЭМ!$D$10+'СЕТ СН'!$I$5-'СЕТ СН'!$I$17</f>
        <v>3457.2045393600001</v>
      </c>
      <c r="V125" s="36">
        <f>SUMIFS(СВЦЭМ!$C$33:$C$776,СВЦЭМ!$A$33:$A$776,$A125,СВЦЭМ!$B$33:$B$776,V$119)+'СЕТ СН'!$I$9+СВЦЭМ!$D$10+'СЕТ СН'!$I$5-'СЕТ СН'!$I$17</f>
        <v>3440.4069175699997</v>
      </c>
      <c r="W125" s="36">
        <f>SUMIFS(СВЦЭМ!$C$33:$C$776,СВЦЭМ!$A$33:$A$776,$A125,СВЦЭМ!$B$33:$B$776,W$119)+'СЕТ СН'!$I$9+СВЦЭМ!$D$10+'СЕТ СН'!$I$5-'СЕТ СН'!$I$17</f>
        <v>3415.8136935699999</v>
      </c>
      <c r="X125" s="36">
        <f>SUMIFS(СВЦЭМ!$C$33:$C$776,СВЦЭМ!$A$33:$A$776,$A125,СВЦЭМ!$B$33:$B$776,X$119)+'СЕТ СН'!$I$9+СВЦЭМ!$D$10+'СЕТ СН'!$I$5-'СЕТ СН'!$I$17</f>
        <v>3439.1551209099998</v>
      </c>
      <c r="Y125" s="36">
        <f>SUMIFS(СВЦЭМ!$C$33:$C$776,СВЦЭМ!$A$33:$A$776,$A125,СВЦЭМ!$B$33:$B$776,Y$119)+'СЕТ СН'!$I$9+СВЦЭМ!$D$10+'СЕТ СН'!$I$5-'СЕТ СН'!$I$17</f>
        <v>3542.5858701799998</v>
      </c>
    </row>
    <row r="126" spans="1:27" ht="15.75" x14ac:dyDescent="0.2">
      <c r="A126" s="35">
        <f t="shared" si="3"/>
        <v>43562</v>
      </c>
      <c r="B126" s="36">
        <f>SUMIFS(СВЦЭМ!$C$33:$C$776,СВЦЭМ!$A$33:$A$776,$A126,СВЦЭМ!$B$33:$B$776,B$119)+'СЕТ СН'!$I$9+СВЦЭМ!$D$10+'СЕТ СН'!$I$5-'СЕТ СН'!$I$17</f>
        <v>3676.0661484000002</v>
      </c>
      <c r="C126" s="36">
        <f>SUMIFS(СВЦЭМ!$C$33:$C$776,СВЦЭМ!$A$33:$A$776,$A126,СВЦЭМ!$B$33:$B$776,C$119)+'СЕТ СН'!$I$9+СВЦЭМ!$D$10+'СЕТ СН'!$I$5-'СЕТ СН'!$I$17</f>
        <v>3770.8984082899997</v>
      </c>
      <c r="D126" s="36">
        <f>SUMIFS(СВЦЭМ!$C$33:$C$776,СВЦЭМ!$A$33:$A$776,$A126,СВЦЭМ!$B$33:$B$776,D$119)+'СЕТ СН'!$I$9+СВЦЭМ!$D$10+'СЕТ СН'!$I$5-'СЕТ СН'!$I$17</f>
        <v>3841.27718362</v>
      </c>
      <c r="E126" s="36">
        <f>SUMIFS(СВЦЭМ!$C$33:$C$776,СВЦЭМ!$A$33:$A$776,$A126,СВЦЭМ!$B$33:$B$776,E$119)+'СЕТ СН'!$I$9+СВЦЭМ!$D$10+'СЕТ СН'!$I$5-'СЕТ СН'!$I$17</f>
        <v>3865.55484114</v>
      </c>
      <c r="F126" s="36">
        <f>SUMIFS(СВЦЭМ!$C$33:$C$776,СВЦЭМ!$A$33:$A$776,$A126,СВЦЭМ!$B$33:$B$776,F$119)+'СЕТ СН'!$I$9+СВЦЭМ!$D$10+'СЕТ СН'!$I$5-'СЕТ СН'!$I$17</f>
        <v>3852.5534012600001</v>
      </c>
      <c r="G126" s="36">
        <f>SUMIFS(СВЦЭМ!$C$33:$C$776,СВЦЭМ!$A$33:$A$776,$A126,СВЦЭМ!$B$33:$B$776,G$119)+'СЕТ СН'!$I$9+СВЦЭМ!$D$10+'СЕТ СН'!$I$5-'СЕТ СН'!$I$17</f>
        <v>3822.9794833599999</v>
      </c>
      <c r="H126" s="36">
        <f>SUMIFS(СВЦЭМ!$C$33:$C$776,СВЦЭМ!$A$33:$A$776,$A126,СВЦЭМ!$B$33:$B$776,H$119)+'СЕТ СН'!$I$9+СВЦЭМ!$D$10+'СЕТ СН'!$I$5-'СЕТ СН'!$I$17</f>
        <v>3753.26922612</v>
      </c>
      <c r="I126" s="36">
        <f>SUMIFS(СВЦЭМ!$C$33:$C$776,СВЦЭМ!$A$33:$A$776,$A126,СВЦЭМ!$B$33:$B$776,I$119)+'СЕТ СН'!$I$9+СВЦЭМ!$D$10+'СЕТ СН'!$I$5-'СЕТ СН'!$I$17</f>
        <v>3718.2088161399997</v>
      </c>
      <c r="J126" s="36">
        <f>SUMIFS(СВЦЭМ!$C$33:$C$776,СВЦЭМ!$A$33:$A$776,$A126,СВЦЭМ!$B$33:$B$776,J$119)+'СЕТ СН'!$I$9+СВЦЭМ!$D$10+'СЕТ СН'!$I$5-'СЕТ СН'!$I$17</f>
        <v>3620.5698599500001</v>
      </c>
      <c r="K126" s="36">
        <f>SUMIFS(СВЦЭМ!$C$33:$C$776,СВЦЭМ!$A$33:$A$776,$A126,СВЦЭМ!$B$33:$B$776,K$119)+'СЕТ СН'!$I$9+СВЦЭМ!$D$10+'СЕТ СН'!$I$5-'СЕТ СН'!$I$17</f>
        <v>3497.1345966499998</v>
      </c>
      <c r="L126" s="36">
        <f>SUMIFS(СВЦЭМ!$C$33:$C$776,СВЦЭМ!$A$33:$A$776,$A126,СВЦЭМ!$B$33:$B$776,L$119)+'СЕТ СН'!$I$9+СВЦЭМ!$D$10+'СЕТ СН'!$I$5-'СЕТ СН'!$I$17</f>
        <v>3460.0947839400001</v>
      </c>
      <c r="M126" s="36">
        <f>SUMIFS(СВЦЭМ!$C$33:$C$776,СВЦЭМ!$A$33:$A$776,$A126,СВЦЭМ!$B$33:$B$776,M$119)+'СЕТ СН'!$I$9+СВЦЭМ!$D$10+'СЕТ СН'!$I$5-'СЕТ СН'!$I$17</f>
        <v>3448.03918208</v>
      </c>
      <c r="N126" s="36">
        <f>SUMIFS(СВЦЭМ!$C$33:$C$776,СВЦЭМ!$A$33:$A$776,$A126,СВЦЭМ!$B$33:$B$776,N$119)+'СЕТ СН'!$I$9+СВЦЭМ!$D$10+'СЕТ СН'!$I$5-'СЕТ СН'!$I$17</f>
        <v>3449.9625020399999</v>
      </c>
      <c r="O126" s="36">
        <f>SUMIFS(СВЦЭМ!$C$33:$C$776,СВЦЭМ!$A$33:$A$776,$A126,СВЦЭМ!$B$33:$B$776,O$119)+'СЕТ СН'!$I$9+СВЦЭМ!$D$10+'СЕТ СН'!$I$5-'СЕТ СН'!$I$17</f>
        <v>3463.7663410300001</v>
      </c>
      <c r="P126" s="36">
        <f>SUMIFS(СВЦЭМ!$C$33:$C$776,СВЦЭМ!$A$33:$A$776,$A126,СВЦЭМ!$B$33:$B$776,P$119)+'СЕТ СН'!$I$9+СВЦЭМ!$D$10+'СЕТ СН'!$I$5-'СЕТ СН'!$I$17</f>
        <v>3480.6623159599999</v>
      </c>
      <c r="Q126" s="36">
        <f>SUMIFS(СВЦЭМ!$C$33:$C$776,СВЦЭМ!$A$33:$A$776,$A126,СВЦЭМ!$B$33:$B$776,Q$119)+'СЕТ СН'!$I$9+СВЦЭМ!$D$10+'СЕТ СН'!$I$5-'СЕТ СН'!$I$17</f>
        <v>3493.25649251</v>
      </c>
      <c r="R126" s="36">
        <f>SUMIFS(СВЦЭМ!$C$33:$C$776,СВЦЭМ!$A$33:$A$776,$A126,СВЦЭМ!$B$33:$B$776,R$119)+'СЕТ СН'!$I$9+СВЦЭМ!$D$10+'СЕТ СН'!$I$5-'СЕТ СН'!$I$17</f>
        <v>3499.51413361</v>
      </c>
      <c r="S126" s="36">
        <f>SUMIFS(СВЦЭМ!$C$33:$C$776,СВЦЭМ!$A$33:$A$776,$A126,СВЦЭМ!$B$33:$B$776,S$119)+'СЕТ СН'!$I$9+СВЦЭМ!$D$10+'СЕТ СН'!$I$5-'СЕТ СН'!$I$17</f>
        <v>3506.17959079</v>
      </c>
      <c r="T126" s="36">
        <f>SUMIFS(СВЦЭМ!$C$33:$C$776,СВЦЭМ!$A$33:$A$776,$A126,СВЦЭМ!$B$33:$B$776,T$119)+'СЕТ СН'!$I$9+СВЦЭМ!$D$10+'СЕТ СН'!$I$5-'СЕТ СН'!$I$17</f>
        <v>3470.6704259999997</v>
      </c>
      <c r="U126" s="36">
        <f>SUMIFS(СВЦЭМ!$C$33:$C$776,СВЦЭМ!$A$33:$A$776,$A126,СВЦЭМ!$B$33:$B$776,U$119)+'СЕТ СН'!$I$9+СВЦЭМ!$D$10+'СЕТ СН'!$I$5-'СЕТ СН'!$I$17</f>
        <v>3428.1070792199998</v>
      </c>
      <c r="V126" s="36">
        <f>SUMIFS(СВЦЭМ!$C$33:$C$776,СВЦЭМ!$A$33:$A$776,$A126,СВЦЭМ!$B$33:$B$776,V$119)+'СЕТ СН'!$I$9+СВЦЭМ!$D$10+'СЕТ СН'!$I$5-'СЕТ СН'!$I$17</f>
        <v>3414.2000609699999</v>
      </c>
      <c r="W126" s="36">
        <f>SUMIFS(СВЦЭМ!$C$33:$C$776,СВЦЭМ!$A$33:$A$776,$A126,СВЦЭМ!$B$33:$B$776,W$119)+'СЕТ СН'!$I$9+СВЦЭМ!$D$10+'СЕТ СН'!$I$5-'СЕТ СН'!$I$17</f>
        <v>3416.7406348599998</v>
      </c>
      <c r="X126" s="36">
        <f>SUMIFS(СВЦЭМ!$C$33:$C$776,СВЦЭМ!$A$33:$A$776,$A126,СВЦЭМ!$B$33:$B$776,X$119)+'СЕТ СН'!$I$9+СВЦЭМ!$D$10+'СЕТ СН'!$I$5-'СЕТ СН'!$I$17</f>
        <v>3458.0562219200001</v>
      </c>
      <c r="Y126" s="36">
        <f>SUMIFS(СВЦЭМ!$C$33:$C$776,СВЦЭМ!$A$33:$A$776,$A126,СВЦЭМ!$B$33:$B$776,Y$119)+'СЕТ СН'!$I$9+СВЦЭМ!$D$10+'СЕТ СН'!$I$5-'СЕТ СН'!$I$17</f>
        <v>3564.4378858199998</v>
      </c>
    </row>
    <row r="127" spans="1:27" ht="15.75" x14ac:dyDescent="0.2">
      <c r="A127" s="35">
        <f t="shared" si="3"/>
        <v>43563</v>
      </c>
      <c r="B127" s="36">
        <f>SUMIFS(СВЦЭМ!$C$33:$C$776,СВЦЭМ!$A$33:$A$776,$A127,СВЦЭМ!$B$33:$B$776,B$119)+'СЕТ СН'!$I$9+СВЦЭМ!$D$10+'СЕТ СН'!$I$5-'СЕТ СН'!$I$17</f>
        <v>3682.5151863999999</v>
      </c>
      <c r="C127" s="36">
        <f>SUMIFS(СВЦЭМ!$C$33:$C$776,СВЦЭМ!$A$33:$A$776,$A127,СВЦЭМ!$B$33:$B$776,C$119)+'СЕТ СН'!$I$9+СВЦЭМ!$D$10+'СЕТ СН'!$I$5-'СЕТ СН'!$I$17</f>
        <v>3794.5225674499998</v>
      </c>
      <c r="D127" s="36">
        <f>SUMIFS(СВЦЭМ!$C$33:$C$776,СВЦЭМ!$A$33:$A$776,$A127,СВЦЭМ!$B$33:$B$776,D$119)+'СЕТ СН'!$I$9+СВЦЭМ!$D$10+'СЕТ СН'!$I$5-'СЕТ СН'!$I$17</f>
        <v>3876.3529761099999</v>
      </c>
      <c r="E127" s="36">
        <f>SUMIFS(СВЦЭМ!$C$33:$C$776,СВЦЭМ!$A$33:$A$776,$A127,СВЦЭМ!$B$33:$B$776,E$119)+'СЕТ СН'!$I$9+СВЦЭМ!$D$10+'СЕТ СН'!$I$5-'СЕТ СН'!$I$17</f>
        <v>3877.7858958400002</v>
      </c>
      <c r="F127" s="36">
        <f>SUMIFS(СВЦЭМ!$C$33:$C$776,СВЦЭМ!$A$33:$A$776,$A127,СВЦЭМ!$B$33:$B$776,F$119)+'СЕТ СН'!$I$9+СВЦЭМ!$D$10+'СЕТ СН'!$I$5-'СЕТ СН'!$I$17</f>
        <v>3843.45059266</v>
      </c>
      <c r="G127" s="36">
        <f>SUMIFS(СВЦЭМ!$C$33:$C$776,СВЦЭМ!$A$33:$A$776,$A127,СВЦЭМ!$B$33:$B$776,G$119)+'СЕТ СН'!$I$9+СВЦЭМ!$D$10+'СЕТ СН'!$I$5-'СЕТ СН'!$I$17</f>
        <v>3825.6676931000002</v>
      </c>
      <c r="H127" s="36">
        <f>SUMIFS(СВЦЭМ!$C$33:$C$776,СВЦЭМ!$A$33:$A$776,$A127,СВЦЭМ!$B$33:$B$776,H$119)+'СЕТ СН'!$I$9+СВЦЭМ!$D$10+'СЕТ СН'!$I$5-'СЕТ СН'!$I$17</f>
        <v>3758.9053684599999</v>
      </c>
      <c r="I127" s="36">
        <f>SUMIFS(СВЦЭМ!$C$33:$C$776,СВЦЭМ!$A$33:$A$776,$A127,СВЦЭМ!$B$33:$B$776,I$119)+'СЕТ СН'!$I$9+СВЦЭМ!$D$10+'СЕТ СН'!$I$5-'СЕТ СН'!$I$17</f>
        <v>3679.8089152499997</v>
      </c>
      <c r="J127" s="36">
        <f>SUMIFS(СВЦЭМ!$C$33:$C$776,СВЦЭМ!$A$33:$A$776,$A127,СВЦЭМ!$B$33:$B$776,J$119)+'СЕТ СН'!$I$9+СВЦЭМ!$D$10+'СЕТ СН'!$I$5-'СЕТ СН'!$I$17</f>
        <v>3580.93574859</v>
      </c>
      <c r="K127" s="36">
        <f>SUMIFS(СВЦЭМ!$C$33:$C$776,СВЦЭМ!$A$33:$A$776,$A127,СВЦЭМ!$B$33:$B$776,K$119)+'СЕТ СН'!$I$9+СВЦЭМ!$D$10+'СЕТ СН'!$I$5-'СЕТ СН'!$I$17</f>
        <v>3493.9287082599999</v>
      </c>
      <c r="L127" s="36">
        <f>SUMIFS(СВЦЭМ!$C$33:$C$776,СВЦЭМ!$A$33:$A$776,$A127,СВЦЭМ!$B$33:$B$776,L$119)+'СЕТ СН'!$I$9+СВЦЭМ!$D$10+'СЕТ СН'!$I$5-'СЕТ СН'!$I$17</f>
        <v>3455.9607517499999</v>
      </c>
      <c r="M127" s="36">
        <f>SUMIFS(СВЦЭМ!$C$33:$C$776,СВЦЭМ!$A$33:$A$776,$A127,СВЦЭМ!$B$33:$B$776,M$119)+'СЕТ СН'!$I$9+СВЦЭМ!$D$10+'СЕТ СН'!$I$5-'СЕТ СН'!$I$17</f>
        <v>3467.4975810000001</v>
      </c>
      <c r="N127" s="36">
        <f>SUMIFS(СВЦЭМ!$C$33:$C$776,СВЦЭМ!$A$33:$A$776,$A127,СВЦЭМ!$B$33:$B$776,N$119)+'СЕТ СН'!$I$9+СВЦЭМ!$D$10+'СЕТ СН'!$I$5-'СЕТ СН'!$I$17</f>
        <v>3465.0127466399999</v>
      </c>
      <c r="O127" s="36">
        <f>SUMIFS(СВЦЭМ!$C$33:$C$776,СВЦЭМ!$A$33:$A$776,$A127,СВЦЭМ!$B$33:$B$776,O$119)+'СЕТ СН'!$I$9+СВЦЭМ!$D$10+'СЕТ СН'!$I$5-'СЕТ СН'!$I$17</f>
        <v>3468.20111172</v>
      </c>
      <c r="P127" s="36">
        <f>SUMIFS(СВЦЭМ!$C$33:$C$776,СВЦЭМ!$A$33:$A$776,$A127,СВЦЭМ!$B$33:$B$776,P$119)+'СЕТ СН'!$I$9+СВЦЭМ!$D$10+'СЕТ СН'!$I$5-'СЕТ СН'!$I$17</f>
        <v>3476.1585845300001</v>
      </c>
      <c r="Q127" s="36">
        <f>SUMIFS(СВЦЭМ!$C$33:$C$776,СВЦЭМ!$A$33:$A$776,$A127,СВЦЭМ!$B$33:$B$776,Q$119)+'СЕТ СН'!$I$9+СВЦЭМ!$D$10+'СЕТ СН'!$I$5-'СЕТ СН'!$I$17</f>
        <v>3487.06087071</v>
      </c>
      <c r="R127" s="36">
        <f>SUMIFS(СВЦЭМ!$C$33:$C$776,СВЦЭМ!$A$33:$A$776,$A127,СВЦЭМ!$B$33:$B$776,R$119)+'СЕТ СН'!$I$9+СВЦЭМ!$D$10+'СЕТ СН'!$I$5-'СЕТ СН'!$I$17</f>
        <v>3490.4959066500001</v>
      </c>
      <c r="S127" s="36">
        <f>SUMIFS(СВЦЭМ!$C$33:$C$776,СВЦЭМ!$A$33:$A$776,$A127,СВЦЭМ!$B$33:$B$776,S$119)+'СЕТ СН'!$I$9+СВЦЭМ!$D$10+'СЕТ СН'!$I$5-'СЕТ СН'!$I$17</f>
        <v>3484.7311971099998</v>
      </c>
      <c r="T127" s="36">
        <f>SUMIFS(СВЦЭМ!$C$33:$C$776,СВЦЭМ!$A$33:$A$776,$A127,СВЦЭМ!$B$33:$B$776,T$119)+'СЕТ СН'!$I$9+СВЦЭМ!$D$10+'СЕТ СН'!$I$5-'СЕТ СН'!$I$17</f>
        <v>3466.8949787399997</v>
      </c>
      <c r="U127" s="36">
        <f>SUMIFS(СВЦЭМ!$C$33:$C$776,СВЦЭМ!$A$33:$A$776,$A127,СВЦЭМ!$B$33:$B$776,U$119)+'СЕТ СН'!$I$9+СВЦЭМ!$D$10+'СЕТ СН'!$I$5-'СЕТ СН'!$I$17</f>
        <v>3448.4597319599998</v>
      </c>
      <c r="V127" s="36">
        <f>SUMIFS(СВЦЭМ!$C$33:$C$776,СВЦЭМ!$A$33:$A$776,$A127,СВЦЭМ!$B$33:$B$776,V$119)+'СЕТ СН'!$I$9+СВЦЭМ!$D$10+'СЕТ СН'!$I$5-'СЕТ СН'!$I$17</f>
        <v>3437.7509135800001</v>
      </c>
      <c r="W127" s="36">
        <f>SUMIFS(СВЦЭМ!$C$33:$C$776,СВЦЭМ!$A$33:$A$776,$A127,СВЦЭМ!$B$33:$B$776,W$119)+'СЕТ СН'!$I$9+СВЦЭМ!$D$10+'СЕТ СН'!$I$5-'СЕТ СН'!$I$17</f>
        <v>3453.3519596000001</v>
      </c>
      <c r="X127" s="36">
        <f>SUMIFS(СВЦЭМ!$C$33:$C$776,СВЦЭМ!$A$33:$A$776,$A127,СВЦЭМ!$B$33:$B$776,X$119)+'СЕТ СН'!$I$9+СВЦЭМ!$D$10+'СЕТ СН'!$I$5-'СЕТ СН'!$I$17</f>
        <v>3513.3700457599998</v>
      </c>
      <c r="Y127" s="36">
        <f>SUMIFS(СВЦЭМ!$C$33:$C$776,СВЦЭМ!$A$33:$A$776,$A127,СВЦЭМ!$B$33:$B$776,Y$119)+'СЕТ СН'!$I$9+СВЦЭМ!$D$10+'СЕТ СН'!$I$5-'СЕТ СН'!$I$17</f>
        <v>3624.8559996499998</v>
      </c>
    </row>
    <row r="128" spans="1:27" ht="15.75" x14ac:dyDescent="0.2">
      <c r="A128" s="35">
        <f t="shared" si="3"/>
        <v>43564</v>
      </c>
      <c r="B128" s="36">
        <f>SUMIFS(СВЦЭМ!$C$33:$C$776,СВЦЭМ!$A$33:$A$776,$A128,СВЦЭМ!$B$33:$B$776,B$119)+'СЕТ СН'!$I$9+СВЦЭМ!$D$10+'СЕТ СН'!$I$5-'СЕТ СН'!$I$17</f>
        <v>3647.4597629700002</v>
      </c>
      <c r="C128" s="36">
        <f>SUMIFS(СВЦЭМ!$C$33:$C$776,СВЦЭМ!$A$33:$A$776,$A128,СВЦЭМ!$B$33:$B$776,C$119)+'СЕТ СН'!$I$9+СВЦЭМ!$D$10+'СЕТ СН'!$I$5-'СЕТ СН'!$I$17</f>
        <v>3747.4976779500003</v>
      </c>
      <c r="D128" s="36">
        <f>SUMIFS(СВЦЭМ!$C$33:$C$776,СВЦЭМ!$A$33:$A$776,$A128,СВЦЭМ!$B$33:$B$776,D$119)+'СЕТ СН'!$I$9+СВЦЭМ!$D$10+'СЕТ СН'!$I$5-'СЕТ СН'!$I$17</f>
        <v>3815.1528191799998</v>
      </c>
      <c r="E128" s="36">
        <f>SUMIFS(СВЦЭМ!$C$33:$C$776,СВЦЭМ!$A$33:$A$776,$A128,СВЦЭМ!$B$33:$B$776,E$119)+'СЕТ СН'!$I$9+СВЦЭМ!$D$10+'СЕТ СН'!$I$5-'СЕТ СН'!$I$17</f>
        <v>3830.7998417199997</v>
      </c>
      <c r="F128" s="36">
        <f>SUMIFS(СВЦЭМ!$C$33:$C$776,СВЦЭМ!$A$33:$A$776,$A128,СВЦЭМ!$B$33:$B$776,F$119)+'СЕТ СН'!$I$9+СВЦЭМ!$D$10+'СЕТ СН'!$I$5-'СЕТ СН'!$I$17</f>
        <v>3820.0521850799996</v>
      </c>
      <c r="G128" s="36">
        <f>SUMIFS(СВЦЭМ!$C$33:$C$776,СВЦЭМ!$A$33:$A$776,$A128,СВЦЭМ!$B$33:$B$776,G$119)+'СЕТ СН'!$I$9+СВЦЭМ!$D$10+'СЕТ СН'!$I$5-'СЕТ СН'!$I$17</f>
        <v>3803.90954857</v>
      </c>
      <c r="H128" s="36">
        <f>SUMIFS(СВЦЭМ!$C$33:$C$776,СВЦЭМ!$A$33:$A$776,$A128,СВЦЭМ!$B$33:$B$776,H$119)+'СЕТ СН'!$I$9+СВЦЭМ!$D$10+'СЕТ СН'!$I$5-'СЕТ СН'!$I$17</f>
        <v>3701.4650180499998</v>
      </c>
      <c r="I128" s="36">
        <f>SUMIFS(СВЦЭМ!$C$33:$C$776,СВЦЭМ!$A$33:$A$776,$A128,СВЦЭМ!$B$33:$B$776,I$119)+'СЕТ СН'!$I$9+СВЦЭМ!$D$10+'СЕТ СН'!$I$5-'СЕТ СН'!$I$17</f>
        <v>3642.7594808899998</v>
      </c>
      <c r="J128" s="36">
        <f>SUMIFS(СВЦЭМ!$C$33:$C$776,СВЦЭМ!$A$33:$A$776,$A128,СВЦЭМ!$B$33:$B$776,J$119)+'СЕТ СН'!$I$9+СВЦЭМ!$D$10+'СЕТ СН'!$I$5-'СЕТ СН'!$I$17</f>
        <v>3568.2926884099998</v>
      </c>
      <c r="K128" s="36">
        <f>SUMIFS(СВЦЭМ!$C$33:$C$776,СВЦЭМ!$A$33:$A$776,$A128,СВЦЭМ!$B$33:$B$776,K$119)+'СЕТ СН'!$I$9+СВЦЭМ!$D$10+'СЕТ СН'!$I$5-'СЕТ СН'!$I$17</f>
        <v>3512.1577074299998</v>
      </c>
      <c r="L128" s="36">
        <f>SUMIFS(СВЦЭМ!$C$33:$C$776,СВЦЭМ!$A$33:$A$776,$A128,СВЦЭМ!$B$33:$B$776,L$119)+'СЕТ СН'!$I$9+СВЦЭМ!$D$10+'СЕТ СН'!$I$5-'СЕТ СН'!$I$17</f>
        <v>3478.9220443899999</v>
      </c>
      <c r="M128" s="36">
        <f>SUMIFS(СВЦЭМ!$C$33:$C$776,СВЦЭМ!$A$33:$A$776,$A128,СВЦЭМ!$B$33:$B$776,M$119)+'СЕТ СН'!$I$9+СВЦЭМ!$D$10+'СЕТ СН'!$I$5-'СЕТ СН'!$I$17</f>
        <v>3465.6905622599998</v>
      </c>
      <c r="N128" s="36">
        <f>SUMIFS(СВЦЭМ!$C$33:$C$776,СВЦЭМ!$A$33:$A$776,$A128,СВЦЭМ!$B$33:$B$776,N$119)+'СЕТ СН'!$I$9+СВЦЭМ!$D$10+'СЕТ СН'!$I$5-'СЕТ СН'!$I$17</f>
        <v>3461.03663443</v>
      </c>
      <c r="O128" s="36">
        <f>SUMIFS(СВЦЭМ!$C$33:$C$776,СВЦЭМ!$A$33:$A$776,$A128,СВЦЭМ!$B$33:$B$776,O$119)+'СЕТ СН'!$I$9+СВЦЭМ!$D$10+'СЕТ СН'!$I$5-'СЕТ СН'!$I$17</f>
        <v>3460.3165980100002</v>
      </c>
      <c r="P128" s="36">
        <f>SUMIFS(СВЦЭМ!$C$33:$C$776,СВЦЭМ!$A$33:$A$776,$A128,СВЦЭМ!$B$33:$B$776,P$119)+'СЕТ СН'!$I$9+СВЦЭМ!$D$10+'СЕТ СН'!$I$5-'СЕТ СН'!$I$17</f>
        <v>3480.4930511399998</v>
      </c>
      <c r="Q128" s="36">
        <f>SUMIFS(СВЦЭМ!$C$33:$C$776,СВЦЭМ!$A$33:$A$776,$A128,СВЦЭМ!$B$33:$B$776,Q$119)+'СЕТ СН'!$I$9+СВЦЭМ!$D$10+'СЕТ СН'!$I$5-'СЕТ СН'!$I$17</f>
        <v>3492.1732926899999</v>
      </c>
      <c r="R128" s="36">
        <f>SUMIFS(СВЦЭМ!$C$33:$C$776,СВЦЭМ!$A$33:$A$776,$A128,СВЦЭМ!$B$33:$B$776,R$119)+'СЕТ СН'!$I$9+СВЦЭМ!$D$10+'СЕТ СН'!$I$5-'СЕТ СН'!$I$17</f>
        <v>3493.5336904300002</v>
      </c>
      <c r="S128" s="36">
        <f>SUMIFS(СВЦЭМ!$C$33:$C$776,СВЦЭМ!$A$33:$A$776,$A128,СВЦЭМ!$B$33:$B$776,S$119)+'СЕТ СН'!$I$9+СВЦЭМ!$D$10+'СЕТ СН'!$I$5-'СЕТ СН'!$I$17</f>
        <v>3497.8834213499999</v>
      </c>
      <c r="T128" s="36">
        <f>SUMIFS(СВЦЭМ!$C$33:$C$776,СВЦЭМ!$A$33:$A$776,$A128,СВЦЭМ!$B$33:$B$776,T$119)+'СЕТ СН'!$I$9+СВЦЭМ!$D$10+'СЕТ СН'!$I$5-'СЕТ СН'!$I$17</f>
        <v>3487.7013919999999</v>
      </c>
      <c r="U128" s="36">
        <f>SUMIFS(СВЦЭМ!$C$33:$C$776,СВЦЭМ!$A$33:$A$776,$A128,СВЦЭМ!$B$33:$B$776,U$119)+'СЕТ СН'!$I$9+СВЦЭМ!$D$10+'СЕТ СН'!$I$5-'СЕТ СН'!$I$17</f>
        <v>3446.2612981799998</v>
      </c>
      <c r="V128" s="36">
        <f>SUMIFS(СВЦЭМ!$C$33:$C$776,СВЦЭМ!$A$33:$A$776,$A128,СВЦЭМ!$B$33:$B$776,V$119)+'СЕТ СН'!$I$9+СВЦЭМ!$D$10+'СЕТ СН'!$I$5-'СЕТ СН'!$I$17</f>
        <v>3436.71907242</v>
      </c>
      <c r="W128" s="36">
        <f>SUMIFS(СВЦЭМ!$C$33:$C$776,СВЦЭМ!$A$33:$A$776,$A128,СВЦЭМ!$B$33:$B$776,W$119)+'СЕТ СН'!$I$9+СВЦЭМ!$D$10+'СЕТ СН'!$I$5-'СЕТ СН'!$I$17</f>
        <v>3445.7525779899997</v>
      </c>
      <c r="X128" s="36">
        <f>SUMIFS(СВЦЭМ!$C$33:$C$776,СВЦЭМ!$A$33:$A$776,$A128,СВЦЭМ!$B$33:$B$776,X$119)+'СЕТ СН'!$I$9+СВЦЭМ!$D$10+'СЕТ СН'!$I$5-'СЕТ СН'!$I$17</f>
        <v>3466.0225734300002</v>
      </c>
      <c r="Y128" s="36">
        <f>SUMIFS(СВЦЭМ!$C$33:$C$776,СВЦЭМ!$A$33:$A$776,$A128,СВЦЭМ!$B$33:$B$776,Y$119)+'СЕТ СН'!$I$9+СВЦЭМ!$D$10+'СЕТ СН'!$I$5-'СЕТ СН'!$I$17</f>
        <v>3524.0184143699998</v>
      </c>
    </row>
    <row r="129" spans="1:25" ht="15.75" x14ac:dyDescent="0.2">
      <c r="A129" s="35">
        <f t="shared" si="3"/>
        <v>43565</v>
      </c>
      <c r="B129" s="36">
        <f>SUMIFS(СВЦЭМ!$C$33:$C$776,СВЦЭМ!$A$33:$A$776,$A129,СВЦЭМ!$B$33:$B$776,B$119)+'СЕТ СН'!$I$9+СВЦЭМ!$D$10+'СЕТ СН'!$I$5-'СЕТ СН'!$I$17</f>
        <v>3632.6849160199999</v>
      </c>
      <c r="C129" s="36">
        <f>SUMIFS(СВЦЭМ!$C$33:$C$776,СВЦЭМ!$A$33:$A$776,$A129,СВЦЭМ!$B$33:$B$776,C$119)+'СЕТ СН'!$I$9+СВЦЭМ!$D$10+'СЕТ СН'!$I$5-'СЕТ СН'!$I$17</f>
        <v>3747.21611261</v>
      </c>
      <c r="D129" s="36">
        <f>SUMIFS(СВЦЭМ!$C$33:$C$776,СВЦЭМ!$A$33:$A$776,$A129,СВЦЭМ!$B$33:$B$776,D$119)+'СЕТ СН'!$I$9+СВЦЭМ!$D$10+'СЕТ СН'!$I$5-'СЕТ СН'!$I$17</f>
        <v>3827.1576741600002</v>
      </c>
      <c r="E129" s="36">
        <f>SUMIFS(СВЦЭМ!$C$33:$C$776,СВЦЭМ!$A$33:$A$776,$A129,СВЦЭМ!$B$33:$B$776,E$119)+'СЕТ СН'!$I$9+СВЦЭМ!$D$10+'СЕТ СН'!$I$5-'СЕТ СН'!$I$17</f>
        <v>3843.3248948800001</v>
      </c>
      <c r="F129" s="36">
        <f>SUMIFS(СВЦЭМ!$C$33:$C$776,СВЦЭМ!$A$33:$A$776,$A129,СВЦЭМ!$B$33:$B$776,F$119)+'СЕТ СН'!$I$9+СВЦЭМ!$D$10+'СЕТ СН'!$I$5-'СЕТ СН'!$I$17</f>
        <v>3837.6991962900001</v>
      </c>
      <c r="G129" s="36">
        <f>SUMIFS(СВЦЭМ!$C$33:$C$776,СВЦЭМ!$A$33:$A$776,$A129,СВЦЭМ!$B$33:$B$776,G$119)+'СЕТ СН'!$I$9+СВЦЭМ!$D$10+'СЕТ СН'!$I$5-'СЕТ СН'!$I$17</f>
        <v>3824.91443686</v>
      </c>
      <c r="H129" s="36">
        <f>SUMIFS(СВЦЭМ!$C$33:$C$776,СВЦЭМ!$A$33:$A$776,$A129,СВЦЭМ!$B$33:$B$776,H$119)+'СЕТ СН'!$I$9+СВЦЭМ!$D$10+'СЕТ СН'!$I$5-'СЕТ СН'!$I$17</f>
        <v>3742.3213713599998</v>
      </c>
      <c r="I129" s="36">
        <f>SUMIFS(СВЦЭМ!$C$33:$C$776,СВЦЭМ!$A$33:$A$776,$A129,СВЦЭМ!$B$33:$B$776,I$119)+'СЕТ СН'!$I$9+СВЦЭМ!$D$10+'СЕТ СН'!$I$5-'СЕТ СН'!$I$17</f>
        <v>3661.5373059100002</v>
      </c>
      <c r="J129" s="36">
        <f>SUMIFS(СВЦЭМ!$C$33:$C$776,СВЦЭМ!$A$33:$A$776,$A129,СВЦЭМ!$B$33:$B$776,J$119)+'СЕТ СН'!$I$9+СВЦЭМ!$D$10+'СЕТ СН'!$I$5-'СЕТ СН'!$I$17</f>
        <v>3558.4967823100001</v>
      </c>
      <c r="K129" s="36">
        <f>SUMIFS(СВЦЭМ!$C$33:$C$776,СВЦЭМ!$A$33:$A$776,$A129,СВЦЭМ!$B$33:$B$776,K$119)+'СЕТ СН'!$I$9+СВЦЭМ!$D$10+'СЕТ СН'!$I$5-'СЕТ СН'!$I$17</f>
        <v>3468.3155913599999</v>
      </c>
      <c r="L129" s="36">
        <f>SUMIFS(СВЦЭМ!$C$33:$C$776,СВЦЭМ!$A$33:$A$776,$A129,СВЦЭМ!$B$33:$B$776,L$119)+'СЕТ СН'!$I$9+СВЦЭМ!$D$10+'СЕТ СН'!$I$5-'СЕТ СН'!$I$17</f>
        <v>3444.58933579</v>
      </c>
      <c r="M129" s="36">
        <f>SUMIFS(СВЦЭМ!$C$33:$C$776,СВЦЭМ!$A$33:$A$776,$A129,СВЦЭМ!$B$33:$B$776,M$119)+'СЕТ СН'!$I$9+СВЦЭМ!$D$10+'СЕТ СН'!$I$5-'СЕТ СН'!$I$17</f>
        <v>3451.98025826</v>
      </c>
      <c r="N129" s="36">
        <f>SUMIFS(СВЦЭМ!$C$33:$C$776,СВЦЭМ!$A$33:$A$776,$A129,СВЦЭМ!$B$33:$B$776,N$119)+'СЕТ СН'!$I$9+СВЦЭМ!$D$10+'СЕТ СН'!$I$5-'СЕТ СН'!$I$17</f>
        <v>3456.8059505000001</v>
      </c>
      <c r="O129" s="36">
        <f>SUMIFS(СВЦЭМ!$C$33:$C$776,СВЦЭМ!$A$33:$A$776,$A129,СВЦЭМ!$B$33:$B$776,O$119)+'СЕТ СН'!$I$9+СВЦЭМ!$D$10+'СЕТ СН'!$I$5-'СЕТ СН'!$I$17</f>
        <v>3460.6762003899998</v>
      </c>
      <c r="P129" s="36">
        <f>SUMIFS(СВЦЭМ!$C$33:$C$776,СВЦЭМ!$A$33:$A$776,$A129,СВЦЭМ!$B$33:$B$776,P$119)+'СЕТ СН'!$I$9+СВЦЭМ!$D$10+'СЕТ СН'!$I$5-'СЕТ СН'!$I$17</f>
        <v>3471.2214791699998</v>
      </c>
      <c r="Q129" s="36">
        <f>SUMIFS(СВЦЭМ!$C$33:$C$776,СВЦЭМ!$A$33:$A$776,$A129,СВЦЭМ!$B$33:$B$776,Q$119)+'СЕТ СН'!$I$9+СВЦЭМ!$D$10+'СЕТ СН'!$I$5-'СЕТ СН'!$I$17</f>
        <v>3475.0778379399999</v>
      </c>
      <c r="R129" s="36">
        <f>SUMIFS(СВЦЭМ!$C$33:$C$776,СВЦЭМ!$A$33:$A$776,$A129,СВЦЭМ!$B$33:$B$776,R$119)+'СЕТ СН'!$I$9+СВЦЭМ!$D$10+'СЕТ СН'!$I$5-'СЕТ СН'!$I$17</f>
        <v>3482.6508548299998</v>
      </c>
      <c r="S129" s="36">
        <f>SUMIFS(СВЦЭМ!$C$33:$C$776,СВЦЭМ!$A$33:$A$776,$A129,СВЦЭМ!$B$33:$B$776,S$119)+'СЕТ СН'!$I$9+СВЦЭМ!$D$10+'СЕТ СН'!$I$5-'СЕТ СН'!$I$17</f>
        <v>3483.4497020600002</v>
      </c>
      <c r="T129" s="36">
        <f>SUMIFS(СВЦЭМ!$C$33:$C$776,СВЦЭМ!$A$33:$A$776,$A129,СВЦЭМ!$B$33:$B$776,T$119)+'СЕТ СН'!$I$9+СВЦЭМ!$D$10+'СЕТ СН'!$I$5-'СЕТ СН'!$I$17</f>
        <v>3462.31478345</v>
      </c>
      <c r="U129" s="36">
        <f>SUMIFS(СВЦЭМ!$C$33:$C$776,СВЦЭМ!$A$33:$A$776,$A129,СВЦЭМ!$B$33:$B$776,U$119)+'СЕТ СН'!$I$9+СВЦЭМ!$D$10+'СЕТ СН'!$I$5-'СЕТ СН'!$I$17</f>
        <v>3431.9598879300001</v>
      </c>
      <c r="V129" s="36">
        <f>SUMIFS(СВЦЭМ!$C$33:$C$776,СВЦЭМ!$A$33:$A$776,$A129,СВЦЭМ!$B$33:$B$776,V$119)+'СЕТ СН'!$I$9+СВЦЭМ!$D$10+'СЕТ СН'!$I$5-'СЕТ СН'!$I$17</f>
        <v>3409.1762082599998</v>
      </c>
      <c r="W129" s="36">
        <f>SUMIFS(СВЦЭМ!$C$33:$C$776,СВЦЭМ!$A$33:$A$776,$A129,СВЦЭМ!$B$33:$B$776,W$119)+'СЕТ СН'!$I$9+СВЦЭМ!$D$10+'СЕТ СН'!$I$5-'СЕТ СН'!$I$17</f>
        <v>3406.9743581100001</v>
      </c>
      <c r="X129" s="36">
        <f>SUMIFS(СВЦЭМ!$C$33:$C$776,СВЦЭМ!$A$33:$A$776,$A129,СВЦЭМ!$B$33:$B$776,X$119)+'СЕТ СН'!$I$9+СВЦЭМ!$D$10+'СЕТ СН'!$I$5-'СЕТ СН'!$I$17</f>
        <v>3471.7834685799999</v>
      </c>
      <c r="Y129" s="36">
        <f>SUMIFS(СВЦЭМ!$C$33:$C$776,СВЦЭМ!$A$33:$A$776,$A129,СВЦЭМ!$B$33:$B$776,Y$119)+'СЕТ СН'!$I$9+СВЦЭМ!$D$10+'СЕТ СН'!$I$5-'СЕТ СН'!$I$17</f>
        <v>3601.87415612</v>
      </c>
    </row>
    <row r="130" spans="1:25" ht="15.75" x14ac:dyDescent="0.2">
      <c r="A130" s="35">
        <f t="shared" si="3"/>
        <v>43566</v>
      </c>
      <c r="B130" s="36">
        <f>SUMIFS(СВЦЭМ!$C$33:$C$776,СВЦЭМ!$A$33:$A$776,$A130,СВЦЭМ!$B$33:$B$776,B$119)+'СЕТ СН'!$I$9+СВЦЭМ!$D$10+'СЕТ СН'!$I$5-'СЕТ СН'!$I$17</f>
        <v>3661.9439201699997</v>
      </c>
      <c r="C130" s="36">
        <f>SUMIFS(СВЦЭМ!$C$33:$C$776,СВЦЭМ!$A$33:$A$776,$A130,СВЦЭМ!$B$33:$B$776,C$119)+'СЕТ СН'!$I$9+СВЦЭМ!$D$10+'СЕТ СН'!$I$5-'СЕТ СН'!$I$17</f>
        <v>3785.5264199000003</v>
      </c>
      <c r="D130" s="36">
        <f>SUMIFS(СВЦЭМ!$C$33:$C$776,СВЦЭМ!$A$33:$A$776,$A130,СВЦЭМ!$B$33:$B$776,D$119)+'СЕТ СН'!$I$9+СВЦЭМ!$D$10+'СЕТ СН'!$I$5-'СЕТ СН'!$I$17</f>
        <v>3934.18893617</v>
      </c>
      <c r="E130" s="36">
        <f>SUMIFS(СВЦЭМ!$C$33:$C$776,СВЦЭМ!$A$33:$A$776,$A130,СВЦЭМ!$B$33:$B$776,E$119)+'СЕТ СН'!$I$9+СВЦЭМ!$D$10+'СЕТ СН'!$I$5-'СЕТ СН'!$I$17</f>
        <v>3957.4320977899997</v>
      </c>
      <c r="F130" s="36">
        <f>SUMIFS(СВЦЭМ!$C$33:$C$776,СВЦЭМ!$A$33:$A$776,$A130,СВЦЭМ!$B$33:$B$776,F$119)+'СЕТ СН'!$I$9+СВЦЭМ!$D$10+'СЕТ СН'!$I$5-'СЕТ СН'!$I$17</f>
        <v>3959.0030865600002</v>
      </c>
      <c r="G130" s="36">
        <f>SUMIFS(СВЦЭМ!$C$33:$C$776,СВЦЭМ!$A$33:$A$776,$A130,СВЦЭМ!$B$33:$B$776,G$119)+'СЕТ СН'!$I$9+СВЦЭМ!$D$10+'СЕТ СН'!$I$5-'СЕТ СН'!$I$17</f>
        <v>3954.8375295300002</v>
      </c>
      <c r="H130" s="36">
        <f>SUMIFS(СВЦЭМ!$C$33:$C$776,СВЦЭМ!$A$33:$A$776,$A130,СВЦЭМ!$B$33:$B$776,H$119)+'СЕТ СН'!$I$9+СВЦЭМ!$D$10+'СЕТ СН'!$I$5-'СЕТ СН'!$I$17</f>
        <v>3871.7571195700002</v>
      </c>
      <c r="I130" s="36">
        <f>SUMIFS(СВЦЭМ!$C$33:$C$776,СВЦЭМ!$A$33:$A$776,$A130,СВЦЭМ!$B$33:$B$776,I$119)+'СЕТ СН'!$I$9+СВЦЭМ!$D$10+'СЕТ СН'!$I$5-'СЕТ СН'!$I$17</f>
        <v>3782.95323237</v>
      </c>
      <c r="J130" s="36">
        <f>SUMIFS(СВЦЭМ!$C$33:$C$776,СВЦЭМ!$A$33:$A$776,$A130,СВЦЭМ!$B$33:$B$776,J$119)+'СЕТ СН'!$I$9+СВЦЭМ!$D$10+'СЕТ СН'!$I$5-'СЕТ СН'!$I$17</f>
        <v>3654.4609971999998</v>
      </c>
      <c r="K130" s="36">
        <f>SUMIFS(СВЦЭМ!$C$33:$C$776,СВЦЭМ!$A$33:$A$776,$A130,СВЦЭМ!$B$33:$B$776,K$119)+'СЕТ СН'!$I$9+СВЦЭМ!$D$10+'СЕТ СН'!$I$5-'СЕТ СН'!$I$17</f>
        <v>3557.8845458799997</v>
      </c>
      <c r="L130" s="36">
        <f>SUMIFS(СВЦЭМ!$C$33:$C$776,СВЦЭМ!$A$33:$A$776,$A130,СВЦЭМ!$B$33:$B$776,L$119)+'СЕТ СН'!$I$9+СВЦЭМ!$D$10+'СЕТ СН'!$I$5-'СЕТ СН'!$I$17</f>
        <v>3515.2983712800001</v>
      </c>
      <c r="M130" s="36">
        <f>SUMIFS(СВЦЭМ!$C$33:$C$776,СВЦЭМ!$A$33:$A$776,$A130,СВЦЭМ!$B$33:$B$776,M$119)+'СЕТ СН'!$I$9+СВЦЭМ!$D$10+'СЕТ СН'!$I$5-'СЕТ СН'!$I$17</f>
        <v>3534.2265910199999</v>
      </c>
      <c r="N130" s="36">
        <f>SUMIFS(СВЦЭМ!$C$33:$C$776,СВЦЭМ!$A$33:$A$776,$A130,СВЦЭМ!$B$33:$B$776,N$119)+'СЕТ СН'!$I$9+СВЦЭМ!$D$10+'СЕТ СН'!$I$5-'СЕТ СН'!$I$17</f>
        <v>3521.7524175200001</v>
      </c>
      <c r="O130" s="36">
        <f>SUMIFS(СВЦЭМ!$C$33:$C$776,СВЦЭМ!$A$33:$A$776,$A130,СВЦЭМ!$B$33:$B$776,O$119)+'СЕТ СН'!$I$9+СВЦЭМ!$D$10+'СЕТ СН'!$I$5-'СЕТ СН'!$I$17</f>
        <v>3528.27716917</v>
      </c>
      <c r="P130" s="36">
        <f>SUMIFS(СВЦЭМ!$C$33:$C$776,СВЦЭМ!$A$33:$A$776,$A130,СВЦЭМ!$B$33:$B$776,P$119)+'СЕТ СН'!$I$9+СВЦЭМ!$D$10+'СЕТ СН'!$I$5-'СЕТ СН'!$I$17</f>
        <v>3544.0033747399998</v>
      </c>
      <c r="Q130" s="36">
        <f>SUMIFS(СВЦЭМ!$C$33:$C$776,СВЦЭМ!$A$33:$A$776,$A130,СВЦЭМ!$B$33:$B$776,Q$119)+'СЕТ СН'!$I$9+СВЦЭМ!$D$10+'СЕТ СН'!$I$5-'СЕТ СН'!$I$17</f>
        <v>3550.07122355</v>
      </c>
      <c r="R130" s="36">
        <f>SUMIFS(СВЦЭМ!$C$33:$C$776,СВЦЭМ!$A$33:$A$776,$A130,СВЦЭМ!$B$33:$B$776,R$119)+'СЕТ СН'!$I$9+СВЦЭМ!$D$10+'СЕТ СН'!$I$5-'СЕТ СН'!$I$17</f>
        <v>3547.0598726799999</v>
      </c>
      <c r="S130" s="36">
        <f>SUMIFS(СВЦЭМ!$C$33:$C$776,СВЦЭМ!$A$33:$A$776,$A130,СВЦЭМ!$B$33:$B$776,S$119)+'СЕТ СН'!$I$9+СВЦЭМ!$D$10+'СЕТ СН'!$I$5-'СЕТ СН'!$I$17</f>
        <v>3552.7337455400002</v>
      </c>
      <c r="T130" s="36">
        <f>SUMIFS(СВЦЭМ!$C$33:$C$776,СВЦЭМ!$A$33:$A$776,$A130,СВЦЭМ!$B$33:$B$776,T$119)+'СЕТ СН'!$I$9+СВЦЭМ!$D$10+'СЕТ СН'!$I$5-'СЕТ СН'!$I$17</f>
        <v>3536.6988412299997</v>
      </c>
      <c r="U130" s="36">
        <f>SUMIFS(СВЦЭМ!$C$33:$C$776,СВЦЭМ!$A$33:$A$776,$A130,СВЦЭМ!$B$33:$B$776,U$119)+'СЕТ СН'!$I$9+СВЦЭМ!$D$10+'СЕТ СН'!$I$5-'СЕТ СН'!$I$17</f>
        <v>3512.9634348</v>
      </c>
      <c r="V130" s="36">
        <f>SUMIFS(СВЦЭМ!$C$33:$C$776,СВЦЭМ!$A$33:$A$776,$A130,СВЦЭМ!$B$33:$B$776,V$119)+'СЕТ СН'!$I$9+СВЦЭМ!$D$10+'СЕТ СН'!$I$5-'СЕТ СН'!$I$17</f>
        <v>3509.0137557600001</v>
      </c>
      <c r="W130" s="36">
        <f>SUMIFS(СВЦЭМ!$C$33:$C$776,СВЦЭМ!$A$33:$A$776,$A130,СВЦЭМ!$B$33:$B$776,W$119)+'СЕТ СН'!$I$9+СВЦЭМ!$D$10+'СЕТ СН'!$I$5-'СЕТ СН'!$I$17</f>
        <v>3491.2408136899999</v>
      </c>
      <c r="X130" s="36">
        <f>SUMIFS(СВЦЭМ!$C$33:$C$776,СВЦЭМ!$A$33:$A$776,$A130,СВЦЭМ!$B$33:$B$776,X$119)+'СЕТ СН'!$I$9+СВЦЭМ!$D$10+'СЕТ СН'!$I$5-'СЕТ СН'!$I$17</f>
        <v>3565.34374716</v>
      </c>
      <c r="Y130" s="36">
        <f>SUMIFS(СВЦЭМ!$C$33:$C$776,СВЦЭМ!$A$33:$A$776,$A130,СВЦЭМ!$B$33:$B$776,Y$119)+'СЕТ СН'!$I$9+СВЦЭМ!$D$10+'СЕТ СН'!$I$5-'СЕТ СН'!$I$17</f>
        <v>3689.4361883500001</v>
      </c>
    </row>
    <row r="131" spans="1:25" ht="15.75" x14ac:dyDescent="0.2">
      <c r="A131" s="35">
        <f t="shared" si="3"/>
        <v>43567</v>
      </c>
      <c r="B131" s="36">
        <f>SUMIFS(СВЦЭМ!$C$33:$C$776,СВЦЭМ!$A$33:$A$776,$A131,СВЦЭМ!$B$33:$B$776,B$119)+'СЕТ СН'!$I$9+СВЦЭМ!$D$10+'СЕТ СН'!$I$5-'СЕТ СН'!$I$17</f>
        <v>3793.25958558</v>
      </c>
      <c r="C131" s="36">
        <f>SUMIFS(СВЦЭМ!$C$33:$C$776,СВЦЭМ!$A$33:$A$776,$A131,СВЦЭМ!$B$33:$B$776,C$119)+'СЕТ СН'!$I$9+СВЦЭМ!$D$10+'СЕТ СН'!$I$5-'СЕТ СН'!$I$17</f>
        <v>3881.5390270400003</v>
      </c>
      <c r="D131" s="36">
        <f>SUMIFS(СВЦЭМ!$C$33:$C$776,СВЦЭМ!$A$33:$A$776,$A131,СВЦЭМ!$B$33:$B$776,D$119)+'СЕТ СН'!$I$9+СВЦЭМ!$D$10+'СЕТ СН'!$I$5-'СЕТ СН'!$I$17</f>
        <v>3931.85858224</v>
      </c>
      <c r="E131" s="36">
        <f>SUMIFS(СВЦЭМ!$C$33:$C$776,СВЦЭМ!$A$33:$A$776,$A131,СВЦЭМ!$B$33:$B$776,E$119)+'СЕТ СН'!$I$9+СВЦЭМ!$D$10+'СЕТ СН'!$I$5-'СЕТ СН'!$I$17</f>
        <v>3928.2103667299998</v>
      </c>
      <c r="F131" s="36">
        <f>SUMIFS(СВЦЭМ!$C$33:$C$776,СВЦЭМ!$A$33:$A$776,$A131,СВЦЭМ!$B$33:$B$776,F$119)+'СЕТ СН'!$I$9+СВЦЭМ!$D$10+'СЕТ СН'!$I$5-'СЕТ СН'!$I$17</f>
        <v>3928.09777721</v>
      </c>
      <c r="G131" s="36">
        <f>SUMIFS(СВЦЭМ!$C$33:$C$776,СВЦЭМ!$A$33:$A$776,$A131,СВЦЭМ!$B$33:$B$776,G$119)+'СЕТ СН'!$I$9+СВЦЭМ!$D$10+'СЕТ СН'!$I$5-'СЕТ СН'!$I$17</f>
        <v>3907.85228254</v>
      </c>
      <c r="H131" s="36">
        <f>SUMIFS(СВЦЭМ!$C$33:$C$776,СВЦЭМ!$A$33:$A$776,$A131,СВЦЭМ!$B$33:$B$776,H$119)+'СЕТ СН'!$I$9+СВЦЭМ!$D$10+'СЕТ СН'!$I$5-'СЕТ СН'!$I$17</f>
        <v>3823.44749641</v>
      </c>
      <c r="I131" s="36">
        <f>SUMIFS(СВЦЭМ!$C$33:$C$776,СВЦЭМ!$A$33:$A$776,$A131,СВЦЭМ!$B$33:$B$776,I$119)+'СЕТ СН'!$I$9+СВЦЭМ!$D$10+'СЕТ СН'!$I$5-'СЕТ СН'!$I$17</f>
        <v>3769.7895102299999</v>
      </c>
      <c r="J131" s="36">
        <f>SUMIFS(СВЦЭМ!$C$33:$C$776,СВЦЭМ!$A$33:$A$776,$A131,СВЦЭМ!$B$33:$B$776,J$119)+'СЕТ СН'!$I$9+СВЦЭМ!$D$10+'СЕТ СН'!$I$5-'СЕТ СН'!$I$17</f>
        <v>3638.2574715400001</v>
      </c>
      <c r="K131" s="36">
        <f>SUMIFS(СВЦЭМ!$C$33:$C$776,СВЦЭМ!$A$33:$A$776,$A131,СВЦЭМ!$B$33:$B$776,K$119)+'СЕТ СН'!$I$9+СВЦЭМ!$D$10+'СЕТ СН'!$I$5-'СЕТ СН'!$I$17</f>
        <v>3557.4183900899998</v>
      </c>
      <c r="L131" s="36">
        <f>SUMIFS(СВЦЭМ!$C$33:$C$776,СВЦЭМ!$A$33:$A$776,$A131,СВЦЭМ!$B$33:$B$776,L$119)+'СЕТ СН'!$I$9+СВЦЭМ!$D$10+'СЕТ СН'!$I$5-'СЕТ СН'!$I$17</f>
        <v>3518.5475634499999</v>
      </c>
      <c r="M131" s="36">
        <f>SUMIFS(СВЦЭМ!$C$33:$C$776,СВЦЭМ!$A$33:$A$776,$A131,СВЦЭМ!$B$33:$B$776,M$119)+'СЕТ СН'!$I$9+СВЦЭМ!$D$10+'СЕТ СН'!$I$5-'СЕТ СН'!$I$17</f>
        <v>3522.0753805599998</v>
      </c>
      <c r="N131" s="36">
        <f>SUMIFS(СВЦЭМ!$C$33:$C$776,СВЦЭМ!$A$33:$A$776,$A131,СВЦЭМ!$B$33:$B$776,N$119)+'СЕТ СН'!$I$9+СВЦЭМ!$D$10+'СЕТ СН'!$I$5-'СЕТ СН'!$I$17</f>
        <v>3503.7328190899998</v>
      </c>
      <c r="O131" s="36">
        <f>SUMIFS(СВЦЭМ!$C$33:$C$776,СВЦЭМ!$A$33:$A$776,$A131,СВЦЭМ!$B$33:$B$776,O$119)+'СЕТ СН'!$I$9+СВЦЭМ!$D$10+'СЕТ СН'!$I$5-'СЕТ СН'!$I$17</f>
        <v>3514.1571522200002</v>
      </c>
      <c r="P131" s="36">
        <f>SUMIFS(СВЦЭМ!$C$33:$C$776,СВЦЭМ!$A$33:$A$776,$A131,СВЦЭМ!$B$33:$B$776,P$119)+'СЕТ СН'!$I$9+СВЦЭМ!$D$10+'СЕТ СН'!$I$5-'СЕТ СН'!$I$17</f>
        <v>3536.8983710499997</v>
      </c>
      <c r="Q131" s="36">
        <f>SUMIFS(СВЦЭМ!$C$33:$C$776,СВЦЭМ!$A$33:$A$776,$A131,СВЦЭМ!$B$33:$B$776,Q$119)+'СЕТ СН'!$I$9+СВЦЭМ!$D$10+'СЕТ СН'!$I$5-'СЕТ СН'!$I$17</f>
        <v>3547.3040261000001</v>
      </c>
      <c r="R131" s="36">
        <f>SUMIFS(СВЦЭМ!$C$33:$C$776,СВЦЭМ!$A$33:$A$776,$A131,СВЦЭМ!$B$33:$B$776,R$119)+'СЕТ СН'!$I$9+СВЦЭМ!$D$10+'СЕТ СН'!$I$5-'СЕТ СН'!$I$17</f>
        <v>3555.6375972300002</v>
      </c>
      <c r="S131" s="36">
        <f>SUMIFS(СВЦЭМ!$C$33:$C$776,СВЦЭМ!$A$33:$A$776,$A131,СВЦЭМ!$B$33:$B$776,S$119)+'СЕТ СН'!$I$9+СВЦЭМ!$D$10+'СЕТ СН'!$I$5-'СЕТ СН'!$I$17</f>
        <v>3540.9465562800001</v>
      </c>
      <c r="T131" s="36">
        <f>SUMIFS(СВЦЭМ!$C$33:$C$776,СВЦЭМ!$A$33:$A$776,$A131,СВЦЭМ!$B$33:$B$776,T$119)+'СЕТ СН'!$I$9+СВЦЭМ!$D$10+'СЕТ СН'!$I$5-'СЕТ СН'!$I$17</f>
        <v>3523.9316483499997</v>
      </c>
      <c r="U131" s="36">
        <f>SUMIFS(СВЦЭМ!$C$33:$C$776,СВЦЭМ!$A$33:$A$776,$A131,СВЦЭМ!$B$33:$B$776,U$119)+'СЕТ СН'!$I$9+СВЦЭМ!$D$10+'СЕТ СН'!$I$5-'СЕТ СН'!$I$17</f>
        <v>3473.6398567299998</v>
      </c>
      <c r="V131" s="36">
        <f>SUMIFS(СВЦЭМ!$C$33:$C$776,СВЦЭМ!$A$33:$A$776,$A131,СВЦЭМ!$B$33:$B$776,V$119)+'СЕТ СН'!$I$9+СВЦЭМ!$D$10+'СЕТ СН'!$I$5-'СЕТ СН'!$I$17</f>
        <v>3471.1973369799998</v>
      </c>
      <c r="W131" s="36">
        <f>SUMIFS(СВЦЭМ!$C$33:$C$776,СВЦЭМ!$A$33:$A$776,$A131,СВЦЭМ!$B$33:$B$776,W$119)+'СЕТ СН'!$I$9+СВЦЭМ!$D$10+'СЕТ СН'!$I$5-'СЕТ СН'!$I$17</f>
        <v>3481.9198029999998</v>
      </c>
      <c r="X131" s="36">
        <f>SUMIFS(СВЦЭМ!$C$33:$C$776,СВЦЭМ!$A$33:$A$776,$A131,СВЦЭМ!$B$33:$B$776,X$119)+'СЕТ СН'!$I$9+СВЦЭМ!$D$10+'СЕТ СН'!$I$5-'СЕТ СН'!$I$17</f>
        <v>3545.82258925</v>
      </c>
      <c r="Y131" s="36">
        <f>SUMIFS(СВЦЭМ!$C$33:$C$776,СВЦЭМ!$A$33:$A$776,$A131,СВЦЭМ!$B$33:$B$776,Y$119)+'СЕТ СН'!$I$9+СВЦЭМ!$D$10+'СЕТ СН'!$I$5-'СЕТ СН'!$I$17</f>
        <v>3665.4583719799998</v>
      </c>
    </row>
    <row r="132" spans="1:25" ht="15.75" x14ac:dyDescent="0.2">
      <c r="A132" s="35">
        <f t="shared" si="3"/>
        <v>43568</v>
      </c>
      <c r="B132" s="36">
        <f>SUMIFS(СВЦЭМ!$C$33:$C$776,СВЦЭМ!$A$33:$A$776,$A132,СВЦЭМ!$B$33:$B$776,B$119)+'СЕТ СН'!$I$9+СВЦЭМ!$D$10+'СЕТ СН'!$I$5-'СЕТ СН'!$I$17</f>
        <v>3753.70160803</v>
      </c>
      <c r="C132" s="36">
        <f>SUMIFS(СВЦЭМ!$C$33:$C$776,СВЦЭМ!$A$33:$A$776,$A132,СВЦЭМ!$B$33:$B$776,C$119)+'СЕТ СН'!$I$9+СВЦЭМ!$D$10+'СЕТ СН'!$I$5-'СЕТ СН'!$I$17</f>
        <v>3835.4796427199999</v>
      </c>
      <c r="D132" s="36">
        <f>SUMIFS(СВЦЭМ!$C$33:$C$776,СВЦЭМ!$A$33:$A$776,$A132,СВЦЭМ!$B$33:$B$776,D$119)+'СЕТ СН'!$I$9+СВЦЭМ!$D$10+'СЕТ СН'!$I$5-'СЕТ СН'!$I$17</f>
        <v>3915.2359409800001</v>
      </c>
      <c r="E132" s="36">
        <f>SUMIFS(СВЦЭМ!$C$33:$C$776,СВЦЭМ!$A$33:$A$776,$A132,СВЦЭМ!$B$33:$B$776,E$119)+'СЕТ СН'!$I$9+СВЦЭМ!$D$10+'СЕТ СН'!$I$5-'СЕТ СН'!$I$17</f>
        <v>3917.7888930899999</v>
      </c>
      <c r="F132" s="36">
        <f>SUMIFS(СВЦЭМ!$C$33:$C$776,СВЦЭМ!$A$33:$A$776,$A132,СВЦЭМ!$B$33:$B$776,F$119)+'СЕТ СН'!$I$9+СВЦЭМ!$D$10+'СЕТ СН'!$I$5-'СЕТ СН'!$I$17</f>
        <v>3911.4309088099999</v>
      </c>
      <c r="G132" s="36">
        <f>SUMIFS(СВЦЭМ!$C$33:$C$776,СВЦЭМ!$A$33:$A$776,$A132,СВЦЭМ!$B$33:$B$776,G$119)+'СЕТ СН'!$I$9+СВЦЭМ!$D$10+'СЕТ СН'!$I$5-'СЕТ СН'!$I$17</f>
        <v>3886.9472808199998</v>
      </c>
      <c r="H132" s="36">
        <f>SUMIFS(СВЦЭМ!$C$33:$C$776,СВЦЭМ!$A$33:$A$776,$A132,СВЦЭМ!$B$33:$B$776,H$119)+'СЕТ СН'!$I$9+СВЦЭМ!$D$10+'СЕТ СН'!$I$5-'СЕТ СН'!$I$17</f>
        <v>3792.9130385199996</v>
      </c>
      <c r="I132" s="36">
        <f>SUMIFS(СВЦЭМ!$C$33:$C$776,СВЦЭМ!$A$33:$A$776,$A132,СВЦЭМ!$B$33:$B$776,I$119)+'СЕТ СН'!$I$9+СВЦЭМ!$D$10+'СЕТ СН'!$I$5-'СЕТ СН'!$I$17</f>
        <v>3736.21680397</v>
      </c>
      <c r="J132" s="36">
        <f>SUMIFS(СВЦЭМ!$C$33:$C$776,СВЦЭМ!$A$33:$A$776,$A132,СВЦЭМ!$B$33:$B$776,J$119)+'СЕТ СН'!$I$9+СВЦЭМ!$D$10+'СЕТ СН'!$I$5-'СЕТ СН'!$I$17</f>
        <v>3671.43616088</v>
      </c>
      <c r="K132" s="36">
        <f>SUMIFS(СВЦЭМ!$C$33:$C$776,СВЦЭМ!$A$33:$A$776,$A132,СВЦЭМ!$B$33:$B$776,K$119)+'СЕТ СН'!$I$9+СВЦЭМ!$D$10+'СЕТ СН'!$I$5-'СЕТ СН'!$I$17</f>
        <v>3558.7624999599998</v>
      </c>
      <c r="L132" s="36">
        <f>SUMIFS(СВЦЭМ!$C$33:$C$776,СВЦЭМ!$A$33:$A$776,$A132,СВЦЭМ!$B$33:$B$776,L$119)+'СЕТ СН'!$I$9+СВЦЭМ!$D$10+'СЕТ СН'!$I$5-'СЕТ СН'!$I$17</f>
        <v>3512.7634316100002</v>
      </c>
      <c r="M132" s="36">
        <f>SUMIFS(СВЦЭМ!$C$33:$C$776,СВЦЭМ!$A$33:$A$776,$A132,СВЦЭМ!$B$33:$B$776,M$119)+'СЕТ СН'!$I$9+СВЦЭМ!$D$10+'СЕТ СН'!$I$5-'СЕТ СН'!$I$17</f>
        <v>3513.18868883</v>
      </c>
      <c r="N132" s="36">
        <f>SUMIFS(СВЦЭМ!$C$33:$C$776,СВЦЭМ!$A$33:$A$776,$A132,СВЦЭМ!$B$33:$B$776,N$119)+'СЕТ СН'!$I$9+СВЦЭМ!$D$10+'СЕТ СН'!$I$5-'СЕТ СН'!$I$17</f>
        <v>3528.9167025799998</v>
      </c>
      <c r="O132" s="36">
        <f>SUMIFS(СВЦЭМ!$C$33:$C$776,СВЦЭМ!$A$33:$A$776,$A132,СВЦЭМ!$B$33:$B$776,O$119)+'СЕТ СН'!$I$9+СВЦЭМ!$D$10+'СЕТ СН'!$I$5-'СЕТ СН'!$I$17</f>
        <v>3536.8182316900002</v>
      </c>
      <c r="P132" s="36">
        <f>SUMIFS(СВЦЭМ!$C$33:$C$776,СВЦЭМ!$A$33:$A$776,$A132,СВЦЭМ!$B$33:$B$776,P$119)+'СЕТ СН'!$I$9+СВЦЭМ!$D$10+'СЕТ СН'!$I$5-'СЕТ СН'!$I$17</f>
        <v>3543.8211810600001</v>
      </c>
      <c r="Q132" s="36">
        <f>SUMIFS(СВЦЭМ!$C$33:$C$776,СВЦЭМ!$A$33:$A$776,$A132,СВЦЭМ!$B$33:$B$776,Q$119)+'СЕТ СН'!$I$9+СВЦЭМ!$D$10+'СЕТ СН'!$I$5-'СЕТ СН'!$I$17</f>
        <v>3554.0774941700001</v>
      </c>
      <c r="R132" s="36">
        <f>SUMIFS(СВЦЭМ!$C$33:$C$776,СВЦЭМ!$A$33:$A$776,$A132,СВЦЭМ!$B$33:$B$776,R$119)+'СЕТ СН'!$I$9+СВЦЭМ!$D$10+'СЕТ СН'!$I$5-'СЕТ СН'!$I$17</f>
        <v>3549.3935338299998</v>
      </c>
      <c r="S132" s="36">
        <f>SUMIFS(СВЦЭМ!$C$33:$C$776,СВЦЭМ!$A$33:$A$776,$A132,СВЦЭМ!$B$33:$B$776,S$119)+'СЕТ СН'!$I$9+СВЦЭМ!$D$10+'СЕТ СН'!$I$5-'СЕТ СН'!$I$17</f>
        <v>3566.30521271</v>
      </c>
      <c r="T132" s="36">
        <f>SUMIFS(СВЦЭМ!$C$33:$C$776,СВЦЭМ!$A$33:$A$776,$A132,СВЦЭМ!$B$33:$B$776,T$119)+'СЕТ СН'!$I$9+СВЦЭМ!$D$10+'СЕТ СН'!$I$5-'СЕТ СН'!$I$17</f>
        <v>3557.9761402200002</v>
      </c>
      <c r="U132" s="36">
        <f>SUMIFS(СВЦЭМ!$C$33:$C$776,СВЦЭМ!$A$33:$A$776,$A132,СВЦЭМ!$B$33:$B$776,U$119)+'СЕТ СН'!$I$9+СВЦЭМ!$D$10+'СЕТ СН'!$I$5-'СЕТ СН'!$I$17</f>
        <v>3536.3215181300002</v>
      </c>
      <c r="V132" s="36">
        <f>SUMIFS(СВЦЭМ!$C$33:$C$776,СВЦЭМ!$A$33:$A$776,$A132,СВЦЭМ!$B$33:$B$776,V$119)+'СЕТ СН'!$I$9+СВЦЭМ!$D$10+'СЕТ СН'!$I$5-'СЕТ СН'!$I$17</f>
        <v>3514.2982235199997</v>
      </c>
      <c r="W132" s="36">
        <f>SUMIFS(СВЦЭМ!$C$33:$C$776,СВЦЭМ!$A$33:$A$776,$A132,СВЦЭМ!$B$33:$B$776,W$119)+'СЕТ СН'!$I$9+СВЦЭМ!$D$10+'СЕТ СН'!$I$5-'СЕТ СН'!$I$17</f>
        <v>3515.4411653899997</v>
      </c>
      <c r="X132" s="36">
        <f>SUMIFS(СВЦЭМ!$C$33:$C$776,СВЦЭМ!$A$33:$A$776,$A132,СВЦЭМ!$B$33:$B$776,X$119)+'СЕТ СН'!$I$9+СВЦЭМ!$D$10+'СЕТ СН'!$I$5-'СЕТ СН'!$I$17</f>
        <v>3601.2688028100001</v>
      </c>
      <c r="Y132" s="36">
        <f>SUMIFS(СВЦЭМ!$C$33:$C$776,СВЦЭМ!$A$33:$A$776,$A132,СВЦЭМ!$B$33:$B$776,Y$119)+'СЕТ СН'!$I$9+СВЦЭМ!$D$10+'СЕТ СН'!$I$5-'СЕТ СН'!$I$17</f>
        <v>3710.3169508199999</v>
      </c>
    </row>
    <row r="133" spans="1:25" ht="15.75" x14ac:dyDescent="0.2">
      <c r="A133" s="35">
        <f t="shared" si="3"/>
        <v>43569</v>
      </c>
      <c r="B133" s="36">
        <f>SUMIFS(СВЦЭМ!$C$33:$C$776,СВЦЭМ!$A$33:$A$776,$A133,СВЦЭМ!$B$33:$B$776,B$119)+'СЕТ СН'!$I$9+СВЦЭМ!$D$10+'СЕТ СН'!$I$5-'СЕТ СН'!$I$17</f>
        <v>3774.43941391</v>
      </c>
      <c r="C133" s="36">
        <f>SUMIFS(СВЦЭМ!$C$33:$C$776,СВЦЭМ!$A$33:$A$776,$A133,СВЦЭМ!$B$33:$B$776,C$119)+'СЕТ СН'!$I$9+СВЦЭМ!$D$10+'СЕТ СН'!$I$5-'СЕТ СН'!$I$17</f>
        <v>3887.5778666599999</v>
      </c>
      <c r="D133" s="36">
        <f>SUMIFS(СВЦЭМ!$C$33:$C$776,СВЦЭМ!$A$33:$A$776,$A133,СВЦЭМ!$B$33:$B$776,D$119)+'СЕТ СН'!$I$9+СВЦЭМ!$D$10+'СЕТ СН'!$I$5-'СЕТ СН'!$I$17</f>
        <v>3965.4776794700001</v>
      </c>
      <c r="E133" s="36">
        <f>SUMIFS(СВЦЭМ!$C$33:$C$776,СВЦЭМ!$A$33:$A$776,$A133,СВЦЭМ!$B$33:$B$776,E$119)+'СЕТ СН'!$I$9+СВЦЭМ!$D$10+'СЕТ СН'!$I$5-'СЕТ СН'!$I$17</f>
        <v>3974.1605353699997</v>
      </c>
      <c r="F133" s="36">
        <f>SUMIFS(СВЦЭМ!$C$33:$C$776,СВЦЭМ!$A$33:$A$776,$A133,СВЦЭМ!$B$33:$B$776,F$119)+'СЕТ СН'!$I$9+СВЦЭМ!$D$10+'СЕТ СН'!$I$5-'СЕТ СН'!$I$17</f>
        <v>3968.8015552799998</v>
      </c>
      <c r="G133" s="36">
        <f>SUMIFS(СВЦЭМ!$C$33:$C$776,СВЦЭМ!$A$33:$A$776,$A133,СВЦЭМ!$B$33:$B$776,G$119)+'СЕТ СН'!$I$9+СВЦЭМ!$D$10+'СЕТ СН'!$I$5-'СЕТ СН'!$I$17</f>
        <v>3948.57886009</v>
      </c>
      <c r="H133" s="36">
        <f>SUMIFS(СВЦЭМ!$C$33:$C$776,СВЦЭМ!$A$33:$A$776,$A133,СВЦЭМ!$B$33:$B$776,H$119)+'СЕТ СН'!$I$9+СВЦЭМ!$D$10+'СЕТ СН'!$I$5-'СЕТ СН'!$I$17</f>
        <v>3835.7199898199997</v>
      </c>
      <c r="I133" s="36">
        <f>SUMIFS(СВЦЭМ!$C$33:$C$776,СВЦЭМ!$A$33:$A$776,$A133,СВЦЭМ!$B$33:$B$776,I$119)+'СЕТ СН'!$I$9+СВЦЭМ!$D$10+'СЕТ СН'!$I$5-'СЕТ СН'!$I$17</f>
        <v>3759.8041247299998</v>
      </c>
      <c r="J133" s="36">
        <f>SUMIFS(СВЦЭМ!$C$33:$C$776,СВЦЭМ!$A$33:$A$776,$A133,СВЦЭМ!$B$33:$B$776,J$119)+'СЕТ СН'!$I$9+СВЦЭМ!$D$10+'СЕТ СН'!$I$5-'СЕТ СН'!$I$17</f>
        <v>3693.230157</v>
      </c>
      <c r="K133" s="36">
        <f>SUMIFS(СВЦЭМ!$C$33:$C$776,СВЦЭМ!$A$33:$A$776,$A133,СВЦЭМ!$B$33:$B$776,K$119)+'СЕТ СН'!$I$9+СВЦЭМ!$D$10+'СЕТ СН'!$I$5-'СЕТ СН'!$I$17</f>
        <v>3577.7634463200002</v>
      </c>
      <c r="L133" s="36">
        <f>SUMIFS(СВЦЭМ!$C$33:$C$776,СВЦЭМ!$A$33:$A$776,$A133,СВЦЭМ!$B$33:$B$776,L$119)+'СЕТ СН'!$I$9+СВЦЭМ!$D$10+'СЕТ СН'!$I$5-'СЕТ СН'!$I$17</f>
        <v>3520.18574524</v>
      </c>
      <c r="M133" s="36">
        <f>SUMIFS(СВЦЭМ!$C$33:$C$776,СВЦЭМ!$A$33:$A$776,$A133,СВЦЭМ!$B$33:$B$776,M$119)+'СЕТ СН'!$I$9+СВЦЭМ!$D$10+'СЕТ СН'!$I$5-'СЕТ СН'!$I$17</f>
        <v>3515.0605779299999</v>
      </c>
      <c r="N133" s="36">
        <f>SUMIFS(СВЦЭМ!$C$33:$C$776,СВЦЭМ!$A$33:$A$776,$A133,СВЦЭМ!$B$33:$B$776,N$119)+'СЕТ СН'!$I$9+СВЦЭМ!$D$10+'СЕТ СН'!$I$5-'СЕТ СН'!$I$17</f>
        <v>3519.5151711999997</v>
      </c>
      <c r="O133" s="36">
        <f>SUMIFS(СВЦЭМ!$C$33:$C$776,СВЦЭМ!$A$33:$A$776,$A133,СВЦЭМ!$B$33:$B$776,O$119)+'СЕТ СН'!$I$9+СВЦЭМ!$D$10+'СЕТ СН'!$I$5-'СЕТ СН'!$I$17</f>
        <v>3526.1511492700001</v>
      </c>
      <c r="P133" s="36">
        <f>SUMIFS(СВЦЭМ!$C$33:$C$776,СВЦЭМ!$A$33:$A$776,$A133,СВЦЭМ!$B$33:$B$776,P$119)+'СЕТ СН'!$I$9+СВЦЭМ!$D$10+'СЕТ СН'!$I$5-'СЕТ СН'!$I$17</f>
        <v>3541.4332523499997</v>
      </c>
      <c r="Q133" s="36">
        <f>SUMIFS(СВЦЭМ!$C$33:$C$776,СВЦЭМ!$A$33:$A$776,$A133,СВЦЭМ!$B$33:$B$776,Q$119)+'СЕТ СН'!$I$9+СВЦЭМ!$D$10+'СЕТ СН'!$I$5-'СЕТ СН'!$I$17</f>
        <v>3543.3159939100001</v>
      </c>
      <c r="R133" s="36">
        <f>SUMIFS(СВЦЭМ!$C$33:$C$776,СВЦЭМ!$A$33:$A$776,$A133,СВЦЭМ!$B$33:$B$776,R$119)+'СЕТ СН'!$I$9+СВЦЭМ!$D$10+'СЕТ СН'!$I$5-'СЕТ СН'!$I$17</f>
        <v>3541.6181048399999</v>
      </c>
      <c r="S133" s="36">
        <f>SUMIFS(СВЦЭМ!$C$33:$C$776,СВЦЭМ!$A$33:$A$776,$A133,СВЦЭМ!$B$33:$B$776,S$119)+'СЕТ СН'!$I$9+СВЦЭМ!$D$10+'СЕТ СН'!$I$5-'СЕТ СН'!$I$17</f>
        <v>3559.85628653</v>
      </c>
      <c r="T133" s="36">
        <f>SUMIFS(СВЦЭМ!$C$33:$C$776,СВЦЭМ!$A$33:$A$776,$A133,СВЦЭМ!$B$33:$B$776,T$119)+'СЕТ СН'!$I$9+СВЦЭМ!$D$10+'СЕТ СН'!$I$5-'СЕТ СН'!$I$17</f>
        <v>3547.46363698</v>
      </c>
      <c r="U133" s="36">
        <f>SUMIFS(СВЦЭМ!$C$33:$C$776,СВЦЭМ!$A$33:$A$776,$A133,СВЦЭМ!$B$33:$B$776,U$119)+'СЕТ СН'!$I$9+СВЦЭМ!$D$10+'СЕТ СН'!$I$5-'СЕТ СН'!$I$17</f>
        <v>3518.80590119</v>
      </c>
      <c r="V133" s="36">
        <f>SUMIFS(СВЦЭМ!$C$33:$C$776,СВЦЭМ!$A$33:$A$776,$A133,СВЦЭМ!$B$33:$B$776,V$119)+'СЕТ СН'!$I$9+СВЦЭМ!$D$10+'СЕТ СН'!$I$5-'СЕТ СН'!$I$17</f>
        <v>3503.5512110199998</v>
      </c>
      <c r="W133" s="36">
        <f>SUMIFS(СВЦЭМ!$C$33:$C$776,СВЦЭМ!$A$33:$A$776,$A133,СВЦЭМ!$B$33:$B$776,W$119)+'СЕТ СН'!$I$9+СВЦЭМ!$D$10+'СЕТ СН'!$I$5-'СЕТ СН'!$I$17</f>
        <v>3501.5418406399999</v>
      </c>
      <c r="X133" s="36">
        <f>SUMIFS(СВЦЭМ!$C$33:$C$776,СВЦЭМ!$A$33:$A$776,$A133,СВЦЭМ!$B$33:$B$776,X$119)+'СЕТ СН'!$I$9+СВЦЭМ!$D$10+'СЕТ СН'!$I$5-'СЕТ СН'!$I$17</f>
        <v>3564.2590389699999</v>
      </c>
      <c r="Y133" s="36">
        <f>SUMIFS(СВЦЭМ!$C$33:$C$776,СВЦЭМ!$A$33:$A$776,$A133,СВЦЭМ!$B$33:$B$776,Y$119)+'СЕТ СН'!$I$9+СВЦЭМ!$D$10+'СЕТ СН'!$I$5-'СЕТ СН'!$I$17</f>
        <v>3674.10628193</v>
      </c>
    </row>
    <row r="134" spans="1:25" ht="15.75" x14ac:dyDescent="0.2">
      <c r="A134" s="35">
        <f t="shared" si="3"/>
        <v>43570</v>
      </c>
      <c r="B134" s="36">
        <f>SUMIFS(СВЦЭМ!$C$33:$C$776,СВЦЭМ!$A$33:$A$776,$A134,СВЦЭМ!$B$33:$B$776,B$119)+'СЕТ СН'!$I$9+СВЦЭМ!$D$10+'СЕТ СН'!$I$5-'СЕТ СН'!$I$17</f>
        <v>3728.9188119999999</v>
      </c>
      <c r="C134" s="36">
        <f>SUMIFS(СВЦЭМ!$C$33:$C$776,СВЦЭМ!$A$33:$A$776,$A134,СВЦЭМ!$B$33:$B$776,C$119)+'СЕТ СН'!$I$9+СВЦЭМ!$D$10+'СЕТ СН'!$I$5-'СЕТ СН'!$I$17</f>
        <v>3833.2649627199999</v>
      </c>
      <c r="D134" s="36">
        <f>SUMIFS(СВЦЭМ!$C$33:$C$776,СВЦЭМ!$A$33:$A$776,$A134,СВЦЭМ!$B$33:$B$776,D$119)+'СЕТ СН'!$I$9+СВЦЭМ!$D$10+'СЕТ СН'!$I$5-'СЕТ СН'!$I$17</f>
        <v>3896.47854508</v>
      </c>
      <c r="E134" s="36">
        <f>SUMIFS(СВЦЭМ!$C$33:$C$776,СВЦЭМ!$A$33:$A$776,$A134,СВЦЭМ!$B$33:$B$776,E$119)+'СЕТ СН'!$I$9+СВЦЭМ!$D$10+'СЕТ СН'!$I$5-'СЕТ СН'!$I$17</f>
        <v>3902.48210746</v>
      </c>
      <c r="F134" s="36">
        <f>SUMIFS(СВЦЭМ!$C$33:$C$776,СВЦЭМ!$A$33:$A$776,$A134,СВЦЭМ!$B$33:$B$776,F$119)+'СЕТ СН'!$I$9+СВЦЭМ!$D$10+'СЕТ СН'!$I$5-'СЕТ СН'!$I$17</f>
        <v>3897.1582804499999</v>
      </c>
      <c r="G134" s="36">
        <f>SUMIFS(СВЦЭМ!$C$33:$C$776,СВЦЭМ!$A$33:$A$776,$A134,СВЦЭМ!$B$33:$B$776,G$119)+'СЕТ СН'!$I$9+СВЦЭМ!$D$10+'СЕТ СН'!$I$5-'СЕТ СН'!$I$17</f>
        <v>3897.4414232700001</v>
      </c>
      <c r="H134" s="36">
        <f>SUMIFS(СВЦЭМ!$C$33:$C$776,СВЦЭМ!$A$33:$A$776,$A134,СВЦЭМ!$B$33:$B$776,H$119)+'СЕТ СН'!$I$9+СВЦЭМ!$D$10+'СЕТ СН'!$I$5-'СЕТ СН'!$I$17</f>
        <v>3811.33646082</v>
      </c>
      <c r="I134" s="36">
        <f>SUMIFS(СВЦЭМ!$C$33:$C$776,СВЦЭМ!$A$33:$A$776,$A134,СВЦЭМ!$B$33:$B$776,I$119)+'СЕТ СН'!$I$9+СВЦЭМ!$D$10+'СЕТ СН'!$I$5-'СЕТ СН'!$I$17</f>
        <v>3762.4344596700003</v>
      </c>
      <c r="J134" s="36">
        <f>SUMIFS(СВЦЭМ!$C$33:$C$776,СВЦЭМ!$A$33:$A$776,$A134,СВЦЭМ!$B$33:$B$776,J$119)+'СЕТ СН'!$I$9+СВЦЭМ!$D$10+'СЕТ СН'!$I$5-'СЕТ СН'!$I$17</f>
        <v>3665.74571328</v>
      </c>
      <c r="K134" s="36">
        <f>SUMIFS(СВЦЭМ!$C$33:$C$776,СВЦЭМ!$A$33:$A$776,$A134,СВЦЭМ!$B$33:$B$776,K$119)+'СЕТ СН'!$I$9+СВЦЭМ!$D$10+'СЕТ СН'!$I$5-'СЕТ СН'!$I$17</f>
        <v>3576.7396917199999</v>
      </c>
      <c r="L134" s="36">
        <f>SUMIFS(СВЦЭМ!$C$33:$C$776,СВЦЭМ!$A$33:$A$776,$A134,СВЦЭМ!$B$33:$B$776,L$119)+'СЕТ СН'!$I$9+СВЦЭМ!$D$10+'СЕТ СН'!$I$5-'СЕТ СН'!$I$17</f>
        <v>3544.5097184900001</v>
      </c>
      <c r="M134" s="36">
        <f>SUMIFS(СВЦЭМ!$C$33:$C$776,СВЦЭМ!$A$33:$A$776,$A134,СВЦЭМ!$B$33:$B$776,M$119)+'СЕТ СН'!$I$9+СВЦЭМ!$D$10+'СЕТ СН'!$I$5-'СЕТ СН'!$I$17</f>
        <v>3546.8021101200002</v>
      </c>
      <c r="N134" s="36">
        <f>SUMIFS(СВЦЭМ!$C$33:$C$776,СВЦЭМ!$A$33:$A$776,$A134,СВЦЭМ!$B$33:$B$776,N$119)+'СЕТ СН'!$I$9+СВЦЭМ!$D$10+'СЕТ СН'!$I$5-'СЕТ СН'!$I$17</f>
        <v>3537.08785003</v>
      </c>
      <c r="O134" s="36">
        <f>SUMIFS(СВЦЭМ!$C$33:$C$776,СВЦЭМ!$A$33:$A$776,$A134,СВЦЭМ!$B$33:$B$776,O$119)+'СЕТ СН'!$I$9+СВЦЭМ!$D$10+'СЕТ СН'!$I$5-'СЕТ СН'!$I$17</f>
        <v>3555.1760482700001</v>
      </c>
      <c r="P134" s="36">
        <f>SUMIFS(СВЦЭМ!$C$33:$C$776,СВЦЭМ!$A$33:$A$776,$A134,СВЦЭМ!$B$33:$B$776,P$119)+'СЕТ СН'!$I$9+СВЦЭМ!$D$10+'СЕТ СН'!$I$5-'СЕТ СН'!$I$17</f>
        <v>3570.1072288199998</v>
      </c>
      <c r="Q134" s="36">
        <f>SUMIFS(СВЦЭМ!$C$33:$C$776,СВЦЭМ!$A$33:$A$776,$A134,СВЦЭМ!$B$33:$B$776,Q$119)+'СЕТ СН'!$I$9+СВЦЭМ!$D$10+'СЕТ СН'!$I$5-'СЕТ СН'!$I$17</f>
        <v>3574.8863478399999</v>
      </c>
      <c r="R134" s="36">
        <f>SUMIFS(СВЦЭМ!$C$33:$C$776,СВЦЭМ!$A$33:$A$776,$A134,СВЦЭМ!$B$33:$B$776,R$119)+'СЕТ СН'!$I$9+СВЦЭМ!$D$10+'СЕТ СН'!$I$5-'СЕТ СН'!$I$17</f>
        <v>3575.5877475500001</v>
      </c>
      <c r="S134" s="36">
        <f>SUMIFS(СВЦЭМ!$C$33:$C$776,СВЦЭМ!$A$33:$A$776,$A134,СВЦЭМ!$B$33:$B$776,S$119)+'СЕТ СН'!$I$9+СВЦЭМ!$D$10+'СЕТ СН'!$I$5-'СЕТ СН'!$I$17</f>
        <v>3579.2648199</v>
      </c>
      <c r="T134" s="36">
        <f>SUMIFS(СВЦЭМ!$C$33:$C$776,СВЦЭМ!$A$33:$A$776,$A134,СВЦЭМ!$B$33:$B$776,T$119)+'СЕТ СН'!$I$9+СВЦЭМ!$D$10+'СЕТ СН'!$I$5-'СЕТ СН'!$I$17</f>
        <v>3561.5413785999999</v>
      </c>
      <c r="U134" s="36">
        <f>SUMIFS(СВЦЭМ!$C$33:$C$776,СВЦЭМ!$A$33:$A$776,$A134,СВЦЭМ!$B$33:$B$776,U$119)+'СЕТ СН'!$I$9+СВЦЭМ!$D$10+'СЕТ СН'!$I$5-'СЕТ СН'!$I$17</f>
        <v>3534.6356554599997</v>
      </c>
      <c r="V134" s="36">
        <f>SUMIFS(СВЦЭМ!$C$33:$C$776,СВЦЭМ!$A$33:$A$776,$A134,СВЦЭМ!$B$33:$B$776,V$119)+'СЕТ СН'!$I$9+СВЦЭМ!$D$10+'СЕТ СН'!$I$5-'СЕТ СН'!$I$17</f>
        <v>3531.9905308399998</v>
      </c>
      <c r="W134" s="36">
        <f>SUMIFS(СВЦЭМ!$C$33:$C$776,СВЦЭМ!$A$33:$A$776,$A134,СВЦЭМ!$B$33:$B$776,W$119)+'СЕТ СН'!$I$9+СВЦЭМ!$D$10+'СЕТ СН'!$I$5-'СЕТ СН'!$I$17</f>
        <v>3535.1879680100001</v>
      </c>
      <c r="X134" s="36">
        <f>SUMIFS(СВЦЭМ!$C$33:$C$776,СВЦЭМ!$A$33:$A$776,$A134,СВЦЭМ!$B$33:$B$776,X$119)+'СЕТ СН'!$I$9+СВЦЭМ!$D$10+'СЕТ СН'!$I$5-'СЕТ СН'!$I$17</f>
        <v>3580.7775522399997</v>
      </c>
      <c r="Y134" s="36">
        <f>SUMIFS(СВЦЭМ!$C$33:$C$776,СВЦЭМ!$A$33:$A$776,$A134,СВЦЭМ!$B$33:$B$776,Y$119)+'СЕТ СН'!$I$9+СВЦЭМ!$D$10+'СЕТ СН'!$I$5-'СЕТ СН'!$I$17</f>
        <v>3669.9545192699998</v>
      </c>
    </row>
    <row r="135" spans="1:25" ht="15.75" x14ac:dyDescent="0.2">
      <c r="A135" s="35">
        <f t="shared" si="3"/>
        <v>43571</v>
      </c>
      <c r="B135" s="36">
        <f>SUMIFS(СВЦЭМ!$C$33:$C$776,СВЦЭМ!$A$33:$A$776,$A135,СВЦЭМ!$B$33:$B$776,B$119)+'СЕТ СН'!$I$9+СВЦЭМ!$D$10+'СЕТ СН'!$I$5-'СЕТ СН'!$I$17</f>
        <v>3729.7427097199998</v>
      </c>
      <c r="C135" s="36">
        <f>SUMIFS(СВЦЭМ!$C$33:$C$776,СВЦЭМ!$A$33:$A$776,$A135,СВЦЭМ!$B$33:$B$776,C$119)+'СЕТ СН'!$I$9+СВЦЭМ!$D$10+'СЕТ СН'!$I$5-'СЕТ СН'!$I$17</f>
        <v>3812.1582992499998</v>
      </c>
      <c r="D135" s="36">
        <f>SUMIFS(СВЦЭМ!$C$33:$C$776,СВЦЭМ!$A$33:$A$776,$A135,СВЦЭМ!$B$33:$B$776,D$119)+'СЕТ СН'!$I$9+СВЦЭМ!$D$10+'СЕТ СН'!$I$5-'СЕТ СН'!$I$17</f>
        <v>3897.41295876</v>
      </c>
      <c r="E135" s="36">
        <f>SUMIFS(СВЦЭМ!$C$33:$C$776,СВЦЭМ!$A$33:$A$776,$A135,СВЦЭМ!$B$33:$B$776,E$119)+'СЕТ СН'!$I$9+СВЦЭМ!$D$10+'СЕТ СН'!$I$5-'СЕТ СН'!$I$17</f>
        <v>3907.9038265099998</v>
      </c>
      <c r="F135" s="36">
        <f>SUMIFS(СВЦЭМ!$C$33:$C$776,СВЦЭМ!$A$33:$A$776,$A135,СВЦЭМ!$B$33:$B$776,F$119)+'СЕТ СН'!$I$9+СВЦЭМ!$D$10+'СЕТ СН'!$I$5-'СЕТ СН'!$I$17</f>
        <v>3909.8987117699999</v>
      </c>
      <c r="G135" s="36">
        <f>SUMIFS(СВЦЭМ!$C$33:$C$776,СВЦЭМ!$A$33:$A$776,$A135,СВЦЭМ!$B$33:$B$776,G$119)+'СЕТ СН'!$I$9+СВЦЭМ!$D$10+'СЕТ СН'!$I$5-'СЕТ СН'!$I$17</f>
        <v>3907.5388236199997</v>
      </c>
      <c r="H135" s="36">
        <f>SUMIFS(СВЦЭМ!$C$33:$C$776,СВЦЭМ!$A$33:$A$776,$A135,СВЦЭМ!$B$33:$B$776,H$119)+'СЕТ СН'!$I$9+СВЦЭМ!$D$10+'СЕТ СН'!$I$5-'СЕТ СН'!$I$17</f>
        <v>3843.4558143300001</v>
      </c>
      <c r="I135" s="36">
        <f>SUMIFS(СВЦЭМ!$C$33:$C$776,СВЦЭМ!$A$33:$A$776,$A135,СВЦЭМ!$B$33:$B$776,I$119)+'СЕТ СН'!$I$9+СВЦЭМ!$D$10+'СЕТ СН'!$I$5-'СЕТ СН'!$I$17</f>
        <v>3780.8611971099999</v>
      </c>
      <c r="J135" s="36">
        <f>SUMIFS(СВЦЭМ!$C$33:$C$776,СВЦЭМ!$A$33:$A$776,$A135,СВЦЭМ!$B$33:$B$776,J$119)+'СЕТ СН'!$I$9+СВЦЭМ!$D$10+'СЕТ СН'!$I$5-'СЕТ СН'!$I$17</f>
        <v>3677.3365880699998</v>
      </c>
      <c r="K135" s="36">
        <f>SUMIFS(СВЦЭМ!$C$33:$C$776,СВЦЭМ!$A$33:$A$776,$A135,СВЦЭМ!$B$33:$B$776,K$119)+'СЕТ СН'!$I$9+СВЦЭМ!$D$10+'СЕТ СН'!$I$5-'СЕТ СН'!$I$17</f>
        <v>3605.7822963200001</v>
      </c>
      <c r="L135" s="36">
        <f>SUMIFS(СВЦЭМ!$C$33:$C$776,СВЦЭМ!$A$33:$A$776,$A135,СВЦЭМ!$B$33:$B$776,L$119)+'СЕТ СН'!$I$9+СВЦЭМ!$D$10+'СЕТ СН'!$I$5-'СЕТ СН'!$I$17</f>
        <v>3576.8636057499998</v>
      </c>
      <c r="M135" s="36">
        <f>SUMIFS(СВЦЭМ!$C$33:$C$776,СВЦЭМ!$A$33:$A$776,$A135,СВЦЭМ!$B$33:$B$776,M$119)+'СЕТ СН'!$I$9+СВЦЭМ!$D$10+'СЕТ СН'!$I$5-'СЕТ СН'!$I$17</f>
        <v>3547.7618893700001</v>
      </c>
      <c r="N135" s="36">
        <f>SUMIFS(СВЦЭМ!$C$33:$C$776,СВЦЭМ!$A$33:$A$776,$A135,СВЦЭМ!$B$33:$B$776,N$119)+'СЕТ СН'!$I$9+СВЦЭМ!$D$10+'СЕТ СН'!$I$5-'СЕТ СН'!$I$17</f>
        <v>3566.8277060299997</v>
      </c>
      <c r="O135" s="36">
        <f>SUMIFS(СВЦЭМ!$C$33:$C$776,СВЦЭМ!$A$33:$A$776,$A135,СВЦЭМ!$B$33:$B$776,O$119)+'СЕТ СН'!$I$9+СВЦЭМ!$D$10+'СЕТ СН'!$I$5-'СЕТ СН'!$I$17</f>
        <v>3579.56997624</v>
      </c>
      <c r="P135" s="36">
        <f>SUMIFS(СВЦЭМ!$C$33:$C$776,СВЦЭМ!$A$33:$A$776,$A135,СВЦЭМ!$B$33:$B$776,P$119)+'СЕТ СН'!$I$9+СВЦЭМ!$D$10+'СЕТ СН'!$I$5-'СЕТ СН'!$I$17</f>
        <v>3582.4439023099999</v>
      </c>
      <c r="Q135" s="36">
        <f>SUMIFS(СВЦЭМ!$C$33:$C$776,СВЦЭМ!$A$33:$A$776,$A135,СВЦЭМ!$B$33:$B$776,Q$119)+'СЕТ СН'!$I$9+СВЦЭМ!$D$10+'СЕТ СН'!$I$5-'СЕТ СН'!$I$17</f>
        <v>3581.5435237399997</v>
      </c>
      <c r="R135" s="36">
        <f>SUMIFS(СВЦЭМ!$C$33:$C$776,СВЦЭМ!$A$33:$A$776,$A135,СВЦЭМ!$B$33:$B$776,R$119)+'СЕТ СН'!$I$9+СВЦЭМ!$D$10+'СЕТ СН'!$I$5-'СЕТ СН'!$I$17</f>
        <v>3573.2877855900001</v>
      </c>
      <c r="S135" s="36">
        <f>SUMIFS(СВЦЭМ!$C$33:$C$776,СВЦЭМ!$A$33:$A$776,$A135,СВЦЭМ!$B$33:$B$776,S$119)+'СЕТ СН'!$I$9+СВЦЭМ!$D$10+'СЕТ СН'!$I$5-'СЕТ СН'!$I$17</f>
        <v>3571.56143754</v>
      </c>
      <c r="T135" s="36">
        <f>SUMIFS(СВЦЭМ!$C$33:$C$776,СВЦЭМ!$A$33:$A$776,$A135,СВЦЭМ!$B$33:$B$776,T$119)+'СЕТ СН'!$I$9+СВЦЭМ!$D$10+'СЕТ СН'!$I$5-'СЕТ СН'!$I$17</f>
        <v>3583.5573303900001</v>
      </c>
      <c r="U135" s="36">
        <f>SUMIFS(СВЦЭМ!$C$33:$C$776,СВЦЭМ!$A$33:$A$776,$A135,СВЦЭМ!$B$33:$B$776,U$119)+'СЕТ СН'!$I$9+СВЦЭМ!$D$10+'СЕТ СН'!$I$5-'СЕТ СН'!$I$17</f>
        <v>3543.0503350600002</v>
      </c>
      <c r="V135" s="36">
        <f>SUMIFS(СВЦЭМ!$C$33:$C$776,СВЦЭМ!$A$33:$A$776,$A135,СВЦЭМ!$B$33:$B$776,V$119)+'СЕТ СН'!$I$9+СВЦЭМ!$D$10+'СЕТ СН'!$I$5-'СЕТ СН'!$I$17</f>
        <v>3558.3189714199998</v>
      </c>
      <c r="W135" s="36">
        <f>SUMIFS(СВЦЭМ!$C$33:$C$776,СВЦЭМ!$A$33:$A$776,$A135,СВЦЭМ!$B$33:$B$776,W$119)+'СЕТ СН'!$I$9+СВЦЭМ!$D$10+'СЕТ СН'!$I$5-'СЕТ СН'!$I$17</f>
        <v>3550.18162553</v>
      </c>
      <c r="X135" s="36">
        <f>SUMIFS(СВЦЭМ!$C$33:$C$776,СВЦЭМ!$A$33:$A$776,$A135,СВЦЭМ!$B$33:$B$776,X$119)+'СЕТ СН'!$I$9+СВЦЭМ!$D$10+'СЕТ СН'!$I$5-'СЕТ СН'!$I$17</f>
        <v>3636.56343479</v>
      </c>
      <c r="Y135" s="36">
        <f>SUMIFS(СВЦЭМ!$C$33:$C$776,СВЦЭМ!$A$33:$A$776,$A135,СВЦЭМ!$B$33:$B$776,Y$119)+'СЕТ СН'!$I$9+СВЦЭМ!$D$10+'СЕТ СН'!$I$5-'СЕТ СН'!$I$17</f>
        <v>3716.2121420499998</v>
      </c>
    </row>
    <row r="136" spans="1:25" ht="15.75" x14ac:dyDescent="0.2">
      <c r="A136" s="35">
        <f t="shared" si="3"/>
        <v>43572</v>
      </c>
      <c r="B136" s="36">
        <f>SUMIFS(СВЦЭМ!$C$33:$C$776,СВЦЭМ!$A$33:$A$776,$A136,СВЦЭМ!$B$33:$B$776,B$119)+'СЕТ СН'!$I$9+СВЦЭМ!$D$10+'СЕТ СН'!$I$5-'СЕТ СН'!$I$17</f>
        <v>3750.9252536200001</v>
      </c>
      <c r="C136" s="36">
        <f>SUMIFS(СВЦЭМ!$C$33:$C$776,СВЦЭМ!$A$33:$A$776,$A136,СВЦЭМ!$B$33:$B$776,C$119)+'СЕТ СН'!$I$9+СВЦЭМ!$D$10+'СЕТ СН'!$I$5-'СЕТ СН'!$I$17</f>
        <v>3819.9605594499999</v>
      </c>
      <c r="D136" s="36">
        <f>SUMIFS(СВЦЭМ!$C$33:$C$776,СВЦЭМ!$A$33:$A$776,$A136,СВЦЭМ!$B$33:$B$776,D$119)+'СЕТ СН'!$I$9+СВЦЭМ!$D$10+'СЕТ СН'!$I$5-'СЕТ СН'!$I$17</f>
        <v>3874.2341780500001</v>
      </c>
      <c r="E136" s="36">
        <f>SUMIFS(СВЦЭМ!$C$33:$C$776,СВЦЭМ!$A$33:$A$776,$A136,СВЦЭМ!$B$33:$B$776,E$119)+'СЕТ СН'!$I$9+СВЦЭМ!$D$10+'СЕТ СН'!$I$5-'СЕТ СН'!$I$17</f>
        <v>3884.0236229499997</v>
      </c>
      <c r="F136" s="36">
        <f>SUMIFS(СВЦЭМ!$C$33:$C$776,СВЦЭМ!$A$33:$A$776,$A136,СВЦЭМ!$B$33:$B$776,F$119)+'СЕТ СН'!$I$9+СВЦЭМ!$D$10+'СЕТ СН'!$I$5-'СЕТ СН'!$I$17</f>
        <v>3885.0391753899999</v>
      </c>
      <c r="G136" s="36">
        <f>SUMIFS(СВЦЭМ!$C$33:$C$776,СВЦЭМ!$A$33:$A$776,$A136,СВЦЭМ!$B$33:$B$776,G$119)+'СЕТ СН'!$I$9+СВЦЭМ!$D$10+'СЕТ СН'!$I$5-'СЕТ СН'!$I$17</f>
        <v>3883.0658847300001</v>
      </c>
      <c r="H136" s="36">
        <f>SUMIFS(СВЦЭМ!$C$33:$C$776,СВЦЭМ!$A$33:$A$776,$A136,СВЦЭМ!$B$33:$B$776,H$119)+'СЕТ СН'!$I$9+СВЦЭМ!$D$10+'СЕТ СН'!$I$5-'СЕТ СН'!$I$17</f>
        <v>3816.0074260399997</v>
      </c>
      <c r="I136" s="36">
        <f>SUMIFS(СВЦЭМ!$C$33:$C$776,СВЦЭМ!$A$33:$A$776,$A136,СВЦЭМ!$B$33:$B$776,I$119)+'СЕТ СН'!$I$9+СВЦЭМ!$D$10+'СЕТ СН'!$I$5-'СЕТ СН'!$I$17</f>
        <v>3757.7724311699999</v>
      </c>
      <c r="J136" s="36">
        <f>SUMIFS(СВЦЭМ!$C$33:$C$776,СВЦЭМ!$A$33:$A$776,$A136,СВЦЭМ!$B$33:$B$776,J$119)+'СЕТ СН'!$I$9+СВЦЭМ!$D$10+'СЕТ СН'!$I$5-'СЕТ СН'!$I$17</f>
        <v>3660.26334645</v>
      </c>
      <c r="K136" s="36">
        <f>SUMIFS(СВЦЭМ!$C$33:$C$776,СВЦЭМ!$A$33:$A$776,$A136,СВЦЭМ!$B$33:$B$776,K$119)+'СЕТ СН'!$I$9+СВЦЭМ!$D$10+'СЕТ СН'!$I$5-'СЕТ СН'!$I$17</f>
        <v>3590.5333611999999</v>
      </c>
      <c r="L136" s="36">
        <f>SUMIFS(СВЦЭМ!$C$33:$C$776,СВЦЭМ!$A$33:$A$776,$A136,СВЦЭМ!$B$33:$B$776,L$119)+'СЕТ СН'!$I$9+СВЦЭМ!$D$10+'СЕТ СН'!$I$5-'СЕТ СН'!$I$17</f>
        <v>3558.0596007200002</v>
      </c>
      <c r="M136" s="36">
        <f>SUMIFS(СВЦЭМ!$C$33:$C$776,СВЦЭМ!$A$33:$A$776,$A136,СВЦЭМ!$B$33:$B$776,M$119)+'СЕТ СН'!$I$9+СВЦЭМ!$D$10+'СЕТ СН'!$I$5-'СЕТ СН'!$I$17</f>
        <v>3566.2325376199997</v>
      </c>
      <c r="N136" s="36">
        <f>SUMIFS(СВЦЭМ!$C$33:$C$776,СВЦЭМ!$A$33:$A$776,$A136,СВЦЭМ!$B$33:$B$776,N$119)+'СЕТ СН'!$I$9+СВЦЭМ!$D$10+'СЕТ СН'!$I$5-'СЕТ СН'!$I$17</f>
        <v>3552.9958829500001</v>
      </c>
      <c r="O136" s="36">
        <f>SUMIFS(СВЦЭМ!$C$33:$C$776,СВЦЭМ!$A$33:$A$776,$A136,СВЦЭМ!$B$33:$B$776,O$119)+'СЕТ СН'!$I$9+СВЦЭМ!$D$10+'СЕТ СН'!$I$5-'СЕТ СН'!$I$17</f>
        <v>3556.32764881</v>
      </c>
      <c r="P136" s="36">
        <f>SUMIFS(СВЦЭМ!$C$33:$C$776,СВЦЭМ!$A$33:$A$776,$A136,СВЦЭМ!$B$33:$B$776,P$119)+'СЕТ СН'!$I$9+СВЦЭМ!$D$10+'СЕТ СН'!$I$5-'СЕТ СН'!$I$17</f>
        <v>3567.9966966799998</v>
      </c>
      <c r="Q136" s="36">
        <f>SUMIFS(СВЦЭМ!$C$33:$C$776,СВЦЭМ!$A$33:$A$776,$A136,СВЦЭМ!$B$33:$B$776,Q$119)+'СЕТ СН'!$I$9+СВЦЭМ!$D$10+'СЕТ СН'!$I$5-'СЕТ СН'!$I$17</f>
        <v>3589.9084827699999</v>
      </c>
      <c r="R136" s="36">
        <f>SUMIFS(СВЦЭМ!$C$33:$C$776,СВЦЭМ!$A$33:$A$776,$A136,СВЦЭМ!$B$33:$B$776,R$119)+'СЕТ СН'!$I$9+СВЦЭМ!$D$10+'СЕТ СН'!$I$5-'СЕТ СН'!$I$17</f>
        <v>3588.2833707</v>
      </c>
      <c r="S136" s="36">
        <f>SUMIFS(СВЦЭМ!$C$33:$C$776,СВЦЭМ!$A$33:$A$776,$A136,СВЦЭМ!$B$33:$B$776,S$119)+'СЕТ СН'!$I$9+СВЦЭМ!$D$10+'СЕТ СН'!$I$5-'СЕТ СН'!$I$17</f>
        <v>3573.0505071899997</v>
      </c>
      <c r="T136" s="36">
        <f>SUMIFS(СВЦЭМ!$C$33:$C$776,СВЦЭМ!$A$33:$A$776,$A136,СВЦЭМ!$B$33:$B$776,T$119)+'СЕТ СН'!$I$9+СВЦЭМ!$D$10+'СЕТ СН'!$I$5-'СЕТ СН'!$I$17</f>
        <v>3580.1219621299997</v>
      </c>
      <c r="U136" s="36">
        <f>SUMIFS(СВЦЭМ!$C$33:$C$776,СВЦЭМ!$A$33:$A$776,$A136,СВЦЭМ!$B$33:$B$776,U$119)+'СЕТ СН'!$I$9+СВЦЭМ!$D$10+'СЕТ СН'!$I$5-'СЕТ СН'!$I$17</f>
        <v>3582.8709857499998</v>
      </c>
      <c r="V136" s="36">
        <f>SUMIFS(СВЦЭМ!$C$33:$C$776,СВЦЭМ!$A$33:$A$776,$A136,СВЦЭМ!$B$33:$B$776,V$119)+'СЕТ СН'!$I$9+СВЦЭМ!$D$10+'СЕТ СН'!$I$5-'СЕТ СН'!$I$17</f>
        <v>3574.9368949999998</v>
      </c>
      <c r="W136" s="36">
        <f>SUMIFS(СВЦЭМ!$C$33:$C$776,СВЦЭМ!$A$33:$A$776,$A136,СВЦЭМ!$B$33:$B$776,W$119)+'СЕТ СН'!$I$9+СВЦЭМ!$D$10+'СЕТ СН'!$I$5-'СЕТ СН'!$I$17</f>
        <v>3584.6126424599997</v>
      </c>
      <c r="X136" s="36">
        <f>SUMIFS(СВЦЭМ!$C$33:$C$776,СВЦЭМ!$A$33:$A$776,$A136,СВЦЭМ!$B$33:$B$776,X$119)+'СЕТ СН'!$I$9+СВЦЭМ!$D$10+'СЕТ СН'!$I$5-'СЕТ СН'!$I$17</f>
        <v>3618.9345659000001</v>
      </c>
      <c r="Y136" s="36">
        <f>SUMIFS(СВЦЭМ!$C$33:$C$776,СВЦЭМ!$A$33:$A$776,$A136,СВЦЭМ!$B$33:$B$776,Y$119)+'СЕТ СН'!$I$9+СВЦЭМ!$D$10+'СЕТ СН'!$I$5-'СЕТ СН'!$I$17</f>
        <v>3694.4776109300001</v>
      </c>
    </row>
    <row r="137" spans="1:25" ht="15.75" x14ac:dyDescent="0.2">
      <c r="A137" s="35">
        <f t="shared" si="3"/>
        <v>43573</v>
      </c>
      <c r="B137" s="36">
        <f>SUMIFS(СВЦЭМ!$C$33:$C$776,СВЦЭМ!$A$33:$A$776,$A137,СВЦЭМ!$B$33:$B$776,B$119)+'СЕТ СН'!$I$9+СВЦЭМ!$D$10+'СЕТ СН'!$I$5-'СЕТ СН'!$I$17</f>
        <v>3721.5449132399999</v>
      </c>
      <c r="C137" s="36">
        <f>SUMIFS(СВЦЭМ!$C$33:$C$776,СВЦЭМ!$A$33:$A$776,$A137,СВЦЭМ!$B$33:$B$776,C$119)+'СЕТ СН'!$I$9+СВЦЭМ!$D$10+'СЕТ СН'!$I$5-'СЕТ СН'!$I$17</f>
        <v>3797.42831243</v>
      </c>
      <c r="D137" s="36">
        <f>SUMIFS(СВЦЭМ!$C$33:$C$776,СВЦЭМ!$A$33:$A$776,$A137,СВЦЭМ!$B$33:$B$776,D$119)+'СЕТ СН'!$I$9+СВЦЭМ!$D$10+'СЕТ СН'!$I$5-'СЕТ СН'!$I$17</f>
        <v>3862.73320199</v>
      </c>
      <c r="E137" s="36">
        <f>SUMIFS(СВЦЭМ!$C$33:$C$776,СВЦЭМ!$A$33:$A$776,$A137,СВЦЭМ!$B$33:$B$776,E$119)+'СЕТ СН'!$I$9+СВЦЭМ!$D$10+'СЕТ СН'!$I$5-'СЕТ СН'!$I$17</f>
        <v>3854.4015388400003</v>
      </c>
      <c r="F137" s="36">
        <f>SUMIFS(СВЦЭМ!$C$33:$C$776,СВЦЭМ!$A$33:$A$776,$A137,СВЦЭМ!$B$33:$B$776,F$119)+'СЕТ СН'!$I$9+СВЦЭМ!$D$10+'СЕТ СН'!$I$5-'СЕТ СН'!$I$17</f>
        <v>3860.29618772</v>
      </c>
      <c r="G137" s="36">
        <f>SUMIFS(СВЦЭМ!$C$33:$C$776,СВЦЭМ!$A$33:$A$776,$A137,СВЦЭМ!$B$33:$B$776,G$119)+'СЕТ СН'!$I$9+СВЦЭМ!$D$10+'СЕТ СН'!$I$5-'СЕТ СН'!$I$17</f>
        <v>3865.0235656200002</v>
      </c>
      <c r="H137" s="36">
        <f>SUMIFS(СВЦЭМ!$C$33:$C$776,СВЦЭМ!$A$33:$A$776,$A137,СВЦЭМ!$B$33:$B$776,H$119)+'СЕТ СН'!$I$9+СВЦЭМ!$D$10+'СЕТ СН'!$I$5-'СЕТ СН'!$I$17</f>
        <v>3803.3306650699997</v>
      </c>
      <c r="I137" s="36">
        <f>SUMIFS(СВЦЭМ!$C$33:$C$776,СВЦЭМ!$A$33:$A$776,$A137,СВЦЭМ!$B$33:$B$776,I$119)+'СЕТ СН'!$I$9+СВЦЭМ!$D$10+'СЕТ СН'!$I$5-'СЕТ СН'!$I$17</f>
        <v>3742.8486221799999</v>
      </c>
      <c r="J137" s="36">
        <f>SUMIFS(СВЦЭМ!$C$33:$C$776,СВЦЭМ!$A$33:$A$776,$A137,СВЦЭМ!$B$33:$B$776,J$119)+'СЕТ СН'!$I$9+СВЦЭМ!$D$10+'СЕТ СН'!$I$5-'СЕТ СН'!$I$17</f>
        <v>3661.4488442000002</v>
      </c>
      <c r="K137" s="36">
        <f>SUMIFS(СВЦЭМ!$C$33:$C$776,СВЦЭМ!$A$33:$A$776,$A137,СВЦЭМ!$B$33:$B$776,K$119)+'СЕТ СН'!$I$9+СВЦЭМ!$D$10+'СЕТ СН'!$I$5-'СЕТ СН'!$I$17</f>
        <v>3575.7245899</v>
      </c>
      <c r="L137" s="36">
        <f>SUMIFS(СВЦЭМ!$C$33:$C$776,СВЦЭМ!$A$33:$A$776,$A137,СВЦЭМ!$B$33:$B$776,L$119)+'СЕТ СН'!$I$9+СВЦЭМ!$D$10+'СЕТ СН'!$I$5-'СЕТ СН'!$I$17</f>
        <v>3541.4751171299999</v>
      </c>
      <c r="M137" s="36">
        <f>SUMIFS(СВЦЭМ!$C$33:$C$776,СВЦЭМ!$A$33:$A$776,$A137,СВЦЭМ!$B$33:$B$776,M$119)+'СЕТ СН'!$I$9+СВЦЭМ!$D$10+'СЕТ СН'!$I$5-'СЕТ СН'!$I$17</f>
        <v>3559.6308384599997</v>
      </c>
      <c r="N137" s="36">
        <f>SUMIFS(СВЦЭМ!$C$33:$C$776,СВЦЭМ!$A$33:$A$776,$A137,СВЦЭМ!$B$33:$B$776,N$119)+'СЕТ СН'!$I$9+СВЦЭМ!$D$10+'СЕТ СН'!$I$5-'СЕТ СН'!$I$17</f>
        <v>3541.90795278</v>
      </c>
      <c r="O137" s="36">
        <f>SUMIFS(СВЦЭМ!$C$33:$C$776,СВЦЭМ!$A$33:$A$776,$A137,СВЦЭМ!$B$33:$B$776,O$119)+'СЕТ СН'!$I$9+СВЦЭМ!$D$10+'СЕТ СН'!$I$5-'СЕТ СН'!$I$17</f>
        <v>3546.2459061700001</v>
      </c>
      <c r="P137" s="36">
        <f>SUMIFS(СВЦЭМ!$C$33:$C$776,СВЦЭМ!$A$33:$A$776,$A137,СВЦЭМ!$B$33:$B$776,P$119)+'СЕТ СН'!$I$9+СВЦЭМ!$D$10+'СЕТ СН'!$I$5-'СЕТ СН'!$I$17</f>
        <v>3541.4488276699999</v>
      </c>
      <c r="Q137" s="36">
        <f>SUMIFS(СВЦЭМ!$C$33:$C$776,СВЦЭМ!$A$33:$A$776,$A137,СВЦЭМ!$B$33:$B$776,Q$119)+'СЕТ СН'!$I$9+СВЦЭМ!$D$10+'СЕТ СН'!$I$5-'СЕТ СН'!$I$17</f>
        <v>3543.4777350499999</v>
      </c>
      <c r="R137" s="36">
        <f>SUMIFS(СВЦЭМ!$C$33:$C$776,СВЦЭМ!$A$33:$A$776,$A137,СВЦЭМ!$B$33:$B$776,R$119)+'СЕТ СН'!$I$9+СВЦЭМ!$D$10+'СЕТ СН'!$I$5-'СЕТ СН'!$I$17</f>
        <v>3544.3154920899997</v>
      </c>
      <c r="S137" s="36">
        <f>SUMIFS(СВЦЭМ!$C$33:$C$776,СВЦЭМ!$A$33:$A$776,$A137,СВЦЭМ!$B$33:$B$776,S$119)+'СЕТ СН'!$I$9+СВЦЭМ!$D$10+'СЕТ СН'!$I$5-'СЕТ СН'!$I$17</f>
        <v>3546.0025264300002</v>
      </c>
      <c r="T137" s="36">
        <f>SUMIFS(СВЦЭМ!$C$33:$C$776,СВЦЭМ!$A$33:$A$776,$A137,СВЦЭМ!$B$33:$B$776,T$119)+'СЕТ СН'!$I$9+СВЦЭМ!$D$10+'СЕТ СН'!$I$5-'СЕТ СН'!$I$17</f>
        <v>3549.3166417499997</v>
      </c>
      <c r="U137" s="36">
        <f>SUMIFS(СВЦЭМ!$C$33:$C$776,СВЦЭМ!$A$33:$A$776,$A137,СВЦЭМ!$B$33:$B$776,U$119)+'СЕТ СН'!$I$9+СВЦЭМ!$D$10+'СЕТ СН'!$I$5-'СЕТ СН'!$I$17</f>
        <v>3551.1091209900001</v>
      </c>
      <c r="V137" s="36">
        <f>SUMIFS(СВЦЭМ!$C$33:$C$776,СВЦЭМ!$A$33:$A$776,$A137,СВЦЭМ!$B$33:$B$776,V$119)+'СЕТ СН'!$I$9+СВЦЭМ!$D$10+'СЕТ СН'!$I$5-'СЕТ СН'!$I$17</f>
        <v>3541.9899891</v>
      </c>
      <c r="W137" s="36">
        <f>SUMIFS(СВЦЭМ!$C$33:$C$776,СВЦЭМ!$A$33:$A$776,$A137,СВЦЭМ!$B$33:$B$776,W$119)+'СЕТ СН'!$I$9+СВЦЭМ!$D$10+'СЕТ СН'!$I$5-'СЕТ СН'!$I$17</f>
        <v>3532.7793750699998</v>
      </c>
      <c r="X137" s="36">
        <f>SUMIFS(СВЦЭМ!$C$33:$C$776,СВЦЭМ!$A$33:$A$776,$A137,СВЦЭМ!$B$33:$B$776,X$119)+'СЕТ СН'!$I$9+СВЦЭМ!$D$10+'СЕТ СН'!$I$5-'СЕТ СН'!$I$17</f>
        <v>3566.1566438</v>
      </c>
      <c r="Y137" s="36">
        <f>SUMIFS(СВЦЭМ!$C$33:$C$776,СВЦЭМ!$A$33:$A$776,$A137,СВЦЭМ!$B$33:$B$776,Y$119)+'СЕТ СН'!$I$9+СВЦЭМ!$D$10+'СЕТ СН'!$I$5-'СЕТ СН'!$I$17</f>
        <v>3636.9301020600001</v>
      </c>
    </row>
    <row r="138" spans="1:25" ht="15.75" x14ac:dyDescent="0.2">
      <c r="A138" s="35">
        <f t="shared" si="3"/>
        <v>43574</v>
      </c>
      <c r="B138" s="36">
        <f>SUMIFS(СВЦЭМ!$C$33:$C$776,СВЦЭМ!$A$33:$A$776,$A138,СВЦЭМ!$B$33:$B$776,B$119)+'СЕТ СН'!$I$9+СВЦЭМ!$D$10+'СЕТ СН'!$I$5-'СЕТ СН'!$I$17</f>
        <v>3722.9422636999998</v>
      </c>
      <c r="C138" s="36">
        <f>SUMIFS(СВЦЭМ!$C$33:$C$776,СВЦЭМ!$A$33:$A$776,$A138,СВЦЭМ!$B$33:$B$776,C$119)+'СЕТ СН'!$I$9+СВЦЭМ!$D$10+'СЕТ СН'!$I$5-'СЕТ СН'!$I$17</f>
        <v>3804.81715708</v>
      </c>
      <c r="D138" s="36">
        <f>SUMIFS(СВЦЭМ!$C$33:$C$776,СВЦЭМ!$A$33:$A$776,$A138,СВЦЭМ!$B$33:$B$776,D$119)+'СЕТ СН'!$I$9+СВЦЭМ!$D$10+'СЕТ СН'!$I$5-'СЕТ СН'!$I$17</f>
        <v>3864.6422177699997</v>
      </c>
      <c r="E138" s="36">
        <f>SUMIFS(СВЦЭМ!$C$33:$C$776,СВЦЭМ!$A$33:$A$776,$A138,СВЦЭМ!$B$33:$B$776,E$119)+'СЕТ СН'!$I$9+СВЦЭМ!$D$10+'СЕТ СН'!$I$5-'СЕТ СН'!$I$17</f>
        <v>3868.9263911099997</v>
      </c>
      <c r="F138" s="36">
        <f>SUMIFS(СВЦЭМ!$C$33:$C$776,СВЦЭМ!$A$33:$A$776,$A138,СВЦЭМ!$B$33:$B$776,F$119)+'СЕТ СН'!$I$9+СВЦЭМ!$D$10+'СЕТ СН'!$I$5-'СЕТ СН'!$I$17</f>
        <v>3866.2094036399999</v>
      </c>
      <c r="G138" s="36">
        <f>SUMIFS(СВЦЭМ!$C$33:$C$776,СВЦЭМ!$A$33:$A$776,$A138,СВЦЭМ!$B$33:$B$776,G$119)+'СЕТ СН'!$I$9+СВЦЭМ!$D$10+'СЕТ СН'!$I$5-'СЕТ СН'!$I$17</f>
        <v>3868.1213589500003</v>
      </c>
      <c r="H138" s="36">
        <f>SUMIFS(СВЦЭМ!$C$33:$C$776,СВЦЭМ!$A$33:$A$776,$A138,СВЦЭМ!$B$33:$B$776,H$119)+'СЕТ СН'!$I$9+СВЦЭМ!$D$10+'СЕТ СН'!$I$5-'СЕТ СН'!$I$17</f>
        <v>3812.5674988800001</v>
      </c>
      <c r="I138" s="36">
        <f>SUMIFS(СВЦЭМ!$C$33:$C$776,СВЦЭМ!$A$33:$A$776,$A138,СВЦЭМ!$B$33:$B$776,I$119)+'СЕТ СН'!$I$9+СВЦЭМ!$D$10+'СЕТ СН'!$I$5-'СЕТ СН'!$I$17</f>
        <v>3733.5135807500001</v>
      </c>
      <c r="J138" s="36">
        <f>SUMIFS(СВЦЭМ!$C$33:$C$776,СВЦЭМ!$A$33:$A$776,$A138,СВЦЭМ!$B$33:$B$776,J$119)+'СЕТ СН'!$I$9+СВЦЭМ!$D$10+'СЕТ СН'!$I$5-'СЕТ СН'!$I$17</f>
        <v>3646.1028081200002</v>
      </c>
      <c r="K138" s="36">
        <f>SUMIFS(СВЦЭМ!$C$33:$C$776,СВЦЭМ!$A$33:$A$776,$A138,СВЦЭМ!$B$33:$B$776,K$119)+'СЕТ СН'!$I$9+СВЦЭМ!$D$10+'СЕТ СН'!$I$5-'СЕТ СН'!$I$17</f>
        <v>3573.9638232400002</v>
      </c>
      <c r="L138" s="36">
        <f>SUMIFS(СВЦЭМ!$C$33:$C$776,СВЦЭМ!$A$33:$A$776,$A138,СВЦЭМ!$B$33:$B$776,L$119)+'СЕТ СН'!$I$9+СВЦЭМ!$D$10+'СЕТ СН'!$I$5-'СЕТ СН'!$I$17</f>
        <v>3547.2305363</v>
      </c>
      <c r="M138" s="36">
        <f>SUMIFS(СВЦЭМ!$C$33:$C$776,СВЦЭМ!$A$33:$A$776,$A138,СВЦЭМ!$B$33:$B$776,M$119)+'СЕТ СН'!$I$9+СВЦЭМ!$D$10+'СЕТ СН'!$I$5-'СЕТ СН'!$I$17</f>
        <v>3545.70957976</v>
      </c>
      <c r="N138" s="36">
        <f>SUMIFS(СВЦЭМ!$C$33:$C$776,СВЦЭМ!$A$33:$A$776,$A138,СВЦЭМ!$B$33:$B$776,N$119)+'СЕТ СН'!$I$9+СВЦЭМ!$D$10+'СЕТ СН'!$I$5-'СЕТ СН'!$I$17</f>
        <v>3530.4500622</v>
      </c>
      <c r="O138" s="36">
        <f>SUMIFS(СВЦЭМ!$C$33:$C$776,СВЦЭМ!$A$33:$A$776,$A138,СВЦЭМ!$B$33:$B$776,O$119)+'СЕТ СН'!$I$9+СВЦЭМ!$D$10+'СЕТ СН'!$I$5-'СЕТ СН'!$I$17</f>
        <v>3532.4173696299999</v>
      </c>
      <c r="P138" s="36">
        <f>SUMIFS(СВЦЭМ!$C$33:$C$776,СВЦЭМ!$A$33:$A$776,$A138,СВЦЭМ!$B$33:$B$776,P$119)+'СЕТ СН'!$I$9+СВЦЭМ!$D$10+'СЕТ СН'!$I$5-'СЕТ СН'!$I$17</f>
        <v>3536.6714369599999</v>
      </c>
      <c r="Q138" s="36">
        <f>SUMIFS(СВЦЭМ!$C$33:$C$776,СВЦЭМ!$A$33:$A$776,$A138,СВЦЭМ!$B$33:$B$776,Q$119)+'СЕТ СН'!$I$9+СВЦЭМ!$D$10+'СЕТ СН'!$I$5-'СЕТ СН'!$I$17</f>
        <v>3534.6854363900002</v>
      </c>
      <c r="R138" s="36">
        <f>SUMIFS(СВЦЭМ!$C$33:$C$776,СВЦЭМ!$A$33:$A$776,$A138,СВЦЭМ!$B$33:$B$776,R$119)+'СЕТ СН'!$I$9+СВЦЭМ!$D$10+'СЕТ СН'!$I$5-'СЕТ СН'!$I$17</f>
        <v>3530.2746689099999</v>
      </c>
      <c r="S138" s="36">
        <f>SUMIFS(СВЦЭМ!$C$33:$C$776,СВЦЭМ!$A$33:$A$776,$A138,СВЦЭМ!$B$33:$B$776,S$119)+'СЕТ СН'!$I$9+СВЦЭМ!$D$10+'СЕТ СН'!$I$5-'СЕТ СН'!$I$17</f>
        <v>3523.61743725</v>
      </c>
      <c r="T138" s="36">
        <f>SUMIFS(СВЦЭМ!$C$33:$C$776,СВЦЭМ!$A$33:$A$776,$A138,СВЦЭМ!$B$33:$B$776,T$119)+'СЕТ СН'!$I$9+СВЦЭМ!$D$10+'СЕТ СН'!$I$5-'СЕТ СН'!$I$17</f>
        <v>3531.4665201799999</v>
      </c>
      <c r="U138" s="36">
        <f>SUMIFS(СВЦЭМ!$C$33:$C$776,СВЦЭМ!$A$33:$A$776,$A138,СВЦЭМ!$B$33:$B$776,U$119)+'СЕТ СН'!$I$9+СВЦЭМ!$D$10+'СЕТ СН'!$I$5-'СЕТ СН'!$I$17</f>
        <v>3533.6343511099999</v>
      </c>
      <c r="V138" s="36">
        <f>SUMIFS(СВЦЭМ!$C$33:$C$776,СВЦЭМ!$A$33:$A$776,$A138,СВЦЭМ!$B$33:$B$776,V$119)+'СЕТ СН'!$I$9+СВЦЭМ!$D$10+'СЕТ СН'!$I$5-'СЕТ СН'!$I$17</f>
        <v>3541.0644288599997</v>
      </c>
      <c r="W138" s="36">
        <f>SUMIFS(СВЦЭМ!$C$33:$C$776,СВЦЭМ!$A$33:$A$776,$A138,СВЦЭМ!$B$33:$B$776,W$119)+'СЕТ СН'!$I$9+СВЦЭМ!$D$10+'СЕТ СН'!$I$5-'СЕТ СН'!$I$17</f>
        <v>3536.2789686300002</v>
      </c>
      <c r="X138" s="36">
        <f>SUMIFS(СВЦЭМ!$C$33:$C$776,СВЦЭМ!$A$33:$A$776,$A138,СВЦЭМ!$B$33:$B$776,X$119)+'СЕТ СН'!$I$9+СВЦЭМ!$D$10+'СЕТ СН'!$I$5-'СЕТ СН'!$I$17</f>
        <v>3552.51211315</v>
      </c>
      <c r="Y138" s="36">
        <f>SUMIFS(СВЦЭМ!$C$33:$C$776,СВЦЭМ!$A$33:$A$776,$A138,СВЦЭМ!$B$33:$B$776,Y$119)+'СЕТ СН'!$I$9+СВЦЭМ!$D$10+'СЕТ СН'!$I$5-'СЕТ СН'!$I$17</f>
        <v>3633.7956505699999</v>
      </c>
    </row>
    <row r="139" spans="1:25" ht="15.75" x14ac:dyDescent="0.2">
      <c r="A139" s="35">
        <f t="shared" si="3"/>
        <v>43575</v>
      </c>
      <c r="B139" s="36">
        <f>SUMIFS(СВЦЭМ!$C$33:$C$776,СВЦЭМ!$A$33:$A$776,$A139,СВЦЭМ!$B$33:$B$776,B$119)+'СЕТ СН'!$I$9+СВЦЭМ!$D$10+'СЕТ СН'!$I$5-'СЕТ СН'!$I$17</f>
        <v>3728.67074318</v>
      </c>
      <c r="C139" s="36">
        <f>SUMIFS(СВЦЭМ!$C$33:$C$776,СВЦЭМ!$A$33:$A$776,$A139,СВЦЭМ!$B$33:$B$776,C$119)+'СЕТ СН'!$I$9+СВЦЭМ!$D$10+'СЕТ СН'!$I$5-'СЕТ СН'!$I$17</f>
        <v>3807.9836723099997</v>
      </c>
      <c r="D139" s="36">
        <f>SUMIFS(СВЦЭМ!$C$33:$C$776,СВЦЭМ!$A$33:$A$776,$A139,СВЦЭМ!$B$33:$B$776,D$119)+'СЕТ СН'!$I$9+СВЦЭМ!$D$10+'СЕТ СН'!$I$5-'СЕТ СН'!$I$17</f>
        <v>3867.22358807</v>
      </c>
      <c r="E139" s="36">
        <f>SUMIFS(СВЦЭМ!$C$33:$C$776,СВЦЭМ!$A$33:$A$776,$A139,СВЦЭМ!$B$33:$B$776,E$119)+'СЕТ СН'!$I$9+СВЦЭМ!$D$10+'СЕТ СН'!$I$5-'СЕТ СН'!$I$17</f>
        <v>3876.3166762000001</v>
      </c>
      <c r="F139" s="36">
        <f>SUMIFS(СВЦЭМ!$C$33:$C$776,СВЦЭМ!$A$33:$A$776,$A139,СВЦЭМ!$B$33:$B$776,F$119)+'СЕТ СН'!$I$9+СВЦЭМ!$D$10+'СЕТ СН'!$I$5-'СЕТ СН'!$I$17</f>
        <v>3880.84011242</v>
      </c>
      <c r="G139" s="36">
        <f>SUMIFS(СВЦЭМ!$C$33:$C$776,СВЦЭМ!$A$33:$A$776,$A139,СВЦЭМ!$B$33:$B$776,G$119)+'СЕТ СН'!$I$9+СВЦЭМ!$D$10+'СЕТ СН'!$I$5-'СЕТ СН'!$I$17</f>
        <v>3872.4639981800001</v>
      </c>
      <c r="H139" s="36">
        <f>SUMIFS(СВЦЭМ!$C$33:$C$776,СВЦЭМ!$A$33:$A$776,$A139,СВЦЭМ!$B$33:$B$776,H$119)+'СЕТ СН'!$I$9+СВЦЭМ!$D$10+'СЕТ СН'!$I$5-'СЕТ СН'!$I$17</f>
        <v>3808.9683261199998</v>
      </c>
      <c r="I139" s="36">
        <f>SUMIFS(СВЦЭМ!$C$33:$C$776,СВЦЭМ!$A$33:$A$776,$A139,СВЦЭМ!$B$33:$B$776,I$119)+'СЕТ СН'!$I$9+СВЦЭМ!$D$10+'СЕТ СН'!$I$5-'СЕТ СН'!$I$17</f>
        <v>3769.6630199900001</v>
      </c>
      <c r="J139" s="36">
        <f>SUMIFS(СВЦЭМ!$C$33:$C$776,СВЦЭМ!$A$33:$A$776,$A139,СВЦЭМ!$B$33:$B$776,J$119)+'СЕТ СН'!$I$9+СВЦЭМ!$D$10+'СЕТ СН'!$I$5-'СЕТ СН'!$I$17</f>
        <v>3683.1379962800002</v>
      </c>
      <c r="K139" s="36">
        <f>SUMIFS(СВЦЭМ!$C$33:$C$776,СВЦЭМ!$A$33:$A$776,$A139,СВЦЭМ!$B$33:$B$776,K$119)+'СЕТ СН'!$I$9+СВЦЭМ!$D$10+'СЕТ СН'!$I$5-'СЕТ СН'!$I$17</f>
        <v>3554.3683609599998</v>
      </c>
      <c r="L139" s="36">
        <f>SUMIFS(СВЦЭМ!$C$33:$C$776,СВЦЭМ!$A$33:$A$776,$A139,СВЦЭМ!$B$33:$B$776,L$119)+'СЕТ СН'!$I$9+СВЦЭМ!$D$10+'СЕТ СН'!$I$5-'СЕТ СН'!$I$17</f>
        <v>3510.9903940899999</v>
      </c>
      <c r="M139" s="36">
        <f>SUMIFS(СВЦЭМ!$C$33:$C$776,СВЦЭМ!$A$33:$A$776,$A139,СВЦЭМ!$B$33:$B$776,M$119)+'СЕТ СН'!$I$9+СВЦЭМ!$D$10+'СЕТ СН'!$I$5-'СЕТ СН'!$I$17</f>
        <v>3511.1105419300002</v>
      </c>
      <c r="N139" s="36">
        <f>SUMIFS(СВЦЭМ!$C$33:$C$776,СВЦЭМ!$A$33:$A$776,$A139,СВЦЭМ!$B$33:$B$776,N$119)+'СЕТ СН'!$I$9+СВЦЭМ!$D$10+'СЕТ СН'!$I$5-'СЕТ СН'!$I$17</f>
        <v>3520.5144615600002</v>
      </c>
      <c r="O139" s="36">
        <f>SUMIFS(СВЦЭМ!$C$33:$C$776,СВЦЭМ!$A$33:$A$776,$A139,СВЦЭМ!$B$33:$B$776,O$119)+'СЕТ СН'!$I$9+СВЦЭМ!$D$10+'СЕТ СН'!$I$5-'СЕТ СН'!$I$17</f>
        <v>3533.34662815</v>
      </c>
      <c r="P139" s="36">
        <f>SUMIFS(СВЦЭМ!$C$33:$C$776,СВЦЭМ!$A$33:$A$776,$A139,СВЦЭМ!$B$33:$B$776,P$119)+'СЕТ СН'!$I$9+СВЦЭМ!$D$10+'СЕТ СН'!$I$5-'СЕТ СН'!$I$17</f>
        <v>3539.5377470899998</v>
      </c>
      <c r="Q139" s="36">
        <f>SUMIFS(СВЦЭМ!$C$33:$C$776,СВЦЭМ!$A$33:$A$776,$A139,СВЦЭМ!$B$33:$B$776,Q$119)+'СЕТ СН'!$I$9+СВЦЭМ!$D$10+'СЕТ СН'!$I$5-'СЕТ СН'!$I$17</f>
        <v>3548.8807232199997</v>
      </c>
      <c r="R139" s="36">
        <f>SUMIFS(СВЦЭМ!$C$33:$C$776,СВЦЭМ!$A$33:$A$776,$A139,СВЦЭМ!$B$33:$B$776,R$119)+'СЕТ СН'!$I$9+СВЦЭМ!$D$10+'СЕТ СН'!$I$5-'СЕТ СН'!$I$17</f>
        <v>3539.7398790899997</v>
      </c>
      <c r="S139" s="36">
        <f>SUMIFS(СВЦЭМ!$C$33:$C$776,СВЦЭМ!$A$33:$A$776,$A139,СВЦЭМ!$B$33:$B$776,S$119)+'СЕТ СН'!$I$9+СВЦЭМ!$D$10+'СЕТ СН'!$I$5-'СЕТ СН'!$I$17</f>
        <v>3551.81960669</v>
      </c>
      <c r="T139" s="36">
        <f>SUMIFS(СВЦЭМ!$C$33:$C$776,СВЦЭМ!$A$33:$A$776,$A139,СВЦЭМ!$B$33:$B$776,T$119)+'СЕТ СН'!$I$9+СВЦЭМ!$D$10+'СЕТ СН'!$I$5-'СЕТ СН'!$I$17</f>
        <v>3546.4334273300001</v>
      </c>
      <c r="U139" s="36">
        <f>SUMIFS(СВЦЭМ!$C$33:$C$776,СВЦЭМ!$A$33:$A$776,$A139,СВЦЭМ!$B$33:$B$776,U$119)+'СЕТ СН'!$I$9+СВЦЭМ!$D$10+'СЕТ СН'!$I$5-'СЕТ СН'!$I$17</f>
        <v>3505.0025752199999</v>
      </c>
      <c r="V139" s="36">
        <f>SUMIFS(СВЦЭМ!$C$33:$C$776,СВЦЭМ!$A$33:$A$776,$A139,СВЦЭМ!$B$33:$B$776,V$119)+'СЕТ СН'!$I$9+СВЦЭМ!$D$10+'СЕТ СН'!$I$5-'СЕТ СН'!$I$17</f>
        <v>3506.5364067199998</v>
      </c>
      <c r="W139" s="36">
        <f>SUMIFS(СВЦЭМ!$C$33:$C$776,СВЦЭМ!$A$33:$A$776,$A139,СВЦЭМ!$B$33:$B$776,W$119)+'СЕТ СН'!$I$9+СВЦЭМ!$D$10+'СЕТ СН'!$I$5-'СЕТ СН'!$I$17</f>
        <v>3610.31311147</v>
      </c>
      <c r="X139" s="36">
        <f>SUMIFS(СВЦЭМ!$C$33:$C$776,СВЦЭМ!$A$33:$A$776,$A139,СВЦЭМ!$B$33:$B$776,X$119)+'СЕТ СН'!$I$9+СВЦЭМ!$D$10+'СЕТ СН'!$I$5-'СЕТ СН'!$I$17</f>
        <v>3721.4329212600001</v>
      </c>
      <c r="Y139" s="36">
        <f>SUMIFS(СВЦЭМ!$C$33:$C$776,СВЦЭМ!$A$33:$A$776,$A139,СВЦЭМ!$B$33:$B$776,Y$119)+'СЕТ СН'!$I$9+СВЦЭМ!$D$10+'СЕТ СН'!$I$5-'СЕТ СН'!$I$17</f>
        <v>3765.2312676699999</v>
      </c>
    </row>
    <row r="140" spans="1:25" ht="15.75" x14ac:dyDescent="0.2">
      <c r="A140" s="35">
        <f t="shared" si="3"/>
        <v>43576</v>
      </c>
      <c r="B140" s="36">
        <f>SUMIFS(СВЦЭМ!$C$33:$C$776,СВЦЭМ!$A$33:$A$776,$A140,СВЦЭМ!$B$33:$B$776,B$119)+'СЕТ СН'!$I$9+СВЦЭМ!$D$10+'СЕТ СН'!$I$5-'СЕТ СН'!$I$17</f>
        <v>3671.7650709499999</v>
      </c>
      <c r="C140" s="36">
        <f>SUMIFS(СВЦЭМ!$C$33:$C$776,СВЦЭМ!$A$33:$A$776,$A140,СВЦЭМ!$B$33:$B$776,C$119)+'СЕТ СН'!$I$9+СВЦЭМ!$D$10+'СЕТ СН'!$I$5-'СЕТ СН'!$I$17</f>
        <v>3698.5005292400001</v>
      </c>
      <c r="D140" s="36">
        <f>SUMIFS(СВЦЭМ!$C$33:$C$776,СВЦЭМ!$A$33:$A$776,$A140,СВЦЭМ!$B$33:$B$776,D$119)+'СЕТ СН'!$I$9+СВЦЭМ!$D$10+'СЕТ СН'!$I$5-'СЕТ СН'!$I$17</f>
        <v>3727.7946938800001</v>
      </c>
      <c r="E140" s="36">
        <f>SUMIFS(СВЦЭМ!$C$33:$C$776,СВЦЭМ!$A$33:$A$776,$A140,СВЦЭМ!$B$33:$B$776,E$119)+'СЕТ СН'!$I$9+СВЦЭМ!$D$10+'СЕТ СН'!$I$5-'СЕТ СН'!$I$17</f>
        <v>3734.9325276300001</v>
      </c>
      <c r="F140" s="36">
        <f>SUMIFS(СВЦЭМ!$C$33:$C$776,СВЦЭМ!$A$33:$A$776,$A140,СВЦЭМ!$B$33:$B$776,F$119)+'СЕТ СН'!$I$9+СВЦЭМ!$D$10+'СЕТ СН'!$I$5-'СЕТ СН'!$I$17</f>
        <v>3739.0770930600002</v>
      </c>
      <c r="G140" s="36">
        <f>SUMIFS(СВЦЭМ!$C$33:$C$776,СВЦЭМ!$A$33:$A$776,$A140,СВЦЭМ!$B$33:$B$776,G$119)+'СЕТ СН'!$I$9+СВЦЭМ!$D$10+'СЕТ СН'!$I$5-'СЕТ СН'!$I$17</f>
        <v>3725.3993127100002</v>
      </c>
      <c r="H140" s="36">
        <f>SUMIFS(СВЦЭМ!$C$33:$C$776,СВЦЭМ!$A$33:$A$776,$A140,СВЦЭМ!$B$33:$B$776,H$119)+'СЕТ СН'!$I$9+СВЦЭМ!$D$10+'СЕТ СН'!$I$5-'СЕТ СН'!$I$17</f>
        <v>3704.4244637699999</v>
      </c>
      <c r="I140" s="36">
        <f>SUMIFS(СВЦЭМ!$C$33:$C$776,СВЦЭМ!$A$33:$A$776,$A140,СВЦЭМ!$B$33:$B$776,I$119)+'СЕТ СН'!$I$9+СВЦЭМ!$D$10+'СЕТ СН'!$I$5-'СЕТ СН'!$I$17</f>
        <v>3696.2221555300002</v>
      </c>
      <c r="J140" s="36">
        <f>SUMIFS(СВЦЭМ!$C$33:$C$776,СВЦЭМ!$A$33:$A$776,$A140,СВЦЭМ!$B$33:$B$776,J$119)+'СЕТ СН'!$I$9+СВЦЭМ!$D$10+'СЕТ СН'!$I$5-'СЕТ СН'!$I$17</f>
        <v>3657.4886847799999</v>
      </c>
      <c r="K140" s="36">
        <f>SUMIFS(СВЦЭМ!$C$33:$C$776,СВЦЭМ!$A$33:$A$776,$A140,СВЦЭМ!$B$33:$B$776,K$119)+'СЕТ СН'!$I$9+СВЦЭМ!$D$10+'СЕТ СН'!$I$5-'СЕТ СН'!$I$17</f>
        <v>3616.0543809999999</v>
      </c>
      <c r="L140" s="36">
        <f>SUMIFS(СВЦЭМ!$C$33:$C$776,СВЦЭМ!$A$33:$A$776,$A140,СВЦЭМ!$B$33:$B$776,L$119)+'СЕТ СН'!$I$9+СВЦЭМ!$D$10+'СЕТ СН'!$I$5-'СЕТ СН'!$I$17</f>
        <v>3597.2081923999999</v>
      </c>
      <c r="M140" s="36">
        <f>SUMIFS(СВЦЭМ!$C$33:$C$776,СВЦЭМ!$A$33:$A$776,$A140,СВЦЭМ!$B$33:$B$776,M$119)+'СЕТ СН'!$I$9+СВЦЭМ!$D$10+'СЕТ СН'!$I$5-'СЕТ СН'!$I$17</f>
        <v>3607.3254361700001</v>
      </c>
      <c r="N140" s="36">
        <f>SUMIFS(СВЦЭМ!$C$33:$C$776,СВЦЭМ!$A$33:$A$776,$A140,СВЦЭМ!$B$33:$B$776,N$119)+'СЕТ СН'!$I$9+СВЦЭМ!$D$10+'СЕТ СН'!$I$5-'СЕТ СН'!$I$17</f>
        <v>3616.41051126</v>
      </c>
      <c r="O140" s="36">
        <f>SUMIFS(СВЦЭМ!$C$33:$C$776,СВЦЭМ!$A$33:$A$776,$A140,СВЦЭМ!$B$33:$B$776,O$119)+'СЕТ СН'!$I$9+СВЦЭМ!$D$10+'СЕТ СН'!$I$5-'СЕТ СН'!$I$17</f>
        <v>3633.7349661500002</v>
      </c>
      <c r="P140" s="36">
        <f>SUMIFS(СВЦЭМ!$C$33:$C$776,СВЦЭМ!$A$33:$A$776,$A140,СВЦЭМ!$B$33:$B$776,P$119)+'СЕТ СН'!$I$9+СВЦЭМ!$D$10+'СЕТ СН'!$I$5-'СЕТ СН'!$I$17</f>
        <v>3645.2356500999999</v>
      </c>
      <c r="Q140" s="36">
        <f>SUMIFS(СВЦЭМ!$C$33:$C$776,СВЦЭМ!$A$33:$A$776,$A140,СВЦЭМ!$B$33:$B$776,Q$119)+'СЕТ СН'!$I$9+СВЦЭМ!$D$10+'СЕТ СН'!$I$5-'СЕТ СН'!$I$17</f>
        <v>3664.4828208099998</v>
      </c>
      <c r="R140" s="36">
        <f>SUMIFS(СВЦЭМ!$C$33:$C$776,СВЦЭМ!$A$33:$A$776,$A140,СВЦЭМ!$B$33:$B$776,R$119)+'СЕТ СН'!$I$9+СВЦЭМ!$D$10+'СЕТ СН'!$I$5-'СЕТ СН'!$I$17</f>
        <v>3674.4785529199999</v>
      </c>
      <c r="S140" s="36">
        <f>SUMIFS(СВЦЭМ!$C$33:$C$776,СВЦЭМ!$A$33:$A$776,$A140,СВЦЭМ!$B$33:$B$776,S$119)+'СЕТ СН'!$I$9+СВЦЭМ!$D$10+'СЕТ СН'!$I$5-'СЕТ СН'!$I$17</f>
        <v>3663.6526650999999</v>
      </c>
      <c r="T140" s="36">
        <f>SUMIFS(СВЦЭМ!$C$33:$C$776,СВЦЭМ!$A$33:$A$776,$A140,СВЦЭМ!$B$33:$B$776,T$119)+'СЕТ СН'!$I$9+СВЦЭМ!$D$10+'СЕТ СН'!$I$5-'СЕТ СН'!$I$17</f>
        <v>3633.1348828999999</v>
      </c>
      <c r="U140" s="36">
        <f>SUMIFS(СВЦЭМ!$C$33:$C$776,СВЦЭМ!$A$33:$A$776,$A140,СВЦЭМ!$B$33:$B$776,U$119)+'СЕТ СН'!$I$9+СВЦЭМ!$D$10+'СЕТ СН'!$I$5-'СЕТ СН'!$I$17</f>
        <v>3609.4310912000001</v>
      </c>
      <c r="V140" s="36">
        <f>SUMIFS(СВЦЭМ!$C$33:$C$776,СВЦЭМ!$A$33:$A$776,$A140,СВЦЭМ!$B$33:$B$776,V$119)+'СЕТ СН'!$I$9+СВЦЭМ!$D$10+'СЕТ СН'!$I$5-'СЕТ СН'!$I$17</f>
        <v>3580.30692146</v>
      </c>
      <c r="W140" s="36">
        <f>SUMIFS(СВЦЭМ!$C$33:$C$776,СВЦЭМ!$A$33:$A$776,$A140,СВЦЭМ!$B$33:$B$776,W$119)+'СЕТ СН'!$I$9+СВЦЭМ!$D$10+'СЕТ СН'!$I$5-'СЕТ СН'!$I$17</f>
        <v>3580.2148083699999</v>
      </c>
      <c r="X140" s="36">
        <f>SUMIFS(СВЦЭМ!$C$33:$C$776,СВЦЭМ!$A$33:$A$776,$A140,СВЦЭМ!$B$33:$B$776,X$119)+'СЕТ СН'!$I$9+СВЦЭМ!$D$10+'СЕТ СН'!$I$5-'СЕТ СН'!$I$17</f>
        <v>3581.4059068500001</v>
      </c>
      <c r="Y140" s="36">
        <f>SUMIFS(СВЦЭМ!$C$33:$C$776,СВЦЭМ!$A$33:$A$776,$A140,СВЦЭМ!$B$33:$B$776,Y$119)+'СЕТ СН'!$I$9+СВЦЭМ!$D$10+'СЕТ СН'!$I$5-'СЕТ СН'!$I$17</f>
        <v>3627.6599623500001</v>
      </c>
    </row>
    <row r="141" spans="1:25" ht="15.75" x14ac:dyDescent="0.2">
      <c r="A141" s="35">
        <f t="shared" si="3"/>
        <v>43577</v>
      </c>
      <c r="B141" s="36">
        <f>SUMIFS(СВЦЭМ!$C$33:$C$776,СВЦЭМ!$A$33:$A$776,$A141,СВЦЭМ!$B$33:$B$776,B$119)+'СЕТ СН'!$I$9+СВЦЭМ!$D$10+'СЕТ СН'!$I$5-'СЕТ СН'!$I$17</f>
        <v>3632.7203085399997</v>
      </c>
      <c r="C141" s="36">
        <f>SUMIFS(СВЦЭМ!$C$33:$C$776,СВЦЭМ!$A$33:$A$776,$A141,СВЦЭМ!$B$33:$B$776,C$119)+'СЕТ СН'!$I$9+СВЦЭМ!$D$10+'СЕТ СН'!$I$5-'СЕТ СН'!$I$17</f>
        <v>3652.2748463399998</v>
      </c>
      <c r="D141" s="36">
        <f>SUMIFS(СВЦЭМ!$C$33:$C$776,СВЦЭМ!$A$33:$A$776,$A141,СВЦЭМ!$B$33:$B$776,D$119)+'СЕТ СН'!$I$9+СВЦЭМ!$D$10+'СЕТ СН'!$I$5-'СЕТ СН'!$I$17</f>
        <v>3697.0981713399997</v>
      </c>
      <c r="E141" s="36">
        <f>SUMIFS(СВЦЭМ!$C$33:$C$776,СВЦЭМ!$A$33:$A$776,$A141,СВЦЭМ!$B$33:$B$776,E$119)+'СЕТ СН'!$I$9+СВЦЭМ!$D$10+'СЕТ СН'!$I$5-'СЕТ СН'!$I$17</f>
        <v>3732.5727829799998</v>
      </c>
      <c r="F141" s="36">
        <f>SUMIFS(СВЦЭМ!$C$33:$C$776,СВЦЭМ!$A$33:$A$776,$A141,СВЦЭМ!$B$33:$B$776,F$119)+'СЕТ СН'!$I$9+СВЦЭМ!$D$10+'СЕТ СН'!$I$5-'СЕТ СН'!$I$17</f>
        <v>3745.0240101300001</v>
      </c>
      <c r="G141" s="36">
        <f>SUMIFS(СВЦЭМ!$C$33:$C$776,СВЦЭМ!$A$33:$A$776,$A141,СВЦЭМ!$B$33:$B$776,G$119)+'СЕТ СН'!$I$9+СВЦЭМ!$D$10+'СЕТ СН'!$I$5-'СЕТ СН'!$I$17</f>
        <v>3700.4497613200001</v>
      </c>
      <c r="H141" s="36">
        <f>SUMIFS(СВЦЭМ!$C$33:$C$776,СВЦЭМ!$A$33:$A$776,$A141,СВЦЭМ!$B$33:$B$776,H$119)+'СЕТ СН'!$I$9+СВЦЭМ!$D$10+'СЕТ СН'!$I$5-'СЕТ СН'!$I$17</f>
        <v>3680.1598017400001</v>
      </c>
      <c r="I141" s="36">
        <f>SUMIFS(СВЦЭМ!$C$33:$C$776,СВЦЭМ!$A$33:$A$776,$A141,СВЦЭМ!$B$33:$B$776,I$119)+'СЕТ СН'!$I$9+СВЦЭМ!$D$10+'СЕТ СН'!$I$5-'СЕТ СН'!$I$17</f>
        <v>3671.1807846199999</v>
      </c>
      <c r="J141" s="36">
        <f>SUMIFS(СВЦЭМ!$C$33:$C$776,СВЦЭМ!$A$33:$A$776,$A141,СВЦЭМ!$B$33:$B$776,J$119)+'СЕТ СН'!$I$9+СВЦЭМ!$D$10+'СЕТ СН'!$I$5-'СЕТ СН'!$I$17</f>
        <v>3658.3224766100002</v>
      </c>
      <c r="K141" s="36">
        <f>SUMIFS(СВЦЭМ!$C$33:$C$776,СВЦЭМ!$A$33:$A$776,$A141,СВЦЭМ!$B$33:$B$776,K$119)+'СЕТ СН'!$I$9+СВЦЭМ!$D$10+'СЕТ СН'!$I$5-'СЕТ СН'!$I$17</f>
        <v>3664.81524322</v>
      </c>
      <c r="L141" s="36">
        <f>SUMIFS(СВЦЭМ!$C$33:$C$776,СВЦЭМ!$A$33:$A$776,$A141,СВЦЭМ!$B$33:$B$776,L$119)+'СЕТ СН'!$I$9+СВЦЭМ!$D$10+'СЕТ СН'!$I$5-'СЕТ СН'!$I$17</f>
        <v>3665.11026636</v>
      </c>
      <c r="M141" s="36">
        <f>SUMIFS(СВЦЭМ!$C$33:$C$776,СВЦЭМ!$A$33:$A$776,$A141,СВЦЭМ!$B$33:$B$776,M$119)+'СЕТ СН'!$I$9+СВЦЭМ!$D$10+'СЕТ СН'!$I$5-'СЕТ СН'!$I$17</f>
        <v>3662.9062251099999</v>
      </c>
      <c r="N141" s="36">
        <f>SUMIFS(СВЦЭМ!$C$33:$C$776,СВЦЭМ!$A$33:$A$776,$A141,СВЦЭМ!$B$33:$B$776,N$119)+'СЕТ СН'!$I$9+СВЦЭМ!$D$10+'СЕТ СН'!$I$5-'СЕТ СН'!$I$17</f>
        <v>3660.9548146799998</v>
      </c>
      <c r="O141" s="36">
        <f>SUMIFS(СВЦЭМ!$C$33:$C$776,СВЦЭМ!$A$33:$A$776,$A141,СВЦЭМ!$B$33:$B$776,O$119)+'СЕТ СН'!$I$9+СВЦЭМ!$D$10+'СЕТ СН'!$I$5-'СЕТ СН'!$I$17</f>
        <v>3669.1072499100001</v>
      </c>
      <c r="P141" s="36">
        <f>SUMIFS(СВЦЭМ!$C$33:$C$776,СВЦЭМ!$A$33:$A$776,$A141,СВЦЭМ!$B$33:$B$776,P$119)+'СЕТ СН'!$I$9+СВЦЭМ!$D$10+'СЕТ СН'!$I$5-'СЕТ СН'!$I$17</f>
        <v>3676.8660753099998</v>
      </c>
      <c r="Q141" s="36">
        <f>SUMIFS(СВЦЭМ!$C$33:$C$776,СВЦЭМ!$A$33:$A$776,$A141,СВЦЭМ!$B$33:$B$776,Q$119)+'СЕТ СН'!$I$9+СВЦЭМ!$D$10+'СЕТ СН'!$I$5-'СЕТ СН'!$I$17</f>
        <v>3684.3894734</v>
      </c>
      <c r="R141" s="36">
        <f>SUMIFS(СВЦЭМ!$C$33:$C$776,СВЦЭМ!$A$33:$A$776,$A141,СВЦЭМ!$B$33:$B$776,R$119)+'СЕТ СН'!$I$9+СВЦЭМ!$D$10+'СЕТ СН'!$I$5-'СЕТ СН'!$I$17</f>
        <v>3681.4412544500001</v>
      </c>
      <c r="S141" s="36">
        <f>SUMIFS(СВЦЭМ!$C$33:$C$776,СВЦЭМ!$A$33:$A$776,$A141,СВЦЭМ!$B$33:$B$776,S$119)+'СЕТ СН'!$I$9+СВЦЭМ!$D$10+'СЕТ СН'!$I$5-'СЕТ СН'!$I$17</f>
        <v>3659.9994607399999</v>
      </c>
      <c r="T141" s="36">
        <f>SUMIFS(СВЦЭМ!$C$33:$C$776,СВЦЭМ!$A$33:$A$776,$A141,СВЦЭМ!$B$33:$B$776,T$119)+'СЕТ СН'!$I$9+СВЦЭМ!$D$10+'СЕТ СН'!$I$5-'СЕТ СН'!$I$17</f>
        <v>3659.1888813599999</v>
      </c>
      <c r="U141" s="36">
        <f>SUMIFS(СВЦЭМ!$C$33:$C$776,СВЦЭМ!$A$33:$A$776,$A141,СВЦЭМ!$B$33:$B$776,U$119)+'СЕТ СН'!$I$9+СВЦЭМ!$D$10+'СЕТ СН'!$I$5-'СЕТ СН'!$I$17</f>
        <v>3648.07436577</v>
      </c>
      <c r="V141" s="36">
        <f>SUMIFS(СВЦЭМ!$C$33:$C$776,СВЦЭМ!$A$33:$A$776,$A141,СВЦЭМ!$B$33:$B$776,V$119)+'СЕТ СН'!$I$9+СВЦЭМ!$D$10+'СЕТ СН'!$I$5-'СЕТ СН'!$I$17</f>
        <v>3631.9923893499999</v>
      </c>
      <c r="W141" s="36">
        <f>SUMIFS(СВЦЭМ!$C$33:$C$776,СВЦЭМ!$A$33:$A$776,$A141,СВЦЭМ!$B$33:$B$776,W$119)+'СЕТ СН'!$I$9+СВЦЭМ!$D$10+'СЕТ СН'!$I$5-'СЕТ СН'!$I$17</f>
        <v>3636.1008835900002</v>
      </c>
      <c r="X141" s="36">
        <f>SUMIFS(СВЦЭМ!$C$33:$C$776,СВЦЭМ!$A$33:$A$776,$A141,СВЦЭМ!$B$33:$B$776,X$119)+'СЕТ СН'!$I$9+СВЦЭМ!$D$10+'СЕТ СН'!$I$5-'СЕТ СН'!$I$17</f>
        <v>3663.9483212499999</v>
      </c>
      <c r="Y141" s="36">
        <f>SUMIFS(СВЦЭМ!$C$33:$C$776,СВЦЭМ!$A$33:$A$776,$A141,СВЦЭМ!$B$33:$B$776,Y$119)+'СЕТ СН'!$I$9+СВЦЭМ!$D$10+'СЕТ СН'!$I$5-'СЕТ СН'!$I$17</f>
        <v>3678.0276720500001</v>
      </c>
    </row>
    <row r="142" spans="1:25" ht="15.75" x14ac:dyDescent="0.2">
      <c r="A142" s="35">
        <f t="shared" si="3"/>
        <v>43578</v>
      </c>
      <c r="B142" s="36">
        <f>SUMIFS(СВЦЭМ!$C$33:$C$776,СВЦЭМ!$A$33:$A$776,$A142,СВЦЭМ!$B$33:$B$776,B$119)+'СЕТ СН'!$I$9+СВЦЭМ!$D$10+'СЕТ СН'!$I$5-'СЕТ СН'!$I$17</f>
        <v>3644.0220958</v>
      </c>
      <c r="C142" s="36">
        <f>SUMIFS(СВЦЭМ!$C$33:$C$776,СВЦЭМ!$A$33:$A$776,$A142,СВЦЭМ!$B$33:$B$776,C$119)+'СЕТ СН'!$I$9+СВЦЭМ!$D$10+'СЕТ СН'!$I$5-'СЕТ СН'!$I$17</f>
        <v>3691.7118614299998</v>
      </c>
      <c r="D142" s="36">
        <f>SUMIFS(СВЦЭМ!$C$33:$C$776,СВЦЭМ!$A$33:$A$776,$A142,СВЦЭМ!$B$33:$B$776,D$119)+'СЕТ СН'!$I$9+СВЦЭМ!$D$10+'СЕТ СН'!$I$5-'СЕТ СН'!$I$17</f>
        <v>3721.5971716599997</v>
      </c>
      <c r="E142" s="36">
        <f>SUMIFS(СВЦЭМ!$C$33:$C$776,СВЦЭМ!$A$33:$A$776,$A142,СВЦЭМ!$B$33:$B$776,E$119)+'СЕТ СН'!$I$9+СВЦЭМ!$D$10+'СЕТ СН'!$I$5-'СЕТ СН'!$I$17</f>
        <v>3735.5727151699998</v>
      </c>
      <c r="F142" s="36">
        <f>SUMIFS(СВЦЭМ!$C$33:$C$776,СВЦЭМ!$A$33:$A$776,$A142,СВЦЭМ!$B$33:$B$776,F$119)+'СЕТ СН'!$I$9+СВЦЭМ!$D$10+'СЕТ СН'!$I$5-'СЕТ СН'!$I$17</f>
        <v>3737.3330213700001</v>
      </c>
      <c r="G142" s="36">
        <f>SUMIFS(СВЦЭМ!$C$33:$C$776,СВЦЭМ!$A$33:$A$776,$A142,СВЦЭМ!$B$33:$B$776,G$119)+'СЕТ СН'!$I$9+СВЦЭМ!$D$10+'СЕТ СН'!$I$5-'СЕТ СН'!$I$17</f>
        <v>3708.6909368900001</v>
      </c>
      <c r="H142" s="36">
        <f>SUMIFS(СВЦЭМ!$C$33:$C$776,СВЦЭМ!$A$33:$A$776,$A142,СВЦЭМ!$B$33:$B$776,H$119)+'СЕТ СН'!$I$9+СВЦЭМ!$D$10+'СЕТ СН'!$I$5-'СЕТ СН'!$I$17</f>
        <v>3692.0875681299999</v>
      </c>
      <c r="I142" s="36">
        <f>SUMIFS(СВЦЭМ!$C$33:$C$776,СВЦЭМ!$A$33:$A$776,$A142,СВЦЭМ!$B$33:$B$776,I$119)+'СЕТ СН'!$I$9+СВЦЭМ!$D$10+'СЕТ СН'!$I$5-'СЕТ СН'!$I$17</f>
        <v>3705.1241493100001</v>
      </c>
      <c r="J142" s="36">
        <f>SUMIFS(СВЦЭМ!$C$33:$C$776,СВЦЭМ!$A$33:$A$776,$A142,СВЦЭМ!$B$33:$B$776,J$119)+'СЕТ СН'!$I$9+СВЦЭМ!$D$10+'СЕТ СН'!$I$5-'СЕТ СН'!$I$17</f>
        <v>3672.6823869499999</v>
      </c>
      <c r="K142" s="36">
        <f>SUMIFS(СВЦЭМ!$C$33:$C$776,СВЦЭМ!$A$33:$A$776,$A142,СВЦЭМ!$B$33:$B$776,K$119)+'СЕТ СН'!$I$9+СВЦЭМ!$D$10+'СЕТ СН'!$I$5-'СЕТ СН'!$I$17</f>
        <v>3678.1511092599999</v>
      </c>
      <c r="L142" s="36">
        <f>SUMIFS(СВЦЭМ!$C$33:$C$776,СВЦЭМ!$A$33:$A$776,$A142,СВЦЭМ!$B$33:$B$776,L$119)+'СЕТ СН'!$I$9+СВЦЭМ!$D$10+'СЕТ СН'!$I$5-'СЕТ СН'!$I$17</f>
        <v>3667.9431975500001</v>
      </c>
      <c r="M142" s="36">
        <f>SUMIFS(СВЦЭМ!$C$33:$C$776,СВЦЭМ!$A$33:$A$776,$A142,СВЦЭМ!$B$33:$B$776,M$119)+'СЕТ СН'!$I$9+СВЦЭМ!$D$10+'СЕТ СН'!$I$5-'СЕТ СН'!$I$17</f>
        <v>3681.2062525699998</v>
      </c>
      <c r="N142" s="36">
        <f>SUMIFS(СВЦЭМ!$C$33:$C$776,СВЦЭМ!$A$33:$A$776,$A142,СВЦЭМ!$B$33:$B$776,N$119)+'СЕТ СН'!$I$9+СВЦЭМ!$D$10+'СЕТ СН'!$I$5-'СЕТ СН'!$I$17</f>
        <v>3673.63612513</v>
      </c>
      <c r="O142" s="36">
        <f>SUMIFS(СВЦЭМ!$C$33:$C$776,СВЦЭМ!$A$33:$A$776,$A142,СВЦЭМ!$B$33:$B$776,O$119)+'СЕТ СН'!$I$9+СВЦЭМ!$D$10+'СЕТ СН'!$I$5-'СЕТ СН'!$I$17</f>
        <v>3683.3299081300001</v>
      </c>
      <c r="P142" s="36">
        <f>SUMIFS(СВЦЭМ!$C$33:$C$776,СВЦЭМ!$A$33:$A$776,$A142,СВЦЭМ!$B$33:$B$776,P$119)+'СЕТ СН'!$I$9+СВЦЭМ!$D$10+'СЕТ СН'!$I$5-'СЕТ СН'!$I$17</f>
        <v>3703.8543810299998</v>
      </c>
      <c r="Q142" s="36">
        <f>SUMIFS(СВЦЭМ!$C$33:$C$776,СВЦЭМ!$A$33:$A$776,$A142,СВЦЭМ!$B$33:$B$776,Q$119)+'СЕТ СН'!$I$9+СВЦЭМ!$D$10+'СЕТ СН'!$I$5-'СЕТ СН'!$I$17</f>
        <v>3708.6897283099997</v>
      </c>
      <c r="R142" s="36">
        <f>SUMIFS(СВЦЭМ!$C$33:$C$776,СВЦЭМ!$A$33:$A$776,$A142,СВЦЭМ!$B$33:$B$776,R$119)+'СЕТ СН'!$I$9+СВЦЭМ!$D$10+'СЕТ СН'!$I$5-'СЕТ СН'!$I$17</f>
        <v>3698.6259331299998</v>
      </c>
      <c r="S142" s="36">
        <f>SUMIFS(СВЦЭМ!$C$33:$C$776,СВЦЭМ!$A$33:$A$776,$A142,СВЦЭМ!$B$33:$B$776,S$119)+'СЕТ СН'!$I$9+СВЦЭМ!$D$10+'СЕТ СН'!$I$5-'СЕТ СН'!$I$17</f>
        <v>3705.5064509200001</v>
      </c>
      <c r="T142" s="36">
        <f>SUMIFS(СВЦЭМ!$C$33:$C$776,СВЦЭМ!$A$33:$A$776,$A142,СВЦЭМ!$B$33:$B$776,T$119)+'СЕТ СН'!$I$9+СВЦЭМ!$D$10+'СЕТ СН'!$I$5-'СЕТ СН'!$I$17</f>
        <v>3689.40914195</v>
      </c>
      <c r="U142" s="36">
        <f>SUMIFS(СВЦЭМ!$C$33:$C$776,СВЦЭМ!$A$33:$A$776,$A142,СВЦЭМ!$B$33:$B$776,U$119)+'СЕТ СН'!$I$9+СВЦЭМ!$D$10+'СЕТ СН'!$I$5-'СЕТ СН'!$I$17</f>
        <v>3663.3231053600002</v>
      </c>
      <c r="V142" s="36">
        <f>SUMIFS(СВЦЭМ!$C$33:$C$776,СВЦЭМ!$A$33:$A$776,$A142,СВЦЭМ!$B$33:$B$776,V$119)+'СЕТ СН'!$I$9+СВЦЭМ!$D$10+'СЕТ СН'!$I$5-'СЕТ СН'!$I$17</f>
        <v>3647.5738667300002</v>
      </c>
      <c r="W142" s="36">
        <f>SUMIFS(СВЦЭМ!$C$33:$C$776,СВЦЭМ!$A$33:$A$776,$A142,СВЦЭМ!$B$33:$B$776,W$119)+'СЕТ СН'!$I$9+СВЦЭМ!$D$10+'СЕТ СН'!$I$5-'СЕТ СН'!$I$17</f>
        <v>3643.1682798699999</v>
      </c>
      <c r="X142" s="36">
        <f>SUMIFS(СВЦЭМ!$C$33:$C$776,СВЦЭМ!$A$33:$A$776,$A142,СВЦЭМ!$B$33:$B$776,X$119)+'СЕТ СН'!$I$9+СВЦЭМ!$D$10+'СЕТ СН'!$I$5-'СЕТ СН'!$I$17</f>
        <v>3679.4392794300002</v>
      </c>
      <c r="Y142" s="36">
        <f>SUMIFS(СВЦЭМ!$C$33:$C$776,СВЦЭМ!$A$33:$A$776,$A142,СВЦЭМ!$B$33:$B$776,Y$119)+'СЕТ СН'!$I$9+СВЦЭМ!$D$10+'СЕТ СН'!$I$5-'СЕТ СН'!$I$17</f>
        <v>3712.41442293</v>
      </c>
    </row>
    <row r="143" spans="1:25" ht="15.75" x14ac:dyDescent="0.2">
      <c r="A143" s="35">
        <f t="shared" si="3"/>
        <v>43579</v>
      </c>
      <c r="B143" s="36">
        <f>SUMIFS(СВЦЭМ!$C$33:$C$776,СВЦЭМ!$A$33:$A$776,$A143,СВЦЭМ!$B$33:$B$776,B$119)+'СЕТ СН'!$I$9+СВЦЭМ!$D$10+'СЕТ СН'!$I$5-'СЕТ СН'!$I$17</f>
        <v>3596.75608401</v>
      </c>
      <c r="C143" s="36">
        <f>SUMIFS(СВЦЭМ!$C$33:$C$776,СВЦЭМ!$A$33:$A$776,$A143,СВЦЭМ!$B$33:$B$776,C$119)+'СЕТ СН'!$I$9+СВЦЭМ!$D$10+'СЕТ СН'!$I$5-'СЕТ СН'!$I$17</f>
        <v>3639.2132580299999</v>
      </c>
      <c r="D143" s="36">
        <f>SUMIFS(СВЦЭМ!$C$33:$C$776,СВЦЭМ!$A$33:$A$776,$A143,СВЦЭМ!$B$33:$B$776,D$119)+'СЕТ СН'!$I$9+СВЦЭМ!$D$10+'СЕТ СН'!$I$5-'СЕТ СН'!$I$17</f>
        <v>3678.3664498500002</v>
      </c>
      <c r="E143" s="36">
        <f>SUMIFS(СВЦЭМ!$C$33:$C$776,СВЦЭМ!$A$33:$A$776,$A143,СВЦЭМ!$B$33:$B$776,E$119)+'СЕТ СН'!$I$9+СВЦЭМ!$D$10+'СЕТ СН'!$I$5-'СЕТ СН'!$I$17</f>
        <v>3688.0860478699997</v>
      </c>
      <c r="F143" s="36">
        <f>SUMIFS(СВЦЭМ!$C$33:$C$776,СВЦЭМ!$A$33:$A$776,$A143,СВЦЭМ!$B$33:$B$776,F$119)+'СЕТ СН'!$I$9+СВЦЭМ!$D$10+'СЕТ СН'!$I$5-'СЕТ СН'!$I$17</f>
        <v>3712.7555619699997</v>
      </c>
      <c r="G143" s="36">
        <f>SUMIFS(СВЦЭМ!$C$33:$C$776,СВЦЭМ!$A$33:$A$776,$A143,СВЦЭМ!$B$33:$B$776,G$119)+'СЕТ СН'!$I$9+СВЦЭМ!$D$10+'СЕТ СН'!$I$5-'СЕТ СН'!$I$17</f>
        <v>3707.3340063999999</v>
      </c>
      <c r="H143" s="36">
        <f>SUMIFS(СВЦЭМ!$C$33:$C$776,СВЦЭМ!$A$33:$A$776,$A143,СВЦЭМ!$B$33:$B$776,H$119)+'СЕТ СН'!$I$9+СВЦЭМ!$D$10+'СЕТ СН'!$I$5-'СЕТ СН'!$I$17</f>
        <v>3694.45775164</v>
      </c>
      <c r="I143" s="36">
        <f>SUMIFS(СВЦЭМ!$C$33:$C$776,СВЦЭМ!$A$33:$A$776,$A143,СВЦЭМ!$B$33:$B$776,I$119)+'СЕТ СН'!$I$9+СВЦЭМ!$D$10+'СЕТ СН'!$I$5-'СЕТ СН'!$I$17</f>
        <v>3658.0921377200002</v>
      </c>
      <c r="J143" s="36">
        <f>SUMIFS(СВЦЭМ!$C$33:$C$776,СВЦЭМ!$A$33:$A$776,$A143,СВЦЭМ!$B$33:$B$776,J$119)+'СЕТ СН'!$I$9+СВЦЭМ!$D$10+'СЕТ СН'!$I$5-'СЕТ СН'!$I$17</f>
        <v>3618.9958902500002</v>
      </c>
      <c r="K143" s="36">
        <f>SUMIFS(СВЦЭМ!$C$33:$C$776,СВЦЭМ!$A$33:$A$776,$A143,СВЦЭМ!$B$33:$B$776,K$119)+'СЕТ СН'!$I$9+СВЦЭМ!$D$10+'СЕТ СН'!$I$5-'СЕТ СН'!$I$17</f>
        <v>3629.78209199</v>
      </c>
      <c r="L143" s="36">
        <f>SUMIFS(СВЦЭМ!$C$33:$C$776,СВЦЭМ!$A$33:$A$776,$A143,СВЦЭМ!$B$33:$B$776,L$119)+'СЕТ СН'!$I$9+СВЦЭМ!$D$10+'СЕТ СН'!$I$5-'СЕТ СН'!$I$17</f>
        <v>3654.0498127599999</v>
      </c>
      <c r="M143" s="36">
        <f>SUMIFS(СВЦЭМ!$C$33:$C$776,СВЦЭМ!$A$33:$A$776,$A143,СВЦЭМ!$B$33:$B$776,M$119)+'СЕТ СН'!$I$9+СВЦЭМ!$D$10+'СЕТ СН'!$I$5-'СЕТ СН'!$I$17</f>
        <v>3671.5183212699999</v>
      </c>
      <c r="N143" s="36">
        <f>SUMIFS(СВЦЭМ!$C$33:$C$776,СВЦЭМ!$A$33:$A$776,$A143,СВЦЭМ!$B$33:$B$776,N$119)+'СЕТ СН'!$I$9+СВЦЭМ!$D$10+'СЕТ СН'!$I$5-'СЕТ СН'!$I$17</f>
        <v>3665.6552284999998</v>
      </c>
      <c r="O143" s="36">
        <f>SUMIFS(СВЦЭМ!$C$33:$C$776,СВЦЭМ!$A$33:$A$776,$A143,СВЦЭМ!$B$33:$B$776,O$119)+'СЕТ СН'!$I$9+СВЦЭМ!$D$10+'СЕТ СН'!$I$5-'СЕТ СН'!$I$17</f>
        <v>3672.5843362000001</v>
      </c>
      <c r="P143" s="36">
        <f>SUMIFS(СВЦЭМ!$C$33:$C$776,СВЦЭМ!$A$33:$A$776,$A143,СВЦЭМ!$B$33:$B$776,P$119)+'СЕТ СН'!$I$9+СВЦЭМ!$D$10+'СЕТ СН'!$I$5-'СЕТ СН'!$I$17</f>
        <v>3685.3150055599999</v>
      </c>
      <c r="Q143" s="36">
        <f>SUMIFS(СВЦЭМ!$C$33:$C$776,СВЦЭМ!$A$33:$A$776,$A143,СВЦЭМ!$B$33:$B$776,Q$119)+'СЕТ СН'!$I$9+СВЦЭМ!$D$10+'СЕТ СН'!$I$5-'СЕТ СН'!$I$17</f>
        <v>3690.1673871200001</v>
      </c>
      <c r="R143" s="36">
        <f>SUMIFS(СВЦЭМ!$C$33:$C$776,СВЦЭМ!$A$33:$A$776,$A143,СВЦЭМ!$B$33:$B$776,R$119)+'СЕТ СН'!$I$9+СВЦЭМ!$D$10+'СЕТ СН'!$I$5-'СЕТ СН'!$I$17</f>
        <v>3692.9327114899997</v>
      </c>
      <c r="S143" s="36">
        <f>SUMIFS(СВЦЭМ!$C$33:$C$776,СВЦЭМ!$A$33:$A$776,$A143,СВЦЭМ!$B$33:$B$776,S$119)+'СЕТ СН'!$I$9+СВЦЭМ!$D$10+'СЕТ СН'!$I$5-'СЕТ СН'!$I$17</f>
        <v>3695.7656130799996</v>
      </c>
      <c r="T143" s="36">
        <f>SUMIFS(СВЦЭМ!$C$33:$C$776,СВЦЭМ!$A$33:$A$776,$A143,СВЦЭМ!$B$33:$B$776,T$119)+'СЕТ СН'!$I$9+СВЦЭМ!$D$10+'СЕТ СН'!$I$5-'СЕТ СН'!$I$17</f>
        <v>3682.8699630699998</v>
      </c>
      <c r="U143" s="36">
        <f>SUMIFS(СВЦЭМ!$C$33:$C$776,СВЦЭМ!$A$33:$A$776,$A143,СВЦЭМ!$B$33:$B$776,U$119)+'СЕТ СН'!$I$9+СВЦЭМ!$D$10+'СЕТ СН'!$I$5-'СЕТ СН'!$I$17</f>
        <v>3676.2228362000001</v>
      </c>
      <c r="V143" s="36">
        <f>SUMIFS(СВЦЭМ!$C$33:$C$776,СВЦЭМ!$A$33:$A$776,$A143,СВЦЭМ!$B$33:$B$776,V$119)+'СЕТ СН'!$I$9+СВЦЭМ!$D$10+'СЕТ СН'!$I$5-'СЕТ СН'!$I$17</f>
        <v>3652.6022360100001</v>
      </c>
      <c r="W143" s="36">
        <f>SUMIFS(СВЦЭМ!$C$33:$C$776,СВЦЭМ!$A$33:$A$776,$A143,СВЦЭМ!$B$33:$B$776,W$119)+'СЕТ СН'!$I$9+СВЦЭМ!$D$10+'СЕТ СН'!$I$5-'СЕТ СН'!$I$17</f>
        <v>3638.4685304099999</v>
      </c>
      <c r="X143" s="36">
        <f>SUMIFS(СВЦЭМ!$C$33:$C$776,СВЦЭМ!$A$33:$A$776,$A143,СВЦЭМ!$B$33:$B$776,X$119)+'СЕТ СН'!$I$9+СВЦЭМ!$D$10+'СЕТ СН'!$I$5-'СЕТ СН'!$I$17</f>
        <v>3645.8220898999998</v>
      </c>
      <c r="Y143" s="36">
        <f>SUMIFS(СВЦЭМ!$C$33:$C$776,СВЦЭМ!$A$33:$A$776,$A143,СВЦЭМ!$B$33:$B$776,Y$119)+'СЕТ СН'!$I$9+СВЦЭМ!$D$10+'СЕТ СН'!$I$5-'СЕТ СН'!$I$17</f>
        <v>3686.5201854699999</v>
      </c>
    </row>
    <row r="144" spans="1:25" ht="15.75" x14ac:dyDescent="0.2">
      <c r="A144" s="35">
        <f t="shared" si="3"/>
        <v>43580</v>
      </c>
      <c r="B144" s="36">
        <f>SUMIFS(СВЦЭМ!$C$33:$C$776,СВЦЭМ!$A$33:$A$776,$A144,СВЦЭМ!$B$33:$B$776,B$119)+'СЕТ СН'!$I$9+СВЦЭМ!$D$10+'СЕТ СН'!$I$5-'СЕТ СН'!$I$17</f>
        <v>3666.3208735799999</v>
      </c>
      <c r="C144" s="36">
        <f>SUMIFS(СВЦЭМ!$C$33:$C$776,СВЦЭМ!$A$33:$A$776,$A144,СВЦЭМ!$B$33:$B$776,C$119)+'СЕТ СН'!$I$9+СВЦЭМ!$D$10+'СЕТ СН'!$I$5-'СЕТ СН'!$I$17</f>
        <v>3712.0007443499999</v>
      </c>
      <c r="D144" s="36">
        <f>SUMIFS(СВЦЭМ!$C$33:$C$776,СВЦЭМ!$A$33:$A$776,$A144,СВЦЭМ!$B$33:$B$776,D$119)+'СЕТ СН'!$I$9+СВЦЭМ!$D$10+'СЕТ СН'!$I$5-'СЕТ СН'!$I$17</f>
        <v>3740.5825310299997</v>
      </c>
      <c r="E144" s="36">
        <f>SUMIFS(СВЦЭМ!$C$33:$C$776,СВЦЭМ!$A$33:$A$776,$A144,СВЦЭМ!$B$33:$B$776,E$119)+'СЕТ СН'!$I$9+СВЦЭМ!$D$10+'СЕТ СН'!$I$5-'СЕТ СН'!$I$17</f>
        <v>3759.53536141</v>
      </c>
      <c r="F144" s="36">
        <f>SUMIFS(СВЦЭМ!$C$33:$C$776,СВЦЭМ!$A$33:$A$776,$A144,СВЦЭМ!$B$33:$B$776,F$119)+'СЕТ СН'!$I$9+СВЦЭМ!$D$10+'СЕТ СН'!$I$5-'СЕТ СН'!$I$17</f>
        <v>3757.29749064</v>
      </c>
      <c r="G144" s="36">
        <f>SUMIFS(СВЦЭМ!$C$33:$C$776,СВЦЭМ!$A$33:$A$776,$A144,СВЦЭМ!$B$33:$B$776,G$119)+'СЕТ СН'!$I$9+СВЦЭМ!$D$10+'СЕТ СН'!$I$5-'СЕТ СН'!$I$17</f>
        <v>3744.6734194199998</v>
      </c>
      <c r="H144" s="36">
        <f>SUMIFS(СВЦЭМ!$C$33:$C$776,СВЦЭМ!$A$33:$A$776,$A144,СВЦЭМ!$B$33:$B$776,H$119)+'СЕТ СН'!$I$9+СВЦЭМ!$D$10+'СЕТ СН'!$I$5-'СЕТ СН'!$I$17</f>
        <v>3707.6208156600001</v>
      </c>
      <c r="I144" s="36">
        <f>SUMIFS(СВЦЭМ!$C$33:$C$776,СВЦЭМ!$A$33:$A$776,$A144,СВЦЭМ!$B$33:$B$776,I$119)+'СЕТ СН'!$I$9+СВЦЭМ!$D$10+'СЕТ СН'!$I$5-'СЕТ СН'!$I$17</f>
        <v>3663.9567200500001</v>
      </c>
      <c r="J144" s="36">
        <f>SUMIFS(СВЦЭМ!$C$33:$C$776,СВЦЭМ!$A$33:$A$776,$A144,СВЦЭМ!$B$33:$B$776,J$119)+'СЕТ СН'!$I$9+СВЦЭМ!$D$10+'СЕТ СН'!$I$5-'СЕТ СН'!$I$17</f>
        <v>3620.2417902899997</v>
      </c>
      <c r="K144" s="36">
        <f>SUMIFS(СВЦЭМ!$C$33:$C$776,СВЦЭМ!$A$33:$A$776,$A144,СВЦЭМ!$B$33:$B$776,K$119)+'СЕТ СН'!$I$9+СВЦЭМ!$D$10+'СЕТ СН'!$I$5-'СЕТ СН'!$I$17</f>
        <v>3619.9744404200001</v>
      </c>
      <c r="L144" s="36">
        <f>SUMIFS(СВЦЭМ!$C$33:$C$776,СВЦЭМ!$A$33:$A$776,$A144,СВЦЭМ!$B$33:$B$776,L$119)+'СЕТ СН'!$I$9+СВЦЭМ!$D$10+'СЕТ СН'!$I$5-'СЕТ СН'!$I$17</f>
        <v>3613.28245745</v>
      </c>
      <c r="M144" s="36">
        <f>SUMIFS(СВЦЭМ!$C$33:$C$776,СВЦЭМ!$A$33:$A$776,$A144,СВЦЭМ!$B$33:$B$776,M$119)+'СЕТ СН'!$I$9+СВЦЭМ!$D$10+'СЕТ СН'!$I$5-'СЕТ СН'!$I$17</f>
        <v>3630.5724450600001</v>
      </c>
      <c r="N144" s="36">
        <f>SUMIFS(СВЦЭМ!$C$33:$C$776,СВЦЭМ!$A$33:$A$776,$A144,СВЦЭМ!$B$33:$B$776,N$119)+'СЕТ СН'!$I$9+СВЦЭМ!$D$10+'СЕТ СН'!$I$5-'СЕТ СН'!$I$17</f>
        <v>3623.8797168599999</v>
      </c>
      <c r="O144" s="36">
        <f>SUMIFS(СВЦЭМ!$C$33:$C$776,СВЦЭМ!$A$33:$A$776,$A144,СВЦЭМ!$B$33:$B$776,O$119)+'СЕТ СН'!$I$9+СВЦЭМ!$D$10+'СЕТ СН'!$I$5-'СЕТ СН'!$I$17</f>
        <v>3624.7583185899998</v>
      </c>
      <c r="P144" s="36">
        <f>SUMIFS(СВЦЭМ!$C$33:$C$776,СВЦЭМ!$A$33:$A$776,$A144,СВЦЭМ!$B$33:$B$776,P$119)+'СЕТ СН'!$I$9+СВЦЭМ!$D$10+'СЕТ СН'!$I$5-'СЕТ СН'!$I$17</f>
        <v>3632.2538375700001</v>
      </c>
      <c r="Q144" s="36">
        <f>SUMIFS(СВЦЭМ!$C$33:$C$776,СВЦЭМ!$A$33:$A$776,$A144,СВЦЭМ!$B$33:$B$776,Q$119)+'СЕТ СН'!$I$9+СВЦЭМ!$D$10+'СЕТ СН'!$I$5-'СЕТ СН'!$I$17</f>
        <v>3651.1366357799998</v>
      </c>
      <c r="R144" s="36">
        <f>SUMIFS(СВЦЭМ!$C$33:$C$776,СВЦЭМ!$A$33:$A$776,$A144,СВЦЭМ!$B$33:$B$776,R$119)+'СЕТ СН'!$I$9+СВЦЭМ!$D$10+'СЕТ СН'!$I$5-'СЕТ СН'!$I$17</f>
        <v>3663.5720200400001</v>
      </c>
      <c r="S144" s="36">
        <f>SUMIFS(СВЦЭМ!$C$33:$C$776,СВЦЭМ!$A$33:$A$776,$A144,СВЦЭМ!$B$33:$B$776,S$119)+'СЕТ СН'!$I$9+СВЦЭМ!$D$10+'СЕТ СН'!$I$5-'СЕТ СН'!$I$17</f>
        <v>3662.4821423499998</v>
      </c>
      <c r="T144" s="36">
        <f>SUMIFS(СВЦЭМ!$C$33:$C$776,СВЦЭМ!$A$33:$A$776,$A144,СВЦЭМ!$B$33:$B$776,T$119)+'СЕТ СН'!$I$9+СВЦЭМ!$D$10+'СЕТ СН'!$I$5-'СЕТ СН'!$I$17</f>
        <v>3646.7910987</v>
      </c>
      <c r="U144" s="36">
        <f>SUMIFS(СВЦЭМ!$C$33:$C$776,СВЦЭМ!$A$33:$A$776,$A144,СВЦЭМ!$B$33:$B$776,U$119)+'СЕТ СН'!$I$9+СВЦЭМ!$D$10+'СЕТ СН'!$I$5-'СЕТ СН'!$I$17</f>
        <v>3627.5822355999999</v>
      </c>
      <c r="V144" s="36">
        <f>SUMIFS(СВЦЭМ!$C$33:$C$776,СВЦЭМ!$A$33:$A$776,$A144,СВЦЭМ!$B$33:$B$776,V$119)+'СЕТ СН'!$I$9+СВЦЭМ!$D$10+'СЕТ СН'!$I$5-'СЕТ СН'!$I$17</f>
        <v>3611.7242321700001</v>
      </c>
      <c r="W144" s="36">
        <f>SUMIFS(СВЦЭМ!$C$33:$C$776,СВЦЭМ!$A$33:$A$776,$A144,СВЦЭМ!$B$33:$B$776,W$119)+'СЕТ СН'!$I$9+СВЦЭМ!$D$10+'СЕТ СН'!$I$5-'СЕТ СН'!$I$17</f>
        <v>3606.10378687</v>
      </c>
      <c r="X144" s="36">
        <f>SUMIFS(СВЦЭМ!$C$33:$C$776,СВЦЭМ!$A$33:$A$776,$A144,СВЦЭМ!$B$33:$B$776,X$119)+'СЕТ СН'!$I$9+СВЦЭМ!$D$10+'СЕТ СН'!$I$5-'СЕТ СН'!$I$17</f>
        <v>3588.52267261</v>
      </c>
      <c r="Y144" s="36">
        <f>SUMIFS(СВЦЭМ!$C$33:$C$776,СВЦЭМ!$A$33:$A$776,$A144,СВЦЭМ!$B$33:$B$776,Y$119)+'СЕТ СН'!$I$9+СВЦЭМ!$D$10+'СЕТ СН'!$I$5-'СЕТ СН'!$I$17</f>
        <v>3650.1989830699999</v>
      </c>
    </row>
    <row r="145" spans="1:26" ht="15.75" x14ac:dyDescent="0.2">
      <c r="A145" s="35">
        <f t="shared" si="3"/>
        <v>43581</v>
      </c>
      <c r="B145" s="36">
        <f>SUMIFS(СВЦЭМ!$C$33:$C$776,СВЦЭМ!$A$33:$A$776,$A145,СВЦЭМ!$B$33:$B$776,B$119)+'СЕТ СН'!$I$9+СВЦЭМ!$D$10+'СЕТ СН'!$I$5-'СЕТ СН'!$I$17</f>
        <v>3694.4357202299998</v>
      </c>
      <c r="C145" s="36">
        <f>SUMIFS(СВЦЭМ!$C$33:$C$776,СВЦЭМ!$A$33:$A$776,$A145,СВЦЭМ!$B$33:$B$776,C$119)+'СЕТ СН'!$I$9+СВЦЭМ!$D$10+'СЕТ СН'!$I$5-'СЕТ СН'!$I$17</f>
        <v>3736.8393730500002</v>
      </c>
      <c r="D145" s="36">
        <f>SUMIFS(СВЦЭМ!$C$33:$C$776,СВЦЭМ!$A$33:$A$776,$A145,СВЦЭМ!$B$33:$B$776,D$119)+'СЕТ СН'!$I$9+СВЦЭМ!$D$10+'СЕТ СН'!$I$5-'СЕТ СН'!$I$17</f>
        <v>3753.69637027</v>
      </c>
      <c r="E145" s="36">
        <f>SUMIFS(СВЦЭМ!$C$33:$C$776,СВЦЭМ!$A$33:$A$776,$A145,СВЦЭМ!$B$33:$B$776,E$119)+'СЕТ СН'!$I$9+СВЦЭМ!$D$10+'СЕТ СН'!$I$5-'СЕТ СН'!$I$17</f>
        <v>3761.77598571</v>
      </c>
      <c r="F145" s="36">
        <f>SUMIFS(СВЦЭМ!$C$33:$C$776,СВЦЭМ!$A$33:$A$776,$A145,СВЦЭМ!$B$33:$B$776,F$119)+'СЕТ СН'!$I$9+СВЦЭМ!$D$10+'СЕТ СН'!$I$5-'СЕТ СН'!$I$17</f>
        <v>3765.1121417100003</v>
      </c>
      <c r="G145" s="36">
        <f>SUMIFS(СВЦЭМ!$C$33:$C$776,СВЦЭМ!$A$33:$A$776,$A145,СВЦЭМ!$B$33:$B$776,G$119)+'СЕТ СН'!$I$9+СВЦЭМ!$D$10+'СЕТ СН'!$I$5-'СЕТ СН'!$I$17</f>
        <v>3748.8982441399999</v>
      </c>
      <c r="H145" s="36">
        <f>SUMIFS(СВЦЭМ!$C$33:$C$776,СВЦЭМ!$A$33:$A$776,$A145,СВЦЭМ!$B$33:$B$776,H$119)+'СЕТ СН'!$I$9+СВЦЭМ!$D$10+'СЕТ СН'!$I$5-'СЕТ СН'!$I$17</f>
        <v>3711.07994672</v>
      </c>
      <c r="I145" s="36">
        <f>SUMIFS(СВЦЭМ!$C$33:$C$776,СВЦЭМ!$A$33:$A$776,$A145,СВЦЭМ!$B$33:$B$776,I$119)+'СЕТ СН'!$I$9+СВЦЭМ!$D$10+'СЕТ СН'!$I$5-'СЕТ СН'!$I$17</f>
        <v>3662.0736105799997</v>
      </c>
      <c r="J145" s="36">
        <f>SUMIFS(СВЦЭМ!$C$33:$C$776,СВЦЭМ!$A$33:$A$776,$A145,СВЦЭМ!$B$33:$B$776,J$119)+'СЕТ СН'!$I$9+СВЦЭМ!$D$10+'СЕТ СН'!$I$5-'СЕТ СН'!$I$17</f>
        <v>3631.8597821499998</v>
      </c>
      <c r="K145" s="36">
        <f>SUMIFS(СВЦЭМ!$C$33:$C$776,СВЦЭМ!$A$33:$A$776,$A145,СВЦЭМ!$B$33:$B$776,K$119)+'СЕТ СН'!$I$9+СВЦЭМ!$D$10+'СЕТ СН'!$I$5-'СЕТ СН'!$I$17</f>
        <v>3625.4909265599999</v>
      </c>
      <c r="L145" s="36">
        <f>SUMIFS(СВЦЭМ!$C$33:$C$776,СВЦЭМ!$A$33:$A$776,$A145,СВЦЭМ!$B$33:$B$776,L$119)+'СЕТ СН'!$I$9+СВЦЭМ!$D$10+'СЕТ СН'!$I$5-'СЕТ СН'!$I$17</f>
        <v>3627.6800212099997</v>
      </c>
      <c r="M145" s="36">
        <f>SUMIFS(СВЦЭМ!$C$33:$C$776,СВЦЭМ!$A$33:$A$776,$A145,СВЦЭМ!$B$33:$B$776,M$119)+'СЕТ СН'!$I$9+СВЦЭМ!$D$10+'СЕТ СН'!$I$5-'СЕТ СН'!$I$17</f>
        <v>3637.27012792</v>
      </c>
      <c r="N145" s="36">
        <f>SUMIFS(СВЦЭМ!$C$33:$C$776,СВЦЭМ!$A$33:$A$776,$A145,СВЦЭМ!$B$33:$B$776,N$119)+'СЕТ СН'!$I$9+СВЦЭМ!$D$10+'СЕТ СН'!$I$5-'СЕТ СН'!$I$17</f>
        <v>3640.2671466100001</v>
      </c>
      <c r="O145" s="36">
        <f>SUMIFS(СВЦЭМ!$C$33:$C$776,СВЦЭМ!$A$33:$A$776,$A145,СВЦЭМ!$B$33:$B$776,O$119)+'СЕТ СН'!$I$9+СВЦЭМ!$D$10+'СЕТ СН'!$I$5-'СЕТ СН'!$I$17</f>
        <v>3643.0310992300001</v>
      </c>
      <c r="P145" s="36">
        <f>SUMIFS(СВЦЭМ!$C$33:$C$776,СВЦЭМ!$A$33:$A$776,$A145,СВЦЭМ!$B$33:$B$776,P$119)+'СЕТ СН'!$I$9+СВЦЭМ!$D$10+'СЕТ СН'!$I$5-'СЕТ СН'!$I$17</f>
        <v>3650.1451156100002</v>
      </c>
      <c r="Q145" s="36">
        <f>SUMIFS(СВЦЭМ!$C$33:$C$776,СВЦЭМ!$A$33:$A$776,$A145,СВЦЭМ!$B$33:$B$776,Q$119)+'СЕТ СН'!$I$9+СВЦЭМ!$D$10+'СЕТ СН'!$I$5-'СЕТ СН'!$I$17</f>
        <v>3659.9038920499997</v>
      </c>
      <c r="R145" s="36">
        <f>SUMIFS(СВЦЭМ!$C$33:$C$776,СВЦЭМ!$A$33:$A$776,$A145,СВЦЭМ!$B$33:$B$776,R$119)+'СЕТ СН'!$I$9+СВЦЭМ!$D$10+'СЕТ СН'!$I$5-'СЕТ СН'!$I$17</f>
        <v>3664.1259149699999</v>
      </c>
      <c r="S145" s="36">
        <f>SUMIFS(СВЦЭМ!$C$33:$C$776,СВЦЭМ!$A$33:$A$776,$A145,СВЦЭМ!$B$33:$B$776,S$119)+'СЕТ СН'!$I$9+СВЦЭМ!$D$10+'СЕТ СН'!$I$5-'СЕТ СН'!$I$17</f>
        <v>3652.90639779</v>
      </c>
      <c r="T145" s="36">
        <f>SUMIFS(СВЦЭМ!$C$33:$C$776,СВЦЭМ!$A$33:$A$776,$A145,СВЦЭМ!$B$33:$B$776,T$119)+'СЕТ СН'!$I$9+СВЦЭМ!$D$10+'СЕТ СН'!$I$5-'СЕТ СН'!$I$17</f>
        <v>3633.4588236499999</v>
      </c>
      <c r="U145" s="36">
        <f>SUMIFS(СВЦЭМ!$C$33:$C$776,СВЦЭМ!$A$33:$A$776,$A145,СВЦЭМ!$B$33:$B$776,U$119)+'СЕТ СН'!$I$9+СВЦЭМ!$D$10+'СЕТ СН'!$I$5-'СЕТ СН'!$I$17</f>
        <v>3594.96515843</v>
      </c>
      <c r="V145" s="36">
        <f>SUMIFS(СВЦЭМ!$C$33:$C$776,СВЦЭМ!$A$33:$A$776,$A145,СВЦЭМ!$B$33:$B$776,V$119)+'СЕТ СН'!$I$9+СВЦЭМ!$D$10+'СЕТ СН'!$I$5-'СЕТ СН'!$I$17</f>
        <v>3586.36299199</v>
      </c>
      <c r="W145" s="36">
        <f>SUMIFS(СВЦЭМ!$C$33:$C$776,СВЦЭМ!$A$33:$A$776,$A145,СВЦЭМ!$B$33:$B$776,W$119)+'СЕТ СН'!$I$9+СВЦЭМ!$D$10+'СЕТ СН'!$I$5-'СЕТ СН'!$I$17</f>
        <v>3604.3463602299998</v>
      </c>
      <c r="X145" s="36">
        <f>SUMIFS(СВЦЭМ!$C$33:$C$776,СВЦЭМ!$A$33:$A$776,$A145,СВЦЭМ!$B$33:$B$776,X$119)+'СЕТ СН'!$I$9+СВЦЭМ!$D$10+'СЕТ СН'!$I$5-'СЕТ СН'!$I$17</f>
        <v>3639.6806321599997</v>
      </c>
      <c r="Y145" s="36">
        <f>SUMIFS(СВЦЭМ!$C$33:$C$776,СВЦЭМ!$A$33:$A$776,$A145,СВЦЭМ!$B$33:$B$776,Y$119)+'СЕТ СН'!$I$9+СВЦЭМ!$D$10+'СЕТ СН'!$I$5-'СЕТ СН'!$I$17</f>
        <v>3675.0731528400001</v>
      </c>
    </row>
    <row r="146" spans="1:26" ht="15.75" x14ac:dyDescent="0.2">
      <c r="A146" s="35">
        <f t="shared" si="3"/>
        <v>43582</v>
      </c>
      <c r="B146" s="36">
        <f>SUMIFS(СВЦЭМ!$C$33:$C$776,СВЦЭМ!$A$33:$A$776,$A146,СВЦЭМ!$B$33:$B$776,B$119)+'СЕТ СН'!$I$9+СВЦЭМ!$D$10+'СЕТ СН'!$I$5-'СЕТ СН'!$I$17</f>
        <v>3666.4910346199999</v>
      </c>
      <c r="C146" s="36">
        <f>SUMIFS(СВЦЭМ!$C$33:$C$776,СВЦЭМ!$A$33:$A$776,$A146,СВЦЭМ!$B$33:$B$776,C$119)+'СЕТ СН'!$I$9+СВЦЭМ!$D$10+'СЕТ СН'!$I$5-'СЕТ СН'!$I$17</f>
        <v>3665.6872194799998</v>
      </c>
      <c r="D146" s="36">
        <f>SUMIFS(СВЦЭМ!$C$33:$C$776,СВЦЭМ!$A$33:$A$776,$A146,СВЦЭМ!$B$33:$B$776,D$119)+'СЕТ СН'!$I$9+СВЦЭМ!$D$10+'СЕТ СН'!$I$5-'СЕТ СН'!$I$17</f>
        <v>3674.1152707199999</v>
      </c>
      <c r="E146" s="36">
        <f>SUMIFS(СВЦЭМ!$C$33:$C$776,СВЦЭМ!$A$33:$A$776,$A146,СВЦЭМ!$B$33:$B$776,E$119)+'СЕТ СН'!$I$9+СВЦЭМ!$D$10+'СЕТ СН'!$I$5-'СЕТ СН'!$I$17</f>
        <v>3684.6707472500002</v>
      </c>
      <c r="F146" s="36">
        <f>SUMIFS(СВЦЭМ!$C$33:$C$776,СВЦЭМ!$A$33:$A$776,$A146,СВЦЭМ!$B$33:$B$776,F$119)+'СЕТ СН'!$I$9+СВЦЭМ!$D$10+'СЕТ СН'!$I$5-'СЕТ СН'!$I$17</f>
        <v>3714.8002480999999</v>
      </c>
      <c r="G146" s="36">
        <f>SUMIFS(СВЦЭМ!$C$33:$C$776,СВЦЭМ!$A$33:$A$776,$A146,СВЦЭМ!$B$33:$B$776,G$119)+'СЕТ СН'!$I$9+СВЦЭМ!$D$10+'СЕТ СН'!$I$5-'СЕТ СН'!$I$17</f>
        <v>3695.4910092999999</v>
      </c>
      <c r="H146" s="36">
        <f>SUMIFS(СВЦЭМ!$C$33:$C$776,СВЦЭМ!$A$33:$A$776,$A146,СВЦЭМ!$B$33:$B$776,H$119)+'СЕТ СН'!$I$9+СВЦЭМ!$D$10+'СЕТ СН'!$I$5-'СЕТ СН'!$I$17</f>
        <v>3692.1426461800002</v>
      </c>
      <c r="I146" s="36">
        <f>SUMIFS(СВЦЭМ!$C$33:$C$776,СВЦЭМ!$A$33:$A$776,$A146,СВЦЭМ!$B$33:$B$776,I$119)+'СЕТ СН'!$I$9+СВЦЭМ!$D$10+'СЕТ СН'!$I$5-'СЕТ СН'!$I$17</f>
        <v>3667.5101207299999</v>
      </c>
      <c r="J146" s="36">
        <f>SUMIFS(СВЦЭМ!$C$33:$C$776,СВЦЭМ!$A$33:$A$776,$A146,СВЦЭМ!$B$33:$B$776,J$119)+'СЕТ СН'!$I$9+СВЦЭМ!$D$10+'СЕТ СН'!$I$5-'СЕТ СН'!$I$17</f>
        <v>3612.96909443</v>
      </c>
      <c r="K146" s="36">
        <f>SUMIFS(СВЦЭМ!$C$33:$C$776,СВЦЭМ!$A$33:$A$776,$A146,СВЦЭМ!$B$33:$B$776,K$119)+'СЕТ СН'!$I$9+СВЦЭМ!$D$10+'СЕТ СН'!$I$5-'СЕТ СН'!$I$17</f>
        <v>3588.2250356999998</v>
      </c>
      <c r="L146" s="36">
        <f>SUMIFS(СВЦЭМ!$C$33:$C$776,СВЦЭМ!$A$33:$A$776,$A146,СВЦЭМ!$B$33:$B$776,L$119)+'СЕТ СН'!$I$9+СВЦЭМ!$D$10+'СЕТ СН'!$I$5-'СЕТ СН'!$I$17</f>
        <v>3572.3931038800001</v>
      </c>
      <c r="M146" s="36">
        <f>SUMIFS(СВЦЭМ!$C$33:$C$776,СВЦЭМ!$A$33:$A$776,$A146,СВЦЭМ!$B$33:$B$776,M$119)+'СЕТ СН'!$I$9+СВЦЭМ!$D$10+'СЕТ СН'!$I$5-'СЕТ СН'!$I$17</f>
        <v>3594.6523248499998</v>
      </c>
      <c r="N146" s="36">
        <f>SUMIFS(СВЦЭМ!$C$33:$C$776,СВЦЭМ!$A$33:$A$776,$A146,СВЦЭМ!$B$33:$B$776,N$119)+'СЕТ СН'!$I$9+СВЦЭМ!$D$10+'СЕТ СН'!$I$5-'СЕТ СН'!$I$17</f>
        <v>3596.5427927599999</v>
      </c>
      <c r="O146" s="36">
        <f>SUMIFS(СВЦЭМ!$C$33:$C$776,СВЦЭМ!$A$33:$A$776,$A146,СВЦЭМ!$B$33:$B$776,O$119)+'СЕТ СН'!$I$9+СВЦЭМ!$D$10+'СЕТ СН'!$I$5-'СЕТ СН'!$I$17</f>
        <v>3591.8207517699998</v>
      </c>
      <c r="P146" s="36">
        <f>SUMIFS(СВЦЭМ!$C$33:$C$776,СВЦЭМ!$A$33:$A$776,$A146,СВЦЭМ!$B$33:$B$776,P$119)+'СЕТ СН'!$I$9+СВЦЭМ!$D$10+'СЕТ СН'!$I$5-'СЕТ СН'!$I$17</f>
        <v>3605.1630368199999</v>
      </c>
      <c r="Q146" s="36">
        <f>SUMIFS(СВЦЭМ!$C$33:$C$776,СВЦЭМ!$A$33:$A$776,$A146,СВЦЭМ!$B$33:$B$776,Q$119)+'СЕТ СН'!$I$9+СВЦЭМ!$D$10+'СЕТ СН'!$I$5-'СЕТ СН'!$I$17</f>
        <v>3622.13776448</v>
      </c>
      <c r="R146" s="36">
        <f>SUMIFS(СВЦЭМ!$C$33:$C$776,СВЦЭМ!$A$33:$A$776,$A146,СВЦЭМ!$B$33:$B$776,R$119)+'СЕТ СН'!$I$9+СВЦЭМ!$D$10+'СЕТ СН'!$I$5-'СЕТ СН'!$I$17</f>
        <v>3625.35829814</v>
      </c>
      <c r="S146" s="36">
        <f>SUMIFS(СВЦЭМ!$C$33:$C$776,СВЦЭМ!$A$33:$A$776,$A146,СВЦЭМ!$B$33:$B$776,S$119)+'СЕТ СН'!$I$9+СВЦЭМ!$D$10+'СЕТ СН'!$I$5-'СЕТ СН'!$I$17</f>
        <v>3630.4975414199998</v>
      </c>
      <c r="T146" s="36">
        <f>SUMIFS(СВЦЭМ!$C$33:$C$776,СВЦЭМ!$A$33:$A$776,$A146,СВЦЭМ!$B$33:$B$776,T$119)+'СЕТ СН'!$I$9+СВЦЭМ!$D$10+'СЕТ СН'!$I$5-'СЕТ СН'!$I$17</f>
        <v>3634.54074008</v>
      </c>
      <c r="U146" s="36">
        <f>SUMIFS(СВЦЭМ!$C$33:$C$776,СВЦЭМ!$A$33:$A$776,$A146,СВЦЭМ!$B$33:$B$776,U$119)+'СЕТ СН'!$I$9+СВЦЭМ!$D$10+'СЕТ СН'!$I$5-'СЕТ СН'!$I$17</f>
        <v>3642.50891379</v>
      </c>
      <c r="V146" s="36">
        <f>SUMIFS(СВЦЭМ!$C$33:$C$776,СВЦЭМ!$A$33:$A$776,$A146,СВЦЭМ!$B$33:$B$776,V$119)+'СЕТ СН'!$I$9+СВЦЭМ!$D$10+'СЕТ СН'!$I$5-'СЕТ СН'!$I$17</f>
        <v>3611.0194907499999</v>
      </c>
      <c r="W146" s="36">
        <f>SUMIFS(СВЦЭМ!$C$33:$C$776,СВЦЭМ!$A$33:$A$776,$A146,СВЦЭМ!$B$33:$B$776,W$119)+'СЕТ СН'!$I$9+СВЦЭМ!$D$10+'СЕТ СН'!$I$5-'СЕТ СН'!$I$17</f>
        <v>3598.9246749200001</v>
      </c>
      <c r="X146" s="36">
        <f>SUMIFS(СВЦЭМ!$C$33:$C$776,СВЦЭМ!$A$33:$A$776,$A146,СВЦЭМ!$B$33:$B$776,X$119)+'СЕТ СН'!$I$9+СВЦЭМ!$D$10+'СЕТ СН'!$I$5-'СЕТ СН'!$I$17</f>
        <v>3614.7457318400002</v>
      </c>
      <c r="Y146" s="36">
        <f>SUMIFS(СВЦЭМ!$C$33:$C$776,СВЦЭМ!$A$33:$A$776,$A146,СВЦЭМ!$B$33:$B$776,Y$119)+'СЕТ СН'!$I$9+СВЦЭМ!$D$10+'СЕТ СН'!$I$5-'СЕТ СН'!$I$17</f>
        <v>3629.9313748999998</v>
      </c>
    </row>
    <row r="147" spans="1:26" ht="15.75" x14ac:dyDescent="0.2">
      <c r="A147" s="35">
        <f t="shared" si="3"/>
        <v>43583</v>
      </c>
      <c r="B147" s="36">
        <f>SUMIFS(СВЦЭМ!$C$33:$C$776,СВЦЭМ!$A$33:$A$776,$A147,СВЦЭМ!$B$33:$B$776,B$119)+'СЕТ СН'!$I$9+СВЦЭМ!$D$10+'СЕТ СН'!$I$5-'СЕТ СН'!$I$17</f>
        <v>3588.7247580200001</v>
      </c>
      <c r="C147" s="36">
        <f>SUMIFS(СВЦЭМ!$C$33:$C$776,СВЦЭМ!$A$33:$A$776,$A147,СВЦЭМ!$B$33:$B$776,C$119)+'СЕТ СН'!$I$9+СВЦЭМ!$D$10+'СЕТ СН'!$I$5-'СЕТ СН'!$I$17</f>
        <v>3662.8827237300002</v>
      </c>
      <c r="D147" s="36">
        <f>SUMIFS(СВЦЭМ!$C$33:$C$776,СВЦЭМ!$A$33:$A$776,$A147,СВЦЭМ!$B$33:$B$776,D$119)+'СЕТ СН'!$I$9+СВЦЭМ!$D$10+'СЕТ СН'!$I$5-'СЕТ СН'!$I$17</f>
        <v>3702.14241025</v>
      </c>
      <c r="E147" s="36">
        <f>SUMIFS(СВЦЭМ!$C$33:$C$776,СВЦЭМ!$A$33:$A$776,$A147,СВЦЭМ!$B$33:$B$776,E$119)+'СЕТ СН'!$I$9+СВЦЭМ!$D$10+'СЕТ СН'!$I$5-'СЕТ СН'!$I$17</f>
        <v>3733.07995188</v>
      </c>
      <c r="F147" s="36">
        <f>SUMIFS(СВЦЭМ!$C$33:$C$776,СВЦЭМ!$A$33:$A$776,$A147,СВЦЭМ!$B$33:$B$776,F$119)+'СЕТ СН'!$I$9+СВЦЭМ!$D$10+'СЕТ СН'!$I$5-'СЕТ СН'!$I$17</f>
        <v>3736.4237925100001</v>
      </c>
      <c r="G147" s="36">
        <f>SUMIFS(СВЦЭМ!$C$33:$C$776,СВЦЭМ!$A$33:$A$776,$A147,СВЦЭМ!$B$33:$B$776,G$119)+'СЕТ СН'!$I$9+СВЦЭМ!$D$10+'СЕТ СН'!$I$5-'СЕТ СН'!$I$17</f>
        <v>3725.0385302499999</v>
      </c>
      <c r="H147" s="36">
        <f>SUMIFS(СВЦЭМ!$C$33:$C$776,СВЦЭМ!$A$33:$A$776,$A147,СВЦЭМ!$B$33:$B$776,H$119)+'СЕТ СН'!$I$9+СВЦЭМ!$D$10+'СЕТ СН'!$I$5-'СЕТ СН'!$I$17</f>
        <v>3735.2467967100001</v>
      </c>
      <c r="I147" s="36">
        <f>SUMIFS(СВЦЭМ!$C$33:$C$776,СВЦЭМ!$A$33:$A$776,$A147,СВЦЭМ!$B$33:$B$776,I$119)+'СЕТ СН'!$I$9+СВЦЭМ!$D$10+'СЕТ СН'!$I$5-'СЕТ СН'!$I$17</f>
        <v>3689.2754404299999</v>
      </c>
      <c r="J147" s="36">
        <f>SUMIFS(СВЦЭМ!$C$33:$C$776,СВЦЭМ!$A$33:$A$776,$A147,СВЦЭМ!$B$33:$B$776,J$119)+'СЕТ СН'!$I$9+СВЦЭМ!$D$10+'СЕТ СН'!$I$5-'СЕТ СН'!$I$17</f>
        <v>3647.2649534900002</v>
      </c>
      <c r="K147" s="36">
        <f>SUMIFS(СВЦЭМ!$C$33:$C$776,СВЦЭМ!$A$33:$A$776,$A147,СВЦЭМ!$B$33:$B$776,K$119)+'СЕТ СН'!$I$9+СВЦЭМ!$D$10+'СЕТ СН'!$I$5-'СЕТ СН'!$I$17</f>
        <v>3603.7271560099998</v>
      </c>
      <c r="L147" s="36">
        <f>SUMIFS(СВЦЭМ!$C$33:$C$776,СВЦЭМ!$A$33:$A$776,$A147,СВЦЭМ!$B$33:$B$776,L$119)+'СЕТ СН'!$I$9+СВЦЭМ!$D$10+'СЕТ СН'!$I$5-'СЕТ СН'!$I$17</f>
        <v>3590.25466297</v>
      </c>
      <c r="M147" s="36">
        <f>SUMIFS(СВЦЭМ!$C$33:$C$776,СВЦЭМ!$A$33:$A$776,$A147,СВЦЭМ!$B$33:$B$776,M$119)+'СЕТ СН'!$I$9+СВЦЭМ!$D$10+'СЕТ СН'!$I$5-'СЕТ СН'!$I$17</f>
        <v>3592.0601178899997</v>
      </c>
      <c r="N147" s="36">
        <f>SUMIFS(СВЦЭМ!$C$33:$C$776,СВЦЭМ!$A$33:$A$776,$A147,СВЦЭМ!$B$33:$B$776,N$119)+'СЕТ СН'!$I$9+СВЦЭМ!$D$10+'СЕТ СН'!$I$5-'СЕТ СН'!$I$17</f>
        <v>3619.9535690499997</v>
      </c>
      <c r="O147" s="36">
        <f>SUMIFS(СВЦЭМ!$C$33:$C$776,СВЦЭМ!$A$33:$A$776,$A147,СВЦЭМ!$B$33:$B$776,O$119)+'СЕТ СН'!$I$9+СВЦЭМ!$D$10+'СЕТ СН'!$I$5-'СЕТ СН'!$I$17</f>
        <v>3639.1819427599999</v>
      </c>
      <c r="P147" s="36">
        <f>SUMIFS(СВЦЭМ!$C$33:$C$776,СВЦЭМ!$A$33:$A$776,$A147,СВЦЭМ!$B$33:$B$776,P$119)+'СЕТ СН'!$I$9+СВЦЭМ!$D$10+'СЕТ СН'!$I$5-'СЕТ СН'!$I$17</f>
        <v>3663.8382319399998</v>
      </c>
      <c r="Q147" s="36">
        <f>SUMIFS(СВЦЭМ!$C$33:$C$776,СВЦЭМ!$A$33:$A$776,$A147,СВЦЭМ!$B$33:$B$776,Q$119)+'СЕТ СН'!$I$9+СВЦЭМ!$D$10+'СЕТ СН'!$I$5-'СЕТ СН'!$I$17</f>
        <v>3665.6211201599999</v>
      </c>
      <c r="R147" s="36">
        <f>SUMIFS(СВЦЭМ!$C$33:$C$776,СВЦЭМ!$A$33:$A$776,$A147,СВЦЭМ!$B$33:$B$776,R$119)+'СЕТ СН'!$I$9+СВЦЭМ!$D$10+'СЕТ СН'!$I$5-'СЕТ СН'!$I$17</f>
        <v>3653.81690063</v>
      </c>
      <c r="S147" s="36">
        <f>SUMIFS(СВЦЭМ!$C$33:$C$776,СВЦЭМ!$A$33:$A$776,$A147,СВЦЭМ!$B$33:$B$776,S$119)+'СЕТ СН'!$I$9+СВЦЭМ!$D$10+'СЕТ СН'!$I$5-'СЕТ СН'!$I$17</f>
        <v>3625.7536087799999</v>
      </c>
      <c r="T147" s="36">
        <f>SUMIFS(СВЦЭМ!$C$33:$C$776,СВЦЭМ!$A$33:$A$776,$A147,СВЦЭМ!$B$33:$B$776,T$119)+'СЕТ СН'!$I$9+СВЦЭМ!$D$10+'СЕТ СН'!$I$5-'СЕТ СН'!$I$17</f>
        <v>3587.7795685000001</v>
      </c>
      <c r="U147" s="36">
        <f>SUMIFS(СВЦЭМ!$C$33:$C$776,СВЦЭМ!$A$33:$A$776,$A147,СВЦЭМ!$B$33:$B$776,U$119)+'СЕТ СН'!$I$9+СВЦЭМ!$D$10+'СЕТ СН'!$I$5-'СЕТ СН'!$I$17</f>
        <v>3539.5108562199998</v>
      </c>
      <c r="V147" s="36">
        <f>SUMIFS(СВЦЭМ!$C$33:$C$776,СВЦЭМ!$A$33:$A$776,$A147,СВЦЭМ!$B$33:$B$776,V$119)+'СЕТ СН'!$I$9+СВЦЭМ!$D$10+'СЕТ СН'!$I$5-'СЕТ СН'!$I$17</f>
        <v>3515.6211586899999</v>
      </c>
      <c r="W147" s="36">
        <f>SUMIFS(СВЦЭМ!$C$33:$C$776,СВЦЭМ!$A$33:$A$776,$A147,СВЦЭМ!$B$33:$B$776,W$119)+'СЕТ СН'!$I$9+СВЦЭМ!$D$10+'СЕТ СН'!$I$5-'СЕТ СН'!$I$17</f>
        <v>3524.54940889</v>
      </c>
      <c r="X147" s="36">
        <f>SUMIFS(СВЦЭМ!$C$33:$C$776,СВЦЭМ!$A$33:$A$776,$A147,СВЦЭМ!$B$33:$B$776,X$119)+'СЕТ СН'!$I$9+СВЦЭМ!$D$10+'СЕТ СН'!$I$5-'СЕТ СН'!$I$17</f>
        <v>3536.0857890500001</v>
      </c>
      <c r="Y147" s="36">
        <f>SUMIFS(СВЦЭМ!$C$33:$C$776,СВЦЭМ!$A$33:$A$776,$A147,СВЦЭМ!$B$33:$B$776,Y$119)+'СЕТ СН'!$I$9+СВЦЭМ!$D$10+'СЕТ СН'!$I$5-'СЕТ СН'!$I$17</f>
        <v>3576.4529070899998</v>
      </c>
    </row>
    <row r="148" spans="1:26" ht="15.75" x14ac:dyDescent="0.2">
      <c r="A148" s="35">
        <f t="shared" si="3"/>
        <v>43584</v>
      </c>
      <c r="B148" s="36">
        <f>SUMIFS(СВЦЭМ!$C$33:$C$776,СВЦЭМ!$A$33:$A$776,$A148,СВЦЭМ!$B$33:$B$776,B$119)+'СЕТ СН'!$I$9+СВЦЭМ!$D$10+'СЕТ СН'!$I$5-'СЕТ СН'!$I$17</f>
        <v>3666.0275238200002</v>
      </c>
      <c r="C148" s="36">
        <f>SUMIFS(СВЦЭМ!$C$33:$C$776,СВЦЭМ!$A$33:$A$776,$A148,СВЦЭМ!$B$33:$B$776,C$119)+'СЕТ СН'!$I$9+СВЦЭМ!$D$10+'СЕТ СН'!$I$5-'СЕТ СН'!$I$17</f>
        <v>3698.8477679299999</v>
      </c>
      <c r="D148" s="36">
        <f>SUMIFS(СВЦЭМ!$C$33:$C$776,СВЦЭМ!$A$33:$A$776,$A148,СВЦЭМ!$B$33:$B$776,D$119)+'СЕТ СН'!$I$9+СВЦЭМ!$D$10+'СЕТ СН'!$I$5-'СЕТ СН'!$I$17</f>
        <v>3720.17871844</v>
      </c>
      <c r="E148" s="36">
        <f>SUMIFS(СВЦЭМ!$C$33:$C$776,СВЦЭМ!$A$33:$A$776,$A148,СВЦЭМ!$B$33:$B$776,E$119)+'СЕТ СН'!$I$9+СВЦЭМ!$D$10+'СЕТ СН'!$I$5-'СЕТ СН'!$I$17</f>
        <v>3727.0833470500002</v>
      </c>
      <c r="F148" s="36">
        <f>SUMIFS(СВЦЭМ!$C$33:$C$776,СВЦЭМ!$A$33:$A$776,$A148,СВЦЭМ!$B$33:$B$776,F$119)+'СЕТ СН'!$I$9+СВЦЭМ!$D$10+'СЕТ СН'!$I$5-'СЕТ СН'!$I$17</f>
        <v>3734.8363280200001</v>
      </c>
      <c r="G148" s="36">
        <f>SUMIFS(СВЦЭМ!$C$33:$C$776,СВЦЭМ!$A$33:$A$776,$A148,СВЦЭМ!$B$33:$B$776,G$119)+'СЕТ СН'!$I$9+СВЦЭМ!$D$10+'СЕТ СН'!$I$5-'СЕТ СН'!$I$17</f>
        <v>3721.6084741300001</v>
      </c>
      <c r="H148" s="36">
        <f>SUMIFS(СВЦЭМ!$C$33:$C$776,СВЦЭМ!$A$33:$A$776,$A148,СВЦЭМ!$B$33:$B$776,H$119)+'СЕТ СН'!$I$9+СВЦЭМ!$D$10+'СЕТ СН'!$I$5-'СЕТ СН'!$I$17</f>
        <v>3709.6593303700001</v>
      </c>
      <c r="I148" s="36">
        <f>SUMIFS(СВЦЭМ!$C$33:$C$776,СВЦЭМ!$A$33:$A$776,$A148,СВЦЭМ!$B$33:$B$776,I$119)+'СЕТ СН'!$I$9+СВЦЭМ!$D$10+'СЕТ СН'!$I$5-'СЕТ СН'!$I$17</f>
        <v>3664.2369873600001</v>
      </c>
      <c r="J148" s="36">
        <f>SUMIFS(СВЦЭМ!$C$33:$C$776,СВЦЭМ!$A$33:$A$776,$A148,СВЦЭМ!$B$33:$B$776,J$119)+'СЕТ СН'!$I$9+СВЦЭМ!$D$10+'СЕТ СН'!$I$5-'СЕТ СН'!$I$17</f>
        <v>3620.6556471099998</v>
      </c>
      <c r="K148" s="36">
        <f>SUMIFS(СВЦЭМ!$C$33:$C$776,СВЦЭМ!$A$33:$A$776,$A148,СВЦЭМ!$B$33:$B$776,K$119)+'СЕТ СН'!$I$9+СВЦЭМ!$D$10+'СЕТ СН'!$I$5-'СЕТ СН'!$I$17</f>
        <v>3609.75143136</v>
      </c>
      <c r="L148" s="36">
        <f>SUMIFS(СВЦЭМ!$C$33:$C$776,СВЦЭМ!$A$33:$A$776,$A148,СВЦЭМ!$B$33:$B$776,L$119)+'СЕТ СН'!$I$9+СВЦЭМ!$D$10+'СЕТ СН'!$I$5-'СЕТ СН'!$I$17</f>
        <v>3589.6809036699997</v>
      </c>
      <c r="M148" s="36">
        <f>SUMIFS(СВЦЭМ!$C$33:$C$776,СВЦЭМ!$A$33:$A$776,$A148,СВЦЭМ!$B$33:$B$776,M$119)+'СЕТ СН'!$I$9+СВЦЭМ!$D$10+'СЕТ СН'!$I$5-'СЕТ СН'!$I$17</f>
        <v>3608.7578350399999</v>
      </c>
      <c r="N148" s="36">
        <f>SUMIFS(СВЦЭМ!$C$33:$C$776,СВЦЭМ!$A$33:$A$776,$A148,СВЦЭМ!$B$33:$B$776,N$119)+'СЕТ СН'!$I$9+СВЦЭМ!$D$10+'СЕТ СН'!$I$5-'СЕТ СН'!$I$17</f>
        <v>3606.9736803799997</v>
      </c>
      <c r="O148" s="36">
        <f>SUMIFS(СВЦЭМ!$C$33:$C$776,СВЦЭМ!$A$33:$A$776,$A148,СВЦЭМ!$B$33:$B$776,O$119)+'СЕТ СН'!$I$9+СВЦЭМ!$D$10+'СЕТ СН'!$I$5-'СЕТ СН'!$I$17</f>
        <v>3608.7090031099997</v>
      </c>
      <c r="P148" s="36">
        <f>SUMIFS(СВЦЭМ!$C$33:$C$776,СВЦЭМ!$A$33:$A$776,$A148,СВЦЭМ!$B$33:$B$776,P$119)+'СЕТ СН'!$I$9+СВЦЭМ!$D$10+'СЕТ СН'!$I$5-'СЕТ СН'!$I$17</f>
        <v>3616.7530286699998</v>
      </c>
      <c r="Q148" s="36">
        <f>SUMIFS(СВЦЭМ!$C$33:$C$776,СВЦЭМ!$A$33:$A$776,$A148,СВЦЭМ!$B$33:$B$776,Q$119)+'СЕТ СН'!$I$9+СВЦЭМ!$D$10+'СЕТ СН'!$I$5-'СЕТ СН'!$I$17</f>
        <v>3624.9454281600001</v>
      </c>
      <c r="R148" s="36">
        <f>SUMIFS(СВЦЭМ!$C$33:$C$776,СВЦЭМ!$A$33:$A$776,$A148,СВЦЭМ!$B$33:$B$776,R$119)+'СЕТ СН'!$I$9+СВЦЭМ!$D$10+'СЕТ СН'!$I$5-'СЕТ СН'!$I$17</f>
        <v>3624.32195366</v>
      </c>
      <c r="S148" s="36">
        <f>SUMIFS(СВЦЭМ!$C$33:$C$776,СВЦЭМ!$A$33:$A$776,$A148,СВЦЭМ!$B$33:$B$776,S$119)+'СЕТ СН'!$I$9+СВЦЭМ!$D$10+'СЕТ СН'!$I$5-'СЕТ СН'!$I$17</f>
        <v>3625.2373584299999</v>
      </c>
      <c r="T148" s="36">
        <f>SUMIFS(СВЦЭМ!$C$33:$C$776,СВЦЭМ!$A$33:$A$776,$A148,СВЦЭМ!$B$33:$B$776,T$119)+'СЕТ СН'!$I$9+СВЦЭМ!$D$10+'СЕТ СН'!$I$5-'СЕТ СН'!$I$17</f>
        <v>3609.1761142999999</v>
      </c>
      <c r="U148" s="36">
        <f>SUMIFS(СВЦЭМ!$C$33:$C$776,СВЦЭМ!$A$33:$A$776,$A148,СВЦЭМ!$B$33:$B$776,U$119)+'СЕТ СН'!$I$9+СВЦЭМ!$D$10+'СЕТ СН'!$I$5-'СЕТ СН'!$I$17</f>
        <v>3596.8107952999999</v>
      </c>
      <c r="V148" s="36">
        <f>SUMIFS(СВЦЭМ!$C$33:$C$776,СВЦЭМ!$A$33:$A$776,$A148,СВЦЭМ!$B$33:$B$776,V$119)+'СЕТ СН'!$I$9+СВЦЭМ!$D$10+'СЕТ СН'!$I$5-'СЕТ СН'!$I$17</f>
        <v>3563.60754653</v>
      </c>
      <c r="W148" s="36">
        <f>SUMIFS(СВЦЭМ!$C$33:$C$776,СВЦЭМ!$A$33:$A$776,$A148,СВЦЭМ!$B$33:$B$776,W$119)+'СЕТ СН'!$I$9+СВЦЭМ!$D$10+'СЕТ СН'!$I$5-'СЕТ СН'!$I$17</f>
        <v>3543.2530379300001</v>
      </c>
      <c r="X148" s="36">
        <f>SUMIFS(СВЦЭМ!$C$33:$C$776,СВЦЭМ!$A$33:$A$776,$A148,СВЦЭМ!$B$33:$B$776,X$119)+'СЕТ СН'!$I$9+СВЦЭМ!$D$10+'СЕТ СН'!$I$5-'СЕТ СН'!$I$17</f>
        <v>3572.2222826100001</v>
      </c>
      <c r="Y148" s="36">
        <f>SUMIFS(СВЦЭМ!$C$33:$C$776,СВЦЭМ!$A$33:$A$776,$A148,СВЦЭМ!$B$33:$B$776,Y$119)+'СЕТ СН'!$I$9+СВЦЭМ!$D$10+'СЕТ СН'!$I$5-'СЕТ СН'!$I$17</f>
        <v>3600.4623542700001</v>
      </c>
    </row>
    <row r="149" spans="1:26" ht="15.75" x14ac:dyDescent="0.2">
      <c r="A149" s="35">
        <f t="shared" si="3"/>
        <v>43585</v>
      </c>
      <c r="B149" s="36">
        <f>SUMIFS(СВЦЭМ!$C$33:$C$776,СВЦЭМ!$A$33:$A$776,$A149,СВЦЭМ!$B$33:$B$776,B$119)+'СЕТ СН'!$I$9+СВЦЭМ!$D$10+'СЕТ СН'!$I$5-'СЕТ СН'!$I$17</f>
        <v>3673.6442021799999</v>
      </c>
      <c r="C149" s="36">
        <f>SUMIFS(СВЦЭМ!$C$33:$C$776,СВЦЭМ!$A$33:$A$776,$A149,СВЦЭМ!$B$33:$B$776,C$119)+'СЕТ СН'!$I$9+СВЦЭМ!$D$10+'СЕТ СН'!$I$5-'СЕТ СН'!$I$17</f>
        <v>3709.5578756599998</v>
      </c>
      <c r="D149" s="36">
        <f>SUMIFS(СВЦЭМ!$C$33:$C$776,СВЦЭМ!$A$33:$A$776,$A149,СВЦЭМ!$B$33:$B$776,D$119)+'СЕТ СН'!$I$9+СВЦЭМ!$D$10+'СЕТ СН'!$I$5-'СЕТ СН'!$I$17</f>
        <v>3742.0478156999998</v>
      </c>
      <c r="E149" s="36">
        <f>SUMIFS(СВЦЭМ!$C$33:$C$776,СВЦЭМ!$A$33:$A$776,$A149,СВЦЭМ!$B$33:$B$776,E$119)+'СЕТ СН'!$I$9+СВЦЭМ!$D$10+'СЕТ СН'!$I$5-'СЕТ СН'!$I$17</f>
        <v>3748.9489473900003</v>
      </c>
      <c r="F149" s="36">
        <f>SUMIFS(СВЦЭМ!$C$33:$C$776,СВЦЭМ!$A$33:$A$776,$A149,СВЦЭМ!$B$33:$B$776,F$119)+'СЕТ СН'!$I$9+СВЦЭМ!$D$10+'СЕТ СН'!$I$5-'СЕТ СН'!$I$17</f>
        <v>3752.9127385699999</v>
      </c>
      <c r="G149" s="36">
        <f>SUMIFS(СВЦЭМ!$C$33:$C$776,СВЦЭМ!$A$33:$A$776,$A149,СВЦЭМ!$B$33:$B$776,G$119)+'СЕТ СН'!$I$9+СВЦЭМ!$D$10+'СЕТ СН'!$I$5-'СЕТ СН'!$I$17</f>
        <v>3734.3449359400001</v>
      </c>
      <c r="H149" s="36">
        <f>SUMIFS(СВЦЭМ!$C$33:$C$776,СВЦЭМ!$A$33:$A$776,$A149,СВЦЭМ!$B$33:$B$776,H$119)+'СЕТ СН'!$I$9+СВЦЭМ!$D$10+'СЕТ СН'!$I$5-'СЕТ СН'!$I$17</f>
        <v>3668.54290876</v>
      </c>
      <c r="I149" s="36">
        <f>SUMIFS(СВЦЭМ!$C$33:$C$776,СВЦЭМ!$A$33:$A$776,$A149,СВЦЭМ!$B$33:$B$776,I$119)+'СЕТ СН'!$I$9+СВЦЭМ!$D$10+'СЕТ СН'!$I$5-'СЕТ СН'!$I$17</f>
        <v>3613.4714859800001</v>
      </c>
      <c r="J149" s="36">
        <f>SUMIFS(СВЦЭМ!$C$33:$C$776,СВЦЭМ!$A$33:$A$776,$A149,СВЦЭМ!$B$33:$B$776,J$119)+'СЕТ СН'!$I$9+СВЦЭМ!$D$10+'СЕТ СН'!$I$5-'СЕТ СН'!$I$17</f>
        <v>3602.7089738</v>
      </c>
      <c r="K149" s="36">
        <f>SUMIFS(СВЦЭМ!$C$33:$C$776,СВЦЭМ!$A$33:$A$776,$A149,СВЦЭМ!$B$33:$B$776,K$119)+'СЕТ СН'!$I$9+СВЦЭМ!$D$10+'СЕТ СН'!$I$5-'СЕТ СН'!$I$17</f>
        <v>3599.7197428199997</v>
      </c>
      <c r="L149" s="36">
        <f>SUMIFS(СВЦЭМ!$C$33:$C$776,СВЦЭМ!$A$33:$A$776,$A149,СВЦЭМ!$B$33:$B$776,L$119)+'СЕТ СН'!$I$9+СВЦЭМ!$D$10+'СЕТ СН'!$I$5-'СЕТ СН'!$I$17</f>
        <v>3599.57614646</v>
      </c>
      <c r="M149" s="36">
        <f>SUMIFS(СВЦЭМ!$C$33:$C$776,СВЦЭМ!$A$33:$A$776,$A149,СВЦЭМ!$B$33:$B$776,M$119)+'СЕТ СН'!$I$9+СВЦЭМ!$D$10+'СЕТ СН'!$I$5-'СЕТ СН'!$I$17</f>
        <v>3585.6847431000001</v>
      </c>
      <c r="N149" s="36">
        <f>SUMIFS(СВЦЭМ!$C$33:$C$776,СВЦЭМ!$A$33:$A$776,$A149,СВЦЭМ!$B$33:$B$776,N$119)+'СЕТ СН'!$I$9+СВЦЭМ!$D$10+'СЕТ СН'!$I$5-'СЕТ СН'!$I$17</f>
        <v>3585.6190616700001</v>
      </c>
      <c r="O149" s="36">
        <f>SUMIFS(СВЦЭМ!$C$33:$C$776,СВЦЭМ!$A$33:$A$776,$A149,СВЦЭМ!$B$33:$B$776,O$119)+'СЕТ СН'!$I$9+СВЦЭМ!$D$10+'СЕТ СН'!$I$5-'СЕТ СН'!$I$17</f>
        <v>3588.0229786899999</v>
      </c>
      <c r="P149" s="36">
        <f>SUMIFS(СВЦЭМ!$C$33:$C$776,СВЦЭМ!$A$33:$A$776,$A149,СВЦЭМ!$B$33:$B$776,P$119)+'СЕТ СН'!$I$9+СВЦЭМ!$D$10+'СЕТ СН'!$I$5-'СЕТ СН'!$I$17</f>
        <v>3600.6902603200001</v>
      </c>
      <c r="Q149" s="36">
        <f>SUMIFS(СВЦЭМ!$C$33:$C$776,СВЦЭМ!$A$33:$A$776,$A149,СВЦЭМ!$B$33:$B$776,Q$119)+'СЕТ СН'!$I$9+СВЦЭМ!$D$10+'СЕТ СН'!$I$5-'СЕТ СН'!$I$17</f>
        <v>3606.3282558800001</v>
      </c>
      <c r="R149" s="36">
        <f>SUMIFS(СВЦЭМ!$C$33:$C$776,СВЦЭМ!$A$33:$A$776,$A149,СВЦЭМ!$B$33:$B$776,R$119)+'СЕТ СН'!$I$9+СВЦЭМ!$D$10+'СЕТ СН'!$I$5-'СЕТ СН'!$I$17</f>
        <v>3605.55733289</v>
      </c>
      <c r="S149" s="36">
        <f>SUMIFS(СВЦЭМ!$C$33:$C$776,СВЦЭМ!$A$33:$A$776,$A149,СВЦЭМ!$B$33:$B$776,S$119)+'СЕТ СН'!$I$9+СВЦЭМ!$D$10+'СЕТ СН'!$I$5-'СЕТ СН'!$I$17</f>
        <v>3594.0003430199999</v>
      </c>
      <c r="T149" s="36">
        <f>SUMIFS(СВЦЭМ!$C$33:$C$776,СВЦЭМ!$A$33:$A$776,$A149,СВЦЭМ!$B$33:$B$776,T$119)+'СЕТ СН'!$I$9+СВЦЭМ!$D$10+'СЕТ СН'!$I$5-'СЕТ СН'!$I$17</f>
        <v>3577.9855310799999</v>
      </c>
      <c r="U149" s="36">
        <f>SUMIFS(СВЦЭМ!$C$33:$C$776,СВЦЭМ!$A$33:$A$776,$A149,СВЦЭМ!$B$33:$B$776,U$119)+'СЕТ СН'!$I$9+СВЦЭМ!$D$10+'СЕТ СН'!$I$5-'СЕТ СН'!$I$17</f>
        <v>3560.0073244199998</v>
      </c>
      <c r="V149" s="36">
        <f>SUMIFS(СВЦЭМ!$C$33:$C$776,СВЦЭМ!$A$33:$A$776,$A149,СВЦЭМ!$B$33:$B$776,V$119)+'СЕТ СН'!$I$9+СВЦЭМ!$D$10+'СЕТ СН'!$I$5-'СЕТ СН'!$I$17</f>
        <v>3546.6490961700001</v>
      </c>
      <c r="W149" s="36">
        <f>SUMIFS(СВЦЭМ!$C$33:$C$776,СВЦЭМ!$A$33:$A$776,$A149,СВЦЭМ!$B$33:$B$776,W$119)+'СЕТ СН'!$I$9+СВЦЭМ!$D$10+'СЕТ СН'!$I$5-'СЕТ СН'!$I$17</f>
        <v>3548.6433216199998</v>
      </c>
      <c r="X149" s="36">
        <f>SUMIFS(СВЦЭМ!$C$33:$C$776,СВЦЭМ!$A$33:$A$776,$A149,СВЦЭМ!$B$33:$B$776,X$119)+'СЕТ СН'!$I$9+СВЦЭМ!$D$10+'СЕТ СН'!$I$5-'СЕТ СН'!$I$17</f>
        <v>3562.1038373399997</v>
      </c>
      <c r="Y149" s="36">
        <f>SUMIFS(СВЦЭМ!$C$33:$C$776,СВЦЭМ!$A$33:$A$776,$A149,СВЦЭМ!$B$33:$B$776,Y$119)+'СЕТ СН'!$I$9+СВЦЭМ!$D$10+'СЕТ СН'!$I$5-'СЕТ СН'!$I$17</f>
        <v>3583.3807449199999</v>
      </c>
    </row>
    <row r="150" spans="1:26" ht="15.75" hidden="1" customHeight="1" x14ac:dyDescent="0.2">
      <c r="A150" s="35">
        <f t="shared" si="3"/>
        <v>43586</v>
      </c>
      <c r="B150" s="36">
        <f>SUMIFS(СВЦЭМ!$C$33:$C$776,СВЦЭМ!$A$33:$A$776,$A150,СВЦЭМ!$B$33:$B$776,B$119)+'СЕТ СН'!$I$9+СВЦЭМ!$D$10+'СЕТ СН'!$I$5-'СЕТ СН'!$I$17</f>
        <v>2722.00344387</v>
      </c>
      <c r="C150" s="36">
        <f>SUMIFS(СВЦЭМ!$C$33:$C$776,СВЦЭМ!$A$33:$A$776,$A150,СВЦЭМ!$B$33:$B$776,C$119)+'СЕТ СН'!$I$9+СВЦЭМ!$D$10+'СЕТ СН'!$I$5-'СЕТ СН'!$I$17</f>
        <v>2722.00344387</v>
      </c>
      <c r="D150" s="36">
        <f>SUMIFS(СВЦЭМ!$C$33:$C$776,СВЦЭМ!$A$33:$A$776,$A150,СВЦЭМ!$B$33:$B$776,D$119)+'СЕТ СН'!$I$9+СВЦЭМ!$D$10+'СЕТ СН'!$I$5-'СЕТ СН'!$I$17</f>
        <v>2722.00344387</v>
      </c>
      <c r="E150" s="36">
        <f>SUMIFS(СВЦЭМ!$C$33:$C$776,СВЦЭМ!$A$33:$A$776,$A150,СВЦЭМ!$B$33:$B$776,E$119)+'СЕТ СН'!$I$9+СВЦЭМ!$D$10+'СЕТ СН'!$I$5-'СЕТ СН'!$I$17</f>
        <v>2722.00344387</v>
      </c>
      <c r="F150" s="36">
        <f>SUMIFS(СВЦЭМ!$C$33:$C$776,СВЦЭМ!$A$33:$A$776,$A150,СВЦЭМ!$B$33:$B$776,F$119)+'СЕТ СН'!$I$9+СВЦЭМ!$D$10+'СЕТ СН'!$I$5-'СЕТ СН'!$I$17</f>
        <v>2722.00344387</v>
      </c>
      <c r="G150" s="36">
        <f>SUMIFS(СВЦЭМ!$C$33:$C$776,СВЦЭМ!$A$33:$A$776,$A150,СВЦЭМ!$B$33:$B$776,G$119)+'СЕТ СН'!$I$9+СВЦЭМ!$D$10+'СЕТ СН'!$I$5-'СЕТ СН'!$I$17</f>
        <v>2722.00344387</v>
      </c>
      <c r="H150" s="36">
        <f>SUMIFS(СВЦЭМ!$C$33:$C$776,СВЦЭМ!$A$33:$A$776,$A150,СВЦЭМ!$B$33:$B$776,H$119)+'СЕТ СН'!$I$9+СВЦЭМ!$D$10+'СЕТ СН'!$I$5-'СЕТ СН'!$I$17</f>
        <v>2722.00344387</v>
      </c>
      <c r="I150" s="36">
        <f>SUMIFS(СВЦЭМ!$C$33:$C$776,СВЦЭМ!$A$33:$A$776,$A150,СВЦЭМ!$B$33:$B$776,I$119)+'СЕТ СН'!$I$9+СВЦЭМ!$D$10+'СЕТ СН'!$I$5-'СЕТ СН'!$I$17</f>
        <v>2722.00344387</v>
      </c>
      <c r="J150" s="36">
        <f>SUMIFS(СВЦЭМ!$C$33:$C$776,СВЦЭМ!$A$33:$A$776,$A150,СВЦЭМ!$B$33:$B$776,J$119)+'СЕТ СН'!$I$9+СВЦЭМ!$D$10+'СЕТ СН'!$I$5-'СЕТ СН'!$I$17</f>
        <v>2722.00344387</v>
      </c>
      <c r="K150" s="36">
        <f>SUMIFS(СВЦЭМ!$C$33:$C$776,СВЦЭМ!$A$33:$A$776,$A150,СВЦЭМ!$B$33:$B$776,K$119)+'СЕТ СН'!$I$9+СВЦЭМ!$D$10+'СЕТ СН'!$I$5-'СЕТ СН'!$I$17</f>
        <v>2722.00344387</v>
      </c>
      <c r="L150" s="36">
        <f>SUMIFS(СВЦЭМ!$C$33:$C$776,СВЦЭМ!$A$33:$A$776,$A150,СВЦЭМ!$B$33:$B$776,L$119)+'СЕТ СН'!$I$9+СВЦЭМ!$D$10+'СЕТ СН'!$I$5-'СЕТ СН'!$I$17</f>
        <v>2722.00344387</v>
      </c>
      <c r="M150" s="36">
        <f>SUMIFS(СВЦЭМ!$C$33:$C$776,СВЦЭМ!$A$33:$A$776,$A150,СВЦЭМ!$B$33:$B$776,M$119)+'СЕТ СН'!$I$9+СВЦЭМ!$D$10+'СЕТ СН'!$I$5-'СЕТ СН'!$I$17</f>
        <v>2722.00344387</v>
      </c>
      <c r="N150" s="36">
        <f>SUMIFS(СВЦЭМ!$C$33:$C$776,СВЦЭМ!$A$33:$A$776,$A150,СВЦЭМ!$B$33:$B$776,N$119)+'СЕТ СН'!$I$9+СВЦЭМ!$D$10+'СЕТ СН'!$I$5-'СЕТ СН'!$I$17</f>
        <v>2722.00344387</v>
      </c>
      <c r="O150" s="36">
        <f>SUMIFS(СВЦЭМ!$C$33:$C$776,СВЦЭМ!$A$33:$A$776,$A150,СВЦЭМ!$B$33:$B$776,O$119)+'СЕТ СН'!$I$9+СВЦЭМ!$D$10+'СЕТ СН'!$I$5-'СЕТ СН'!$I$17</f>
        <v>2722.00344387</v>
      </c>
      <c r="P150" s="36">
        <f>SUMIFS(СВЦЭМ!$C$33:$C$776,СВЦЭМ!$A$33:$A$776,$A150,СВЦЭМ!$B$33:$B$776,P$119)+'СЕТ СН'!$I$9+СВЦЭМ!$D$10+'СЕТ СН'!$I$5-'СЕТ СН'!$I$17</f>
        <v>2722.00344387</v>
      </c>
      <c r="Q150" s="36">
        <f>SUMIFS(СВЦЭМ!$C$33:$C$776,СВЦЭМ!$A$33:$A$776,$A150,СВЦЭМ!$B$33:$B$776,Q$119)+'СЕТ СН'!$I$9+СВЦЭМ!$D$10+'СЕТ СН'!$I$5-'СЕТ СН'!$I$17</f>
        <v>2722.00344387</v>
      </c>
      <c r="R150" s="36">
        <f>SUMIFS(СВЦЭМ!$C$33:$C$776,СВЦЭМ!$A$33:$A$776,$A150,СВЦЭМ!$B$33:$B$776,R$119)+'СЕТ СН'!$I$9+СВЦЭМ!$D$10+'СЕТ СН'!$I$5-'СЕТ СН'!$I$17</f>
        <v>2722.00344387</v>
      </c>
      <c r="S150" s="36">
        <f>SUMIFS(СВЦЭМ!$C$33:$C$776,СВЦЭМ!$A$33:$A$776,$A150,СВЦЭМ!$B$33:$B$776,S$119)+'СЕТ СН'!$I$9+СВЦЭМ!$D$10+'СЕТ СН'!$I$5-'СЕТ СН'!$I$17</f>
        <v>2722.00344387</v>
      </c>
      <c r="T150" s="36">
        <f>SUMIFS(СВЦЭМ!$C$33:$C$776,СВЦЭМ!$A$33:$A$776,$A150,СВЦЭМ!$B$33:$B$776,T$119)+'СЕТ СН'!$I$9+СВЦЭМ!$D$10+'СЕТ СН'!$I$5-'СЕТ СН'!$I$17</f>
        <v>2722.00344387</v>
      </c>
      <c r="U150" s="36">
        <f>SUMIFS(СВЦЭМ!$C$33:$C$776,СВЦЭМ!$A$33:$A$776,$A150,СВЦЭМ!$B$33:$B$776,U$119)+'СЕТ СН'!$I$9+СВЦЭМ!$D$10+'СЕТ СН'!$I$5-'СЕТ СН'!$I$17</f>
        <v>2722.00344387</v>
      </c>
      <c r="V150" s="36">
        <f>SUMIFS(СВЦЭМ!$C$33:$C$776,СВЦЭМ!$A$33:$A$776,$A150,СВЦЭМ!$B$33:$B$776,V$119)+'СЕТ СН'!$I$9+СВЦЭМ!$D$10+'СЕТ СН'!$I$5-'СЕТ СН'!$I$17</f>
        <v>2722.00344387</v>
      </c>
      <c r="W150" s="36">
        <f>SUMIFS(СВЦЭМ!$C$33:$C$776,СВЦЭМ!$A$33:$A$776,$A150,СВЦЭМ!$B$33:$B$776,W$119)+'СЕТ СН'!$I$9+СВЦЭМ!$D$10+'СЕТ СН'!$I$5-'СЕТ СН'!$I$17</f>
        <v>2722.00344387</v>
      </c>
      <c r="X150" s="36">
        <f>SUMIFS(СВЦЭМ!$C$33:$C$776,СВЦЭМ!$A$33:$A$776,$A150,СВЦЭМ!$B$33:$B$776,X$119)+'СЕТ СН'!$I$9+СВЦЭМ!$D$10+'СЕТ СН'!$I$5-'СЕТ СН'!$I$17</f>
        <v>2722.00344387</v>
      </c>
      <c r="Y150" s="36">
        <f>SUMIFS(СВЦЭМ!$C$33:$C$776,СВЦЭМ!$A$33:$A$776,$A150,СВЦЭМ!$B$33:$B$776,Y$119)+'СЕТ СН'!$I$9+СВЦЭМ!$D$10+'СЕТ СН'!$I$5-'СЕТ СН'!$I$17</f>
        <v>2722.00344387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9"/>
      <c r="W154" s="39"/>
      <c r="X154" s="39"/>
      <c r="Y154" s="39"/>
      <c r="Z154" s="39"/>
    </row>
    <row r="155" spans="1:26" ht="15.75" customHeight="1" x14ac:dyDescent="0.2">
      <c r="A155" s="119"/>
      <c r="B155" s="119"/>
      <c r="C155" s="119"/>
      <c r="D155" s="119"/>
      <c r="E155" s="119"/>
      <c r="F155" s="119"/>
      <c r="G155" s="119"/>
      <c r="H155" s="119"/>
      <c r="I155" s="119"/>
      <c r="J155" s="119"/>
      <c r="K155" s="119"/>
      <c r="L155" s="119"/>
      <c r="M155" s="119"/>
      <c r="N155" s="122">
        <f>СВЦЭМ!$D$12+'СЕТ СН'!$F$10-'СЕТ СН'!$F$18</f>
        <v>553305.1820459906</v>
      </c>
      <c r="O155" s="123"/>
      <c r="P155" s="122">
        <f>СВЦЭМ!$D$12+'СЕТ СН'!$F$10-'СЕТ СН'!$G$18</f>
        <v>553305.1820459906</v>
      </c>
      <c r="Q155" s="123"/>
      <c r="R155" s="122">
        <f>СВЦЭМ!$D$12+'СЕТ СН'!$F$10-'СЕТ СН'!$H$18</f>
        <v>553305.1820459906</v>
      </c>
      <c r="S155" s="123"/>
      <c r="T155" s="122">
        <f>СВЦЭМ!$D$12+'СЕТ СН'!$F$10-'СЕТ СН'!$I$18</f>
        <v>553305.1820459906</v>
      </c>
      <c r="U155" s="123"/>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39</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3" customHeight="1" x14ac:dyDescent="0.2">
      <c r="A4" s="149" t="s">
        <v>9</v>
      </c>
      <c r="B4" s="149"/>
      <c r="C4" s="149"/>
      <c r="D4" s="149"/>
      <c r="E4" s="149"/>
      <c r="F4" s="149"/>
      <c r="G4" s="149"/>
      <c r="H4" s="149"/>
      <c r="I4" s="149"/>
      <c r="J4" s="149"/>
      <c r="K4" s="149"/>
      <c r="L4" s="149"/>
      <c r="M4" s="149"/>
      <c r="N4" s="149"/>
      <c r="O4" s="149"/>
      <c r="P4" s="149"/>
      <c r="Q4" s="149"/>
      <c r="R4" s="149"/>
      <c r="S4" s="149"/>
      <c r="T4" s="149"/>
      <c r="U4" s="149"/>
      <c r="V4" s="149"/>
      <c r="W4" s="149"/>
      <c r="X4" s="149"/>
      <c r="Y4" s="14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01.04.2019</v>
      </c>
      <c r="B12" s="36">
        <f>SUMIFS(СВЦЭМ!$C$33:$C$776,СВЦЭМ!$A$33:$A$776,$A12,СВЦЭМ!$B$33:$B$776,B$11)+'СЕТ СН'!$F$9+СВЦЭМ!$D$10+'СЕТ СН'!$F$6-'СЕТ СН'!$F$19</f>
        <v>1050.9192413999999</v>
      </c>
      <c r="C12" s="36">
        <f>SUMIFS(СВЦЭМ!$C$33:$C$776,СВЦЭМ!$A$33:$A$776,$A12,СВЦЭМ!$B$33:$B$776,C$11)+'СЕТ СН'!$F$9+СВЦЭМ!$D$10+'СЕТ СН'!$F$6-'СЕТ СН'!$F$19</f>
        <v>1087.16324203</v>
      </c>
      <c r="D12" s="36">
        <f>SUMIFS(СВЦЭМ!$C$33:$C$776,СВЦЭМ!$A$33:$A$776,$A12,СВЦЭМ!$B$33:$B$776,D$11)+'СЕТ СН'!$F$9+СВЦЭМ!$D$10+'СЕТ СН'!$F$6-'СЕТ СН'!$F$19</f>
        <v>1101.7030965899999</v>
      </c>
      <c r="E12" s="36">
        <f>SUMIFS(СВЦЭМ!$C$33:$C$776,СВЦЭМ!$A$33:$A$776,$A12,СВЦЭМ!$B$33:$B$776,E$11)+'СЕТ СН'!$F$9+СВЦЭМ!$D$10+'СЕТ СН'!$F$6-'СЕТ СН'!$F$19</f>
        <v>1129.67508058</v>
      </c>
      <c r="F12" s="36">
        <f>SUMIFS(СВЦЭМ!$C$33:$C$776,СВЦЭМ!$A$33:$A$776,$A12,СВЦЭМ!$B$33:$B$776,F$11)+'СЕТ СН'!$F$9+СВЦЭМ!$D$10+'СЕТ СН'!$F$6-'СЕТ СН'!$F$19</f>
        <v>1116.4840677699999</v>
      </c>
      <c r="G12" s="36">
        <f>SUMIFS(СВЦЭМ!$C$33:$C$776,СВЦЭМ!$A$33:$A$776,$A12,СВЦЭМ!$B$33:$B$776,G$11)+'СЕТ СН'!$F$9+СВЦЭМ!$D$10+'СЕТ СН'!$F$6-'СЕТ СН'!$F$19</f>
        <v>1119.8407406399999</v>
      </c>
      <c r="H12" s="36">
        <f>SUMIFS(СВЦЭМ!$C$33:$C$776,СВЦЭМ!$A$33:$A$776,$A12,СВЦЭМ!$B$33:$B$776,H$11)+'СЕТ СН'!$F$9+СВЦЭМ!$D$10+'СЕТ СН'!$F$6-'СЕТ СН'!$F$19</f>
        <v>1019.58756372</v>
      </c>
      <c r="I12" s="36">
        <f>SUMIFS(СВЦЭМ!$C$33:$C$776,СВЦЭМ!$A$33:$A$776,$A12,СВЦЭМ!$B$33:$B$776,I$11)+'СЕТ СН'!$F$9+СВЦЭМ!$D$10+'СЕТ СН'!$F$6-'СЕТ СН'!$F$19</f>
        <v>1003.3238859700001</v>
      </c>
      <c r="J12" s="36">
        <f>SUMIFS(СВЦЭМ!$C$33:$C$776,СВЦЭМ!$A$33:$A$776,$A12,СВЦЭМ!$B$33:$B$776,J$11)+'СЕТ СН'!$F$9+СВЦЭМ!$D$10+'СЕТ СН'!$F$6-'СЕТ СН'!$F$19</f>
        <v>949.82371245000002</v>
      </c>
      <c r="K12" s="36">
        <f>SUMIFS(СВЦЭМ!$C$33:$C$776,СВЦЭМ!$A$33:$A$776,$A12,СВЦЭМ!$B$33:$B$776,K$11)+'СЕТ СН'!$F$9+СВЦЭМ!$D$10+'СЕТ СН'!$F$6-'СЕТ СН'!$F$19</f>
        <v>923.94036233000008</v>
      </c>
      <c r="L12" s="36">
        <f>SUMIFS(СВЦЭМ!$C$33:$C$776,СВЦЭМ!$A$33:$A$776,$A12,СВЦЭМ!$B$33:$B$776,L$11)+'СЕТ СН'!$F$9+СВЦЭМ!$D$10+'СЕТ СН'!$F$6-'СЕТ СН'!$F$19</f>
        <v>905.42761991000009</v>
      </c>
      <c r="M12" s="36">
        <f>SUMIFS(СВЦЭМ!$C$33:$C$776,СВЦЭМ!$A$33:$A$776,$A12,СВЦЭМ!$B$33:$B$776,M$11)+'СЕТ СН'!$F$9+СВЦЭМ!$D$10+'СЕТ СН'!$F$6-'СЕТ СН'!$F$19</f>
        <v>914.69290572</v>
      </c>
      <c r="N12" s="36">
        <f>SUMIFS(СВЦЭМ!$C$33:$C$776,СВЦЭМ!$A$33:$A$776,$A12,СВЦЭМ!$B$33:$B$776,N$11)+'СЕТ СН'!$F$9+СВЦЭМ!$D$10+'СЕТ СН'!$F$6-'СЕТ СН'!$F$19</f>
        <v>920.54583366000008</v>
      </c>
      <c r="O12" s="36">
        <f>SUMIFS(СВЦЭМ!$C$33:$C$776,СВЦЭМ!$A$33:$A$776,$A12,СВЦЭМ!$B$33:$B$776,O$11)+'СЕТ СН'!$F$9+СВЦЭМ!$D$10+'СЕТ СН'!$F$6-'СЕТ СН'!$F$19</f>
        <v>929.7332758</v>
      </c>
      <c r="P12" s="36">
        <f>SUMIFS(СВЦЭМ!$C$33:$C$776,СВЦЭМ!$A$33:$A$776,$A12,СВЦЭМ!$B$33:$B$776,P$11)+'СЕТ СН'!$F$9+СВЦЭМ!$D$10+'СЕТ СН'!$F$6-'СЕТ СН'!$F$19</f>
        <v>935.09616468000002</v>
      </c>
      <c r="Q12" s="36">
        <f>SUMIFS(СВЦЭМ!$C$33:$C$776,СВЦЭМ!$A$33:$A$776,$A12,СВЦЭМ!$B$33:$B$776,Q$11)+'СЕТ СН'!$F$9+СВЦЭМ!$D$10+'СЕТ СН'!$F$6-'СЕТ СН'!$F$19</f>
        <v>925.67567098000006</v>
      </c>
      <c r="R12" s="36">
        <f>SUMIFS(СВЦЭМ!$C$33:$C$776,СВЦЭМ!$A$33:$A$776,$A12,СВЦЭМ!$B$33:$B$776,R$11)+'СЕТ СН'!$F$9+СВЦЭМ!$D$10+'СЕТ СН'!$F$6-'СЕТ СН'!$F$19</f>
        <v>927.24227426000004</v>
      </c>
      <c r="S12" s="36">
        <f>SUMIFS(СВЦЭМ!$C$33:$C$776,СВЦЭМ!$A$33:$A$776,$A12,СВЦЭМ!$B$33:$B$776,S$11)+'СЕТ СН'!$F$9+СВЦЭМ!$D$10+'СЕТ СН'!$F$6-'СЕТ СН'!$F$19</f>
        <v>924.37323296</v>
      </c>
      <c r="T12" s="36">
        <f>SUMIFS(СВЦЭМ!$C$33:$C$776,СВЦЭМ!$A$33:$A$776,$A12,СВЦЭМ!$B$33:$B$776,T$11)+'СЕТ СН'!$F$9+СВЦЭМ!$D$10+'СЕТ СН'!$F$6-'СЕТ СН'!$F$19</f>
        <v>900.52038676000006</v>
      </c>
      <c r="U12" s="36">
        <f>SUMIFS(СВЦЭМ!$C$33:$C$776,СВЦЭМ!$A$33:$A$776,$A12,СВЦЭМ!$B$33:$B$776,U$11)+'СЕТ СН'!$F$9+СВЦЭМ!$D$10+'СЕТ СН'!$F$6-'СЕТ СН'!$F$19</f>
        <v>877.92560521000007</v>
      </c>
      <c r="V12" s="36">
        <f>SUMIFS(СВЦЭМ!$C$33:$C$776,СВЦЭМ!$A$33:$A$776,$A12,СВЦЭМ!$B$33:$B$776,V$11)+'СЕТ СН'!$F$9+СВЦЭМ!$D$10+'СЕТ СН'!$F$6-'СЕТ СН'!$F$19</f>
        <v>863.66609214000005</v>
      </c>
      <c r="W12" s="36">
        <f>SUMIFS(СВЦЭМ!$C$33:$C$776,СВЦЭМ!$A$33:$A$776,$A12,СВЦЭМ!$B$33:$B$776,W$11)+'СЕТ СН'!$F$9+СВЦЭМ!$D$10+'СЕТ СН'!$F$6-'СЕТ СН'!$F$19</f>
        <v>857.68550488000005</v>
      </c>
      <c r="X12" s="36">
        <f>SUMIFS(СВЦЭМ!$C$33:$C$776,СВЦЭМ!$A$33:$A$776,$A12,СВЦЭМ!$B$33:$B$776,X$11)+'СЕТ СН'!$F$9+СВЦЭМ!$D$10+'СЕТ СН'!$F$6-'СЕТ СН'!$F$19</f>
        <v>920.97259154000005</v>
      </c>
      <c r="Y12" s="36">
        <f>SUMIFS(СВЦЭМ!$C$33:$C$776,СВЦЭМ!$A$33:$A$776,$A12,СВЦЭМ!$B$33:$B$776,Y$11)+'СЕТ СН'!$F$9+СВЦЭМ!$D$10+'СЕТ СН'!$F$6-'СЕТ СН'!$F$19</f>
        <v>1024.80872417</v>
      </c>
      <c r="AA12" s="37"/>
    </row>
    <row r="13" spans="1:27" ht="15.75" x14ac:dyDescent="0.2">
      <c r="A13" s="35">
        <f>A12+1</f>
        <v>43557</v>
      </c>
      <c r="B13" s="36">
        <f>SUMIFS(СВЦЭМ!$C$33:$C$776,СВЦЭМ!$A$33:$A$776,$A13,СВЦЭМ!$B$33:$B$776,B$11)+'СЕТ СН'!$F$9+СВЦЭМ!$D$10+'СЕТ СН'!$F$6-'СЕТ СН'!$F$19</f>
        <v>1097.1400115699998</v>
      </c>
      <c r="C13" s="36">
        <f>SUMIFS(СВЦЭМ!$C$33:$C$776,СВЦЭМ!$A$33:$A$776,$A13,СВЦЭМ!$B$33:$B$776,C$11)+'СЕТ СН'!$F$9+СВЦЭМ!$D$10+'СЕТ СН'!$F$6-'СЕТ СН'!$F$19</f>
        <v>1208.2432242099999</v>
      </c>
      <c r="D13" s="36">
        <f>SUMIFS(СВЦЭМ!$C$33:$C$776,СВЦЭМ!$A$33:$A$776,$A13,СВЦЭМ!$B$33:$B$776,D$11)+'СЕТ СН'!$F$9+СВЦЭМ!$D$10+'СЕТ СН'!$F$6-'СЕТ СН'!$F$19</f>
        <v>1260.5337032799998</v>
      </c>
      <c r="E13" s="36">
        <f>SUMIFS(СВЦЭМ!$C$33:$C$776,СВЦЭМ!$A$33:$A$776,$A13,СВЦЭМ!$B$33:$B$776,E$11)+'СЕТ СН'!$F$9+СВЦЭМ!$D$10+'СЕТ СН'!$F$6-'СЕТ СН'!$F$19</f>
        <v>1270.89927302</v>
      </c>
      <c r="F13" s="36">
        <f>SUMIFS(СВЦЭМ!$C$33:$C$776,СВЦЭМ!$A$33:$A$776,$A13,СВЦЭМ!$B$33:$B$776,F$11)+'СЕТ СН'!$F$9+СВЦЭМ!$D$10+'СЕТ СН'!$F$6-'СЕТ СН'!$F$19</f>
        <v>1268.10270085</v>
      </c>
      <c r="G13" s="36">
        <f>SUMIFS(СВЦЭМ!$C$33:$C$776,СВЦЭМ!$A$33:$A$776,$A13,СВЦЭМ!$B$33:$B$776,G$11)+'СЕТ СН'!$F$9+СВЦЭМ!$D$10+'СЕТ СН'!$F$6-'СЕТ СН'!$F$19</f>
        <v>1262.1641622299999</v>
      </c>
      <c r="H13" s="36">
        <f>SUMIFS(СВЦЭМ!$C$33:$C$776,СВЦЭМ!$A$33:$A$776,$A13,СВЦЭМ!$B$33:$B$776,H$11)+'СЕТ СН'!$F$9+СВЦЭМ!$D$10+'СЕТ СН'!$F$6-'СЕТ СН'!$F$19</f>
        <v>1151.4004473099999</v>
      </c>
      <c r="I13" s="36">
        <f>SUMIFS(СВЦЭМ!$C$33:$C$776,СВЦЭМ!$A$33:$A$776,$A13,СВЦЭМ!$B$33:$B$776,I$11)+'СЕТ СН'!$F$9+СВЦЭМ!$D$10+'СЕТ СН'!$F$6-'СЕТ СН'!$F$19</f>
        <v>1071.3759631</v>
      </c>
      <c r="J13" s="36">
        <f>SUMIFS(СВЦЭМ!$C$33:$C$776,СВЦЭМ!$A$33:$A$776,$A13,СВЦЭМ!$B$33:$B$776,J$11)+'СЕТ СН'!$F$9+СВЦЭМ!$D$10+'СЕТ СН'!$F$6-'СЕТ СН'!$F$19</f>
        <v>977.06334013000003</v>
      </c>
      <c r="K13" s="36">
        <f>SUMIFS(СВЦЭМ!$C$33:$C$776,СВЦЭМ!$A$33:$A$776,$A13,СВЦЭМ!$B$33:$B$776,K$11)+'СЕТ СН'!$F$9+СВЦЭМ!$D$10+'СЕТ СН'!$F$6-'СЕТ СН'!$F$19</f>
        <v>886.52809212</v>
      </c>
      <c r="L13" s="36">
        <f>SUMIFS(СВЦЭМ!$C$33:$C$776,СВЦЭМ!$A$33:$A$776,$A13,СВЦЭМ!$B$33:$B$776,L$11)+'СЕТ СН'!$F$9+СВЦЭМ!$D$10+'СЕТ СН'!$F$6-'СЕТ СН'!$F$19</f>
        <v>856.66388288000007</v>
      </c>
      <c r="M13" s="36">
        <f>SUMIFS(СВЦЭМ!$C$33:$C$776,СВЦЭМ!$A$33:$A$776,$A13,СВЦЭМ!$B$33:$B$776,M$11)+'СЕТ СН'!$F$9+СВЦЭМ!$D$10+'СЕТ СН'!$F$6-'СЕТ СН'!$F$19</f>
        <v>868.22523050000007</v>
      </c>
      <c r="N13" s="36">
        <f>SUMIFS(СВЦЭМ!$C$33:$C$776,СВЦЭМ!$A$33:$A$776,$A13,СВЦЭМ!$B$33:$B$776,N$11)+'СЕТ СН'!$F$9+СВЦЭМ!$D$10+'СЕТ СН'!$F$6-'СЕТ СН'!$F$19</f>
        <v>864.39061919000005</v>
      </c>
      <c r="O13" s="36">
        <f>SUMIFS(СВЦЭМ!$C$33:$C$776,СВЦЭМ!$A$33:$A$776,$A13,СВЦЭМ!$B$33:$B$776,O$11)+'СЕТ СН'!$F$9+СВЦЭМ!$D$10+'СЕТ СН'!$F$6-'СЕТ СН'!$F$19</f>
        <v>868.98146522000002</v>
      </c>
      <c r="P13" s="36">
        <f>SUMIFS(СВЦЭМ!$C$33:$C$776,СВЦЭМ!$A$33:$A$776,$A13,СВЦЭМ!$B$33:$B$776,P$11)+'СЕТ СН'!$F$9+СВЦЭМ!$D$10+'СЕТ СН'!$F$6-'СЕТ СН'!$F$19</f>
        <v>882.30145682</v>
      </c>
      <c r="Q13" s="36">
        <f>SUMIFS(СВЦЭМ!$C$33:$C$776,СВЦЭМ!$A$33:$A$776,$A13,СВЦЭМ!$B$33:$B$776,Q$11)+'СЕТ СН'!$F$9+СВЦЭМ!$D$10+'СЕТ СН'!$F$6-'СЕТ СН'!$F$19</f>
        <v>899.52889126000002</v>
      </c>
      <c r="R13" s="36">
        <f>SUMIFS(СВЦЭМ!$C$33:$C$776,СВЦЭМ!$A$33:$A$776,$A13,СВЦЭМ!$B$33:$B$776,R$11)+'СЕТ СН'!$F$9+СВЦЭМ!$D$10+'СЕТ СН'!$F$6-'СЕТ СН'!$F$19</f>
        <v>891.20119569000008</v>
      </c>
      <c r="S13" s="36">
        <f>SUMIFS(СВЦЭМ!$C$33:$C$776,СВЦЭМ!$A$33:$A$776,$A13,СВЦЭМ!$B$33:$B$776,S$11)+'СЕТ СН'!$F$9+СВЦЭМ!$D$10+'СЕТ СН'!$F$6-'СЕТ СН'!$F$19</f>
        <v>887.11048187000006</v>
      </c>
      <c r="T13" s="36">
        <f>SUMIFS(СВЦЭМ!$C$33:$C$776,СВЦЭМ!$A$33:$A$776,$A13,СВЦЭМ!$B$33:$B$776,T$11)+'СЕТ СН'!$F$9+СВЦЭМ!$D$10+'СЕТ СН'!$F$6-'СЕТ СН'!$F$19</f>
        <v>862.98597785000004</v>
      </c>
      <c r="U13" s="36">
        <f>SUMIFS(СВЦЭМ!$C$33:$C$776,СВЦЭМ!$A$33:$A$776,$A13,СВЦЭМ!$B$33:$B$776,U$11)+'СЕТ СН'!$F$9+СВЦЭМ!$D$10+'СЕТ СН'!$F$6-'СЕТ СН'!$F$19</f>
        <v>850.59281113000009</v>
      </c>
      <c r="V13" s="36">
        <f>SUMIFS(СВЦЭМ!$C$33:$C$776,СВЦЭМ!$A$33:$A$776,$A13,СВЦЭМ!$B$33:$B$776,V$11)+'СЕТ СН'!$F$9+СВЦЭМ!$D$10+'СЕТ СН'!$F$6-'СЕТ СН'!$F$19</f>
        <v>849.3035693700001</v>
      </c>
      <c r="W13" s="36">
        <f>SUMIFS(СВЦЭМ!$C$33:$C$776,СВЦЭМ!$A$33:$A$776,$A13,СВЦЭМ!$B$33:$B$776,W$11)+'СЕТ СН'!$F$9+СВЦЭМ!$D$10+'СЕТ СН'!$F$6-'СЕТ СН'!$F$19</f>
        <v>842.3952327400001</v>
      </c>
      <c r="X13" s="36">
        <f>SUMIFS(СВЦЭМ!$C$33:$C$776,СВЦЭМ!$A$33:$A$776,$A13,СВЦЭМ!$B$33:$B$776,X$11)+'СЕТ СН'!$F$9+СВЦЭМ!$D$10+'СЕТ СН'!$F$6-'СЕТ СН'!$F$19</f>
        <v>887.11430985000004</v>
      </c>
      <c r="Y13" s="36">
        <f>SUMIFS(СВЦЭМ!$C$33:$C$776,СВЦЭМ!$A$33:$A$776,$A13,СВЦЭМ!$B$33:$B$776,Y$11)+'СЕТ СН'!$F$9+СВЦЭМ!$D$10+'СЕТ СН'!$F$6-'СЕТ СН'!$F$19</f>
        <v>991.93960684000001</v>
      </c>
    </row>
    <row r="14" spans="1:27" ht="15.75" x14ac:dyDescent="0.2">
      <c r="A14" s="35">
        <f t="shared" ref="A14:A42" si="0">A13+1</f>
        <v>43558</v>
      </c>
      <c r="B14" s="36">
        <f>SUMIFS(СВЦЭМ!$C$33:$C$776,СВЦЭМ!$A$33:$A$776,$A14,СВЦЭМ!$B$33:$B$776,B$11)+'СЕТ СН'!$F$9+СВЦЭМ!$D$10+'СЕТ СН'!$F$6-'СЕТ СН'!$F$19</f>
        <v>1112.9511440599999</v>
      </c>
      <c r="C14" s="36">
        <f>SUMIFS(СВЦЭМ!$C$33:$C$776,СВЦЭМ!$A$33:$A$776,$A14,СВЦЭМ!$B$33:$B$776,C$11)+'СЕТ СН'!$F$9+СВЦЭМ!$D$10+'СЕТ СН'!$F$6-'СЕТ СН'!$F$19</f>
        <v>1214.5345688699999</v>
      </c>
      <c r="D14" s="36">
        <f>SUMIFS(СВЦЭМ!$C$33:$C$776,СВЦЭМ!$A$33:$A$776,$A14,СВЦЭМ!$B$33:$B$776,D$11)+'СЕТ СН'!$F$9+СВЦЭМ!$D$10+'СЕТ СН'!$F$6-'СЕТ СН'!$F$19</f>
        <v>1195.21077188</v>
      </c>
      <c r="E14" s="36">
        <f>SUMIFS(СВЦЭМ!$C$33:$C$776,СВЦЭМ!$A$33:$A$776,$A14,СВЦЭМ!$B$33:$B$776,E$11)+'СЕТ СН'!$F$9+СВЦЭМ!$D$10+'СЕТ СН'!$F$6-'СЕТ СН'!$F$19</f>
        <v>1194.68377433</v>
      </c>
      <c r="F14" s="36">
        <f>SUMIFS(СВЦЭМ!$C$33:$C$776,СВЦЭМ!$A$33:$A$776,$A14,СВЦЭМ!$B$33:$B$776,F$11)+'СЕТ СН'!$F$9+СВЦЭМ!$D$10+'СЕТ СН'!$F$6-'СЕТ СН'!$F$19</f>
        <v>1189.7076499</v>
      </c>
      <c r="G14" s="36">
        <f>SUMIFS(СВЦЭМ!$C$33:$C$776,СВЦЭМ!$A$33:$A$776,$A14,СВЦЭМ!$B$33:$B$776,G$11)+'СЕТ СН'!$F$9+СВЦЭМ!$D$10+'СЕТ СН'!$F$6-'СЕТ СН'!$F$19</f>
        <v>1219.24137447</v>
      </c>
      <c r="H14" s="36">
        <f>SUMIFS(СВЦЭМ!$C$33:$C$776,СВЦЭМ!$A$33:$A$776,$A14,СВЦЭМ!$B$33:$B$776,H$11)+'СЕТ СН'!$F$9+СВЦЭМ!$D$10+'СЕТ СН'!$F$6-'СЕТ СН'!$F$19</f>
        <v>1166.1640502399998</v>
      </c>
      <c r="I14" s="36">
        <f>SUMIFS(СВЦЭМ!$C$33:$C$776,СВЦЭМ!$A$33:$A$776,$A14,СВЦЭМ!$B$33:$B$776,I$11)+'СЕТ СН'!$F$9+СВЦЭМ!$D$10+'СЕТ СН'!$F$6-'СЕТ СН'!$F$19</f>
        <v>1084.1175397899999</v>
      </c>
      <c r="J14" s="36">
        <f>SUMIFS(СВЦЭМ!$C$33:$C$776,СВЦЭМ!$A$33:$A$776,$A14,СВЦЭМ!$B$33:$B$776,J$11)+'СЕТ СН'!$F$9+СВЦЭМ!$D$10+'СЕТ СН'!$F$6-'СЕТ СН'!$F$19</f>
        <v>989.70902706000004</v>
      </c>
      <c r="K14" s="36">
        <f>SUMIFS(СВЦЭМ!$C$33:$C$776,СВЦЭМ!$A$33:$A$776,$A14,СВЦЭМ!$B$33:$B$776,K$11)+'СЕТ СН'!$F$9+СВЦЭМ!$D$10+'СЕТ СН'!$F$6-'СЕТ СН'!$F$19</f>
        <v>912.95707341000002</v>
      </c>
      <c r="L14" s="36">
        <f>SUMIFS(СВЦЭМ!$C$33:$C$776,СВЦЭМ!$A$33:$A$776,$A14,СВЦЭМ!$B$33:$B$776,L$11)+'СЕТ СН'!$F$9+СВЦЭМ!$D$10+'СЕТ СН'!$F$6-'СЕТ СН'!$F$19</f>
        <v>890.08990462000008</v>
      </c>
      <c r="M14" s="36">
        <f>SUMIFS(СВЦЭМ!$C$33:$C$776,СВЦЭМ!$A$33:$A$776,$A14,СВЦЭМ!$B$33:$B$776,M$11)+'СЕТ СН'!$F$9+СВЦЭМ!$D$10+'СЕТ СН'!$F$6-'СЕТ СН'!$F$19</f>
        <v>899.48236493000002</v>
      </c>
      <c r="N14" s="36">
        <f>SUMIFS(СВЦЭМ!$C$33:$C$776,СВЦЭМ!$A$33:$A$776,$A14,СВЦЭМ!$B$33:$B$776,N$11)+'СЕТ СН'!$F$9+СВЦЭМ!$D$10+'СЕТ СН'!$F$6-'СЕТ СН'!$F$19</f>
        <v>890.13054806000002</v>
      </c>
      <c r="O14" s="36">
        <f>SUMIFS(СВЦЭМ!$C$33:$C$776,СВЦЭМ!$A$33:$A$776,$A14,СВЦЭМ!$B$33:$B$776,O$11)+'СЕТ СН'!$F$9+СВЦЭМ!$D$10+'СЕТ СН'!$F$6-'СЕТ СН'!$F$19</f>
        <v>900.82027767</v>
      </c>
      <c r="P14" s="36">
        <f>SUMIFS(СВЦЭМ!$C$33:$C$776,СВЦЭМ!$A$33:$A$776,$A14,СВЦЭМ!$B$33:$B$776,P$11)+'СЕТ СН'!$F$9+СВЦЭМ!$D$10+'СЕТ СН'!$F$6-'СЕТ СН'!$F$19</f>
        <v>907.48837823000008</v>
      </c>
      <c r="Q14" s="36">
        <f>SUMIFS(СВЦЭМ!$C$33:$C$776,СВЦЭМ!$A$33:$A$776,$A14,СВЦЭМ!$B$33:$B$776,Q$11)+'СЕТ СН'!$F$9+СВЦЭМ!$D$10+'СЕТ СН'!$F$6-'СЕТ СН'!$F$19</f>
        <v>917.20155764000003</v>
      </c>
      <c r="R14" s="36">
        <f>SUMIFS(СВЦЭМ!$C$33:$C$776,СВЦЭМ!$A$33:$A$776,$A14,СВЦЭМ!$B$33:$B$776,R$11)+'СЕТ СН'!$F$9+СВЦЭМ!$D$10+'СЕТ СН'!$F$6-'СЕТ СН'!$F$19</f>
        <v>921.1275533700001</v>
      </c>
      <c r="S14" s="36">
        <f>SUMIFS(СВЦЭМ!$C$33:$C$776,СВЦЭМ!$A$33:$A$776,$A14,СВЦЭМ!$B$33:$B$776,S$11)+'СЕТ СН'!$F$9+СВЦЭМ!$D$10+'СЕТ СН'!$F$6-'СЕТ СН'!$F$19</f>
        <v>922.0873168600001</v>
      </c>
      <c r="T14" s="36">
        <f>SUMIFS(СВЦЭМ!$C$33:$C$776,СВЦЭМ!$A$33:$A$776,$A14,СВЦЭМ!$B$33:$B$776,T$11)+'СЕТ СН'!$F$9+СВЦЭМ!$D$10+'СЕТ СН'!$F$6-'СЕТ СН'!$F$19</f>
        <v>899.3215048400001</v>
      </c>
      <c r="U14" s="36">
        <f>SUMIFS(СВЦЭМ!$C$33:$C$776,СВЦЭМ!$A$33:$A$776,$A14,СВЦЭМ!$B$33:$B$776,U$11)+'СЕТ СН'!$F$9+СВЦЭМ!$D$10+'СЕТ СН'!$F$6-'СЕТ СН'!$F$19</f>
        <v>875.93267782000009</v>
      </c>
      <c r="V14" s="36">
        <f>SUMIFS(СВЦЭМ!$C$33:$C$776,СВЦЭМ!$A$33:$A$776,$A14,СВЦЭМ!$B$33:$B$776,V$11)+'СЕТ СН'!$F$9+СВЦЭМ!$D$10+'СЕТ СН'!$F$6-'СЕТ СН'!$F$19</f>
        <v>864.8630935000001</v>
      </c>
      <c r="W14" s="36">
        <f>SUMIFS(СВЦЭМ!$C$33:$C$776,СВЦЭМ!$A$33:$A$776,$A14,СВЦЭМ!$B$33:$B$776,W$11)+'СЕТ СН'!$F$9+СВЦЭМ!$D$10+'СЕТ СН'!$F$6-'СЕТ СН'!$F$19</f>
        <v>857.47064656000009</v>
      </c>
      <c r="X14" s="36">
        <f>SUMIFS(СВЦЭМ!$C$33:$C$776,СВЦЭМ!$A$33:$A$776,$A14,СВЦЭМ!$B$33:$B$776,X$11)+'СЕТ СН'!$F$9+СВЦЭМ!$D$10+'СЕТ СН'!$F$6-'СЕТ СН'!$F$19</f>
        <v>909.14083828000003</v>
      </c>
      <c r="Y14" s="36">
        <f>SUMIFS(СВЦЭМ!$C$33:$C$776,СВЦЭМ!$A$33:$A$776,$A14,СВЦЭМ!$B$33:$B$776,Y$11)+'СЕТ СН'!$F$9+СВЦЭМ!$D$10+'СЕТ СН'!$F$6-'СЕТ СН'!$F$19</f>
        <v>1036.5504598499999</v>
      </c>
    </row>
    <row r="15" spans="1:27" ht="15.75" x14ac:dyDescent="0.2">
      <c r="A15" s="35">
        <f t="shared" si="0"/>
        <v>43559</v>
      </c>
      <c r="B15" s="36">
        <f>SUMIFS(СВЦЭМ!$C$33:$C$776,СВЦЭМ!$A$33:$A$776,$A15,СВЦЭМ!$B$33:$B$776,B$11)+'СЕТ СН'!$F$9+СВЦЭМ!$D$10+'СЕТ СН'!$F$6-'СЕТ СН'!$F$19</f>
        <v>1096.2164321099999</v>
      </c>
      <c r="C15" s="36">
        <f>SUMIFS(СВЦЭМ!$C$33:$C$776,СВЦЭМ!$A$33:$A$776,$A15,СВЦЭМ!$B$33:$B$776,C$11)+'СЕТ СН'!$F$9+СВЦЭМ!$D$10+'СЕТ СН'!$F$6-'СЕТ СН'!$F$19</f>
        <v>1191.2719850999999</v>
      </c>
      <c r="D15" s="36">
        <f>SUMIFS(СВЦЭМ!$C$33:$C$776,СВЦЭМ!$A$33:$A$776,$A15,СВЦЭМ!$B$33:$B$776,D$11)+'СЕТ СН'!$F$9+СВЦЭМ!$D$10+'СЕТ СН'!$F$6-'СЕТ СН'!$F$19</f>
        <v>1228.9826441099999</v>
      </c>
      <c r="E15" s="36">
        <f>SUMIFS(СВЦЭМ!$C$33:$C$776,СВЦЭМ!$A$33:$A$776,$A15,СВЦЭМ!$B$33:$B$776,E$11)+'СЕТ СН'!$F$9+СВЦЭМ!$D$10+'СЕТ СН'!$F$6-'СЕТ СН'!$F$19</f>
        <v>1229.8169175099999</v>
      </c>
      <c r="F15" s="36">
        <f>SUMIFS(СВЦЭМ!$C$33:$C$776,СВЦЭМ!$A$33:$A$776,$A15,СВЦЭМ!$B$33:$B$776,F$11)+'СЕТ СН'!$F$9+СВЦЭМ!$D$10+'СЕТ СН'!$F$6-'СЕТ СН'!$F$19</f>
        <v>1221.9265774099999</v>
      </c>
      <c r="G15" s="36">
        <f>SUMIFS(СВЦЭМ!$C$33:$C$776,СВЦЭМ!$A$33:$A$776,$A15,СВЦЭМ!$B$33:$B$776,G$11)+'СЕТ СН'!$F$9+СВЦЭМ!$D$10+'СЕТ СН'!$F$6-'СЕТ СН'!$F$19</f>
        <v>1235.8229194099999</v>
      </c>
      <c r="H15" s="36">
        <f>SUMIFS(СВЦЭМ!$C$33:$C$776,СВЦЭМ!$A$33:$A$776,$A15,СВЦЭМ!$B$33:$B$776,H$11)+'СЕТ СН'!$F$9+СВЦЭМ!$D$10+'СЕТ СН'!$F$6-'СЕТ СН'!$F$19</f>
        <v>1148.81213327</v>
      </c>
      <c r="I15" s="36">
        <f>SUMIFS(СВЦЭМ!$C$33:$C$776,СВЦЭМ!$A$33:$A$776,$A15,СВЦЭМ!$B$33:$B$776,I$11)+'СЕТ СН'!$F$9+СВЦЭМ!$D$10+'СЕТ СН'!$F$6-'СЕТ СН'!$F$19</f>
        <v>1085.50053228</v>
      </c>
      <c r="J15" s="36">
        <f>SUMIFS(СВЦЭМ!$C$33:$C$776,СВЦЭМ!$A$33:$A$776,$A15,СВЦЭМ!$B$33:$B$776,J$11)+'СЕТ СН'!$F$9+СВЦЭМ!$D$10+'СЕТ СН'!$F$6-'СЕТ СН'!$F$19</f>
        <v>988.15191414000003</v>
      </c>
      <c r="K15" s="36">
        <f>SUMIFS(СВЦЭМ!$C$33:$C$776,СВЦЭМ!$A$33:$A$776,$A15,СВЦЭМ!$B$33:$B$776,K$11)+'СЕТ СН'!$F$9+СВЦЭМ!$D$10+'СЕТ СН'!$F$6-'СЕТ СН'!$F$19</f>
        <v>915.55505870000002</v>
      </c>
      <c r="L15" s="36">
        <f>SUMIFS(СВЦЭМ!$C$33:$C$776,СВЦЭМ!$A$33:$A$776,$A15,СВЦЭМ!$B$33:$B$776,L$11)+'СЕТ СН'!$F$9+СВЦЭМ!$D$10+'СЕТ СН'!$F$6-'СЕТ СН'!$F$19</f>
        <v>884.42727789000003</v>
      </c>
      <c r="M15" s="36">
        <f>SUMIFS(СВЦЭМ!$C$33:$C$776,СВЦЭМ!$A$33:$A$776,$A15,СВЦЭМ!$B$33:$B$776,M$11)+'СЕТ СН'!$F$9+СВЦЭМ!$D$10+'СЕТ СН'!$F$6-'СЕТ СН'!$F$19</f>
        <v>887.08471534</v>
      </c>
      <c r="N15" s="36">
        <f>SUMIFS(СВЦЭМ!$C$33:$C$776,СВЦЭМ!$A$33:$A$776,$A15,СВЦЭМ!$B$33:$B$776,N$11)+'СЕТ СН'!$F$9+СВЦЭМ!$D$10+'СЕТ СН'!$F$6-'СЕТ СН'!$F$19</f>
        <v>876.25043609000011</v>
      </c>
      <c r="O15" s="36">
        <f>SUMIFS(СВЦЭМ!$C$33:$C$776,СВЦЭМ!$A$33:$A$776,$A15,СВЦЭМ!$B$33:$B$776,O$11)+'СЕТ СН'!$F$9+СВЦЭМ!$D$10+'СЕТ СН'!$F$6-'СЕТ СН'!$F$19</f>
        <v>900.96822579000002</v>
      </c>
      <c r="P15" s="36">
        <f>SUMIFS(СВЦЭМ!$C$33:$C$776,СВЦЭМ!$A$33:$A$776,$A15,СВЦЭМ!$B$33:$B$776,P$11)+'СЕТ СН'!$F$9+СВЦЭМ!$D$10+'СЕТ СН'!$F$6-'СЕТ СН'!$F$19</f>
        <v>915.05428942000003</v>
      </c>
      <c r="Q15" s="36">
        <f>SUMIFS(СВЦЭМ!$C$33:$C$776,СВЦЭМ!$A$33:$A$776,$A15,СВЦЭМ!$B$33:$B$776,Q$11)+'СЕТ СН'!$F$9+СВЦЭМ!$D$10+'СЕТ СН'!$F$6-'СЕТ СН'!$F$19</f>
        <v>915.4082952</v>
      </c>
      <c r="R15" s="36">
        <f>SUMIFS(СВЦЭМ!$C$33:$C$776,СВЦЭМ!$A$33:$A$776,$A15,СВЦЭМ!$B$33:$B$776,R$11)+'СЕТ СН'!$F$9+СВЦЭМ!$D$10+'СЕТ СН'!$F$6-'СЕТ СН'!$F$19</f>
        <v>916.93020462000004</v>
      </c>
      <c r="S15" s="36">
        <f>SUMIFS(СВЦЭМ!$C$33:$C$776,СВЦЭМ!$A$33:$A$776,$A15,СВЦЭМ!$B$33:$B$776,S$11)+'СЕТ СН'!$F$9+СВЦЭМ!$D$10+'СЕТ СН'!$F$6-'СЕТ СН'!$F$19</f>
        <v>925.14120648000005</v>
      </c>
      <c r="T15" s="36">
        <f>SUMIFS(СВЦЭМ!$C$33:$C$776,СВЦЭМ!$A$33:$A$776,$A15,СВЦЭМ!$B$33:$B$776,T$11)+'СЕТ СН'!$F$9+СВЦЭМ!$D$10+'СЕТ СН'!$F$6-'СЕТ СН'!$F$19</f>
        <v>903.79241975000002</v>
      </c>
      <c r="U15" s="36">
        <f>SUMIFS(СВЦЭМ!$C$33:$C$776,СВЦЭМ!$A$33:$A$776,$A15,СВЦЭМ!$B$33:$B$776,U$11)+'СЕТ СН'!$F$9+СВЦЭМ!$D$10+'СЕТ СН'!$F$6-'СЕТ СН'!$F$19</f>
        <v>862.42793164</v>
      </c>
      <c r="V15" s="36">
        <f>SUMIFS(СВЦЭМ!$C$33:$C$776,СВЦЭМ!$A$33:$A$776,$A15,СВЦЭМ!$B$33:$B$776,V$11)+'СЕТ СН'!$F$9+СВЦЭМ!$D$10+'СЕТ СН'!$F$6-'СЕТ СН'!$F$19</f>
        <v>854.26958656000011</v>
      </c>
      <c r="W15" s="36">
        <f>SUMIFS(СВЦЭМ!$C$33:$C$776,СВЦЭМ!$A$33:$A$776,$A15,СВЦЭМ!$B$33:$B$776,W$11)+'СЕТ СН'!$F$9+СВЦЭМ!$D$10+'СЕТ СН'!$F$6-'СЕТ СН'!$F$19</f>
        <v>856.83398202000001</v>
      </c>
      <c r="X15" s="36">
        <f>SUMIFS(СВЦЭМ!$C$33:$C$776,СВЦЭМ!$A$33:$A$776,$A15,СВЦЭМ!$B$33:$B$776,X$11)+'СЕТ СН'!$F$9+СВЦЭМ!$D$10+'СЕТ СН'!$F$6-'СЕТ СН'!$F$19</f>
        <v>940.5912927600001</v>
      </c>
      <c r="Y15" s="36">
        <f>SUMIFS(СВЦЭМ!$C$33:$C$776,СВЦЭМ!$A$33:$A$776,$A15,СВЦЭМ!$B$33:$B$776,Y$11)+'СЕТ СН'!$F$9+СВЦЭМ!$D$10+'СЕТ СН'!$F$6-'СЕТ СН'!$F$19</f>
        <v>1089.90661615</v>
      </c>
    </row>
    <row r="16" spans="1:27" ht="15.75" x14ac:dyDescent="0.2">
      <c r="A16" s="35">
        <f t="shared" si="0"/>
        <v>43560</v>
      </c>
      <c r="B16" s="36">
        <f>SUMIFS(СВЦЭМ!$C$33:$C$776,СВЦЭМ!$A$33:$A$776,$A16,СВЦЭМ!$B$33:$B$776,B$11)+'СЕТ СН'!$F$9+СВЦЭМ!$D$10+'СЕТ СН'!$F$6-'СЕТ СН'!$F$19</f>
        <v>1078.6974697799999</v>
      </c>
      <c r="C16" s="36">
        <f>SUMIFS(СВЦЭМ!$C$33:$C$776,СВЦЭМ!$A$33:$A$776,$A16,СВЦЭМ!$B$33:$B$776,C$11)+'СЕТ СН'!$F$9+СВЦЭМ!$D$10+'СЕТ СН'!$F$6-'СЕТ СН'!$F$19</f>
        <v>1170.3477932599999</v>
      </c>
      <c r="D16" s="36">
        <f>SUMIFS(СВЦЭМ!$C$33:$C$776,СВЦЭМ!$A$33:$A$776,$A16,СВЦЭМ!$B$33:$B$776,D$11)+'СЕТ СН'!$F$9+СВЦЭМ!$D$10+'СЕТ СН'!$F$6-'СЕТ СН'!$F$19</f>
        <v>1228.53848109</v>
      </c>
      <c r="E16" s="36">
        <f>SUMIFS(СВЦЭМ!$C$33:$C$776,СВЦЭМ!$A$33:$A$776,$A16,СВЦЭМ!$B$33:$B$776,E$11)+'СЕТ СН'!$F$9+СВЦЭМ!$D$10+'СЕТ СН'!$F$6-'СЕТ СН'!$F$19</f>
        <v>1225.26086558</v>
      </c>
      <c r="F16" s="36">
        <f>SUMIFS(СВЦЭМ!$C$33:$C$776,СВЦЭМ!$A$33:$A$776,$A16,СВЦЭМ!$B$33:$B$776,F$11)+'СЕТ СН'!$F$9+СВЦЭМ!$D$10+'СЕТ СН'!$F$6-'СЕТ СН'!$F$19</f>
        <v>1221.5041385499999</v>
      </c>
      <c r="G16" s="36">
        <f>SUMIFS(СВЦЭМ!$C$33:$C$776,СВЦЭМ!$A$33:$A$776,$A16,СВЦЭМ!$B$33:$B$776,G$11)+'СЕТ СН'!$F$9+СВЦЭМ!$D$10+'СЕТ СН'!$F$6-'СЕТ СН'!$F$19</f>
        <v>1219.58587104</v>
      </c>
      <c r="H16" s="36">
        <f>SUMIFS(СВЦЭМ!$C$33:$C$776,СВЦЭМ!$A$33:$A$776,$A16,СВЦЭМ!$B$33:$B$776,H$11)+'СЕТ СН'!$F$9+СВЦЭМ!$D$10+'СЕТ СН'!$F$6-'СЕТ СН'!$F$19</f>
        <v>1152.4264728399999</v>
      </c>
      <c r="I16" s="36">
        <f>SUMIFS(СВЦЭМ!$C$33:$C$776,СВЦЭМ!$A$33:$A$776,$A16,СВЦЭМ!$B$33:$B$776,I$11)+'СЕТ СН'!$F$9+СВЦЭМ!$D$10+'СЕТ СН'!$F$6-'СЕТ СН'!$F$19</f>
        <v>1094.1442345999999</v>
      </c>
      <c r="J16" s="36">
        <f>SUMIFS(СВЦЭМ!$C$33:$C$776,СВЦЭМ!$A$33:$A$776,$A16,СВЦЭМ!$B$33:$B$776,J$11)+'СЕТ СН'!$F$9+СВЦЭМ!$D$10+'СЕТ СН'!$F$6-'СЕТ СН'!$F$19</f>
        <v>1009.3638420100001</v>
      </c>
      <c r="K16" s="36">
        <f>SUMIFS(СВЦЭМ!$C$33:$C$776,СВЦЭМ!$A$33:$A$776,$A16,СВЦЭМ!$B$33:$B$776,K$11)+'СЕТ СН'!$F$9+СВЦЭМ!$D$10+'СЕТ СН'!$F$6-'СЕТ СН'!$F$19</f>
        <v>934.04642573000001</v>
      </c>
      <c r="L16" s="36">
        <f>SUMIFS(СВЦЭМ!$C$33:$C$776,СВЦЭМ!$A$33:$A$776,$A16,СВЦЭМ!$B$33:$B$776,L$11)+'СЕТ СН'!$F$9+СВЦЭМ!$D$10+'СЕТ СН'!$F$6-'СЕТ СН'!$F$19</f>
        <v>899.97931906000008</v>
      </c>
      <c r="M16" s="36">
        <f>SUMIFS(СВЦЭМ!$C$33:$C$776,СВЦЭМ!$A$33:$A$776,$A16,СВЦЭМ!$B$33:$B$776,M$11)+'СЕТ СН'!$F$9+СВЦЭМ!$D$10+'СЕТ СН'!$F$6-'СЕТ СН'!$F$19</f>
        <v>890.84819027000003</v>
      </c>
      <c r="N16" s="36">
        <f>SUMIFS(СВЦЭМ!$C$33:$C$776,СВЦЭМ!$A$33:$A$776,$A16,СВЦЭМ!$B$33:$B$776,N$11)+'СЕТ СН'!$F$9+СВЦЭМ!$D$10+'СЕТ СН'!$F$6-'СЕТ СН'!$F$19</f>
        <v>884.71280644000001</v>
      </c>
      <c r="O16" s="36">
        <f>SUMIFS(СВЦЭМ!$C$33:$C$776,СВЦЭМ!$A$33:$A$776,$A16,СВЦЭМ!$B$33:$B$776,O$11)+'СЕТ СН'!$F$9+СВЦЭМ!$D$10+'СЕТ СН'!$F$6-'СЕТ СН'!$F$19</f>
        <v>879.26724352000008</v>
      </c>
      <c r="P16" s="36">
        <f>SUMIFS(СВЦЭМ!$C$33:$C$776,СВЦЭМ!$A$33:$A$776,$A16,СВЦЭМ!$B$33:$B$776,P$11)+'СЕТ СН'!$F$9+СВЦЭМ!$D$10+'СЕТ СН'!$F$6-'СЕТ СН'!$F$19</f>
        <v>883.87340899000003</v>
      </c>
      <c r="Q16" s="36">
        <f>SUMIFS(СВЦЭМ!$C$33:$C$776,СВЦЭМ!$A$33:$A$776,$A16,СВЦЭМ!$B$33:$B$776,Q$11)+'СЕТ СН'!$F$9+СВЦЭМ!$D$10+'СЕТ СН'!$F$6-'СЕТ СН'!$F$19</f>
        <v>882.92366601000003</v>
      </c>
      <c r="R16" s="36">
        <f>SUMIFS(СВЦЭМ!$C$33:$C$776,СВЦЭМ!$A$33:$A$776,$A16,СВЦЭМ!$B$33:$B$776,R$11)+'СЕТ СН'!$F$9+СВЦЭМ!$D$10+'СЕТ СН'!$F$6-'СЕТ СН'!$F$19</f>
        <v>884.42105987000002</v>
      </c>
      <c r="S16" s="36">
        <f>SUMIFS(СВЦЭМ!$C$33:$C$776,СВЦЭМ!$A$33:$A$776,$A16,СВЦЭМ!$B$33:$B$776,S$11)+'СЕТ СН'!$F$9+СВЦЭМ!$D$10+'СЕТ СН'!$F$6-'СЕТ СН'!$F$19</f>
        <v>900.69568680000009</v>
      </c>
      <c r="T16" s="36">
        <f>SUMIFS(СВЦЭМ!$C$33:$C$776,СВЦЭМ!$A$33:$A$776,$A16,СВЦЭМ!$B$33:$B$776,T$11)+'СЕТ СН'!$F$9+СВЦЭМ!$D$10+'СЕТ СН'!$F$6-'СЕТ СН'!$F$19</f>
        <v>895.0797487100001</v>
      </c>
      <c r="U16" s="36">
        <f>SUMIFS(СВЦЭМ!$C$33:$C$776,СВЦЭМ!$A$33:$A$776,$A16,СВЦЭМ!$B$33:$B$776,U$11)+'СЕТ СН'!$F$9+СВЦЭМ!$D$10+'СЕТ СН'!$F$6-'СЕТ СН'!$F$19</f>
        <v>902.19922050000002</v>
      </c>
      <c r="V16" s="36">
        <f>SUMIFS(СВЦЭМ!$C$33:$C$776,СВЦЭМ!$A$33:$A$776,$A16,СВЦЭМ!$B$33:$B$776,V$11)+'СЕТ СН'!$F$9+СВЦЭМ!$D$10+'СЕТ СН'!$F$6-'СЕТ СН'!$F$19</f>
        <v>912.26449704000004</v>
      </c>
      <c r="W16" s="36">
        <f>SUMIFS(СВЦЭМ!$C$33:$C$776,СВЦЭМ!$A$33:$A$776,$A16,СВЦЭМ!$B$33:$B$776,W$11)+'СЕТ СН'!$F$9+СВЦЭМ!$D$10+'СЕТ СН'!$F$6-'СЕТ СН'!$F$19</f>
        <v>919.16305902000011</v>
      </c>
      <c r="X16" s="36">
        <f>SUMIFS(СВЦЭМ!$C$33:$C$776,СВЦЭМ!$A$33:$A$776,$A16,СВЦЭМ!$B$33:$B$776,X$11)+'СЕТ СН'!$F$9+СВЦЭМ!$D$10+'СЕТ СН'!$F$6-'СЕТ СН'!$F$19</f>
        <v>958.83131177000007</v>
      </c>
      <c r="Y16" s="36">
        <f>SUMIFS(СВЦЭМ!$C$33:$C$776,СВЦЭМ!$A$33:$A$776,$A16,СВЦЭМ!$B$33:$B$776,Y$11)+'СЕТ СН'!$F$9+СВЦЭМ!$D$10+'СЕТ СН'!$F$6-'СЕТ СН'!$F$19</f>
        <v>1048.0319219200001</v>
      </c>
    </row>
    <row r="17" spans="1:25" ht="15.75" x14ac:dyDescent="0.2">
      <c r="A17" s="35">
        <f t="shared" si="0"/>
        <v>43561</v>
      </c>
      <c r="B17" s="36">
        <f>SUMIFS(СВЦЭМ!$C$33:$C$776,СВЦЭМ!$A$33:$A$776,$A17,СВЦЭМ!$B$33:$B$776,B$11)+'СЕТ СН'!$F$9+СВЦЭМ!$D$10+'СЕТ СН'!$F$6-'СЕТ СН'!$F$19</f>
        <v>1109.6350190200001</v>
      </c>
      <c r="C17" s="36">
        <f>SUMIFS(СВЦЭМ!$C$33:$C$776,СВЦЭМ!$A$33:$A$776,$A17,СВЦЭМ!$B$33:$B$776,C$11)+'СЕТ СН'!$F$9+СВЦЭМ!$D$10+'СЕТ СН'!$F$6-'СЕТ СН'!$F$19</f>
        <v>1193.98590218</v>
      </c>
      <c r="D17" s="36">
        <f>SUMIFS(СВЦЭМ!$C$33:$C$776,СВЦЭМ!$A$33:$A$776,$A17,СВЦЭМ!$B$33:$B$776,D$11)+'СЕТ СН'!$F$9+СВЦЭМ!$D$10+'СЕТ СН'!$F$6-'СЕТ СН'!$F$19</f>
        <v>1215.3832598399999</v>
      </c>
      <c r="E17" s="36">
        <f>SUMIFS(СВЦЭМ!$C$33:$C$776,СВЦЭМ!$A$33:$A$776,$A17,СВЦЭМ!$B$33:$B$776,E$11)+'СЕТ СН'!$F$9+СВЦЭМ!$D$10+'СЕТ СН'!$F$6-'СЕТ СН'!$F$19</f>
        <v>1212.3625644899998</v>
      </c>
      <c r="F17" s="36">
        <f>SUMIFS(СВЦЭМ!$C$33:$C$776,СВЦЭМ!$A$33:$A$776,$A17,СВЦЭМ!$B$33:$B$776,F$11)+'СЕТ СН'!$F$9+СВЦЭМ!$D$10+'СЕТ СН'!$F$6-'СЕТ СН'!$F$19</f>
        <v>1211.5800960899999</v>
      </c>
      <c r="G17" s="36">
        <f>SUMIFS(СВЦЭМ!$C$33:$C$776,СВЦЭМ!$A$33:$A$776,$A17,СВЦЭМ!$B$33:$B$776,G$11)+'СЕТ СН'!$F$9+СВЦЭМ!$D$10+'СЕТ СН'!$F$6-'СЕТ СН'!$F$19</f>
        <v>1220.1467413</v>
      </c>
      <c r="H17" s="36">
        <f>SUMIFS(СВЦЭМ!$C$33:$C$776,СВЦЭМ!$A$33:$A$776,$A17,СВЦЭМ!$B$33:$B$776,H$11)+'СЕТ СН'!$F$9+СВЦЭМ!$D$10+'СЕТ СН'!$F$6-'СЕТ СН'!$F$19</f>
        <v>1132.4208009700001</v>
      </c>
      <c r="I17" s="36">
        <f>SUMIFS(СВЦЭМ!$C$33:$C$776,СВЦЭМ!$A$33:$A$776,$A17,СВЦЭМ!$B$33:$B$776,I$11)+'СЕТ СН'!$F$9+СВЦЭМ!$D$10+'СЕТ СН'!$F$6-'СЕТ СН'!$F$19</f>
        <v>1134.7068086300001</v>
      </c>
      <c r="J17" s="36">
        <f>SUMIFS(СВЦЭМ!$C$33:$C$776,СВЦЭМ!$A$33:$A$776,$A17,СВЦЭМ!$B$33:$B$776,J$11)+'СЕТ СН'!$F$9+СВЦЭМ!$D$10+'СЕТ СН'!$F$6-'СЕТ СН'!$F$19</f>
        <v>1065.04891142</v>
      </c>
      <c r="K17" s="36">
        <f>SUMIFS(СВЦЭМ!$C$33:$C$776,СВЦЭМ!$A$33:$A$776,$A17,СВЦЭМ!$B$33:$B$776,K$11)+'СЕТ СН'!$F$9+СВЦЭМ!$D$10+'СЕТ СН'!$F$6-'СЕТ СН'!$F$19</f>
        <v>937.20721752000009</v>
      </c>
      <c r="L17" s="36">
        <f>SUMIFS(СВЦЭМ!$C$33:$C$776,СВЦЭМ!$A$33:$A$776,$A17,СВЦЭМ!$B$33:$B$776,L$11)+'СЕТ СН'!$F$9+СВЦЭМ!$D$10+'СЕТ СН'!$F$6-'СЕТ СН'!$F$19</f>
        <v>880.75404758000002</v>
      </c>
      <c r="M17" s="36">
        <f>SUMIFS(СВЦЭМ!$C$33:$C$776,СВЦЭМ!$A$33:$A$776,$A17,СВЦЭМ!$B$33:$B$776,M$11)+'СЕТ СН'!$F$9+СВЦЭМ!$D$10+'СЕТ СН'!$F$6-'СЕТ СН'!$F$19</f>
        <v>879.1660381800001</v>
      </c>
      <c r="N17" s="36">
        <f>SUMIFS(СВЦЭМ!$C$33:$C$776,СВЦЭМ!$A$33:$A$776,$A17,СВЦЭМ!$B$33:$B$776,N$11)+'СЕТ СН'!$F$9+СВЦЭМ!$D$10+'СЕТ СН'!$F$6-'СЕТ СН'!$F$19</f>
        <v>888.44648607000011</v>
      </c>
      <c r="O17" s="36">
        <f>SUMIFS(СВЦЭМ!$C$33:$C$776,СВЦЭМ!$A$33:$A$776,$A17,СВЦЭМ!$B$33:$B$776,O$11)+'СЕТ СН'!$F$9+СВЦЭМ!$D$10+'СЕТ СН'!$F$6-'СЕТ СН'!$F$19</f>
        <v>901.02175677000002</v>
      </c>
      <c r="P17" s="36">
        <f>SUMIFS(СВЦЭМ!$C$33:$C$776,СВЦЭМ!$A$33:$A$776,$A17,СВЦЭМ!$B$33:$B$776,P$11)+'СЕТ СН'!$F$9+СВЦЭМ!$D$10+'СЕТ СН'!$F$6-'СЕТ СН'!$F$19</f>
        <v>910.58480400000008</v>
      </c>
      <c r="Q17" s="36">
        <f>SUMIFS(СВЦЭМ!$C$33:$C$776,СВЦЭМ!$A$33:$A$776,$A17,СВЦЭМ!$B$33:$B$776,Q$11)+'СЕТ СН'!$F$9+СВЦЭМ!$D$10+'СЕТ СН'!$F$6-'СЕТ СН'!$F$19</f>
        <v>904.54659457000002</v>
      </c>
      <c r="R17" s="36">
        <f>SUMIFS(СВЦЭМ!$C$33:$C$776,СВЦЭМ!$A$33:$A$776,$A17,СВЦЭМ!$B$33:$B$776,R$11)+'СЕТ СН'!$F$9+СВЦЭМ!$D$10+'СЕТ СН'!$F$6-'СЕТ СН'!$F$19</f>
        <v>910.90417031000004</v>
      </c>
      <c r="S17" s="36">
        <f>SUMIFS(СВЦЭМ!$C$33:$C$776,СВЦЭМ!$A$33:$A$776,$A17,СВЦЭМ!$B$33:$B$776,S$11)+'СЕТ СН'!$F$9+СВЦЭМ!$D$10+'СЕТ СН'!$F$6-'СЕТ СН'!$F$19</f>
        <v>911.11036004000005</v>
      </c>
      <c r="T17" s="36">
        <f>SUMIFS(СВЦЭМ!$C$33:$C$776,СВЦЭМ!$A$33:$A$776,$A17,СВЦЭМ!$B$33:$B$776,T$11)+'СЕТ СН'!$F$9+СВЦЭМ!$D$10+'СЕТ СН'!$F$6-'СЕТ СН'!$F$19</f>
        <v>893.1083848400001</v>
      </c>
      <c r="U17" s="36">
        <f>SUMIFS(СВЦЭМ!$C$33:$C$776,СВЦЭМ!$A$33:$A$776,$A17,СВЦЭМ!$B$33:$B$776,U$11)+'СЕТ СН'!$F$9+СВЦЭМ!$D$10+'СЕТ СН'!$F$6-'СЕТ СН'!$F$19</f>
        <v>859.72453935999999</v>
      </c>
      <c r="V17" s="36">
        <f>SUMIFS(СВЦЭМ!$C$33:$C$776,СВЦЭМ!$A$33:$A$776,$A17,СВЦЭМ!$B$33:$B$776,V$11)+'СЕТ СН'!$F$9+СВЦЭМ!$D$10+'СЕТ СН'!$F$6-'СЕТ СН'!$F$19</f>
        <v>842.92691757</v>
      </c>
      <c r="W17" s="36">
        <f>SUMIFS(СВЦЭМ!$C$33:$C$776,СВЦЭМ!$A$33:$A$776,$A17,СВЦЭМ!$B$33:$B$776,W$11)+'СЕТ СН'!$F$9+СВЦЭМ!$D$10+'СЕТ СН'!$F$6-'СЕТ СН'!$F$19</f>
        <v>818.33369357000004</v>
      </c>
      <c r="X17" s="36">
        <f>SUMIFS(СВЦЭМ!$C$33:$C$776,СВЦЭМ!$A$33:$A$776,$A17,СВЦЭМ!$B$33:$B$776,X$11)+'СЕТ СН'!$F$9+СВЦЭМ!$D$10+'СЕТ СН'!$F$6-'СЕТ СН'!$F$19</f>
        <v>841.67512091000003</v>
      </c>
      <c r="Y17" s="36">
        <f>SUMIFS(СВЦЭМ!$C$33:$C$776,СВЦЭМ!$A$33:$A$776,$A17,СВЦЭМ!$B$33:$B$776,Y$11)+'СЕТ СН'!$F$9+СВЦЭМ!$D$10+'СЕТ СН'!$F$6-'СЕТ СН'!$F$19</f>
        <v>945.10587018000001</v>
      </c>
    </row>
    <row r="18" spans="1:25" ht="15.75" x14ac:dyDescent="0.2">
      <c r="A18" s="35">
        <f t="shared" si="0"/>
        <v>43562</v>
      </c>
      <c r="B18" s="36">
        <f>SUMIFS(СВЦЭМ!$C$33:$C$776,СВЦЭМ!$A$33:$A$776,$A18,СВЦЭМ!$B$33:$B$776,B$11)+'СЕТ СН'!$F$9+СВЦЭМ!$D$10+'СЕТ СН'!$F$6-'СЕТ СН'!$F$19</f>
        <v>1078.5861484</v>
      </c>
      <c r="C18" s="36">
        <f>SUMIFS(СВЦЭМ!$C$33:$C$776,СВЦЭМ!$A$33:$A$776,$A18,СВЦЭМ!$B$33:$B$776,C$11)+'СЕТ СН'!$F$9+СВЦЭМ!$D$10+'СЕТ СН'!$F$6-'СЕТ СН'!$F$19</f>
        <v>1173.4184082899999</v>
      </c>
      <c r="D18" s="36">
        <f>SUMIFS(СВЦЭМ!$C$33:$C$776,СВЦЭМ!$A$33:$A$776,$A18,СВЦЭМ!$B$33:$B$776,D$11)+'СЕТ СН'!$F$9+СВЦЭМ!$D$10+'СЕТ СН'!$F$6-'СЕТ СН'!$F$19</f>
        <v>1243.7971836199999</v>
      </c>
      <c r="E18" s="36">
        <f>SUMIFS(СВЦЭМ!$C$33:$C$776,СВЦЭМ!$A$33:$A$776,$A18,СВЦЭМ!$B$33:$B$776,E$11)+'СЕТ СН'!$F$9+СВЦЭМ!$D$10+'СЕТ СН'!$F$6-'СЕТ СН'!$F$19</f>
        <v>1268.07484114</v>
      </c>
      <c r="F18" s="36">
        <f>SUMIFS(СВЦЭМ!$C$33:$C$776,СВЦЭМ!$A$33:$A$776,$A18,СВЦЭМ!$B$33:$B$776,F$11)+'СЕТ СН'!$F$9+СВЦЭМ!$D$10+'СЕТ СН'!$F$6-'СЕТ СН'!$F$19</f>
        <v>1255.0734012599999</v>
      </c>
      <c r="G18" s="36">
        <f>SUMIFS(СВЦЭМ!$C$33:$C$776,СВЦЭМ!$A$33:$A$776,$A18,СВЦЭМ!$B$33:$B$776,G$11)+'СЕТ СН'!$F$9+СВЦЭМ!$D$10+'СЕТ СН'!$F$6-'СЕТ СН'!$F$19</f>
        <v>1225.4994833599999</v>
      </c>
      <c r="H18" s="36">
        <f>SUMIFS(СВЦЭМ!$C$33:$C$776,СВЦЭМ!$A$33:$A$776,$A18,СВЦЭМ!$B$33:$B$776,H$11)+'СЕТ СН'!$F$9+СВЦЭМ!$D$10+'СЕТ СН'!$F$6-'СЕТ СН'!$F$19</f>
        <v>1155.78922612</v>
      </c>
      <c r="I18" s="36">
        <f>SUMIFS(СВЦЭМ!$C$33:$C$776,СВЦЭМ!$A$33:$A$776,$A18,СВЦЭМ!$B$33:$B$776,I$11)+'СЕТ СН'!$F$9+СВЦЭМ!$D$10+'СЕТ СН'!$F$6-'СЕТ СН'!$F$19</f>
        <v>1120.7288161399999</v>
      </c>
      <c r="J18" s="36">
        <f>SUMIFS(СВЦЭМ!$C$33:$C$776,СВЦЭМ!$A$33:$A$776,$A18,СВЦЭМ!$B$33:$B$776,J$11)+'СЕТ СН'!$F$9+СВЦЭМ!$D$10+'СЕТ СН'!$F$6-'СЕТ СН'!$F$19</f>
        <v>1023.08985995</v>
      </c>
      <c r="K18" s="36">
        <f>SUMIFS(СВЦЭМ!$C$33:$C$776,СВЦЭМ!$A$33:$A$776,$A18,СВЦЭМ!$B$33:$B$776,K$11)+'СЕТ СН'!$F$9+СВЦЭМ!$D$10+'СЕТ СН'!$F$6-'СЕТ СН'!$F$19</f>
        <v>899.65459665000003</v>
      </c>
      <c r="L18" s="36">
        <f>SUMIFS(СВЦЭМ!$C$33:$C$776,СВЦЭМ!$A$33:$A$776,$A18,СВЦЭМ!$B$33:$B$776,L$11)+'СЕТ СН'!$F$9+СВЦЭМ!$D$10+'СЕТ СН'!$F$6-'СЕТ СН'!$F$19</f>
        <v>862.61478394000005</v>
      </c>
      <c r="M18" s="36">
        <f>SUMIFS(СВЦЭМ!$C$33:$C$776,СВЦЭМ!$A$33:$A$776,$A18,СВЦЭМ!$B$33:$B$776,M$11)+'СЕТ СН'!$F$9+СВЦЭМ!$D$10+'СЕТ СН'!$F$6-'СЕТ СН'!$F$19</f>
        <v>850.55918208000003</v>
      </c>
      <c r="N18" s="36">
        <f>SUMIFS(СВЦЭМ!$C$33:$C$776,СВЦЭМ!$A$33:$A$776,$A18,СВЦЭМ!$B$33:$B$776,N$11)+'СЕТ СН'!$F$9+СВЦЭМ!$D$10+'СЕТ СН'!$F$6-'СЕТ СН'!$F$19</f>
        <v>852.4825020400001</v>
      </c>
      <c r="O18" s="36">
        <f>SUMIFS(СВЦЭМ!$C$33:$C$776,СВЦЭМ!$A$33:$A$776,$A18,СВЦЭМ!$B$33:$B$776,O$11)+'СЕТ СН'!$F$9+СВЦЭМ!$D$10+'СЕТ СН'!$F$6-'СЕТ СН'!$F$19</f>
        <v>866.28634103000002</v>
      </c>
      <c r="P18" s="36">
        <f>SUMIFS(СВЦЭМ!$C$33:$C$776,СВЦЭМ!$A$33:$A$776,$A18,СВЦЭМ!$B$33:$B$776,P$11)+'СЕТ СН'!$F$9+СВЦЭМ!$D$10+'СЕТ СН'!$F$6-'СЕТ СН'!$F$19</f>
        <v>883.1823159600001</v>
      </c>
      <c r="Q18" s="36">
        <f>SUMIFS(СВЦЭМ!$C$33:$C$776,СВЦЭМ!$A$33:$A$776,$A18,СВЦЭМ!$B$33:$B$776,Q$11)+'СЕТ СН'!$F$9+СВЦЭМ!$D$10+'СЕТ СН'!$F$6-'СЕТ СН'!$F$19</f>
        <v>895.77649251000003</v>
      </c>
      <c r="R18" s="36">
        <f>SUMIFS(СВЦЭМ!$C$33:$C$776,СВЦЭМ!$A$33:$A$776,$A18,СВЦЭМ!$B$33:$B$776,R$11)+'СЕТ СН'!$F$9+СВЦЭМ!$D$10+'СЕТ СН'!$F$6-'СЕТ СН'!$F$19</f>
        <v>902.03413361000003</v>
      </c>
      <c r="S18" s="36">
        <f>SUMIFS(СВЦЭМ!$C$33:$C$776,СВЦЭМ!$A$33:$A$776,$A18,СВЦЭМ!$B$33:$B$776,S$11)+'СЕТ СН'!$F$9+СВЦЭМ!$D$10+'СЕТ СН'!$F$6-'СЕТ СН'!$F$19</f>
        <v>908.69959079</v>
      </c>
      <c r="T18" s="36">
        <f>SUMIFS(СВЦЭМ!$C$33:$C$776,СВЦЭМ!$A$33:$A$776,$A18,СВЦЭМ!$B$33:$B$776,T$11)+'СЕТ СН'!$F$9+СВЦЭМ!$D$10+'СЕТ СН'!$F$6-'СЕТ СН'!$F$19</f>
        <v>873.190426</v>
      </c>
      <c r="U18" s="36">
        <f>SUMIFS(СВЦЭМ!$C$33:$C$776,СВЦЭМ!$A$33:$A$776,$A18,СВЦЭМ!$B$33:$B$776,U$11)+'СЕТ СН'!$F$9+СВЦЭМ!$D$10+'СЕТ СН'!$F$6-'СЕТ СН'!$F$19</f>
        <v>830.62707922000004</v>
      </c>
      <c r="V18" s="36">
        <f>SUMIFS(СВЦЭМ!$C$33:$C$776,СВЦЭМ!$A$33:$A$776,$A18,СВЦЭМ!$B$33:$B$776,V$11)+'СЕТ СН'!$F$9+СВЦЭМ!$D$10+'СЕТ СН'!$F$6-'СЕТ СН'!$F$19</f>
        <v>816.72006097000008</v>
      </c>
      <c r="W18" s="36">
        <f>SUMIFS(СВЦЭМ!$C$33:$C$776,СВЦЭМ!$A$33:$A$776,$A18,СВЦЭМ!$B$33:$B$776,W$11)+'СЕТ СН'!$F$9+СВЦЭМ!$D$10+'СЕТ СН'!$F$6-'СЕТ СН'!$F$19</f>
        <v>819.2606348600001</v>
      </c>
      <c r="X18" s="36">
        <f>SUMIFS(СВЦЭМ!$C$33:$C$776,СВЦЭМ!$A$33:$A$776,$A18,СВЦЭМ!$B$33:$B$776,X$11)+'СЕТ СН'!$F$9+СВЦЭМ!$D$10+'СЕТ СН'!$F$6-'СЕТ СН'!$F$19</f>
        <v>860.57622192000008</v>
      </c>
      <c r="Y18" s="36">
        <f>SUMIFS(СВЦЭМ!$C$33:$C$776,СВЦЭМ!$A$33:$A$776,$A18,СВЦЭМ!$B$33:$B$776,Y$11)+'СЕТ СН'!$F$9+СВЦЭМ!$D$10+'СЕТ СН'!$F$6-'СЕТ СН'!$F$19</f>
        <v>966.95788582</v>
      </c>
    </row>
    <row r="19" spans="1:25" ht="15.75" x14ac:dyDescent="0.2">
      <c r="A19" s="35">
        <f t="shared" si="0"/>
        <v>43563</v>
      </c>
      <c r="B19" s="36">
        <f>SUMIFS(СВЦЭМ!$C$33:$C$776,СВЦЭМ!$A$33:$A$776,$A19,СВЦЭМ!$B$33:$B$776,B$11)+'СЕТ СН'!$F$9+СВЦЭМ!$D$10+'СЕТ СН'!$F$6-'СЕТ СН'!$F$19</f>
        <v>1085.0351863999999</v>
      </c>
      <c r="C19" s="36">
        <f>SUMIFS(СВЦЭМ!$C$33:$C$776,СВЦЭМ!$A$33:$A$776,$A19,СВЦЭМ!$B$33:$B$776,C$11)+'СЕТ СН'!$F$9+СВЦЭМ!$D$10+'СЕТ СН'!$F$6-'СЕТ СН'!$F$19</f>
        <v>1197.04256745</v>
      </c>
      <c r="D19" s="36">
        <f>SUMIFS(СВЦЭМ!$C$33:$C$776,СВЦЭМ!$A$33:$A$776,$A19,СВЦЭМ!$B$33:$B$776,D$11)+'СЕТ СН'!$F$9+СВЦЭМ!$D$10+'СЕТ СН'!$F$6-'СЕТ СН'!$F$19</f>
        <v>1278.8729761099999</v>
      </c>
      <c r="E19" s="36">
        <f>SUMIFS(СВЦЭМ!$C$33:$C$776,СВЦЭМ!$A$33:$A$776,$A19,СВЦЭМ!$B$33:$B$776,E$11)+'СЕТ СН'!$F$9+СВЦЭМ!$D$10+'СЕТ СН'!$F$6-'СЕТ СН'!$F$19</f>
        <v>1280.3058958399999</v>
      </c>
      <c r="F19" s="36">
        <f>SUMIFS(СВЦЭМ!$C$33:$C$776,СВЦЭМ!$A$33:$A$776,$A19,СВЦЭМ!$B$33:$B$776,F$11)+'СЕТ СН'!$F$9+СВЦЭМ!$D$10+'СЕТ СН'!$F$6-'СЕТ СН'!$F$19</f>
        <v>1245.97059266</v>
      </c>
      <c r="G19" s="36">
        <f>SUMIFS(СВЦЭМ!$C$33:$C$776,СВЦЭМ!$A$33:$A$776,$A19,СВЦЭМ!$B$33:$B$776,G$11)+'СЕТ СН'!$F$9+СВЦЭМ!$D$10+'СЕТ СН'!$F$6-'СЕТ СН'!$F$19</f>
        <v>1228.1876930999999</v>
      </c>
      <c r="H19" s="36">
        <f>SUMIFS(СВЦЭМ!$C$33:$C$776,СВЦЭМ!$A$33:$A$776,$A19,СВЦЭМ!$B$33:$B$776,H$11)+'СЕТ СН'!$F$9+СВЦЭМ!$D$10+'СЕТ СН'!$F$6-'СЕТ СН'!$F$19</f>
        <v>1161.4253684599998</v>
      </c>
      <c r="I19" s="36">
        <f>SUMIFS(СВЦЭМ!$C$33:$C$776,СВЦЭМ!$A$33:$A$776,$A19,СВЦЭМ!$B$33:$B$776,I$11)+'СЕТ СН'!$F$9+СВЦЭМ!$D$10+'СЕТ СН'!$F$6-'СЕТ СН'!$F$19</f>
        <v>1082.3289152499999</v>
      </c>
      <c r="J19" s="36">
        <f>SUMIFS(СВЦЭМ!$C$33:$C$776,СВЦЭМ!$A$33:$A$776,$A19,СВЦЭМ!$B$33:$B$776,J$11)+'СЕТ СН'!$F$9+СВЦЭМ!$D$10+'СЕТ СН'!$F$6-'СЕТ СН'!$F$19</f>
        <v>983.4557485900001</v>
      </c>
      <c r="K19" s="36">
        <f>SUMIFS(СВЦЭМ!$C$33:$C$776,СВЦЭМ!$A$33:$A$776,$A19,СВЦЭМ!$B$33:$B$776,K$11)+'СЕТ СН'!$F$9+СВЦЭМ!$D$10+'СЕТ СН'!$F$6-'СЕТ СН'!$F$19</f>
        <v>896.4487082600001</v>
      </c>
      <c r="L19" s="36">
        <f>SUMIFS(СВЦЭМ!$C$33:$C$776,СВЦЭМ!$A$33:$A$776,$A19,СВЦЭМ!$B$33:$B$776,L$11)+'СЕТ СН'!$F$9+СВЦЭМ!$D$10+'СЕТ СН'!$F$6-'СЕТ СН'!$F$19</f>
        <v>858.48075175000008</v>
      </c>
      <c r="M19" s="36">
        <f>SUMIFS(СВЦЭМ!$C$33:$C$776,СВЦЭМ!$A$33:$A$776,$A19,СВЦЭМ!$B$33:$B$776,M$11)+'СЕТ СН'!$F$9+СВЦЭМ!$D$10+'СЕТ СН'!$F$6-'СЕТ СН'!$F$19</f>
        <v>870.01758100000006</v>
      </c>
      <c r="N19" s="36">
        <f>SUMIFS(СВЦЭМ!$C$33:$C$776,СВЦЭМ!$A$33:$A$776,$A19,СВЦЭМ!$B$33:$B$776,N$11)+'СЕТ СН'!$F$9+СВЦЭМ!$D$10+'СЕТ СН'!$F$6-'СЕТ СН'!$F$19</f>
        <v>867.53274664000003</v>
      </c>
      <c r="O19" s="36">
        <f>SUMIFS(СВЦЭМ!$C$33:$C$776,СВЦЭМ!$A$33:$A$776,$A19,СВЦЭМ!$B$33:$B$776,O$11)+'СЕТ СН'!$F$9+СВЦЭМ!$D$10+'СЕТ СН'!$F$6-'СЕТ СН'!$F$19</f>
        <v>870.72111172000007</v>
      </c>
      <c r="P19" s="36">
        <f>SUMIFS(СВЦЭМ!$C$33:$C$776,СВЦЭМ!$A$33:$A$776,$A19,СВЦЭМ!$B$33:$B$776,P$11)+'СЕТ СН'!$F$9+СВЦЭМ!$D$10+'СЕТ СН'!$F$6-'СЕТ СН'!$F$19</f>
        <v>878.67858453000008</v>
      </c>
      <c r="Q19" s="36">
        <f>SUMIFS(СВЦЭМ!$C$33:$C$776,СВЦЭМ!$A$33:$A$776,$A19,СВЦЭМ!$B$33:$B$776,Q$11)+'СЕТ СН'!$F$9+СВЦЭМ!$D$10+'СЕТ СН'!$F$6-'СЕТ СН'!$F$19</f>
        <v>889.58087071</v>
      </c>
      <c r="R19" s="36">
        <f>SUMIFS(СВЦЭМ!$C$33:$C$776,СВЦЭМ!$A$33:$A$776,$A19,СВЦЭМ!$B$33:$B$776,R$11)+'СЕТ СН'!$F$9+СВЦЭМ!$D$10+'СЕТ СН'!$F$6-'СЕТ СН'!$F$19</f>
        <v>893.01590665000003</v>
      </c>
      <c r="S19" s="36">
        <f>SUMIFS(СВЦЭМ!$C$33:$C$776,СВЦЭМ!$A$33:$A$776,$A19,СВЦЭМ!$B$33:$B$776,S$11)+'СЕТ СН'!$F$9+СВЦЭМ!$D$10+'СЕТ СН'!$F$6-'СЕТ СН'!$F$19</f>
        <v>887.25119711000002</v>
      </c>
      <c r="T19" s="36">
        <f>SUMIFS(СВЦЭМ!$C$33:$C$776,СВЦЭМ!$A$33:$A$776,$A19,СВЦЭМ!$B$33:$B$776,T$11)+'СЕТ СН'!$F$9+СВЦЭМ!$D$10+'СЕТ СН'!$F$6-'СЕТ СН'!$F$19</f>
        <v>869.41497874000004</v>
      </c>
      <c r="U19" s="36">
        <f>SUMIFS(СВЦЭМ!$C$33:$C$776,СВЦЭМ!$A$33:$A$776,$A19,СВЦЭМ!$B$33:$B$776,U$11)+'СЕТ СН'!$F$9+СВЦЭМ!$D$10+'СЕТ СН'!$F$6-'СЕТ СН'!$F$19</f>
        <v>850.97973196000009</v>
      </c>
      <c r="V19" s="36">
        <f>SUMIFS(СВЦЭМ!$C$33:$C$776,СВЦЭМ!$A$33:$A$776,$A19,СВЦЭМ!$B$33:$B$776,V$11)+'СЕТ СН'!$F$9+СВЦЭМ!$D$10+'СЕТ СН'!$F$6-'СЕТ СН'!$F$19</f>
        <v>840.27091358000007</v>
      </c>
      <c r="W19" s="36">
        <f>SUMIFS(СВЦЭМ!$C$33:$C$776,СВЦЭМ!$A$33:$A$776,$A19,СВЦЭМ!$B$33:$B$776,W$11)+'СЕТ СН'!$F$9+СВЦЭМ!$D$10+'СЕТ СН'!$F$6-'СЕТ СН'!$F$19</f>
        <v>855.87195960000008</v>
      </c>
      <c r="X19" s="36">
        <f>SUMIFS(СВЦЭМ!$C$33:$C$776,СВЦЭМ!$A$33:$A$776,$A19,СВЦЭМ!$B$33:$B$776,X$11)+'СЕТ СН'!$F$9+СВЦЭМ!$D$10+'СЕТ СН'!$F$6-'СЕТ СН'!$F$19</f>
        <v>915.89004576000002</v>
      </c>
      <c r="Y19" s="36">
        <f>SUMIFS(СВЦЭМ!$C$33:$C$776,СВЦЭМ!$A$33:$A$776,$A19,СВЦЭМ!$B$33:$B$776,Y$11)+'СЕТ СН'!$F$9+СВЦЭМ!$D$10+'СЕТ СН'!$F$6-'СЕТ СН'!$F$19</f>
        <v>1027.37599965</v>
      </c>
    </row>
    <row r="20" spans="1:25" ht="15.75" x14ac:dyDescent="0.2">
      <c r="A20" s="35">
        <f t="shared" si="0"/>
        <v>43564</v>
      </c>
      <c r="B20" s="36">
        <f>SUMIFS(СВЦЭМ!$C$33:$C$776,СВЦЭМ!$A$33:$A$776,$A20,СВЦЭМ!$B$33:$B$776,B$11)+'СЕТ СН'!$F$9+СВЦЭМ!$D$10+'СЕТ СН'!$F$6-'СЕТ СН'!$F$19</f>
        <v>1049.9797629699999</v>
      </c>
      <c r="C20" s="36">
        <f>SUMIFS(СВЦЭМ!$C$33:$C$776,СВЦЭМ!$A$33:$A$776,$A20,СВЦЭМ!$B$33:$B$776,C$11)+'СЕТ СН'!$F$9+СВЦЭМ!$D$10+'СЕТ СН'!$F$6-'СЕТ СН'!$F$19</f>
        <v>1150.01767795</v>
      </c>
      <c r="D20" s="36">
        <f>SUMIFS(СВЦЭМ!$C$33:$C$776,СВЦЭМ!$A$33:$A$776,$A20,СВЦЭМ!$B$33:$B$776,D$11)+'СЕТ СН'!$F$9+СВЦЭМ!$D$10+'СЕТ СН'!$F$6-'СЕТ СН'!$F$19</f>
        <v>1217.67281918</v>
      </c>
      <c r="E20" s="36">
        <f>SUMIFS(СВЦЭМ!$C$33:$C$776,СВЦЭМ!$A$33:$A$776,$A20,СВЦЭМ!$B$33:$B$776,E$11)+'СЕТ СН'!$F$9+СВЦЭМ!$D$10+'СЕТ СН'!$F$6-'СЕТ СН'!$F$19</f>
        <v>1233.3198417199999</v>
      </c>
      <c r="F20" s="36">
        <f>SUMIFS(СВЦЭМ!$C$33:$C$776,СВЦЭМ!$A$33:$A$776,$A20,СВЦЭМ!$B$33:$B$776,F$11)+'СЕТ СН'!$F$9+СВЦЭМ!$D$10+'СЕТ СН'!$F$6-'СЕТ СН'!$F$19</f>
        <v>1222.5721850799998</v>
      </c>
      <c r="G20" s="36">
        <f>SUMIFS(СВЦЭМ!$C$33:$C$776,СВЦЭМ!$A$33:$A$776,$A20,СВЦЭМ!$B$33:$B$776,G$11)+'СЕТ СН'!$F$9+СВЦЭМ!$D$10+'СЕТ СН'!$F$6-'СЕТ СН'!$F$19</f>
        <v>1206.42954857</v>
      </c>
      <c r="H20" s="36">
        <f>SUMIFS(СВЦЭМ!$C$33:$C$776,СВЦЭМ!$A$33:$A$776,$A20,СВЦЭМ!$B$33:$B$776,H$11)+'СЕТ СН'!$F$9+СВЦЭМ!$D$10+'СЕТ СН'!$F$6-'СЕТ СН'!$F$19</f>
        <v>1103.9850180499998</v>
      </c>
      <c r="I20" s="36">
        <f>SUMIFS(СВЦЭМ!$C$33:$C$776,СВЦЭМ!$A$33:$A$776,$A20,СВЦЭМ!$B$33:$B$776,I$11)+'СЕТ СН'!$F$9+СВЦЭМ!$D$10+'СЕТ СН'!$F$6-'СЕТ СН'!$F$19</f>
        <v>1045.2794808900001</v>
      </c>
      <c r="J20" s="36">
        <f>SUMIFS(СВЦЭМ!$C$33:$C$776,СВЦЭМ!$A$33:$A$776,$A20,СВЦЭМ!$B$33:$B$776,J$11)+'СЕТ СН'!$F$9+СВЦЭМ!$D$10+'СЕТ СН'!$F$6-'СЕТ СН'!$F$19</f>
        <v>970.81268841000008</v>
      </c>
      <c r="K20" s="36">
        <f>SUMIFS(СВЦЭМ!$C$33:$C$776,СВЦЭМ!$A$33:$A$776,$A20,СВЦЭМ!$B$33:$B$776,K$11)+'СЕТ СН'!$F$9+СВЦЭМ!$D$10+'СЕТ СН'!$F$6-'СЕТ СН'!$F$19</f>
        <v>914.67770743000005</v>
      </c>
      <c r="L20" s="36">
        <f>SUMIFS(СВЦЭМ!$C$33:$C$776,СВЦЭМ!$A$33:$A$776,$A20,СВЦЭМ!$B$33:$B$776,L$11)+'СЕТ СН'!$F$9+СВЦЭМ!$D$10+'СЕТ СН'!$F$6-'СЕТ СН'!$F$19</f>
        <v>881.44204439000009</v>
      </c>
      <c r="M20" s="36">
        <f>SUMIFS(СВЦЭМ!$C$33:$C$776,СВЦЭМ!$A$33:$A$776,$A20,СВЦЭМ!$B$33:$B$776,M$11)+'СЕТ СН'!$F$9+СВЦЭМ!$D$10+'СЕТ СН'!$F$6-'СЕТ СН'!$F$19</f>
        <v>868.21056226000007</v>
      </c>
      <c r="N20" s="36">
        <f>SUMIFS(СВЦЭМ!$C$33:$C$776,СВЦЭМ!$A$33:$A$776,$A20,СВЦЭМ!$B$33:$B$776,N$11)+'СЕТ СН'!$F$9+СВЦЭМ!$D$10+'СЕТ СН'!$F$6-'СЕТ СН'!$F$19</f>
        <v>863.55663443000003</v>
      </c>
      <c r="O20" s="36">
        <f>SUMIFS(СВЦЭМ!$C$33:$C$776,СВЦЭМ!$A$33:$A$776,$A20,СВЦЭМ!$B$33:$B$776,O$11)+'СЕТ СН'!$F$9+СВЦЭМ!$D$10+'СЕТ СН'!$F$6-'СЕТ СН'!$F$19</f>
        <v>862.8365980100001</v>
      </c>
      <c r="P20" s="36">
        <f>SUMIFS(СВЦЭМ!$C$33:$C$776,СВЦЭМ!$A$33:$A$776,$A20,СВЦЭМ!$B$33:$B$776,P$11)+'СЕТ СН'!$F$9+СВЦЭМ!$D$10+'СЕТ СН'!$F$6-'СЕТ СН'!$F$19</f>
        <v>883.01305114000002</v>
      </c>
      <c r="Q20" s="36">
        <f>SUMIFS(СВЦЭМ!$C$33:$C$776,СВЦЭМ!$A$33:$A$776,$A20,СВЦЭМ!$B$33:$B$776,Q$11)+'СЕТ СН'!$F$9+СВЦЭМ!$D$10+'СЕТ СН'!$F$6-'СЕТ СН'!$F$19</f>
        <v>894.69329269000002</v>
      </c>
      <c r="R20" s="36">
        <f>SUMIFS(СВЦЭМ!$C$33:$C$776,СВЦЭМ!$A$33:$A$776,$A20,СВЦЭМ!$B$33:$B$776,R$11)+'СЕТ СН'!$F$9+СВЦЭМ!$D$10+'СЕТ СН'!$F$6-'СЕТ СН'!$F$19</f>
        <v>896.05369043000007</v>
      </c>
      <c r="S20" s="36">
        <f>SUMIFS(СВЦЭМ!$C$33:$C$776,СВЦЭМ!$A$33:$A$776,$A20,СВЦЭМ!$B$33:$B$776,S$11)+'СЕТ СН'!$F$9+СВЦЭМ!$D$10+'СЕТ СН'!$F$6-'СЕТ СН'!$F$19</f>
        <v>900.40342135000003</v>
      </c>
      <c r="T20" s="36">
        <f>SUMIFS(СВЦЭМ!$C$33:$C$776,СВЦЭМ!$A$33:$A$776,$A20,СВЦЭМ!$B$33:$B$776,T$11)+'СЕТ СН'!$F$9+СВЦЭМ!$D$10+'СЕТ СН'!$F$6-'СЕТ СН'!$F$19</f>
        <v>890.22139200000004</v>
      </c>
      <c r="U20" s="36">
        <f>SUMIFS(СВЦЭМ!$C$33:$C$776,СВЦЭМ!$A$33:$A$776,$A20,СВЦЭМ!$B$33:$B$776,U$11)+'СЕТ СН'!$F$9+СВЦЭМ!$D$10+'СЕТ СН'!$F$6-'СЕТ СН'!$F$19</f>
        <v>848.78129818000002</v>
      </c>
      <c r="V20" s="36">
        <f>SUMIFS(СВЦЭМ!$C$33:$C$776,СВЦЭМ!$A$33:$A$776,$A20,СВЦЭМ!$B$33:$B$776,V$11)+'СЕТ СН'!$F$9+СВЦЭМ!$D$10+'СЕТ СН'!$F$6-'СЕТ СН'!$F$19</f>
        <v>839.23907242000007</v>
      </c>
      <c r="W20" s="36">
        <f>SUMIFS(СВЦЭМ!$C$33:$C$776,СВЦЭМ!$A$33:$A$776,$A20,СВЦЭМ!$B$33:$B$776,W$11)+'СЕТ СН'!$F$9+СВЦЭМ!$D$10+'СЕТ СН'!$F$6-'СЕТ СН'!$F$19</f>
        <v>848.27257799000006</v>
      </c>
      <c r="X20" s="36">
        <f>SUMIFS(СВЦЭМ!$C$33:$C$776,СВЦЭМ!$A$33:$A$776,$A20,СВЦЭМ!$B$33:$B$776,X$11)+'СЕТ СН'!$F$9+СВЦЭМ!$D$10+'СЕТ СН'!$F$6-'СЕТ СН'!$F$19</f>
        <v>868.54257343000006</v>
      </c>
      <c r="Y20" s="36">
        <f>SUMIFS(СВЦЭМ!$C$33:$C$776,СВЦЭМ!$A$33:$A$776,$A20,СВЦЭМ!$B$33:$B$776,Y$11)+'СЕТ СН'!$F$9+СВЦЭМ!$D$10+'СЕТ СН'!$F$6-'СЕТ СН'!$F$19</f>
        <v>926.53841437000005</v>
      </c>
    </row>
    <row r="21" spans="1:25" ht="15.75" x14ac:dyDescent="0.2">
      <c r="A21" s="35">
        <f t="shared" si="0"/>
        <v>43565</v>
      </c>
      <c r="B21" s="36">
        <f>SUMIFS(СВЦЭМ!$C$33:$C$776,СВЦЭМ!$A$33:$A$776,$A21,СВЦЭМ!$B$33:$B$776,B$11)+'СЕТ СН'!$F$9+СВЦЭМ!$D$10+'СЕТ СН'!$F$6-'СЕТ СН'!$F$19</f>
        <v>1035.2049160199999</v>
      </c>
      <c r="C21" s="36">
        <f>SUMIFS(СВЦЭМ!$C$33:$C$776,СВЦЭМ!$A$33:$A$776,$A21,СВЦЭМ!$B$33:$B$776,C$11)+'СЕТ СН'!$F$9+СВЦЭМ!$D$10+'СЕТ СН'!$F$6-'СЕТ СН'!$F$19</f>
        <v>1149.73611261</v>
      </c>
      <c r="D21" s="36">
        <f>SUMIFS(СВЦЭМ!$C$33:$C$776,СВЦЭМ!$A$33:$A$776,$A21,СВЦЭМ!$B$33:$B$776,D$11)+'СЕТ СН'!$F$9+СВЦЭМ!$D$10+'СЕТ СН'!$F$6-'СЕТ СН'!$F$19</f>
        <v>1229.6776741599999</v>
      </c>
      <c r="E21" s="36">
        <f>SUMIFS(СВЦЭМ!$C$33:$C$776,СВЦЭМ!$A$33:$A$776,$A21,СВЦЭМ!$B$33:$B$776,E$11)+'СЕТ СН'!$F$9+СВЦЭМ!$D$10+'СЕТ СН'!$F$6-'СЕТ СН'!$F$19</f>
        <v>1245.8448948799999</v>
      </c>
      <c r="F21" s="36">
        <f>SUMIFS(СВЦЭМ!$C$33:$C$776,СВЦЭМ!$A$33:$A$776,$A21,СВЦЭМ!$B$33:$B$776,F$11)+'СЕТ СН'!$F$9+СВЦЭМ!$D$10+'СЕТ СН'!$F$6-'СЕТ СН'!$F$19</f>
        <v>1240.2191962899999</v>
      </c>
      <c r="G21" s="36">
        <f>SUMIFS(СВЦЭМ!$C$33:$C$776,СВЦЭМ!$A$33:$A$776,$A21,СВЦЭМ!$B$33:$B$776,G$11)+'СЕТ СН'!$F$9+СВЦЭМ!$D$10+'СЕТ СН'!$F$6-'СЕТ СН'!$F$19</f>
        <v>1227.43443686</v>
      </c>
      <c r="H21" s="36">
        <f>SUMIFS(СВЦЭМ!$C$33:$C$776,СВЦЭМ!$A$33:$A$776,$A21,СВЦЭМ!$B$33:$B$776,H$11)+'СЕТ СН'!$F$9+СВЦЭМ!$D$10+'СЕТ СН'!$F$6-'СЕТ СН'!$F$19</f>
        <v>1144.8413713599998</v>
      </c>
      <c r="I21" s="36">
        <f>SUMIFS(СВЦЭМ!$C$33:$C$776,СВЦЭМ!$A$33:$A$776,$A21,СВЦЭМ!$B$33:$B$776,I$11)+'СЕТ СН'!$F$9+СВЦЭМ!$D$10+'СЕТ СН'!$F$6-'СЕТ СН'!$F$19</f>
        <v>1064.05730591</v>
      </c>
      <c r="J21" s="36">
        <f>SUMIFS(СВЦЭМ!$C$33:$C$776,СВЦЭМ!$A$33:$A$776,$A21,СВЦЭМ!$B$33:$B$776,J$11)+'СЕТ СН'!$F$9+СВЦЭМ!$D$10+'СЕТ СН'!$F$6-'СЕТ СН'!$F$19</f>
        <v>961.01678231000005</v>
      </c>
      <c r="K21" s="36">
        <f>SUMIFS(СВЦЭМ!$C$33:$C$776,СВЦЭМ!$A$33:$A$776,$A21,СВЦЭМ!$B$33:$B$776,K$11)+'СЕТ СН'!$F$9+СВЦЭМ!$D$10+'СЕТ СН'!$F$6-'СЕТ СН'!$F$19</f>
        <v>870.83559136000008</v>
      </c>
      <c r="L21" s="36">
        <f>SUMIFS(СВЦЭМ!$C$33:$C$776,СВЦЭМ!$A$33:$A$776,$A21,СВЦЭМ!$B$33:$B$776,L$11)+'СЕТ СН'!$F$9+СВЦЭМ!$D$10+'СЕТ СН'!$F$6-'СЕТ СН'!$F$19</f>
        <v>847.10933579000005</v>
      </c>
      <c r="M21" s="36">
        <f>SUMIFS(СВЦЭМ!$C$33:$C$776,СВЦЭМ!$A$33:$A$776,$A21,СВЦЭМ!$B$33:$B$776,M$11)+'СЕТ СН'!$F$9+СВЦЭМ!$D$10+'СЕТ СН'!$F$6-'СЕТ СН'!$F$19</f>
        <v>854.50025826000001</v>
      </c>
      <c r="N21" s="36">
        <f>SUMIFS(СВЦЭМ!$C$33:$C$776,СВЦЭМ!$A$33:$A$776,$A21,СВЦЭМ!$B$33:$B$776,N$11)+'СЕТ СН'!$F$9+СВЦЭМ!$D$10+'СЕТ СН'!$F$6-'СЕТ СН'!$F$19</f>
        <v>859.32595050000009</v>
      </c>
      <c r="O21" s="36">
        <f>SUMIFS(СВЦЭМ!$C$33:$C$776,СВЦЭМ!$A$33:$A$776,$A21,СВЦЭМ!$B$33:$B$776,O$11)+'СЕТ СН'!$F$9+СВЦЭМ!$D$10+'СЕТ СН'!$F$6-'СЕТ СН'!$F$19</f>
        <v>863.19620039000006</v>
      </c>
      <c r="P21" s="36">
        <f>SUMIFS(СВЦЭМ!$C$33:$C$776,СВЦЭМ!$A$33:$A$776,$A21,СВЦЭМ!$B$33:$B$776,P$11)+'СЕТ СН'!$F$9+СВЦЭМ!$D$10+'СЕТ СН'!$F$6-'СЕТ СН'!$F$19</f>
        <v>873.74147917000005</v>
      </c>
      <c r="Q21" s="36">
        <f>SUMIFS(СВЦЭМ!$C$33:$C$776,СВЦЭМ!$A$33:$A$776,$A21,СВЦЭМ!$B$33:$B$776,Q$11)+'СЕТ СН'!$F$9+СВЦЭМ!$D$10+'СЕТ СН'!$F$6-'СЕТ СН'!$F$19</f>
        <v>877.59783794000009</v>
      </c>
      <c r="R21" s="36">
        <f>SUMIFS(СВЦЭМ!$C$33:$C$776,СВЦЭМ!$A$33:$A$776,$A21,СВЦЭМ!$B$33:$B$776,R$11)+'СЕТ СН'!$F$9+СВЦЭМ!$D$10+'СЕТ СН'!$F$6-'СЕТ СН'!$F$19</f>
        <v>885.17085483000005</v>
      </c>
      <c r="S21" s="36">
        <f>SUMIFS(СВЦЭМ!$C$33:$C$776,СВЦЭМ!$A$33:$A$776,$A21,СВЦЭМ!$B$33:$B$776,S$11)+'СЕТ СН'!$F$9+СВЦЭМ!$D$10+'СЕТ СН'!$F$6-'СЕТ СН'!$F$19</f>
        <v>885.96970206000003</v>
      </c>
      <c r="T21" s="36">
        <f>SUMIFS(СВЦЭМ!$C$33:$C$776,СВЦЭМ!$A$33:$A$776,$A21,СВЦЭМ!$B$33:$B$776,T$11)+'СЕТ СН'!$F$9+СВЦЭМ!$D$10+'СЕТ СН'!$F$6-'СЕТ СН'!$F$19</f>
        <v>864.83478345000003</v>
      </c>
      <c r="U21" s="36">
        <f>SUMIFS(СВЦЭМ!$C$33:$C$776,СВЦЭМ!$A$33:$A$776,$A21,СВЦЭМ!$B$33:$B$776,U$11)+'СЕТ СН'!$F$9+СВЦЭМ!$D$10+'СЕТ СН'!$F$6-'СЕТ СН'!$F$19</f>
        <v>834.47988793000002</v>
      </c>
      <c r="V21" s="36">
        <f>SUMIFS(СВЦЭМ!$C$33:$C$776,СВЦЭМ!$A$33:$A$776,$A21,СВЦЭМ!$B$33:$B$776,V$11)+'СЕТ СН'!$F$9+СВЦЭМ!$D$10+'СЕТ СН'!$F$6-'СЕТ СН'!$F$19</f>
        <v>811.69620826000005</v>
      </c>
      <c r="W21" s="36">
        <f>SUMIFS(СВЦЭМ!$C$33:$C$776,СВЦЭМ!$A$33:$A$776,$A21,СВЦЭМ!$B$33:$B$776,W$11)+'СЕТ СН'!$F$9+СВЦЭМ!$D$10+'СЕТ СН'!$F$6-'СЕТ СН'!$F$19</f>
        <v>809.49435811000001</v>
      </c>
      <c r="X21" s="36">
        <f>SUMIFS(СВЦЭМ!$C$33:$C$776,СВЦЭМ!$A$33:$A$776,$A21,СВЦЭМ!$B$33:$B$776,X$11)+'СЕТ СН'!$F$9+СВЦЭМ!$D$10+'СЕТ СН'!$F$6-'СЕТ СН'!$F$19</f>
        <v>874.30346858000007</v>
      </c>
      <c r="Y21" s="36">
        <f>SUMIFS(СВЦЭМ!$C$33:$C$776,СВЦЭМ!$A$33:$A$776,$A21,СВЦЭМ!$B$33:$B$776,Y$11)+'СЕТ СН'!$F$9+СВЦЭМ!$D$10+'СЕТ СН'!$F$6-'СЕТ СН'!$F$19</f>
        <v>1004.39415612</v>
      </c>
    </row>
    <row r="22" spans="1:25" ht="15.75" x14ac:dyDescent="0.2">
      <c r="A22" s="35">
        <f t="shared" si="0"/>
        <v>43566</v>
      </c>
      <c r="B22" s="36">
        <f>SUMIFS(СВЦЭМ!$C$33:$C$776,СВЦЭМ!$A$33:$A$776,$A22,СВЦЭМ!$B$33:$B$776,B$11)+'СЕТ СН'!$F$9+СВЦЭМ!$D$10+'СЕТ СН'!$F$6-'СЕТ СН'!$F$19</f>
        <v>1064.4639201699999</v>
      </c>
      <c r="C22" s="36">
        <f>SUMIFS(СВЦЭМ!$C$33:$C$776,СВЦЭМ!$A$33:$A$776,$A22,СВЦЭМ!$B$33:$B$776,C$11)+'СЕТ СН'!$F$9+СВЦЭМ!$D$10+'СЕТ СН'!$F$6-'СЕТ СН'!$F$19</f>
        <v>1188.0464199</v>
      </c>
      <c r="D22" s="36">
        <f>SUMIFS(СВЦЭМ!$C$33:$C$776,СВЦЭМ!$A$33:$A$776,$A22,СВЦЭМ!$B$33:$B$776,D$11)+'СЕТ СН'!$F$9+СВЦЭМ!$D$10+'СЕТ СН'!$F$6-'СЕТ СН'!$F$19</f>
        <v>1336.70893617</v>
      </c>
      <c r="E22" s="36">
        <f>SUMIFS(СВЦЭМ!$C$33:$C$776,СВЦЭМ!$A$33:$A$776,$A22,СВЦЭМ!$B$33:$B$776,E$11)+'СЕТ СН'!$F$9+СВЦЭМ!$D$10+'СЕТ СН'!$F$6-'СЕТ СН'!$F$19</f>
        <v>1359.9520977899999</v>
      </c>
      <c r="F22" s="36">
        <f>SUMIFS(СВЦЭМ!$C$33:$C$776,СВЦЭМ!$A$33:$A$776,$A22,СВЦЭМ!$B$33:$B$776,F$11)+'СЕТ СН'!$F$9+СВЦЭМ!$D$10+'СЕТ СН'!$F$6-'СЕТ СН'!$F$19</f>
        <v>1361.5230865599999</v>
      </c>
      <c r="G22" s="36">
        <f>SUMIFS(СВЦЭМ!$C$33:$C$776,СВЦЭМ!$A$33:$A$776,$A22,СВЦЭМ!$B$33:$B$776,G$11)+'СЕТ СН'!$F$9+СВЦЭМ!$D$10+'СЕТ СН'!$F$6-'СЕТ СН'!$F$19</f>
        <v>1357.35752953</v>
      </c>
      <c r="H22" s="36">
        <f>SUMIFS(СВЦЭМ!$C$33:$C$776,СВЦЭМ!$A$33:$A$776,$A22,СВЦЭМ!$B$33:$B$776,H$11)+'СЕТ СН'!$F$9+СВЦЭМ!$D$10+'СЕТ СН'!$F$6-'СЕТ СН'!$F$19</f>
        <v>1274.27711957</v>
      </c>
      <c r="I22" s="36">
        <f>SUMIFS(СВЦЭМ!$C$33:$C$776,СВЦЭМ!$A$33:$A$776,$A22,СВЦЭМ!$B$33:$B$776,I$11)+'СЕТ СН'!$F$9+СВЦЭМ!$D$10+'СЕТ СН'!$F$6-'СЕТ СН'!$F$19</f>
        <v>1185.47323237</v>
      </c>
      <c r="J22" s="36">
        <f>SUMIFS(СВЦЭМ!$C$33:$C$776,СВЦЭМ!$A$33:$A$776,$A22,СВЦЭМ!$B$33:$B$776,J$11)+'СЕТ СН'!$F$9+СВЦЭМ!$D$10+'СЕТ СН'!$F$6-'СЕТ СН'!$F$19</f>
        <v>1056.9809972</v>
      </c>
      <c r="K22" s="36">
        <f>SUMIFS(СВЦЭМ!$C$33:$C$776,СВЦЭМ!$A$33:$A$776,$A22,СВЦЭМ!$B$33:$B$776,K$11)+'СЕТ СН'!$F$9+СВЦЭМ!$D$10+'СЕТ СН'!$F$6-'СЕТ СН'!$F$19</f>
        <v>960.40454588</v>
      </c>
      <c r="L22" s="36">
        <f>SUMIFS(СВЦЭМ!$C$33:$C$776,СВЦЭМ!$A$33:$A$776,$A22,СВЦЭМ!$B$33:$B$776,L$11)+'СЕТ СН'!$F$9+СВЦЭМ!$D$10+'СЕТ СН'!$F$6-'СЕТ СН'!$F$19</f>
        <v>917.81837128000006</v>
      </c>
      <c r="M22" s="36">
        <f>SUMIFS(СВЦЭМ!$C$33:$C$776,СВЦЭМ!$A$33:$A$776,$A22,СВЦЭМ!$B$33:$B$776,M$11)+'СЕТ СН'!$F$9+СВЦЭМ!$D$10+'СЕТ СН'!$F$6-'СЕТ СН'!$F$19</f>
        <v>936.7465910200001</v>
      </c>
      <c r="N22" s="36">
        <f>SUMIFS(СВЦЭМ!$C$33:$C$776,СВЦЭМ!$A$33:$A$776,$A22,СВЦЭМ!$B$33:$B$776,N$11)+'СЕТ СН'!$F$9+СВЦЭМ!$D$10+'СЕТ СН'!$F$6-'СЕТ СН'!$F$19</f>
        <v>924.27241752000009</v>
      </c>
      <c r="O22" s="36">
        <f>SUMIFS(СВЦЭМ!$C$33:$C$776,СВЦЭМ!$A$33:$A$776,$A22,СВЦЭМ!$B$33:$B$776,O$11)+'СЕТ СН'!$F$9+СВЦЭМ!$D$10+'СЕТ СН'!$F$6-'СЕТ СН'!$F$19</f>
        <v>930.79716917000007</v>
      </c>
      <c r="P22" s="36">
        <f>SUMIFS(СВЦЭМ!$C$33:$C$776,СВЦЭМ!$A$33:$A$776,$A22,СВЦЭМ!$B$33:$B$776,P$11)+'СЕТ СН'!$F$9+СВЦЭМ!$D$10+'СЕТ СН'!$F$6-'СЕТ СН'!$F$19</f>
        <v>946.52337474000001</v>
      </c>
      <c r="Q22" s="36">
        <f>SUMIFS(СВЦЭМ!$C$33:$C$776,СВЦЭМ!$A$33:$A$776,$A22,СВЦЭМ!$B$33:$B$776,Q$11)+'СЕТ СН'!$F$9+СВЦЭМ!$D$10+'СЕТ СН'!$F$6-'СЕТ СН'!$F$19</f>
        <v>952.59122355</v>
      </c>
      <c r="R22" s="36">
        <f>SUMIFS(СВЦЭМ!$C$33:$C$776,СВЦЭМ!$A$33:$A$776,$A22,СВЦЭМ!$B$33:$B$776,R$11)+'СЕТ СН'!$F$9+СВЦЭМ!$D$10+'СЕТ СН'!$F$6-'СЕТ СН'!$F$19</f>
        <v>949.57987268000011</v>
      </c>
      <c r="S22" s="36">
        <f>SUMIFS(СВЦЭМ!$C$33:$C$776,СВЦЭМ!$A$33:$A$776,$A22,СВЦЭМ!$B$33:$B$776,S$11)+'СЕТ СН'!$F$9+СВЦЭМ!$D$10+'СЕТ СН'!$F$6-'СЕТ СН'!$F$19</f>
        <v>955.25374554000007</v>
      </c>
      <c r="T22" s="36">
        <f>SUMIFS(СВЦЭМ!$C$33:$C$776,СВЦЭМ!$A$33:$A$776,$A22,СВЦЭМ!$B$33:$B$776,T$11)+'СЕТ СН'!$F$9+СВЦЭМ!$D$10+'СЕТ СН'!$F$6-'СЕТ СН'!$F$19</f>
        <v>939.21884123000007</v>
      </c>
      <c r="U22" s="36">
        <f>SUMIFS(СВЦЭМ!$C$33:$C$776,СВЦЭМ!$A$33:$A$776,$A22,СВЦЭМ!$B$33:$B$776,U$11)+'СЕТ СН'!$F$9+СВЦЭМ!$D$10+'СЕТ СН'!$F$6-'СЕТ СН'!$F$19</f>
        <v>915.48343480000005</v>
      </c>
      <c r="V22" s="36">
        <f>SUMIFS(СВЦЭМ!$C$33:$C$776,СВЦЭМ!$A$33:$A$776,$A22,СВЦЭМ!$B$33:$B$776,V$11)+'СЕТ СН'!$F$9+СВЦЭМ!$D$10+'СЕТ СН'!$F$6-'СЕТ СН'!$F$19</f>
        <v>911.53375576000008</v>
      </c>
      <c r="W22" s="36">
        <f>SUMIFS(СВЦЭМ!$C$33:$C$776,СВЦЭМ!$A$33:$A$776,$A22,СВЦЭМ!$B$33:$B$776,W$11)+'СЕТ СН'!$F$9+СВЦЭМ!$D$10+'СЕТ СН'!$F$6-'СЕТ СН'!$F$19</f>
        <v>893.76081369000008</v>
      </c>
      <c r="X22" s="36">
        <f>SUMIFS(СВЦЭМ!$C$33:$C$776,СВЦЭМ!$A$33:$A$776,$A22,СВЦЭМ!$B$33:$B$776,X$11)+'СЕТ СН'!$F$9+СВЦЭМ!$D$10+'СЕТ СН'!$F$6-'СЕТ СН'!$F$19</f>
        <v>967.86374716</v>
      </c>
      <c r="Y22" s="36">
        <f>SUMIFS(СВЦЭМ!$C$33:$C$776,СВЦЭМ!$A$33:$A$776,$A22,СВЦЭМ!$B$33:$B$776,Y$11)+'СЕТ СН'!$F$9+СВЦЭМ!$D$10+'СЕТ СН'!$F$6-'СЕТ СН'!$F$19</f>
        <v>1091.95618835</v>
      </c>
    </row>
    <row r="23" spans="1:25" ht="15.75" x14ac:dyDescent="0.2">
      <c r="A23" s="35">
        <f t="shared" si="0"/>
        <v>43567</v>
      </c>
      <c r="B23" s="36">
        <f>SUMIFS(СВЦЭМ!$C$33:$C$776,СВЦЭМ!$A$33:$A$776,$A23,СВЦЭМ!$B$33:$B$776,B$11)+'СЕТ СН'!$F$9+СВЦЭМ!$D$10+'СЕТ СН'!$F$6-'СЕТ СН'!$F$19</f>
        <v>1195.77958558</v>
      </c>
      <c r="C23" s="36">
        <f>SUMIFS(СВЦЭМ!$C$33:$C$776,СВЦЭМ!$A$33:$A$776,$A23,СВЦЭМ!$B$33:$B$776,C$11)+'СЕТ СН'!$F$9+СВЦЭМ!$D$10+'СЕТ СН'!$F$6-'СЕТ СН'!$F$19</f>
        <v>1284.05902704</v>
      </c>
      <c r="D23" s="36">
        <f>SUMIFS(СВЦЭМ!$C$33:$C$776,СВЦЭМ!$A$33:$A$776,$A23,СВЦЭМ!$B$33:$B$776,D$11)+'СЕТ СН'!$F$9+СВЦЭМ!$D$10+'СЕТ СН'!$F$6-'СЕТ СН'!$F$19</f>
        <v>1334.37858224</v>
      </c>
      <c r="E23" s="36">
        <f>SUMIFS(СВЦЭМ!$C$33:$C$776,СВЦЭМ!$A$33:$A$776,$A23,СВЦЭМ!$B$33:$B$776,E$11)+'СЕТ СН'!$F$9+СВЦЭМ!$D$10+'СЕТ СН'!$F$6-'СЕТ СН'!$F$19</f>
        <v>1330.73036673</v>
      </c>
      <c r="F23" s="36">
        <f>SUMIFS(СВЦЭМ!$C$33:$C$776,СВЦЭМ!$A$33:$A$776,$A23,СВЦЭМ!$B$33:$B$776,F$11)+'СЕТ СН'!$F$9+СВЦЭМ!$D$10+'СЕТ СН'!$F$6-'СЕТ СН'!$F$19</f>
        <v>1330.61777721</v>
      </c>
      <c r="G23" s="36">
        <f>SUMIFS(СВЦЭМ!$C$33:$C$776,СВЦЭМ!$A$33:$A$776,$A23,СВЦЭМ!$B$33:$B$776,G$11)+'СЕТ СН'!$F$9+СВЦЭМ!$D$10+'СЕТ СН'!$F$6-'СЕТ СН'!$F$19</f>
        <v>1310.37228254</v>
      </c>
      <c r="H23" s="36">
        <f>SUMIFS(СВЦЭМ!$C$33:$C$776,СВЦЭМ!$A$33:$A$776,$A23,СВЦЭМ!$B$33:$B$776,H$11)+'СЕТ СН'!$F$9+СВЦЭМ!$D$10+'СЕТ СН'!$F$6-'СЕТ СН'!$F$19</f>
        <v>1225.96749641</v>
      </c>
      <c r="I23" s="36">
        <f>SUMIFS(СВЦЭМ!$C$33:$C$776,СВЦЭМ!$A$33:$A$776,$A23,СВЦЭМ!$B$33:$B$776,I$11)+'СЕТ СН'!$F$9+СВЦЭМ!$D$10+'СЕТ СН'!$F$6-'СЕТ СН'!$F$19</f>
        <v>1172.3095102299999</v>
      </c>
      <c r="J23" s="36">
        <f>SUMIFS(СВЦЭМ!$C$33:$C$776,СВЦЭМ!$A$33:$A$776,$A23,СВЦЭМ!$B$33:$B$776,J$11)+'СЕТ СН'!$F$9+СВЦЭМ!$D$10+'СЕТ СН'!$F$6-'СЕТ СН'!$F$19</f>
        <v>1040.7774715400001</v>
      </c>
      <c r="K23" s="36">
        <f>SUMIFS(СВЦЭМ!$C$33:$C$776,СВЦЭМ!$A$33:$A$776,$A23,СВЦЭМ!$B$33:$B$776,K$11)+'СЕТ СН'!$F$9+СВЦЭМ!$D$10+'СЕТ СН'!$F$6-'СЕТ СН'!$F$19</f>
        <v>959.9383900900001</v>
      </c>
      <c r="L23" s="36">
        <f>SUMIFS(СВЦЭМ!$C$33:$C$776,СВЦЭМ!$A$33:$A$776,$A23,СВЦЭМ!$B$33:$B$776,L$11)+'СЕТ СН'!$F$9+СВЦЭМ!$D$10+'СЕТ СН'!$F$6-'СЕТ СН'!$F$19</f>
        <v>921.06756345000008</v>
      </c>
      <c r="M23" s="36">
        <f>SUMIFS(СВЦЭМ!$C$33:$C$776,СВЦЭМ!$A$33:$A$776,$A23,СВЦЭМ!$B$33:$B$776,M$11)+'СЕТ СН'!$F$9+СВЦЭМ!$D$10+'СЕТ СН'!$F$6-'СЕТ СН'!$F$19</f>
        <v>924.59538056000008</v>
      </c>
      <c r="N23" s="36">
        <f>SUMIFS(СВЦЭМ!$C$33:$C$776,СВЦЭМ!$A$33:$A$776,$A23,СВЦЭМ!$B$33:$B$776,N$11)+'СЕТ СН'!$F$9+СВЦЭМ!$D$10+'СЕТ СН'!$F$6-'СЕТ СН'!$F$19</f>
        <v>906.25281909</v>
      </c>
      <c r="O23" s="36">
        <f>SUMIFS(СВЦЭМ!$C$33:$C$776,СВЦЭМ!$A$33:$A$776,$A23,СВЦЭМ!$B$33:$B$776,O$11)+'СЕТ СН'!$F$9+СВЦЭМ!$D$10+'СЕТ СН'!$F$6-'СЕТ СН'!$F$19</f>
        <v>916.67715222000004</v>
      </c>
      <c r="P23" s="36">
        <f>SUMIFS(СВЦЭМ!$C$33:$C$776,СВЦЭМ!$A$33:$A$776,$A23,СВЦЭМ!$B$33:$B$776,P$11)+'СЕТ СН'!$F$9+СВЦЭМ!$D$10+'СЕТ СН'!$F$6-'СЕТ СН'!$F$19</f>
        <v>939.41837105000002</v>
      </c>
      <c r="Q23" s="36">
        <f>SUMIFS(СВЦЭМ!$C$33:$C$776,СВЦЭМ!$A$33:$A$776,$A23,СВЦЭМ!$B$33:$B$776,Q$11)+'СЕТ СН'!$F$9+СВЦЭМ!$D$10+'СЕТ СН'!$F$6-'СЕТ СН'!$F$19</f>
        <v>949.82402610000008</v>
      </c>
      <c r="R23" s="36">
        <f>SUMIFS(СВЦЭМ!$C$33:$C$776,СВЦЭМ!$A$33:$A$776,$A23,СВЦЭМ!$B$33:$B$776,R$11)+'СЕТ СН'!$F$9+СВЦЭМ!$D$10+'СЕТ СН'!$F$6-'СЕТ СН'!$F$19</f>
        <v>958.15759723000008</v>
      </c>
      <c r="S23" s="36">
        <f>SUMIFS(СВЦЭМ!$C$33:$C$776,СВЦЭМ!$A$33:$A$776,$A23,СВЦЭМ!$B$33:$B$776,S$11)+'СЕТ СН'!$F$9+СВЦЭМ!$D$10+'СЕТ СН'!$F$6-'СЕТ СН'!$F$19</f>
        <v>943.46655628000008</v>
      </c>
      <c r="T23" s="36">
        <f>SUMIFS(СВЦЭМ!$C$33:$C$776,СВЦЭМ!$A$33:$A$776,$A23,СВЦЭМ!$B$33:$B$776,T$11)+'СЕТ СН'!$F$9+СВЦЭМ!$D$10+'СЕТ СН'!$F$6-'СЕТ СН'!$F$19</f>
        <v>926.45164835000003</v>
      </c>
      <c r="U23" s="36">
        <f>SUMIFS(СВЦЭМ!$C$33:$C$776,СВЦЭМ!$A$33:$A$776,$A23,СВЦЭМ!$B$33:$B$776,U$11)+'СЕТ СН'!$F$9+СВЦЭМ!$D$10+'СЕТ СН'!$F$6-'СЕТ СН'!$F$19</f>
        <v>876.15985673</v>
      </c>
      <c r="V23" s="36">
        <f>SUMIFS(СВЦЭМ!$C$33:$C$776,СВЦЭМ!$A$33:$A$776,$A23,СВЦЭМ!$B$33:$B$776,V$11)+'СЕТ СН'!$F$9+СВЦЭМ!$D$10+'СЕТ СН'!$F$6-'СЕТ СН'!$F$19</f>
        <v>873.71733698000003</v>
      </c>
      <c r="W23" s="36">
        <f>SUMIFS(СВЦЭМ!$C$33:$C$776,СВЦЭМ!$A$33:$A$776,$A23,СВЦЭМ!$B$33:$B$776,W$11)+'СЕТ СН'!$F$9+СВЦЭМ!$D$10+'СЕТ СН'!$F$6-'СЕТ СН'!$F$19</f>
        <v>884.4398030000001</v>
      </c>
      <c r="X23" s="36">
        <f>SUMIFS(СВЦЭМ!$C$33:$C$776,СВЦЭМ!$A$33:$A$776,$A23,СВЦЭМ!$B$33:$B$776,X$11)+'СЕТ СН'!$F$9+СВЦЭМ!$D$10+'СЕТ СН'!$F$6-'СЕТ СН'!$F$19</f>
        <v>948.34258925000006</v>
      </c>
      <c r="Y23" s="36">
        <f>SUMIFS(СВЦЭМ!$C$33:$C$776,СВЦЭМ!$A$33:$A$776,$A23,СВЦЭМ!$B$33:$B$776,Y$11)+'СЕТ СН'!$F$9+СВЦЭМ!$D$10+'СЕТ СН'!$F$6-'СЕТ СН'!$F$19</f>
        <v>1067.97837198</v>
      </c>
    </row>
    <row r="24" spans="1:25" ht="15.75" x14ac:dyDescent="0.2">
      <c r="A24" s="35">
        <f t="shared" si="0"/>
        <v>43568</v>
      </c>
      <c r="B24" s="36">
        <f>SUMIFS(СВЦЭМ!$C$33:$C$776,СВЦЭМ!$A$33:$A$776,$A24,СВЦЭМ!$B$33:$B$776,B$11)+'СЕТ СН'!$F$9+СВЦЭМ!$D$10+'СЕТ СН'!$F$6-'СЕТ СН'!$F$19</f>
        <v>1156.22160803</v>
      </c>
      <c r="C24" s="36">
        <f>SUMIFS(СВЦЭМ!$C$33:$C$776,СВЦЭМ!$A$33:$A$776,$A24,СВЦЭМ!$B$33:$B$776,C$11)+'СЕТ СН'!$F$9+СВЦЭМ!$D$10+'СЕТ СН'!$F$6-'СЕТ СН'!$F$19</f>
        <v>1237.9996427199999</v>
      </c>
      <c r="D24" s="36">
        <f>SUMIFS(СВЦЭМ!$C$33:$C$776,СВЦЭМ!$A$33:$A$776,$A24,СВЦЭМ!$B$33:$B$776,D$11)+'СЕТ СН'!$F$9+СВЦЭМ!$D$10+'СЕТ СН'!$F$6-'СЕТ СН'!$F$19</f>
        <v>1317.7559409799999</v>
      </c>
      <c r="E24" s="36">
        <f>SUMIFS(СВЦЭМ!$C$33:$C$776,СВЦЭМ!$A$33:$A$776,$A24,СВЦЭМ!$B$33:$B$776,E$11)+'СЕТ СН'!$F$9+СВЦЭМ!$D$10+'СЕТ СН'!$F$6-'СЕТ СН'!$F$19</f>
        <v>1320.3088930899999</v>
      </c>
      <c r="F24" s="36">
        <f>SUMIFS(СВЦЭМ!$C$33:$C$776,СВЦЭМ!$A$33:$A$776,$A24,СВЦЭМ!$B$33:$B$776,F$11)+'СЕТ СН'!$F$9+СВЦЭМ!$D$10+'СЕТ СН'!$F$6-'СЕТ СН'!$F$19</f>
        <v>1313.9509088099999</v>
      </c>
      <c r="G24" s="36">
        <f>SUMIFS(СВЦЭМ!$C$33:$C$776,СВЦЭМ!$A$33:$A$776,$A24,СВЦЭМ!$B$33:$B$776,G$11)+'СЕТ СН'!$F$9+СВЦЭМ!$D$10+'СЕТ СН'!$F$6-'СЕТ СН'!$F$19</f>
        <v>1289.46728082</v>
      </c>
      <c r="H24" s="36">
        <f>SUMIFS(СВЦЭМ!$C$33:$C$776,СВЦЭМ!$A$33:$A$776,$A24,СВЦЭМ!$B$33:$B$776,H$11)+'СЕТ СН'!$F$9+СВЦЭМ!$D$10+'СЕТ СН'!$F$6-'СЕТ СН'!$F$19</f>
        <v>1195.4330385199999</v>
      </c>
      <c r="I24" s="36">
        <f>SUMIFS(СВЦЭМ!$C$33:$C$776,СВЦЭМ!$A$33:$A$776,$A24,СВЦЭМ!$B$33:$B$776,I$11)+'СЕТ СН'!$F$9+СВЦЭМ!$D$10+'СЕТ СН'!$F$6-'СЕТ СН'!$F$19</f>
        <v>1138.73680397</v>
      </c>
      <c r="J24" s="36">
        <f>SUMIFS(СВЦЭМ!$C$33:$C$776,СВЦЭМ!$A$33:$A$776,$A24,СВЦЭМ!$B$33:$B$776,J$11)+'СЕТ СН'!$F$9+СВЦЭМ!$D$10+'СЕТ СН'!$F$6-'СЕТ СН'!$F$19</f>
        <v>1073.95616088</v>
      </c>
      <c r="K24" s="36">
        <f>SUMIFS(СВЦЭМ!$C$33:$C$776,СВЦЭМ!$A$33:$A$776,$A24,СВЦЭМ!$B$33:$B$776,K$11)+'СЕТ СН'!$F$9+СВЦЭМ!$D$10+'СЕТ СН'!$F$6-'СЕТ СН'!$F$19</f>
        <v>961.28249996</v>
      </c>
      <c r="L24" s="36">
        <f>SUMIFS(СВЦЭМ!$C$33:$C$776,СВЦЭМ!$A$33:$A$776,$A24,СВЦЭМ!$B$33:$B$776,L$11)+'СЕТ СН'!$F$9+СВЦЭМ!$D$10+'СЕТ СН'!$F$6-'СЕТ СН'!$F$19</f>
        <v>915.28343161000009</v>
      </c>
      <c r="M24" s="36">
        <f>SUMIFS(СВЦЭМ!$C$33:$C$776,СВЦЭМ!$A$33:$A$776,$A24,СВЦЭМ!$B$33:$B$776,M$11)+'СЕТ СН'!$F$9+СВЦЭМ!$D$10+'СЕТ СН'!$F$6-'СЕТ СН'!$F$19</f>
        <v>915.70868883000003</v>
      </c>
      <c r="N24" s="36">
        <f>SUMIFS(СВЦЭМ!$C$33:$C$776,СВЦЭМ!$A$33:$A$776,$A24,СВЦЭМ!$B$33:$B$776,N$11)+'СЕТ СН'!$F$9+СВЦЭМ!$D$10+'СЕТ СН'!$F$6-'СЕТ СН'!$F$19</f>
        <v>931.43670258000009</v>
      </c>
      <c r="O24" s="36">
        <f>SUMIFS(СВЦЭМ!$C$33:$C$776,СВЦЭМ!$A$33:$A$776,$A24,СВЦЭМ!$B$33:$B$776,O$11)+'СЕТ СН'!$F$9+СВЦЭМ!$D$10+'СЕТ СН'!$F$6-'СЕТ СН'!$F$19</f>
        <v>939.33823169000004</v>
      </c>
      <c r="P24" s="36">
        <f>SUMIFS(СВЦЭМ!$C$33:$C$776,СВЦЭМ!$A$33:$A$776,$A24,СВЦЭМ!$B$33:$B$776,P$11)+'СЕТ СН'!$F$9+СВЦЭМ!$D$10+'СЕТ СН'!$F$6-'СЕТ СН'!$F$19</f>
        <v>946.34118106000005</v>
      </c>
      <c r="Q24" s="36">
        <f>SUMIFS(СВЦЭМ!$C$33:$C$776,СВЦЭМ!$A$33:$A$776,$A24,СВЦЭМ!$B$33:$B$776,Q$11)+'СЕТ СН'!$F$9+СВЦЭМ!$D$10+'СЕТ СН'!$F$6-'СЕТ СН'!$F$19</f>
        <v>956.59749417</v>
      </c>
      <c r="R24" s="36">
        <f>SUMIFS(СВЦЭМ!$C$33:$C$776,СВЦЭМ!$A$33:$A$776,$A24,СВЦЭМ!$B$33:$B$776,R$11)+'СЕТ СН'!$F$9+СВЦЭМ!$D$10+'СЕТ СН'!$F$6-'СЕТ СН'!$F$19</f>
        <v>951.91353383000001</v>
      </c>
      <c r="S24" s="36">
        <f>SUMIFS(СВЦЭМ!$C$33:$C$776,СВЦЭМ!$A$33:$A$776,$A24,СВЦЭМ!$B$33:$B$776,S$11)+'СЕТ СН'!$F$9+СВЦЭМ!$D$10+'СЕТ СН'!$F$6-'СЕТ СН'!$F$19</f>
        <v>968.82521271000007</v>
      </c>
      <c r="T24" s="36">
        <f>SUMIFS(СВЦЭМ!$C$33:$C$776,СВЦЭМ!$A$33:$A$776,$A24,СВЦЭМ!$B$33:$B$776,T$11)+'СЕТ СН'!$F$9+СВЦЭМ!$D$10+'СЕТ СН'!$F$6-'СЕТ СН'!$F$19</f>
        <v>960.49614022000003</v>
      </c>
      <c r="U24" s="36">
        <f>SUMIFS(СВЦЭМ!$C$33:$C$776,СВЦЭМ!$A$33:$A$776,$A24,СВЦЭМ!$B$33:$B$776,U$11)+'СЕТ СН'!$F$9+СВЦЭМ!$D$10+'СЕТ СН'!$F$6-'СЕТ СН'!$F$19</f>
        <v>938.84151813000005</v>
      </c>
      <c r="V24" s="36">
        <f>SUMIFS(СВЦЭМ!$C$33:$C$776,СВЦЭМ!$A$33:$A$776,$A24,СВЦЭМ!$B$33:$B$776,V$11)+'СЕТ СН'!$F$9+СВЦЭМ!$D$10+'СЕТ СН'!$F$6-'СЕТ СН'!$F$19</f>
        <v>916.81822352000006</v>
      </c>
      <c r="W24" s="36">
        <f>SUMIFS(СВЦЭМ!$C$33:$C$776,СВЦЭМ!$A$33:$A$776,$A24,СВЦЭМ!$B$33:$B$776,W$11)+'СЕТ СН'!$F$9+СВЦЭМ!$D$10+'СЕТ СН'!$F$6-'СЕТ СН'!$F$19</f>
        <v>917.96116539000002</v>
      </c>
      <c r="X24" s="36">
        <f>SUMIFS(СВЦЭМ!$C$33:$C$776,СВЦЭМ!$A$33:$A$776,$A24,СВЦЭМ!$B$33:$B$776,X$11)+'СЕТ СН'!$F$9+СВЦЭМ!$D$10+'СЕТ СН'!$F$6-'СЕТ СН'!$F$19</f>
        <v>1003.7888028100001</v>
      </c>
      <c r="Y24" s="36">
        <f>SUMIFS(СВЦЭМ!$C$33:$C$776,СВЦЭМ!$A$33:$A$776,$A24,СВЦЭМ!$B$33:$B$776,Y$11)+'СЕТ СН'!$F$9+СВЦЭМ!$D$10+'СЕТ СН'!$F$6-'СЕТ СН'!$F$19</f>
        <v>1112.8369508199999</v>
      </c>
    </row>
    <row r="25" spans="1:25" ht="15.75" x14ac:dyDescent="0.2">
      <c r="A25" s="35">
        <f t="shared" si="0"/>
        <v>43569</v>
      </c>
      <c r="B25" s="36">
        <f>SUMIFS(СВЦЭМ!$C$33:$C$776,СВЦЭМ!$A$33:$A$776,$A25,СВЦЭМ!$B$33:$B$776,B$11)+'СЕТ СН'!$F$9+СВЦЭМ!$D$10+'СЕТ СН'!$F$6-'СЕТ СН'!$F$19</f>
        <v>1176.95941391</v>
      </c>
      <c r="C25" s="36">
        <f>SUMIFS(СВЦЭМ!$C$33:$C$776,СВЦЭМ!$A$33:$A$776,$A25,СВЦЭМ!$B$33:$B$776,C$11)+'СЕТ СН'!$F$9+СВЦЭМ!$D$10+'СЕТ СН'!$F$6-'СЕТ СН'!$F$19</f>
        <v>1290.0978666599999</v>
      </c>
      <c r="D25" s="36">
        <f>SUMIFS(СВЦЭМ!$C$33:$C$776,СВЦЭМ!$A$33:$A$776,$A25,СВЦЭМ!$B$33:$B$776,D$11)+'СЕТ СН'!$F$9+СВЦЭМ!$D$10+'СЕТ СН'!$F$6-'СЕТ СН'!$F$19</f>
        <v>1367.9976794699999</v>
      </c>
      <c r="E25" s="36">
        <f>SUMIFS(СВЦЭМ!$C$33:$C$776,СВЦЭМ!$A$33:$A$776,$A25,СВЦЭМ!$B$33:$B$776,E$11)+'СЕТ СН'!$F$9+СВЦЭМ!$D$10+'СЕТ СН'!$F$6-'СЕТ СН'!$F$19</f>
        <v>1376.6805353699999</v>
      </c>
      <c r="F25" s="36">
        <f>SUMIFS(СВЦЭМ!$C$33:$C$776,СВЦЭМ!$A$33:$A$776,$A25,СВЦЭМ!$B$33:$B$776,F$11)+'СЕТ СН'!$F$9+СВЦЭМ!$D$10+'СЕТ СН'!$F$6-'СЕТ СН'!$F$19</f>
        <v>1371.32155528</v>
      </c>
      <c r="G25" s="36">
        <f>SUMIFS(СВЦЭМ!$C$33:$C$776,СВЦЭМ!$A$33:$A$776,$A25,СВЦЭМ!$B$33:$B$776,G$11)+'СЕТ СН'!$F$9+СВЦЭМ!$D$10+'СЕТ СН'!$F$6-'СЕТ СН'!$F$19</f>
        <v>1351.09886009</v>
      </c>
      <c r="H25" s="36">
        <f>SUMIFS(СВЦЭМ!$C$33:$C$776,СВЦЭМ!$A$33:$A$776,$A25,СВЦЭМ!$B$33:$B$776,H$11)+'СЕТ СН'!$F$9+СВЦЭМ!$D$10+'СЕТ СН'!$F$6-'СЕТ СН'!$F$19</f>
        <v>1238.2399898199999</v>
      </c>
      <c r="I25" s="36">
        <f>SUMIFS(СВЦЭМ!$C$33:$C$776,СВЦЭМ!$A$33:$A$776,$A25,СВЦЭМ!$B$33:$B$776,I$11)+'СЕТ СН'!$F$9+СВЦЭМ!$D$10+'СЕТ СН'!$F$6-'СЕТ СН'!$F$19</f>
        <v>1162.32412473</v>
      </c>
      <c r="J25" s="36">
        <f>SUMIFS(СВЦЭМ!$C$33:$C$776,СВЦЭМ!$A$33:$A$776,$A25,СВЦЭМ!$B$33:$B$776,J$11)+'СЕТ СН'!$F$9+СВЦЭМ!$D$10+'СЕТ СН'!$F$6-'СЕТ СН'!$F$19</f>
        <v>1095.7501569999999</v>
      </c>
      <c r="K25" s="36">
        <f>SUMIFS(СВЦЭМ!$C$33:$C$776,СВЦЭМ!$A$33:$A$776,$A25,СВЦЭМ!$B$33:$B$776,K$11)+'СЕТ СН'!$F$9+СВЦЭМ!$D$10+'СЕТ СН'!$F$6-'СЕТ СН'!$F$19</f>
        <v>980.28344632000005</v>
      </c>
      <c r="L25" s="36">
        <f>SUMIFS(СВЦЭМ!$C$33:$C$776,СВЦЭМ!$A$33:$A$776,$A25,СВЦЭМ!$B$33:$B$776,L$11)+'СЕТ СН'!$F$9+СВЦЭМ!$D$10+'СЕТ СН'!$F$6-'СЕТ СН'!$F$19</f>
        <v>922.70574524000006</v>
      </c>
      <c r="M25" s="36">
        <f>SUMIFS(СВЦЭМ!$C$33:$C$776,СВЦЭМ!$A$33:$A$776,$A25,СВЦЭМ!$B$33:$B$776,M$11)+'СЕТ СН'!$F$9+СВЦЭМ!$D$10+'СЕТ СН'!$F$6-'СЕТ СН'!$F$19</f>
        <v>917.58057793</v>
      </c>
      <c r="N25" s="36">
        <f>SUMIFS(СВЦЭМ!$C$33:$C$776,СВЦЭМ!$A$33:$A$776,$A25,СВЦЭМ!$B$33:$B$776,N$11)+'СЕТ СН'!$F$9+СВЦЭМ!$D$10+'СЕТ СН'!$F$6-'СЕТ СН'!$F$19</f>
        <v>922.03517120000004</v>
      </c>
      <c r="O25" s="36">
        <f>SUMIFS(СВЦЭМ!$C$33:$C$776,СВЦЭМ!$A$33:$A$776,$A25,СВЦЭМ!$B$33:$B$776,O$11)+'СЕТ СН'!$F$9+СВЦЭМ!$D$10+'СЕТ СН'!$F$6-'СЕТ СН'!$F$19</f>
        <v>928.67114927</v>
      </c>
      <c r="P25" s="36">
        <f>SUMIFS(СВЦЭМ!$C$33:$C$776,СВЦЭМ!$A$33:$A$776,$A25,СВЦЭМ!$B$33:$B$776,P$11)+'СЕТ СН'!$F$9+СВЦЭМ!$D$10+'СЕТ СН'!$F$6-'СЕТ СН'!$F$19</f>
        <v>943.95325235000007</v>
      </c>
      <c r="Q25" s="36">
        <f>SUMIFS(СВЦЭМ!$C$33:$C$776,СВЦЭМ!$A$33:$A$776,$A25,СВЦЭМ!$B$33:$B$776,Q$11)+'СЕТ СН'!$F$9+СВЦЭМ!$D$10+'СЕТ СН'!$F$6-'СЕТ СН'!$F$19</f>
        <v>945.83599391000007</v>
      </c>
      <c r="R25" s="36">
        <f>SUMIFS(СВЦЭМ!$C$33:$C$776,СВЦЭМ!$A$33:$A$776,$A25,СВЦЭМ!$B$33:$B$776,R$11)+'СЕТ СН'!$F$9+СВЦЭМ!$D$10+'СЕТ СН'!$F$6-'СЕТ СН'!$F$19</f>
        <v>944.1381048400001</v>
      </c>
      <c r="S25" s="36">
        <f>SUMIFS(СВЦЭМ!$C$33:$C$776,СВЦЭМ!$A$33:$A$776,$A25,СВЦЭМ!$B$33:$B$776,S$11)+'СЕТ СН'!$F$9+СВЦЭМ!$D$10+'СЕТ СН'!$F$6-'СЕТ СН'!$F$19</f>
        <v>962.37628653000002</v>
      </c>
      <c r="T25" s="36">
        <f>SUMIFS(СВЦЭМ!$C$33:$C$776,СВЦЭМ!$A$33:$A$776,$A25,СВЦЭМ!$B$33:$B$776,T$11)+'СЕТ СН'!$F$9+СВЦЭМ!$D$10+'СЕТ СН'!$F$6-'СЕТ СН'!$F$19</f>
        <v>949.98363698000003</v>
      </c>
      <c r="U25" s="36">
        <f>SUMIFS(СВЦЭМ!$C$33:$C$776,СВЦЭМ!$A$33:$A$776,$A25,СВЦЭМ!$B$33:$B$776,U$11)+'СЕТ СН'!$F$9+СВЦЭМ!$D$10+'СЕТ СН'!$F$6-'СЕТ СН'!$F$19</f>
        <v>921.32590119000008</v>
      </c>
      <c r="V25" s="36">
        <f>SUMIFS(СВЦЭМ!$C$33:$C$776,СВЦЭМ!$A$33:$A$776,$A25,СВЦЭМ!$B$33:$B$776,V$11)+'СЕТ СН'!$F$9+СВЦЭМ!$D$10+'СЕТ СН'!$F$6-'СЕТ СН'!$F$19</f>
        <v>906.07121102000008</v>
      </c>
      <c r="W25" s="36">
        <f>SUMIFS(СВЦЭМ!$C$33:$C$776,СВЦЭМ!$A$33:$A$776,$A25,СВЦЭМ!$B$33:$B$776,W$11)+'СЕТ СН'!$F$9+СВЦЭМ!$D$10+'СЕТ СН'!$F$6-'СЕТ СН'!$F$19</f>
        <v>904.06184064000001</v>
      </c>
      <c r="X25" s="36">
        <f>SUMIFS(СВЦЭМ!$C$33:$C$776,СВЦЭМ!$A$33:$A$776,$A25,СВЦЭМ!$B$33:$B$776,X$11)+'СЕТ СН'!$F$9+СВЦЭМ!$D$10+'СЕТ СН'!$F$6-'СЕТ СН'!$F$19</f>
        <v>966.7790389700001</v>
      </c>
      <c r="Y25" s="36">
        <f>SUMIFS(СВЦЭМ!$C$33:$C$776,СВЦЭМ!$A$33:$A$776,$A25,СВЦЭМ!$B$33:$B$776,Y$11)+'СЕТ СН'!$F$9+СВЦЭМ!$D$10+'СЕТ СН'!$F$6-'СЕТ СН'!$F$19</f>
        <v>1076.62628193</v>
      </c>
    </row>
    <row r="26" spans="1:25" ht="15.75" x14ac:dyDescent="0.2">
      <c r="A26" s="35">
        <f t="shared" si="0"/>
        <v>43570</v>
      </c>
      <c r="B26" s="36">
        <f>SUMIFS(СВЦЭМ!$C$33:$C$776,СВЦЭМ!$A$33:$A$776,$A26,СВЦЭМ!$B$33:$B$776,B$11)+'СЕТ СН'!$F$9+СВЦЭМ!$D$10+'СЕТ СН'!$F$6-'СЕТ СН'!$F$19</f>
        <v>1131.4388119999999</v>
      </c>
      <c r="C26" s="36">
        <f>SUMIFS(СВЦЭМ!$C$33:$C$776,СВЦЭМ!$A$33:$A$776,$A26,СВЦЭМ!$B$33:$B$776,C$11)+'СЕТ СН'!$F$9+СВЦЭМ!$D$10+'СЕТ СН'!$F$6-'СЕТ СН'!$F$19</f>
        <v>1235.7849627199998</v>
      </c>
      <c r="D26" s="36">
        <f>SUMIFS(СВЦЭМ!$C$33:$C$776,СВЦЭМ!$A$33:$A$776,$A26,СВЦЭМ!$B$33:$B$776,D$11)+'СЕТ СН'!$F$9+СВЦЭМ!$D$10+'СЕТ СН'!$F$6-'СЕТ СН'!$F$19</f>
        <v>1298.99854508</v>
      </c>
      <c r="E26" s="36">
        <f>SUMIFS(СВЦЭМ!$C$33:$C$776,СВЦЭМ!$A$33:$A$776,$A26,СВЦЭМ!$B$33:$B$776,E$11)+'СЕТ СН'!$F$9+СВЦЭМ!$D$10+'СЕТ СН'!$F$6-'СЕТ СН'!$F$19</f>
        <v>1305.0021074599999</v>
      </c>
      <c r="F26" s="36">
        <f>SUMIFS(СВЦЭМ!$C$33:$C$776,СВЦЭМ!$A$33:$A$776,$A26,СВЦЭМ!$B$33:$B$776,F$11)+'СЕТ СН'!$F$9+СВЦЭМ!$D$10+'СЕТ СН'!$F$6-'СЕТ СН'!$F$19</f>
        <v>1299.6782804499999</v>
      </c>
      <c r="G26" s="36">
        <f>SUMIFS(СВЦЭМ!$C$33:$C$776,СВЦЭМ!$A$33:$A$776,$A26,СВЦЭМ!$B$33:$B$776,G$11)+'СЕТ СН'!$F$9+СВЦЭМ!$D$10+'СЕТ СН'!$F$6-'СЕТ СН'!$F$19</f>
        <v>1299.9614232699998</v>
      </c>
      <c r="H26" s="36">
        <f>SUMIFS(СВЦЭМ!$C$33:$C$776,СВЦЭМ!$A$33:$A$776,$A26,СВЦЭМ!$B$33:$B$776,H$11)+'СЕТ СН'!$F$9+СВЦЭМ!$D$10+'СЕТ СН'!$F$6-'СЕТ СН'!$F$19</f>
        <v>1213.8564608199999</v>
      </c>
      <c r="I26" s="36">
        <f>SUMIFS(СВЦЭМ!$C$33:$C$776,СВЦЭМ!$A$33:$A$776,$A26,СВЦЭМ!$B$33:$B$776,I$11)+'СЕТ СН'!$F$9+СВЦЭМ!$D$10+'СЕТ СН'!$F$6-'СЕТ СН'!$F$19</f>
        <v>1164.95445967</v>
      </c>
      <c r="J26" s="36">
        <f>SUMIFS(СВЦЭМ!$C$33:$C$776,СВЦЭМ!$A$33:$A$776,$A26,СВЦЭМ!$B$33:$B$776,J$11)+'СЕТ СН'!$F$9+СВЦЭМ!$D$10+'СЕТ СН'!$F$6-'СЕТ СН'!$F$19</f>
        <v>1068.26571328</v>
      </c>
      <c r="K26" s="36">
        <f>SUMIFS(СВЦЭМ!$C$33:$C$776,СВЦЭМ!$A$33:$A$776,$A26,СВЦЭМ!$B$33:$B$776,K$11)+'СЕТ СН'!$F$9+СВЦЭМ!$D$10+'СЕТ СН'!$F$6-'СЕТ СН'!$F$19</f>
        <v>979.25969172000009</v>
      </c>
      <c r="L26" s="36">
        <f>SUMIFS(СВЦЭМ!$C$33:$C$776,СВЦЭМ!$A$33:$A$776,$A26,СВЦЭМ!$B$33:$B$776,L$11)+'СЕТ СН'!$F$9+СВЦЭМ!$D$10+'СЕТ СН'!$F$6-'СЕТ СН'!$F$19</f>
        <v>947.02971849000005</v>
      </c>
      <c r="M26" s="36">
        <f>SUMIFS(СВЦЭМ!$C$33:$C$776,СВЦЭМ!$A$33:$A$776,$A26,СВЦЭМ!$B$33:$B$776,M$11)+'СЕТ СН'!$F$9+СВЦЭМ!$D$10+'СЕТ СН'!$F$6-'СЕТ СН'!$F$19</f>
        <v>949.32211012000005</v>
      </c>
      <c r="N26" s="36">
        <f>SUMIFS(СВЦЭМ!$C$33:$C$776,СВЦЭМ!$A$33:$A$776,$A26,СВЦЭМ!$B$33:$B$776,N$11)+'СЕТ СН'!$F$9+СВЦЭМ!$D$10+'СЕТ СН'!$F$6-'СЕТ СН'!$F$19</f>
        <v>939.60785003000001</v>
      </c>
      <c r="O26" s="36">
        <f>SUMIFS(СВЦЭМ!$C$33:$C$776,СВЦЭМ!$A$33:$A$776,$A26,СВЦЭМ!$B$33:$B$776,O$11)+'СЕТ СН'!$F$9+СВЦЭМ!$D$10+'СЕТ СН'!$F$6-'СЕТ СН'!$F$19</f>
        <v>957.69604827000001</v>
      </c>
      <c r="P26" s="36">
        <f>SUMIFS(СВЦЭМ!$C$33:$C$776,СВЦЭМ!$A$33:$A$776,$A26,СВЦЭМ!$B$33:$B$776,P$11)+'СЕТ СН'!$F$9+СВЦЭМ!$D$10+'СЕТ СН'!$F$6-'СЕТ СН'!$F$19</f>
        <v>972.62722882000003</v>
      </c>
      <c r="Q26" s="36">
        <f>SUMIFS(СВЦЭМ!$C$33:$C$776,СВЦЭМ!$A$33:$A$776,$A26,СВЦЭМ!$B$33:$B$776,Q$11)+'СЕТ СН'!$F$9+СВЦЭМ!$D$10+'СЕТ СН'!$F$6-'СЕТ СН'!$F$19</f>
        <v>977.40634784000008</v>
      </c>
      <c r="R26" s="36">
        <f>SUMIFS(СВЦЭМ!$C$33:$C$776,СВЦЭМ!$A$33:$A$776,$A26,СВЦЭМ!$B$33:$B$776,R$11)+'СЕТ СН'!$F$9+СВЦЭМ!$D$10+'СЕТ СН'!$F$6-'СЕТ СН'!$F$19</f>
        <v>978.10774755</v>
      </c>
      <c r="S26" s="36">
        <f>SUMIFS(СВЦЭМ!$C$33:$C$776,СВЦЭМ!$A$33:$A$776,$A26,СВЦЭМ!$B$33:$B$776,S$11)+'СЕТ СН'!$F$9+СВЦЭМ!$D$10+'СЕТ СН'!$F$6-'СЕТ СН'!$F$19</f>
        <v>981.7848199</v>
      </c>
      <c r="T26" s="36">
        <f>SUMIFS(СВЦЭМ!$C$33:$C$776,СВЦЭМ!$A$33:$A$776,$A26,СВЦЭМ!$B$33:$B$776,T$11)+'СЕТ СН'!$F$9+СВЦЭМ!$D$10+'СЕТ СН'!$F$6-'СЕТ СН'!$F$19</f>
        <v>964.06137860000001</v>
      </c>
      <c r="U26" s="36">
        <f>SUMIFS(СВЦЭМ!$C$33:$C$776,СВЦЭМ!$A$33:$A$776,$A26,СВЦЭМ!$B$33:$B$776,U$11)+'СЕТ СН'!$F$9+СВЦЭМ!$D$10+'СЕТ СН'!$F$6-'СЕТ СН'!$F$19</f>
        <v>937.15565546000005</v>
      </c>
      <c r="V26" s="36">
        <f>SUMIFS(СВЦЭМ!$C$33:$C$776,СВЦЭМ!$A$33:$A$776,$A26,СВЦЭМ!$B$33:$B$776,V$11)+'СЕТ СН'!$F$9+СВЦЭМ!$D$10+'СЕТ СН'!$F$6-'СЕТ СН'!$F$19</f>
        <v>934.51053084</v>
      </c>
      <c r="W26" s="36">
        <f>SUMIFS(СВЦЭМ!$C$33:$C$776,СВЦЭМ!$A$33:$A$776,$A26,СВЦЭМ!$B$33:$B$776,W$11)+'СЕТ СН'!$F$9+СВЦЭМ!$D$10+'СЕТ СН'!$F$6-'СЕТ СН'!$F$19</f>
        <v>937.70796801000006</v>
      </c>
      <c r="X26" s="36">
        <f>SUMIFS(СВЦЭМ!$C$33:$C$776,СВЦЭМ!$A$33:$A$776,$A26,СВЦЭМ!$B$33:$B$776,X$11)+'СЕТ СН'!$F$9+СВЦЭМ!$D$10+'СЕТ СН'!$F$6-'СЕТ СН'!$F$19</f>
        <v>983.29755224000007</v>
      </c>
      <c r="Y26" s="36">
        <f>SUMIFS(СВЦЭМ!$C$33:$C$776,СВЦЭМ!$A$33:$A$776,$A26,СВЦЭМ!$B$33:$B$776,Y$11)+'СЕТ СН'!$F$9+СВЦЭМ!$D$10+'СЕТ СН'!$F$6-'СЕТ СН'!$F$19</f>
        <v>1072.47451927</v>
      </c>
    </row>
    <row r="27" spans="1:25" ht="15.75" x14ac:dyDescent="0.2">
      <c r="A27" s="35">
        <f t="shared" si="0"/>
        <v>43571</v>
      </c>
      <c r="B27" s="36">
        <f>SUMIFS(СВЦЭМ!$C$33:$C$776,СВЦЭМ!$A$33:$A$776,$A27,СВЦЭМ!$B$33:$B$776,B$11)+'СЕТ СН'!$F$9+СВЦЭМ!$D$10+'СЕТ СН'!$F$6-'СЕТ СН'!$F$19</f>
        <v>1132.26270972</v>
      </c>
      <c r="C27" s="36">
        <f>SUMIFS(СВЦЭМ!$C$33:$C$776,СВЦЭМ!$A$33:$A$776,$A27,СВЦЭМ!$B$33:$B$776,C$11)+'СЕТ СН'!$F$9+СВЦЭМ!$D$10+'СЕТ СН'!$F$6-'СЕТ СН'!$F$19</f>
        <v>1214.67829925</v>
      </c>
      <c r="D27" s="36">
        <f>SUMIFS(СВЦЭМ!$C$33:$C$776,СВЦЭМ!$A$33:$A$776,$A27,СВЦЭМ!$B$33:$B$776,D$11)+'СЕТ СН'!$F$9+СВЦЭМ!$D$10+'СЕТ СН'!$F$6-'СЕТ СН'!$F$19</f>
        <v>1299.93295876</v>
      </c>
      <c r="E27" s="36">
        <f>SUMIFS(СВЦЭМ!$C$33:$C$776,СВЦЭМ!$A$33:$A$776,$A27,СВЦЭМ!$B$33:$B$776,E$11)+'СЕТ СН'!$F$9+СВЦЭМ!$D$10+'СЕТ СН'!$F$6-'СЕТ СН'!$F$19</f>
        <v>1310.42382651</v>
      </c>
      <c r="F27" s="36">
        <f>SUMIFS(СВЦЭМ!$C$33:$C$776,СВЦЭМ!$A$33:$A$776,$A27,СВЦЭМ!$B$33:$B$776,F$11)+'СЕТ СН'!$F$9+СВЦЭМ!$D$10+'СЕТ СН'!$F$6-'СЕТ СН'!$F$19</f>
        <v>1312.4187117699998</v>
      </c>
      <c r="G27" s="36">
        <f>SUMIFS(СВЦЭМ!$C$33:$C$776,СВЦЭМ!$A$33:$A$776,$A27,СВЦЭМ!$B$33:$B$776,G$11)+'СЕТ СН'!$F$9+СВЦЭМ!$D$10+'СЕТ СН'!$F$6-'СЕТ СН'!$F$19</f>
        <v>1310.0588236199999</v>
      </c>
      <c r="H27" s="36">
        <f>SUMIFS(СВЦЭМ!$C$33:$C$776,СВЦЭМ!$A$33:$A$776,$A27,СВЦЭМ!$B$33:$B$776,H$11)+'СЕТ СН'!$F$9+СВЦЭМ!$D$10+'СЕТ СН'!$F$6-'СЕТ СН'!$F$19</f>
        <v>1245.97581433</v>
      </c>
      <c r="I27" s="36">
        <f>SUMIFS(СВЦЭМ!$C$33:$C$776,СВЦЭМ!$A$33:$A$776,$A27,СВЦЭМ!$B$33:$B$776,I$11)+'СЕТ СН'!$F$9+СВЦЭМ!$D$10+'СЕТ СН'!$F$6-'СЕТ СН'!$F$19</f>
        <v>1183.3811971099999</v>
      </c>
      <c r="J27" s="36">
        <f>SUMIFS(СВЦЭМ!$C$33:$C$776,СВЦЭМ!$A$33:$A$776,$A27,СВЦЭМ!$B$33:$B$776,J$11)+'СЕТ СН'!$F$9+СВЦЭМ!$D$10+'СЕТ СН'!$F$6-'СЕТ СН'!$F$19</f>
        <v>1079.85658807</v>
      </c>
      <c r="K27" s="36">
        <f>SUMIFS(СВЦЭМ!$C$33:$C$776,СВЦЭМ!$A$33:$A$776,$A27,СВЦЭМ!$B$33:$B$776,K$11)+'СЕТ СН'!$F$9+СВЦЭМ!$D$10+'СЕТ СН'!$F$6-'СЕТ СН'!$F$19</f>
        <v>1008.3022963200001</v>
      </c>
      <c r="L27" s="36">
        <f>SUMIFS(СВЦЭМ!$C$33:$C$776,СВЦЭМ!$A$33:$A$776,$A27,СВЦЭМ!$B$33:$B$776,L$11)+'СЕТ СН'!$F$9+СВЦЭМ!$D$10+'СЕТ СН'!$F$6-'СЕТ СН'!$F$19</f>
        <v>979.38360575000002</v>
      </c>
      <c r="M27" s="36">
        <f>SUMIFS(СВЦЭМ!$C$33:$C$776,СВЦЭМ!$A$33:$A$776,$A27,СВЦЭМ!$B$33:$B$776,M$11)+'СЕТ СН'!$F$9+СВЦЭМ!$D$10+'СЕТ СН'!$F$6-'СЕТ СН'!$F$19</f>
        <v>950.28188937000004</v>
      </c>
      <c r="N27" s="36">
        <f>SUMIFS(СВЦЭМ!$C$33:$C$776,СВЦЭМ!$A$33:$A$776,$A27,СВЦЭМ!$B$33:$B$776,N$11)+'СЕТ СН'!$F$9+СВЦЭМ!$D$10+'СЕТ СН'!$F$6-'СЕТ СН'!$F$19</f>
        <v>969.34770603000004</v>
      </c>
      <c r="O27" s="36">
        <f>SUMIFS(СВЦЭМ!$C$33:$C$776,СВЦЭМ!$A$33:$A$776,$A27,СВЦЭМ!$B$33:$B$776,O$11)+'СЕТ СН'!$F$9+СВЦЭМ!$D$10+'СЕТ СН'!$F$6-'СЕТ СН'!$F$19</f>
        <v>982.08997624000006</v>
      </c>
      <c r="P27" s="36">
        <f>SUMIFS(СВЦЭМ!$C$33:$C$776,СВЦЭМ!$A$33:$A$776,$A27,СВЦЭМ!$B$33:$B$776,P$11)+'СЕТ СН'!$F$9+СВЦЭМ!$D$10+'СЕТ СН'!$F$6-'СЕТ СН'!$F$19</f>
        <v>984.96390231000009</v>
      </c>
      <c r="Q27" s="36">
        <f>SUMIFS(СВЦЭМ!$C$33:$C$776,СВЦЭМ!$A$33:$A$776,$A27,СВЦЭМ!$B$33:$B$776,Q$11)+'СЕТ СН'!$F$9+СВЦЭМ!$D$10+'СЕТ СН'!$F$6-'СЕТ СН'!$F$19</f>
        <v>984.06352374000005</v>
      </c>
      <c r="R27" s="36">
        <f>SUMIFS(СВЦЭМ!$C$33:$C$776,СВЦЭМ!$A$33:$A$776,$A27,СВЦЭМ!$B$33:$B$776,R$11)+'СЕТ СН'!$F$9+СВЦЭМ!$D$10+'СЕТ СН'!$F$6-'СЕТ СН'!$F$19</f>
        <v>975.80778559000009</v>
      </c>
      <c r="S27" s="36">
        <f>SUMIFS(СВЦЭМ!$C$33:$C$776,СВЦЭМ!$A$33:$A$776,$A27,СВЦЭМ!$B$33:$B$776,S$11)+'СЕТ СН'!$F$9+СВЦЭМ!$D$10+'СЕТ СН'!$F$6-'СЕТ СН'!$F$19</f>
        <v>974.08143754000002</v>
      </c>
      <c r="T27" s="36">
        <f>SUMIFS(СВЦЭМ!$C$33:$C$776,СВЦЭМ!$A$33:$A$776,$A27,СВЦЭМ!$B$33:$B$776,T$11)+'СЕТ СН'!$F$9+СВЦЭМ!$D$10+'СЕТ СН'!$F$6-'СЕТ СН'!$F$19</f>
        <v>986.07733039000004</v>
      </c>
      <c r="U27" s="36">
        <f>SUMIFS(СВЦЭМ!$C$33:$C$776,СВЦЭМ!$A$33:$A$776,$A27,СВЦЭМ!$B$33:$B$776,U$11)+'СЕТ СН'!$F$9+СВЦЭМ!$D$10+'СЕТ СН'!$F$6-'СЕТ СН'!$F$19</f>
        <v>945.57033506000005</v>
      </c>
      <c r="V27" s="36">
        <f>SUMIFS(СВЦЭМ!$C$33:$C$776,СВЦЭМ!$A$33:$A$776,$A27,СВЦЭМ!$B$33:$B$776,V$11)+'СЕТ СН'!$F$9+СВЦЭМ!$D$10+'СЕТ СН'!$F$6-'СЕТ СН'!$F$19</f>
        <v>960.83897142000001</v>
      </c>
      <c r="W27" s="36">
        <f>SUMIFS(СВЦЭМ!$C$33:$C$776,СВЦЭМ!$A$33:$A$776,$A27,СВЦЭМ!$B$33:$B$776,W$11)+'СЕТ СН'!$F$9+СВЦЭМ!$D$10+'СЕТ СН'!$F$6-'СЕТ СН'!$F$19</f>
        <v>952.70162553</v>
      </c>
      <c r="X27" s="36">
        <f>SUMIFS(СВЦЭМ!$C$33:$C$776,СВЦЭМ!$A$33:$A$776,$A27,СВЦЭМ!$B$33:$B$776,X$11)+'СЕТ СН'!$F$9+СВЦЭМ!$D$10+'СЕТ СН'!$F$6-'СЕТ СН'!$F$19</f>
        <v>1039.08343479</v>
      </c>
      <c r="Y27" s="36">
        <f>SUMIFS(СВЦЭМ!$C$33:$C$776,СВЦЭМ!$A$33:$A$776,$A27,СВЦЭМ!$B$33:$B$776,Y$11)+'СЕТ СН'!$F$9+СВЦЭМ!$D$10+'СЕТ СН'!$F$6-'СЕТ СН'!$F$19</f>
        <v>1118.73214205</v>
      </c>
    </row>
    <row r="28" spans="1:25" ht="15.75" x14ac:dyDescent="0.2">
      <c r="A28" s="35">
        <f t="shared" si="0"/>
        <v>43572</v>
      </c>
      <c r="B28" s="36">
        <f>SUMIFS(СВЦЭМ!$C$33:$C$776,СВЦЭМ!$A$33:$A$776,$A28,СВЦЭМ!$B$33:$B$776,B$11)+'СЕТ СН'!$F$9+СВЦЭМ!$D$10+'СЕТ СН'!$F$6-'СЕТ СН'!$F$19</f>
        <v>1153.4452536199999</v>
      </c>
      <c r="C28" s="36">
        <f>SUMIFS(СВЦЭМ!$C$33:$C$776,СВЦЭМ!$A$33:$A$776,$A28,СВЦЭМ!$B$33:$B$776,C$11)+'СЕТ СН'!$F$9+СВЦЭМ!$D$10+'СЕТ СН'!$F$6-'СЕТ СН'!$F$19</f>
        <v>1222.4805594499999</v>
      </c>
      <c r="D28" s="36">
        <f>SUMIFS(СВЦЭМ!$C$33:$C$776,СВЦЭМ!$A$33:$A$776,$A28,СВЦЭМ!$B$33:$B$776,D$11)+'СЕТ СН'!$F$9+СВЦЭМ!$D$10+'СЕТ СН'!$F$6-'СЕТ СН'!$F$19</f>
        <v>1276.7541780499998</v>
      </c>
      <c r="E28" s="36">
        <f>SUMIFS(СВЦЭМ!$C$33:$C$776,СВЦЭМ!$A$33:$A$776,$A28,СВЦЭМ!$B$33:$B$776,E$11)+'СЕТ СН'!$F$9+СВЦЭМ!$D$10+'СЕТ СН'!$F$6-'СЕТ СН'!$F$19</f>
        <v>1286.5436229499999</v>
      </c>
      <c r="F28" s="36">
        <f>SUMIFS(СВЦЭМ!$C$33:$C$776,СВЦЭМ!$A$33:$A$776,$A28,СВЦЭМ!$B$33:$B$776,F$11)+'СЕТ СН'!$F$9+СВЦЭМ!$D$10+'СЕТ СН'!$F$6-'СЕТ СН'!$F$19</f>
        <v>1287.5591753899998</v>
      </c>
      <c r="G28" s="36">
        <f>SUMIFS(СВЦЭМ!$C$33:$C$776,СВЦЭМ!$A$33:$A$776,$A28,СВЦЭМ!$B$33:$B$776,G$11)+'СЕТ СН'!$F$9+СВЦЭМ!$D$10+'СЕТ СН'!$F$6-'СЕТ СН'!$F$19</f>
        <v>1285.5858847299999</v>
      </c>
      <c r="H28" s="36">
        <f>SUMIFS(СВЦЭМ!$C$33:$C$776,СВЦЭМ!$A$33:$A$776,$A28,СВЦЭМ!$B$33:$B$776,H$11)+'СЕТ СН'!$F$9+СВЦЭМ!$D$10+'СЕТ СН'!$F$6-'СЕТ СН'!$F$19</f>
        <v>1218.5274260399999</v>
      </c>
      <c r="I28" s="36">
        <f>SUMIFS(СВЦЭМ!$C$33:$C$776,СВЦЭМ!$A$33:$A$776,$A28,СВЦЭМ!$B$33:$B$776,I$11)+'СЕТ СН'!$F$9+СВЦЭМ!$D$10+'СЕТ СН'!$F$6-'СЕТ СН'!$F$19</f>
        <v>1160.2924311699999</v>
      </c>
      <c r="J28" s="36">
        <f>SUMIFS(СВЦЭМ!$C$33:$C$776,СВЦЭМ!$A$33:$A$776,$A28,СВЦЭМ!$B$33:$B$776,J$11)+'СЕТ СН'!$F$9+СВЦЭМ!$D$10+'СЕТ СН'!$F$6-'СЕТ СН'!$F$19</f>
        <v>1062.78334645</v>
      </c>
      <c r="K28" s="36">
        <f>SUMIFS(СВЦЭМ!$C$33:$C$776,СВЦЭМ!$A$33:$A$776,$A28,СВЦЭМ!$B$33:$B$776,K$11)+'СЕТ СН'!$F$9+СВЦЭМ!$D$10+'СЕТ СН'!$F$6-'СЕТ СН'!$F$19</f>
        <v>993.05336120000004</v>
      </c>
      <c r="L28" s="36">
        <f>SUMIFS(СВЦЭМ!$C$33:$C$776,СВЦЭМ!$A$33:$A$776,$A28,СВЦЭМ!$B$33:$B$776,L$11)+'СЕТ СН'!$F$9+СВЦЭМ!$D$10+'СЕТ СН'!$F$6-'СЕТ СН'!$F$19</f>
        <v>960.57960072000003</v>
      </c>
      <c r="M28" s="36">
        <f>SUMIFS(СВЦЭМ!$C$33:$C$776,СВЦЭМ!$A$33:$A$776,$A28,СВЦЭМ!$B$33:$B$776,M$11)+'СЕТ СН'!$F$9+СВЦЭМ!$D$10+'СЕТ СН'!$F$6-'СЕТ СН'!$F$19</f>
        <v>968.75253762</v>
      </c>
      <c r="N28" s="36">
        <f>SUMIFS(СВЦЭМ!$C$33:$C$776,СВЦЭМ!$A$33:$A$776,$A28,СВЦЭМ!$B$33:$B$776,N$11)+'СЕТ СН'!$F$9+СВЦЭМ!$D$10+'СЕТ СН'!$F$6-'СЕТ СН'!$F$19</f>
        <v>955.5158829500001</v>
      </c>
      <c r="O28" s="36">
        <f>SUMIFS(СВЦЭМ!$C$33:$C$776,СВЦЭМ!$A$33:$A$776,$A28,СВЦЭМ!$B$33:$B$776,O$11)+'СЕТ СН'!$F$9+СВЦЭМ!$D$10+'СЕТ СН'!$F$6-'СЕТ СН'!$F$19</f>
        <v>958.84764881000001</v>
      </c>
      <c r="P28" s="36">
        <f>SUMIFS(СВЦЭМ!$C$33:$C$776,СВЦЭМ!$A$33:$A$776,$A28,СВЦЭМ!$B$33:$B$776,P$11)+'СЕТ СН'!$F$9+СВЦЭМ!$D$10+'СЕТ СН'!$F$6-'СЕТ СН'!$F$19</f>
        <v>970.51669668</v>
      </c>
      <c r="Q28" s="36">
        <f>SUMIFS(СВЦЭМ!$C$33:$C$776,СВЦЭМ!$A$33:$A$776,$A28,СВЦЭМ!$B$33:$B$776,Q$11)+'СЕТ СН'!$F$9+СВЦЭМ!$D$10+'СЕТ СН'!$F$6-'СЕТ СН'!$F$19</f>
        <v>992.42848277000007</v>
      </c>
      <c r="R28" s="36">
        <f>SUMIFS(СВЦЭМ!$C$33:$C$776,СВЦЭМ!$A$33:$A$776,$A28,СВЦЭМ!$B$33:$B$776,R$11)+'СЕТ СН'!$F$9+СВЦЭМ!$D$10+'СЕТ СН'!$F$6-'СЕТ СН'!$F$19</f>
        <v>990.80337070000007</v>
      </c>
      <c r="S28" s="36">
        <f>SUMIFS(СВЦЭМ!$C$33:$C$776,СВЦЭМ!$A$33:$A$776,$A28,СВЦЭМ!$B$33:$B$776,S$11)+'СЕТ СН'!$F$9+СВЦЭМ!$D$10+'СЕТ СН'!$F$6-'СЕТ СН'!$F$19</f>
        <v>975.57050719000006</v>
      </c>
      <c r="T28" s="36">
        <f>SUMIFS(СВЦЭМ!$C$33:$C$776,СВЦЭМ!$A$33:$A$776,$A28,СВЦЭМ!$B$33:$B$776,T$11)+'СЕТ СН'!$F$9+СВЦЭМ!$D$10+'СЕТ СН'!$F$6-'СЕТ СН'!$F$19</f>
        <v>982.64196213000002</v>
      </c>
      <c r="U28" s="36">
        <f>SUMIFS(СВЦЭМ!$C$33:$C$776,СВЦЭМ!$A$33:$A$776,$A28,СВЦЭМ!$B$33:$B$776,U$11)+'СЕТ СН'!$F$9+СВЦЭМ!$D$10+'СЕТ СН'!$F$6-'СЕТ СН'!$F$19</f>
        <v>985.39098575000003</v>
      </c>
      <c r="V28" s="36">
        <f>SUMIFS(СВЦЭМ!$C$33:$C$776,СВЦЭМ!$A$33:$A$776,$A28,СВЦЭМ!$B$33:$B$776,V$11)+'СЕТ СН'!$F$9+СВЦЭМ!$D$10+'СЕТ СН'!$F$6-'СЕТ СН'!$F$19</f>
        <v>977.45689500000003</v>
      </c>
      <c r="W28" s="36">
        <f>SUMIFS(СВЦЭМ!$C$33:$C$776,СВЦЭМ!$A$33:$A$776,$A28,СВЦЭМ!$B$33:$B$776,W$11)+'СЕТ СН'!$F$9+СВЦЭМ!$D$10+'СЕТ СН'!$F$6-'СЕТ СН'!$F$19</f>
        <v>987.13264246000006</v>
      </c>
      <c r="X28" s="36">
        <f>SUMIFS(СВЦЭМ!$C$33:$C$776,СВЦЭМ!$A$33:$A$776,$A28,СВЦЭМ!$B$33:$B$776,X$11)+'СЕТ СН'!$F$9+СВЦЭМ!$D$10+'СЕТ СН'!$F$6-'СЕТ СН'!$F$19</f>
        <v>1021.4545659</v>
      </c>
      <c r="Y28" s="36">
        <f>SUMIFS(СВЦЭМ!$C$33:$C$776,СВЦЭМ!$A$33:$A$776,$A28,СВЦЭМ!$B$33:$B$776,Y$11)+'СЕТ СН'!$F$9+СВЦЭМ!$D$10+'СЕТ СН'!$F$6-'СЕТ СН'!$F$19</f>
        <v>1096.9976109299998</v>
      </c>
    </row>
    <row r="29" spans="1:25" ht="15.75" x14ac:dyDescent="0.2">
      <c r="A29" s="35">
        <f t="shared" si="0"/>
        <v>43573</v>
      </c>
      <c r="B29" s="36">
        <f>SUMIFS(СВЦЭМ!$C$33:$C$776,СВЦЭМ!$A$33:$A$776,$A29,СВЦЭМ!$B$33:$B$776,B$11)+'СЕТ СН'!$F$9+СВЦЭМ!$D$10+'СЕТ СН'!$F$6-'СЕТ СН'!$F$19</f>
        <v>1124.0649132399999</v>
      </c>
      <c r="C29" s="36">
        <f>SUMIFS(СВЦЭМ!$C$33:$C$776,СВЦЭМ!$A$33:$A$776,$A29,СВЦЭМ!$B$33:$B$776,C$11)+'СЕТ СН'!$F$9+СВЦЭМ!$D$10+'СЕТ СН'!$F$6-'СЕТ СН'!$F$19</f>
        <v>1199.94831243</v>
      </c>
      <c r="D29" s="36">
        <f>SUMIFS(СВЦЭМ!$C$33:$C$776,СВЦЭМ!$A$33:$A$776,$A29,СВЦЭМ!$B$33:$B$776,D$11)+'СЕТ СН'!$F$9+СВЦЭМ!$D$10+'СЕТ СН'!$F$6-'СЕТ СН'!$F$19</f>
        <v>1265.25320199</v>
      </c>
      <c r="E29" s="36">
        <f>SUMIFS(СВЦЭМ!$C$33:$C$776,СВЦЭМ!$A$33:$A$776,$A29,СВЦЭМ!$B$33:$B$776,E$11)+'СЕТ СН'!$F$9+СВЦЭМ!$D$10+'СЕТ СН'!$F$6-'СЕТ СН'!$F$19</f>
        <v>1256.92153884</v>
      </c>
      <c r="F29" s="36">
        <f>SUMIFS(СВЦЭМ!$C$33:$C$776,СВЦЭМ!$A$33:$A$776,$A29,СВЦЭМ!$B$33:$B$776,F$11)+'СЕТ СН'!$F$9+СВЦЭМ!$D$10+'СЕТ СН'!$F$6-'СЕТ СН'!$F$19</f>
        <v>1262.81618772</v>
      </c>
      <c r="G29" s="36">
        <f>SUMIFS(СВЦЭМ!$C$33:$C$776,СВЦЭМ!$A$33:$A$776,$A29,СВЦЭМ!$B$33:$B$776,G$11)+'СЕТ СН'!$F$9+СВЦЭМ!$D$10+'СЕТ СН'!$F$6-'СЕТ СН'!$F$19</f>
        <v>1267.54356562</v>
      </c>
      <c r="H29" s="36">
        <f>SUMIFS(СВЦЭМ!$C$33:$C$776,СВЦЭМ!$A$33:$A$776,$A29,СВЦЭМ!$B$33:$B$776,H$11)+'СЕТ СН'!$F$9+СВЦЭМ!$D$10+'СЕТ СН'!$F$6-'СЕТ СН'!$F$19</f>
        <v>1205.8506650699999</v>
      </c>
      <c r="I29" s="36">
        <f>SUMIFS(СВЦЭМ!$C$33:$C$776,СВЦЭМ!$A$33:$A$776,$A29,СВЦЭМ!$B$33:$B$776,I$11)+'СЕТ СН'!$F$9+СВЦЭМ!$D$10+'СЕТ СН'!$F$6-'СЕТ СН'!$F$19</f>
        <v>1145.3686221799999</v>
      </c>
      <c r="J29" s="36">
        <f>SUMIFS(СВЦЭМ!$C$33:$C$776,СВЦЭМ!$A$33:$A$776,$A29,СВЦЭМ!$B$33:$B$776,J$11)+'СЕТ СН'!$F$9+СВЦЭМ!$D$10+'СЕТ СН'!$F$6-'СЕТ СН'!$F$19</f>
        <v>1063.9688441999999</v>
      </c>
      <c r="K29" s="36">
        <f>SUMIFS(СВЦЭМ!$C$33:$C$776,СВЦЭМ!$A$33:$A$776,$A29,СВЦЭМ!$B$33:$B$776,K$11)+'СЕТ СН'!$F$9+СВЦЭМ!$D$10+'СЕТ СН'!$F$6-'СЕТ СН'!$F$19</f>
        <v>978.24458990000005</v>
      </c>
      <c r="L29" s="36">
        <f>SUMIFS(СВЦЭМ!$C$33:$C$776,СВЦЭМ!$A$33:$A$776,$A29,СВЦЭМ!$B$33:$B$776,L$11)+'СЕТ СН'!$F$9+СВЦЭМ!$D$10+'СЕТ СН'!$F$6-'СЕТ СН'!$F$19</f>
        <v>943.99511713000004</v>
      </c>
      <c r="M29" s="36">
        <f>SUMIFS(СВЦЭМ!$C$33:$C$776,СВЦЭМ!$A$33:$A$776,$A29,СВЦЭМ!$B$33:$B$776,M$11)+'СЕТ СН'!$F$9+СВЦЭМ!$D$10+'СЕТ СН'!$F$6-'СЕТ СН'!$F$19</f>
        <v>962.15083846000005</v>
      </c>
      <c r="N29" s="36">
        <f>SUMIFS(СВЦЭМ!$C$33:$C$776,СВЦЭМ!$A$33:$A$776,$A29,СВЦЭМ!$B$33:$B$776,N$11)+'СЕТ СН'!$F$9+СВЦЭМ!$D$10+'СЕТ СН'!$F$6-'СЕТ СН'!$F$19</f>
        <v>944.42795278000006</v>
      </c>
      <c r="O29" s="36">
        <f>SUMIFS(СВЦЭМ!$C$33:$C$776,СВЦЭМ!$A$33:$A$776,$A29,СВЦЭМ!$B$33:$B$776,O$11)+'СЕТ СН'!$F$9+СВЦЭМ!$D$10+'СЕТ СН'!$F$6-'СЕТ СН'!$F$19</f>
        <v>948.76590617000011</v>
      </c>
      <c r="P29" s="36">
        <f>SUMIFS(СВЦЭМ!$C$33:$C$776,СВЦЭМ!$A$33:$A$776,$A29,СВЦЭМ!$B$33:$B$776,P$11)+'СЕТ СН'!$F$9+СВЦЭМ!$D$10+'СЕТ СН'!$F$6-'СЕТ СН'!$F$19</f>
        <v>943.96882767</v>
      </c>
      <c r="Q29" s="36">
        <f>SUMIFS(СВЦЭМ!$C$33:$C$776,СВЦЭМ!$A$33:$A$776,$A29,СВЦЭМ!$B$33:$B$776,Q$11)+'СЕТ СН'!$F$9+СВЦЭМ!$D$10+'СЕТ СН'!$F$6-'СЕТ СН'!$F$19</f>
        <v>945.99773505000007</v>
      </c>
      <c r="R29" s="36">
        <f>SUMIFS(СВЦЭМ!$C$33:$C$776,СВЦЭМ!$A$33:$A$776,$A29,СВЦЭМ!$B$33:$B$776,R$11)+'СЕТ СН'!$F$9+СВЦЭМ!$D$10+'СЕТ СН'!$F$6-'СЕТ СН'!$F$19</f>
        <v>946.83549209</v>
      </c>
      <c r="S29" s="36">
        <f>SUMIFS(СВЦЭМ!$C$33:$C$776,СВЦЭМ!$A$33:$A$776,$A29,СВЦЭМ!$B$33:$B$776,S$11)+'СЕТ СН'!$F$9+СВЦЭМ!$D$10+'СЕТ СН'!$F$6-'СЕТ СН'!$F$19</f>
        <v>948.52252643000008</v>
      </c>
      <c r="T29" s="36">
        <f>SUMIFS(СВЦЭМ!$C$33:$C$776,СВЦЭМ!$A$33:$A$776,$A29,СВЦЭМ!$B$33:$B$776,T$11)+'СЕТ СН'!$F$9+СВЦЭМ!$D$10+'СЕТ СН'!$F$6-'СЕТ СН'!$F$19</f>
        <v>951.83664175000001</v>
      </c>
      <c r="U29" s="36">
        <f>SUMIFS(СВЦЭМ!$C$33:$C$776,СВЦЭМ!$A$33:$A$776,$A29,СВЦЭМ!$B$33:$B$776,U$11)+'СЕТ СН'!$F$9+СВЦЭМ!$D$10+'СЕТ СН'!$F$6-'СЕТ СН'!$F$19</f>
        <v>953.62912099000005</v>
      </c>
      <c r="V29" s="36">
        <f>SUMIFS(СВЦЭМ!$C$33:$C$776,СВЦЭМ!$A$33:$A$776,$A29,СВЦЭМ!$B$33:$B$776,V$11)+'СЕТ СН'!$F$9+СВЦЭМ!$D$10+'СЕТ СН'!$F$6-'СЕТ СН'!$F$19</f>
        <v>944.5099891000001</v>
      </c>
      <c r="W29" s="36">
        <f>SUMIFS(СВЦЭМ!$C$33:$C$776,СВЦЭМ!$A$33:$A$776,$A29,СВЦЭМ!$B$33:$B$776,W$11)+'СЕТ СН'!$F$9+СВЦЭМ!$D$10+'СЕТ СН'!$F$6-'СЕТ СН'!$F$19</f>
        <v>935.29937507</v>
      </c>
      <c r="X29" s="36">
        <f>SUMIFS(СВЦЭМ!$C$33:$C$776,СВЦЭМ!$A$33:$A$776,$A29,СВЦЭМ!$B$33:$B$776,X$11)+'СЕТ СН'!$F$9+СВЦЭМ!$D$10+'СЕТ СН'!$F$6-'СЕТ СН'!$F$19</f>
        <v>968.67664380000008</v>
      </c>
      <c r="Y29" s="36">
        <f>SUMIFS(СВЦЭМ!$C$33:$C$776,СВЦЭМ!$A$33:$A$776,$A29,СВЦЭМ!$B$33:$B$776,Y$11)+'СЕТ СН'!$F$9+СВЦЭМ!$D$10+'СЕТ СН'!$F$6-'СЕТ СН'!$F$19</f>
        <v>1039.4501020600001</v>
      </c>
    </row>
    <row r="30" spans="1:25" ht="15.75" x14ac:dyDescent="0.2">
      <c r="A30" s="35">
        <f t="shared" si="0"/>
        <v>43574</v>
      </c>
      <c r="B30" s="36">
        <f>SUMIFS(СВЦЭМ!$C$33:$C$776,СВЦЭМ!$A$33:$A$776,$A30,СВЦЭМ!$B$33:$B$776,B$11)+'СЕТ СН'!$F$9+СВЦЭМ!$D$10+'СЕТ СН'!$F$6-'СЕТ СН'!$F$19</f>
        <v>1125.4622637</v>
      </c>
      <c r="C30" s="36">
        <f>SUMIFS(СВЦЭМ!$C$33:$C$776,СВЦЭМ!$A$33:$A$776,$A30,СВЦЭМ!$B$33:$B$776,C$11)+'СЕТ СН'!$F$9+СВЦЭМ!$D$10+'СЕТ СН'!$F$6-'СЕТ СН'!$F$19</f>
        <v>1207.33715708</v>
      </c>
      <c r="D30" s="36">
        <f>SUMIFS(СВЦЭМ!$C$33:$C$776,СВЦЭМ!$A$33:$A$776,$A30,СВЦЭМ!$B$33:$B$776,D$11)+'СЕТ СН'!$F$9+СВЦЭМ!$D$10+'СЕТ СН'!$F$6-'СЕТ СН'!$F$19</f>
        <v>1267.1622177699999</v>
      </c>
      <c r="E30" s="36">
        <f>SUMIFS(СВЦЭМ!$C$33:$C$776,СВЦЭМ!$A$33:$A$776,$A30,СВЦЭМ!$B$33:$B$776,E$11)+'СЕТ СН'!$F$9+СВЦЭМ!$D$10+'СЕТ СН'!$F$6-'СЕТ СН'!$F$19</f>
        <v>1271.4463911099999</v>
      </c>
      <c r="F30" s="36">
        <f>SUMIFS(СВЦЭМ!$C$33:$C$776,СВЦЭМ!$A$33:$A$776,$A30,СВЦЭМ!$B$33:$B$776,F$11)+'СЕТ СН'!$F$9+СВЦЭМ!$D$10+'СЕТ СН'!$F$6-'СЕТ СН'!$F$19</f>
        <v>1268.7294036399999</v>
      </c>
      <c r="G30" s="36">
        <f>SUMIFS(СВЦЭМ!$C$33:$C$776,СВЦЭМ!$A$33:$A$776,$A30,СВЦЭМ!$B$33:$B$776,G$11)+'СЕТ СН'!$F$9+СВЦЭМ!$D$10+'СЕТ СН'!$F$6-'СЕТ СН'!$F$19</f>
        <v>1270.64135895</v>
      </c>
      <c r="H30" s="36">
        <f>SUMIFS(СВЦЭМ!$C$33:$C$776,СВЦЭМ!$A$33:$A$776,$A30,СВЦЭМ!$B$33:$B$776,H$11)+'СЕТ СН'!$F$9+СВЦЭМ!$D$10+'СЕТ СН'!$F$6-'СЕТ СН'!$F$19</f>
        <v>1215.0874988799999</v>
      </c>
      <c r="I30" s="36">
        <f>SUMIFS(СВЦЭМ!$C$33:$C$776,СВЦЭМ!$A$33:$A$776,$A30,СВЦЭМ!$B$33:$B$776,I$11)+'СЕТ СН'!$F$9+СВЦЭМ!$D$10+'СЕТ СН'!$F$6-'СЕТ СН'!$F$19</f>
        <v>1136.0335807500001</v>
      </c>
      <c r="J30" s="36">
        <f>SUMIFS(СВЦЭМ!$C$33:$C$776,СВЦЭМ!$A$33:$A$776,$A30,СВЦЭМ!$B$33:$B$776,J$11)+'СЕТ СН'!$F$9+СВЦЭМ!$D$10+'СЕТ СН'!$F$6-'СЕТ СН'!$F$19</f>
        <v>1048.6228081199999</v>
      </c>
      <c r="K30" s="36">
        <f>SUMIFS(СВЦЭМ!$C$33:$C$776,СВЦЭМ!$A$33:$A$776,$A30,СВЦЭМ!$B$33:$B$776,K$11)+'СЕТ СН'!$F$9+СВЦЭМ!$D$10+'СЕТ СН'!$F$6-'СЕТ СН'!$F$19</f>
        <v>976.48382324000011</v>
      </c>
      <c r="L30" s="36">
        <f>SUMIFS(СВЦЭМ!$C$33:$C$776,СВЦЭМ!$A$33:$A$776,$A30,СВЦЭМ!$B$33:$B$776,L$11)+'СЕТ СН'!$F$9+СВЦЭМ!$D$10+'СЕТ СН'!$F$6-'СЕТ СН'!$F$19</f>
        <v>949.75053630000002</v>
      </c>
      <c r="M30" s="36">
        <f>SUMIFS(СВЦЭМ!$C$33:$C$776,СВЦЭМ!$A$33:$A$776,$A30,СВЦЭМ!$B$33:$B$776,M$11)+'СЕТ СН'!$F$9+СВЦЭМ!$D$10+'СЕТ СН'!$F$6-'СЕТ СН'!$F$19</f>
        <v>948.22957976000009</v>
      </c>
      <c r="N30" s="36">
        <f>SUMIFS(СВЦЭМ!$C$33:$C$776,СВЦЭМ!$A$33:$A$776,$A30,СВЦЭМ!$B$33:$B$776,N$11)+'СЕТ СН'!$F$9+СВЦЭМ!$D$10+'СЕТ СН'!$F$6-'СЕТ СН'!$F$19</f>
        <v>932.97006220000003</v>
      </c>
      <c r="O30" s="36">
        <f>SUMIFS(СВЦЭМ!$C$33:$C$776,СВЦЭМ!$A$33:$A$776,$A30,СВЦЭМ!$B$33:$B$776,O$11)+'СЕТ СН'!$F$9+СВЦЭМ!$D$10+'СЕТ СН'!$F$6-'СЕТ СН'!$F$19</f>
        <v>934.93736963000003</v>
      </c>
      <c r="P30" s="36">
        <f>SUMIFS(СВЦЭМ!$C$33:$C$776,СВЦЭМ!$A$33:$A$776,$A30,СВЦЭМ!$B$33:$B$776,P$11)+'СЕТ СН'!$F$9+СВЦЭМ!$D$10+'СЕТ СН'!$F$6-'СЕТ СН'!$F$19</f>
        <v>939.19143696000003</v>
      </c>
      <c r="Q30" s="36">
        <f>SUMIFS(СВЦЭМ!$C$33:$C$776,СВЦЭМ!$A$33:$A$776,$A30,СВЦЭМ!$B$33:$B$776,Q$11)+'СЕТ СН'!$F$9+СВЦЭМ!$D$10+'СЕТ СН'!$F$6-'СЕТ СН'!$F$19</f>
        <v>937.20543639000005</v>
      </c>
      <c r="R30" s="36">
        <f>SUMIFS(СВЦЭМ!$C$33:$C$776,СВЦЭМ!$A$33:$A$776,$A30,СВЦЭМ!$B$33:$B$776,R$11)+'СЕТ СН'!$F$9+СВЦЭМ!$D$10+'СЕТ СН'!$F$6-'СЕТ СН'!$F$19</f>
        <v>932.79466891000004</v>
      </c>
      <c r="S30" s="36">
        <f>SUMIFS(СВЦЭМ!$C$33:$C$776,СВЦЭМ!$A$33:$A$776,$A30,СВЦЭМ!$B$33:$B$776,S$11)+'СЕТ СН'!$F$9+СВЦЭМ!$D$10+'СЕТ СН'!$F$6-'СЕТ СН'!$F$19</f>
        <v>926.13743725000006</v>
      </c>
      <c r="T30" s="36">
        <f>SUMIFS(СВЦЭМ!$C$33:$C$776,СВЦЭМ!$A$33:$A$776,$A30,СВЦЭМ!$B$33:$B$776,T$11)+'СЕТ СН'!$F$9+СВЦЭМ!$D$10+'СЕТ СН'!$F$6-'СЕТ СН'!$F$19</f>
        <v>933.98652018000007</v>
      </c>
      <c r="U30" s="36">
        <f>SUMIFS(СВЦЭМ!$C$33:$C$776,СВЦЭМ!$A$33:$A$776,$A30,СВЦЭМ!$B$33:$B$776,U$11)+'СЕТ СН'!$F$9+СВЦЭМ!$D$10+'СЕТ СН'!$F$6-'СЕТ СН'!$F$19</f>
        <v>936.15435111000011</v>
      </c>
      <c r="V30" s="36">
        <f>SUMIFS(СВЦЭМ!$C$33:$C$776,СВЦЭМ!$A$33:$A$776,$A30,СВЦЭМ!$B$33:$B$776,V$11)+'СЕТ СН'!$F$9+СВЦЭМ!$D$10+'СЕТ СН'!$F$6-'СЕТ СН'!$F$19</f>
        <v>943.58442886</v>
      </c>
      <c r="W30" s="36">
        <f>SUMIFS(СВЦЭМ!$C$33:$C$776,СВЦЭМ!$A$33:$A$776,$A30,СВЦЭМ!$B$33:$B$776,W$11)+'СЕТ СН'!$F$9+СВЦЭМ!$D$10+'СЕТ СН'!$F$6-'СЕТ СН'!$F$19</f>
        <v>938.7989686300001</v>
      </c>
      <c r="X30" s="36">
        <f>SUMIFS(СВЦЭМ!$C$33:$C$776,СВЦЭМ!$A$33:$A$776,$A30,СВЦЭМ!$B$33:$B$776,X$11)+'СЕТ СН'!$F$9+СВЦЭМ!$D$10+'СЕТ СН'!$F$6-'СЕТ СН'!$F$19</f>
        <v>955.0321131500001</v>
      </c>
      <c r="Y30" s="36">
        <f>SUMIFS(СВЦЭМ!$C$33:$C$776,СВЦЭМ!$A$33:$A$776,$A30,СВЦЭМ!$B$33:$B$776,Y$11)+'СЕТ СН'!$F$9+СВЦЭМ!$D$10+'СЕТ СН'!$F$6-'СЕТ СН'!$F$19</f>
        <v>1036.3156505699999</v>
      </c>
    </row>
    <row r="31" spans="1:25" ht="15.75" x14ac:dyDescent="0.2">
      <c r="A31" s="35">
        <f t="shared" si="0"/>
        <v>43575</v>
      </c>
      <c r="B31" s="36">
        <f>SUMIFS(СВЦЭМ!$C$33:$C$776,СВЦЭМ!$A$33:$A$776,$A31,СВЦЭМ!$B$33:$B$776,B$11)+'СЕТ СН'!$F$9+СВЦЭМ!$D$10+'СЕТ СН'!$F$6-'СЕТ СН'!$F$19</f>
        <v>1131.19074318</v>
      </c>
      <c r="C31" s="36">
        <f>SUMIFS(СВЦЭМ!$C$33:$C$776,СВЦЭМ!$A$33:$A$776,$A31,СВЦЭМ!$B$33:$B$776,C$11)+'СЕТ СН'!$F$9+СВЦЭМ!$D$10+'СЕТ СН'!$F$6-'СЕТ СН'!$F$19</f>
        <v>1210.50367231</v>
      </c>
      <c r="D31" s="36">
        <f>SUMIFS(СВЦЭМ!$C$33:$C$776,СВЦЭМ!$A$33:$A$776,$A31,СВЦЭМ!$B$33:$B$776,D$11)+'СЕТ СН'!$F$9+СВЦЭМ!$D$10+'СЕТ СН'!$F$6-'СЕТ СН'!$F$19</f>
        <v>1269.74358807</v>
      </c>
      <c r="E31" s="36">
        <f>SUMIFS(СВЦЭМ!$C$33:$C$776,СВЦЭМ!$A$33:$A$776,$A31,СВЦЭМ!$B$33:$B$776,E$11)+'СЕТ СН'!$F$9+СВЦЭМ!$D$10+'СЕТ СН'!$F$6-'СЕТ СН'!$F$19</f>
        <v>1278.8366761999998</v>
      </c>
      <c r="F31" s="36">
        <f>SUMIFS(СВЦЭМ!$C$33:$C$776,СВЦЭМ!$A$33:$A$776,$A31,СВЦЭМ!$B$33:$B$776,F$11)+'СЕТ СН'!$F$9+СВЦЭМ!$D$10+'СЕТ СН'!$F$6-'СЕТ СН'!$F$19</f>
        <v>1283.36011242</v>
      </c>
      <c r="G31" s="36">
        <f>SUMIFS(СВЦЭМ!$C$33:$C$776,СВЦЭМ!$A$33:$A$776,$A31,СВЦЭМ!$B$33:$B$776,G$11)+'СЕТ СН'!$F$9+СВЦЭМ!$D$10+'СЕТ СН'!$F$6-'СЕТ СН'!$F$19</f>
        <v>1274.9839981799998</v>
      </c>
      <c r="H31" s="36">
        <f>SUMIFS(СВЦЭМ!$C$33:$C$776,СВЦЭМ!$A$33:$A$776,$A31,СВЦЭМ!$B$33:$B$776,H$11)+'СЕТ СН'!$F$9+СВЦЭМ!$D$10+'СЕТ СН'!$F$6-'СЕТ СН'!$F$19</f>
        <v>1211.48832612</v>
      </c>
      <c r="I31" s="36">
        <f>SUMIFS(СВЦЭМ!$C$33:$C$776,СВЦЭМ!$A$33:$A$776,$A31,СВЦЭМ!$B$33:$B$776,I$11)+'СЕТ СН'!$F$9+СВЦЭМ!$D$10+'СЕТ СН'!$F$6-'СЕТ СН'!$F$19</f>
        <v>1172.18301999</v>
      </c>
      <c r="J31" s="36">
        <f>SUMIFS(СВЦЭМ!$C$33:$C$776,СВЦЭМ!$A$33:$A$776,$A31,СВЦЭМ!$B$33:$B$776,J$11)+'СЕТ СН'!$F$9+СВЦЭМ!$D$10+'СЕТ СН'!$F$6-'СЕТ СН'!$F$19</f>
        <v>1085.6579962799999</v>
      </c>
      <c r="K31" s="36">
        <f>SUMIFS(СВЦЭМ!$C$33:$C$776,СВЦЭМ!$A$33:$A$776,$A31,СВЦЭМ!$B$33:$B$776,K$11)+'СЕТ СН'!$F$9+СВЦЭМ!$D$10+'СЕТ СН'!$F$6-'СЕТ СН'!$F$19</f>
        <v>956.88836096</v>
      </c>
      <c r="L31" s="36">
        <f>SUMIFS(СВЦЭМ!$C$33:$C$776,СВЦЭМ!$A$33:$A$776,$A31,СВЦЭМ!$B$33:$B$776,L$11)+'СЕТ СН'!$F$9+СВЦЭМ!$D$10+'СЕТ СН'!$F$6-'СЕТ СН'!$F$19</f>
        <v>913.51039409000009</v>
      </c>
      <c r="M31" s="36">
        <f>SUMIFS(СВЦЭМ!$C$33:$C$776,СВЦЭМ!$A$33:$A$776,$A31,СВЦЭМ!$B$33:$B$776,M$11)+'СЕТ СН'!$F$9+СВЦЭМ!$D$10+'СЕТ СН'!$F$6-'СЕТ СН'!$F$19</f>
        <v>913.63054193000005</v>
      </c>
      <c r="N31" s="36">
        <f>SUMIFS(СВЦЭМ!$C$33:$C$776,СВЦЭМ!$A$33:$A$776,$A31,СВЦЭМ!$B$33:$B$776,N$11)+'СЕТ СН'!$F$9+СВЦЭМ!$D$10+'СЕТ СН'!$F$6-'СЕТ СН'!$F$19</f>
        <v>923.03446156000007</v>
      </c>
      <c r="O31" s="36">
        <f>SUMIFS(СВЦЭМ!$C$33:$C$776,СВЦЭМ!$A$33:$A$776,$A31,СВЦЭМ!$B$33:$B$776,O$11)+'СЕТ СН'!$F$9+СВЦЭМ!$D$10+'СЕТ СН'!$F$6-'СЕТ СН'!$F$19</f>
        <v>935.86662815</v>
      </c>
      <c r="P31" s="36">
        <f>SUMIFS(СВЦЭМ!$C$33:$C$776,СВЦЭМ!$A$33:$A$776,$A31,СВЦЭМ!$B$33:$B$776,P$11)+'СЕТ СН'!$F$9+СВЦЭМ!$D$10+'СЕТ СН'!$F$6-'СЕТ СН'!$F$19</f>
        <v>942.05774709000002</v>
      </c>
      <c r="Q31" s="36">
        <f>SUMIFS(СВЦЭМ!$C$33:$C$776,СВЦЭМ!$A$33:$A$776,$A31,СВЦЭМ!$B$33:$B$776,Q$11)+'СЕТ СН'!$F$9+СВЦЭМ!$D$10+'СЕТ СН'!$F$6-'СЕТ СН'!$F$19</f>
        <v>951.40072322000003</v>
      </c>
      <c r="R31" s="36">
        <f>SUMIFS(СВЦЭМ!$C$33:$C$776,СВЦЭМ!$A$33:$A$776,$A31,СВЦЭМ!$B$33:$B$776,R$11)+'СЕТ СН'!$F$9+СВЦЭМ!$D$10+'СЕТ СН'!$F$6-'СЕТ СН'!$F$19</f>
        <v>942.25987909000003</v>
      </c>
      <c r="S31" s="36">
        <f>SUMIFS(СВЦЭМ!$C$33:$C$776,СВЦЭМ!$A$33:$A$776,$A31,СВЦЭМ!$B$33:$B$776,S$11)+'СЕТ СН'!$F$9+СВЦЭМ!$D$10+'СЕТ СН'!$F$6-'СЕТ СН'!$F$19</f>
        <v>954.3396066900001</v>
      </c>
      <c r="T31" s="36">
        <f>SUMIFS(СВЦЭМ!$C$33:$C$776,СВЦЭМ!$A$33:$A$776,$A31,СВЦЭМ!$B$33:$B$776,T$11)+'СЕТ СН'!$F$9+СВЦЭМ!$D$10+'СЕТ СН'!$F$6-'СЕТ СН'!$F$19</f>
        <v>948.95342733000007</v>
      </c>
      <c r="U31" s="36">
        <f>SUMIFS(СВЦЭМ!$C$33:$C$776,СВЦЭМ!$A$33:$A$776,$A31,СВЦЭМ!$B$33:$B$776,U$11)+'СЕТ СН'!$F$9+СВЦЭМ!$D$10+'СЕТ СН'!$F$6-'СЕТ СН'!$F$19</f>
        <v>907.52257522000002</v>
      </c>
      <c r="V31" s="36">
        <f>SUMIFS(СВЦЭМ!$C$33:$C$776,СВЦЭМ!$A$33:$A$776,$A31,СВЦЭМ!$B$33:$B$776,V$11)+'СЕТ СН'!$F$9+СВЦЭМ!$D$10+'СЕТ СН'!$F$6-'СЕТ СН'!$F$19</f>
        <v>909.05640672000004</v>
      </c>
      <c r="W31" s="36">
        <f>SUMIFS(СВЦЭМ!$C$33:$C$776,СВЦЭМ!$A$33:$A$776,$A31,СВЦЭМ!$B$33:$B$776,W$11)+'СЕТ СН'!$F$9+СВЦЭМ!$D$10+'СЕТ СН'!$F$6-'СЕТ СН'!$F$19</f>
        <v>1012.8331114700001</v>
      </c>
      <c r="X31" s="36">
        <f>SUMIFS(СВЦЭМ!$C$33:$C$776,СВЦЭМ!$A$33:$A$776,$A31,СВЦЭМ!$B$33:$B$776,X$11)+'СЕТ СН'!$F$9+СВЦЭМ!$D$10+'СЕТ СН'!$F$6-'СЕТ СН'!$F$19</f>
        <v>1123.95292126</v>
      </c>
      <c r="Y31" s="36">
        <f>SUMIFS(СВЦЭМ!$C$33:$C$776,СВЦЭМ!$A$33:$A$776,$A31,СВЦЭМ!$B$33:$B$776,Y$11)+'СЕТ СН'!$F$9+СВЦЭМ!$D$10+'СЕТ СН'!$F$6-'СЕТ СН'!$F$19</f>
        <v>1167.7512676699998</v>
      </c>
    </row>
    <row r="32" spans="1:25" ht="15.75" x14ac:dyDescent="0.2">
      <c r="A32" s="35">
        <f t="shared" si="0"/>
        <v>43576</v>
      </c>
      <c r="B32" s="36">
        <f>SUMIFS(СВЦЭМ!$C$33:$C$776,СВЦЭМ!$A$33:$A$776,$A32,СВЦЭМ!$B$33:$B$776,B$11)+'СЕТ СН'!$F$9+СВЦЭМ!$D$10+'СЕТ СН'!$F$6-'СЕТ СН'!$F$19</f>
        <v>1074.2850709500001</v>
      </c>
      <c r="C32" s="36">
        <f>SUMIFS(СВЦЭМ!$C$33:$C$776,СВЦЭМ!$A$33:$A$776,$A32,СВЦЭМ!$B$33:$B$776,C$11)+'СЕТ СН'!$F$9+СВЦЭМ!$D$10+'СЕТ СН'!$F$6-'СЕТ СН'!$F$19</f>
        <v>1101.0205292400001</v>
      </c>
      <c r="D32" s="36">
        <f>SUMIFS(СВЦЭМ!$C$33:$C$776,СВЦЭМ!$A$33:$A$776,$A32,СВЦЭМ!$B$33:$B$776,D$11)+'СЕТ СН'!$F$9+СВЦЭМ!$D$10+'СЕТ СН'!$F$6-'СЕТ СН'!$F$19</f>
        <v>1130.31469388</v>
      </c>
      <c r="E32" s="36">
        <f>SUMIFS(СВЦЭМ!$C$33:$C$776,СВЦЭМ!$A$33:$A$776,$A32,СВЦЭМ!$B$33:$B$776,E$11)+'СЕТ СН'!$F$9+СВЦЭМ!$D$10+'СЕТ СН'!$F$6-'СЕТ СН'!$F$19</f>
        <v>1137.4525276300001</v>
      </c>
      <c r="F32" s="36">
        <f>SUMIFS(СВЦЭМ!$C$33:$C$776,СВЦЭМ!$A$33:$A$776,$A32,СВЦЭМ!$B$33:$B$776,F$11)+'СЕТ СН'!$F$9+СВЦЭМ!$D$10+'СЕТ СН'!$F$6-'СЕТ СН'!$F$19</f>
        <v>1141.5970930599999</v>
      </c>
      <c r="G32" s="36">
        <f>SUMIFS(СВЦЭМ!$C$33:$C$776,СВЦЭМ!$A$33:$A$776,$A32,СВЦЭМ!$B$33:$B$776,G$11)+'СЕТ СН'!$F$9+СВЦЭМ!$D$10+'СЕТ СН'!$F$6-'СЕТ СН'!$F$19</f>
        <v>1127.91931271</v>
      </c>
      <c r="H32" s="36">
        <f>SUMIFS(СВЦЭМ!$C$33:$C$776,СВЦЭМ!$A$33:$A$776,$A32,СВЦЭМ!$B$33:$B$776,H$11)+'СЕТ СН'!$F$9+СВЦЭМ!$D$10+'СЕТ СН'!$F$6-'СЕТ СН'!$F$19</f>
        <v>1106.9444637699999</v>
      </c>
      <c r="I32" s="36">
        <f>SUMIFS(СВЦЭМ!$C$33:$C$776,СВЦЭМ!$A$33:$A$776,$A32,СВЦЭМ!$B$33:$B$776,I$11)+'СЕТ СН'!$F$9+СВЦЭМ!$D$10+'СЕТ СН'!$F$6-'СЕТ СН'!$F$19</f>
        <v>1098.74215553</v>
      </c>
      <c r="J32" s="36">
        <f>SUMIFS(СВЦЭМ!$C$33:$C$776,СВЦЭМ!$A$33:$A$776,$A32,СВЦЭМ!$B$33:$B$776,J$11)+'СЕТ СН'!$F$9+СВЦЭМ!$D$10+'СЕТ СН'!$F$6-'СЕТ СН'!$F$19</f>
        <v>1060.0086847800001</v>
      </c>
      <c r="K32" s="36">
        <f>SUMIFS(СВЦЭМ!$C$33:$C$776,СВЦЭМ!$A$33:$A$776,$A32,СВЦЭМ!$B$33:$B$776,K$11)+'СЕТ СН'!$F$9+СВЦЭМ!$D$10+'СЕТ СН'!$F$6-'СЕТ СН'!$F$19</f>
        <v>1018.574381</v>
      </c>
      <c r="L32" s="36">
        <f>SUMIFS(СВЦЭМ!$C$33:$C$776,СВЦЭМ!$A$33:$A$776,$A32,СВЦЭМ!$B$33:$B$776,L$11)+'СЕТ СН'!$F$9+СВЦЭМ!$D$10+'СЕТ СН'!$F$6-'СЕТ СН'!$F$19</f>
        <v>999.72819240000001</v>
      </c>
      <c r="M32" s="36">
        <f>SUMIFS(СВЦЭМ!$C$33:$C$776,СВЦЭМ!$A$33:$A$776,$A32,СВЦЭМ!$B$33:$B$776,M$11)+'СЕТ СН'!$F$9+СВЦЭМ!$D$10+'СЕТ СН'!$F$6-'СЕТ СН'!$F$19</f>
        <v>1009.8454361700001</v>
      </c>
      <c r="N32" s="36">
        <f>SUMIFS(СВЦЭМ!$C$33:$C$776,СВЦЭМ!$A$33:$A$776,$A32,СВЦЭМ!$B$33:$B$776,N$11)+'СЕТ СН'!$F$9+СВЦЭМ!$D$10+'СЕТ СН'!$F$6-'СЕТ СН'!$F$19</f>
        <v>1018.93051126</v>
      </c>
      <c r="O32" s="36">
        <f>SUMIFS(СВЦЭМ!$C$33:$C$776,СВЦЭМ!$A$33:$A$776,$A32,СВЦЭМ!$B$33:$B$776,O$11)+'СЕТ СН'!$F$9+СВЦЭМ!$D$10+'СЕТ СН'!$F$6-'СЕТ СН'!$F$19</f>
        <v>1036.25496615</v>
      </c>
      <c r="P32" s="36">
        <f>SUMIFS(СВЦЭМ!$C$33:$C$776,СВЦЭМ!$A$33:$A$776,$A32,СВЦЭМ!$B$33:$B$776,P$11)+'СЕТ СН'!$F$9+СВЦЭМ!$D$10+'СЕТ СН'!$F$6-'СЕТ СН'!$F$19</f>
        <v>1047.7556500999999</v>
      </c>
      <c r="Q32" s="36">
        <f>SUMIFS(СВЦЭМ!$C$33:$C$776,СВЦЭМ!$A$33:$A$776,$A32,СВЦЭМ!$B$33:$B$776,Q$11)+'СЕТ СН'!$F$9+СВЦЭМ!$D$10+'СЕТ СН'!$F$6-'СЕТ СН'!$F$19</f>
        <v>1067.00282081</v>
      </c>
      <c r="R32" s="36">
        <f>SUMIFS(СВЦЭМ!$C$33:$C$776,СВЦЭМ!$A$33:$A$776,$A32,СВЦЭМ!$B$33:$B$776,R$11)+'СЕТ СН'!$F$9+СВЦЭМ!$D$10+'СЕТ СН'!$F$6-'СЕТ СН'!$F$19</f>
        <v>1076.9985529200001</v>
      </c>
      <c r="S32" s="36">
        <f>SUMIFS(СВЦЭМ!$C$33:$C$776,СВЦЭМ!$A$33:$A$776,$A32,СВЦЭМ!$B$33:$B$776,S$11)+'СЕТ СН'!$F$9+СВЦЭМ!$D$10+'СЕТ СН'!$F$6-'СЕТ СН'!$F$19</f>
        <v>1066.1726650999999</v>
      </c>
      <c r="T32" s="36">
        <f>SUMIFS(СВЦЭМ!$C$33:$C$776,СВЦЭМ!$A$33:$A$776,$A32,СВЦЭМ!$B$33:$B$776,T$11)+'СЕТ СН'!$F$9+СВЦЭМ!$D$10+'СЕТ СН'!$F$6-'СЕТ СН'!$F$19</f>
        <v>1035.6548829000001</v>
      </c>
      <c r="U32" s="36">
        <f>SUMIFS(СВЦЭМ!$C$33:$C$776,СВЦЭМ!$A$33:$A$776,$A32,СВЦЭМ!$B$33:$B$776,U$11)+'СЕТ СН'!$F$9+СВЦЭМ!$D$10+'СЕТ СН'!$F$6-'СЕТ СН'!$F$19</f>
        <v>1011.9510912000001</v>
      </c>
      <c r="V32" s="36">
        <f>SUMIFS(СВЦЭМ!$C$33:$C$776,СВЦЭМ!$A$33:$A$776,$A32,СВЦЭМ!$B$33:$B$776,V$11)+'СЕТ СН'!$F$9+СВЦЭМ!$D$10+'СЕТ СН'!$F$6-'СЕТ СН'!$F$19</f>
        <v>982.82692146000011</v>
      </c>
      <c r="W32" s="36">
        <f>SUMIFS(СВЦЭМ!$C$33:$C$776,СВЦЭМ!$A$33:$A$776,$A32,СВЦЭМ!$B$33:$B$776,W$11)+'СЕТ СН'!$F$9+СВЦЭМ!$D$10+'СЕТ СН'!$F$6-'СЕТ СН'!$F$19</f>
        <v>982.73480837</v>
      </c>
      <c r="X32" s="36">
        <f>SUMIFS(СВЦЭМ!$C$33:$C$776,СВЦЭМ!$A$33:$A$776,$A32,СВЦЭМ!$B$33:$B$776,X$11)+'СЕТ СН'!$F$9+СВЦЭМ!$D$10+'СЕТ СН'!$F$6-'СЕТ СН'!$F$19</f>
        <v>983.92590685000005</v>
      </c>
      <c r="Y32" s="36">
        <f>SUMIFS(СВЦЭМ!$C$33:$C$776,СВЦЭМ!$A$33:$A$776,$A32,СВЦЭМ!$B$33:$B$776,Y$11)+'СЕТ СН'!$F$9+СВЦЭМ!$D$10+'СЕТ СН'!$F$6-'СЕТ СН'!$F$19</f>
        <v>1030.1799623500001</v>
      </c>
    </row>
    <row r="33" spans="1:25" ht="15.75" x14ac:dyDescent="0.2">
      <c r="A33" s="35">
        <f t="shared" si="0"/>
        <v>43577</v>
      </c>
      <c r="B33" s="36">
        <f>SUMIFS(СВЦЭМ!$C$33:$C$776,СВЦЭМ!$A$33:$A$776,$A33,СВЦЭМ!$B$33:$B$776,B$11)+'СЕТ СН'!$F$9+СВЦЭМ!$D$10+'СЕТ СН'!$F$6-'СЕТ СН'!$F$19</f>
        <v>1035.2403085399999</v>
      </c>
      <c r="C33" s="36">
        <f>SUMIFS(СВЦЭМ!$C$33:$C$776,СВЦЭМ!$A$33:$A$776,$A33,СВЦЭМ!$B$33:$B$776,C$11)+'СЕТ СН'!$F$9+СВЦЭМ!$D$10+'СЕТ СН'!$F$6-'СЕТ СН'!$F$19</f>
        <v>1054.79484634</v>
      </c>
      <c r="D33" s="36">
        <f>SUMIFS(СВЦЭМ!$C$33:$C$776,СВЦЭМ!$A$33:$A$776,$A33,СВЦЭМ!$B$33:$B$776,D$11)+'СЕТ СН'!$F$9+СВЦЭМ!$D$10+'СЕТ СН'!$F$6-'СЕТ СН'!$F$19</f>
        <v>1099.6181713399999</v>
      </c>
      <c r="E33" s="36">
        <f>SUMIFS(СВЦЭМ!$C$33:$C$776,СВЦЭМ!$A$33:$A$776,$A33,СВЦЭМ!$B$33:$B$776,E$11)+'СЕТ СН'!$F$9+СВЦЭМ!$D$10+'СЕТ СН'!$F$6-'СЕТ СН'!$F$19</f>
        <v>1135.0927829799998</v>
      </c>
      <c r="F33" s="36">
        <f>SUMIFS(СВЦЭМ!$C$33:$C$776,СВЦЭМ!$A$33:$A$776,$A33,СВЦЭМ!$B$33:$B$776,F$11)+'СЕТ СН'!$F$9+СВЦЭМ!$D$10+'СЕТ СН'!$F$6-'СЕТ СН'!$F$19</f>
        <v>1147.5440101300001</v>
      </c>
      <c r="G33" s="36">
        <f>SUMIFS(СВЦЭМ!$C$33:$C$776,СВЦЭМ!$A$33:$A$776,$A33,СВЦЭМ!$B$33:$B$776,G$11)+'СЕТ СН'!$F$9+СВЦЭМ!$D$10+'СЕТ СН'!$F$6-'СЕТ СН'!$F$19</f>
        <v>1102.9697613200001</v>
      </c>
      <c r="H33" s="36">
        <f>SUMIFS(СВЦЭМ!$C$33:$C$776,СВЦЭМ!$A$33:$A$776,$A33,СВЦЭМ!$B$33:$B$776,H$11)+'СЕТ СН'!$F$9+СВЦЭМ!$D$10+'СЕТ СН'!$F$6-'СЕТ СН'!$F$19</f>
        <v>1082.6798017399999</v>
      </c>
      <c r="I33" s="36">
        <f>SUMIFS(СВЦЭМ!$C$33:$C$776,СВЦЭМ!$A$33:$A$776,$A33,СВЦЭМ!$B$33:$B$776,I$11)+'СЕТ СН'!$F$9+СВЦЭМ!$D$10+'СЕТ СН'!$F$6-'СЕТ СН'!$F$19</f>
        <v>1073.7007846199999</v>
      </c>
      <c r="J33" s="36">
        <f>SUMIFS(СВЦЭМ!$C$33:$C$776,СВЦЭМ!$A$33:$A$776,$A33,СВЦЭМ!$B$33:$B$776,J$11)+'СЕТ СН'!$F$9+СВЦЭМ!$D$10+'СЕТ СН'!$F$6-'СЕТ СН'!$F$19</f>
        <v>1060.8424766099999</v>
      </c>
      <c r="K33" s="36">
        <f>SUMIFS(СВЦЭМ!$C$33:$C$776,СВЦЭМ!$A$33:$A$776,$A33,СВЦЭМ!$B$33:$B$776,K$11)+'СЕТ СН'!$F$9+СВЦЭМ!$D$10+'СЕТ СН'!$F$6-'СЕТ СН'!$F$19</f>
        <v>1067.3352432199999</v>
      </c>
      <c r="L33" s="36">
        <f>SUMIFS(СВЦЭМ!$C$33:$C$776,СВЦЭМ!$A$33:$A$776,$A33,СВЦЭМ!$B$33:$B$776,L$11)+'СЕТ СН'!$F$9+СВЦЭМ!$D$10+'СЕТ СН'!$F$6-'СЕТ СН'!$F$19</f>
        <v>1067.63026636</v>
      </c>
      <c r="M33" s="36">
        <f>SUMIFS(СВЦЭМ!$C$33:$C$776,СВЦЭМ!$A$33:$A$776,$A33,СВЦЭМ!$B$33:$B$776,M$11)+'СЕТ СН'!$F$9+СВЦЭМ!$D$10+'СЕТ СН'!$F$6-'СЕТ СН'!$F$19</f>
        <v>1065.4262251099999</v>
      </c>
      <c r="N33" s="36">
        <f>SUMIFS(СВЦЭМ!$C$33:$C$776,СВЦЭМ!$A$33:$A$776,$A33,СВЦЭМ!$B$33:$B$776,N$11)+'СЕТ СН'!$F$9+СВЦЭМ!$D$10+'СЕТ СН'!$F$6-'СЕТ СН'!$F$19</f>
        <v>1063.47481468</v>
      </c>
      <c r="O33" s="36">
        <f>SUMIFS(СВЦЭМ!$C$33:$C$776,СВЦЭМ!$A$33:$A$776,$A33,СВЦЭМ!$B$33:$B$776,O$11)+'СЕТ СН'!$F$9+СВЦЭМ!$D$10+'СЕТ СН'!$F$6-'СЕТ СН'!$F$19</f>
        <v>1071.62724991</v>
      </c>
      <c r="P33" s="36">
        <f>SUMIFS(СВЦЭМ!$C$33:$C$776,СВЦЭМ!$A$33:$A$776,$A33,СВЦЭМ!$B$33:$B$776,P$11)+'СЕТ СН'!$F$9+СВЦЭМ!$D$10+'СЕТ СН'!$F$6-'СЕТ СН'!$F$19</f>
        <v>1079.38607531</v>
      </c>
      <c r="Q33" s="36">
        <f>SUMIFS(СВЦЭМ!$C$33:$C$776,СВЦЭМ!$A$33:$A$776,$A33,СВЦЭМ!$B$33:$B$776,Q$11)+'СЕТ СН'!$F$9+СВЦЭМ!$D$10+'СЕТ СН'!$F$6-'СЕТ СН'!$F$19</f>
        <v>1086.9094734</v>
      </c>
      <c r="R33" s="36">
        <f>SUMIFS(СВЦЭМ!$C$33:$C$776,СВЦЭМ!$A$33:$A$776,$A33,СВЦЭМ!$B$33:$B$776,R$11)+'СЕТ СН'!$F$9+СВЦЭМ!$D$10+'СЕТ СН'!$F$6-'СЕТ СН'!$F$19</f>
        <v>1083.9612544500001</v>
      </c>
      <c r="S33" s="36">
        <f>SUMIFS(СВЦЭМ!$C$33:$C$776,СВЦЭМ!$A$33:$A$776,$A33,СВЦЭМ!$B$33:$B$776,S$11)+'СЕТ СН'!$F$9+СВЦЭМ!$D$10+'СЕТ СН'!$F$6-'СЕТ СН'!$F$19</f>
        <v>1062.5194607399999</v>
      </c>
      <c r="T33" s="36">
        <f>SUMIFS(СВЦЭМ!$C$33:$C$776,СВЦЭМ!$A$33:$A$776,$A33,СВЦЭМ!$B$33:$B$776,T$11)+'СЕТ СН'!$F$9+СВЦЭМ!$D$10+'СЕТ СН'!$F$6-'СЕТ СН'!$F$19</f>
        <v>1061.7088813600001</v>
      </c>
      <c r="U33" s="36">
        <f>SUMIFS(СВЦЭМ!$C$33:$C$776,СВЦЭМ!$A$33:$A$776,$A33,СВЦЭМ!$B$33:$B$776,U$11)+'СЕТ СН'!$F$9+СВЦЭМ!$D$10+'СЕТ СН'!$F$6-'СЕТ СН'!$F$19</f>
        <v>1050.59436577</v>
      </c>
      <c r="V33" s="36">
        <f>SUMIFS(СВЦЭМ!$C$33:$C$776,СВЦЭМ!$A$33:$A$776,$A33,СВЦЭМ!$B$33:$B$776,V$11)+'СЕТ СН'!$F$9+СВЦЭМ!$D$10+'СЕТ СН'!$F$6-'СЕТ СН'!$F$19</f>
        <v>1034.5123893499999</v>
      </c>
      <c r="W33" s="36">
        <f>SUMIFS(СВЦЭМ!$C$33:$C$776,СВЦЭМ!$A$33:$A$776,$A33,СВЦЭМ!$B$33:$B$776,W$11)+'СЕТ СН'!$F$9+СВЦЭМ!$D$10+'СЕТ СН'!$F$6-'СЕТ СН'!$F$19</f>
        <v>1038.6208835899999</v>
      </c>
      <c r="X33" s="36">
        <f>SUMIFS(СВЦЭМ!$C$33:$C$776,СВЦЭМ!$A$33:$A$776,$A33,СВЦЭМ!$B$33:$B$776,X$11)+'СЕТ СН'!$F$9+СВЦЭМ!$D$10+'СЕТ СН'!$F$6-'СЕТ СН'!$F$19</f>
        <v>1066.4683212499999</v>
      </c>
      <c r="Y33" s="36">
        <f>SUMIFS(СВЦЭМ!$C$33:$C$776,СВЦЭМ!$A$33:$A$776,$A33,СВЦЭМ!$B$33:$B$776,Y$11)+'СЕТ СН'!$F$9+СВЦЭМ!$D$10+'СЕТ СН'!$F$6-'СЕТ СН'!$F$19</f>
        <v>1080.5476720500001</v>
      </c>
    </row>
    <row r="34" spans="1:25" ht="15.75" x14ac:dyDescent="0.2">
      <c r="A34" s="35">
        <f t="shared" si="0"/>
        <v>43578</v>
      </c>
      <c r="B34" s="36">
        <f>SUMIFS(СВЦЭМ!$C$33:$C$776,СВЦЭМ!$A$33:$A$776,$A34,СВЦЭМ!$B$33:$B$776,B$11)+'СЕТ СН'!$F$9+СВЦЭМ!$D$10+'СЕТ СН'!$F$6-'СЕТ СН'!$F$19</f>
        <v>1046.5420958</v>
      </c>
      <c r="C34" s="36">
        <f>SUMIFS(СВЦЭМ!$C$33:$C$776,СВЦЭМ!$A$33:$A$776,$A34,СВЦЭМ!$B$33:$B$776,C$11)+'СЕТ СН'!$F$9+СВЦЭМ!$D$10+'СЕТ СН'!$F$6-'СЕТ СН'!$F$19</f>
        <v>1094.23186143</v>
      </c>
      <c r="D34" s="36">
        <f>SUMIFS(СВЦЭМ!$C$33:$C$776,СВЦЭМ!$A$33:$A$776,$A34,СВЦЭМ!$B$33:$B$776,D$11)+'СЕТ СН'!$F$9+СВЦЭМ!$D$10+'СЕТ СН'!$F$6-'СЕТ СН'!$F$19</f>
        <v>1124.1171716599999</v>
      </c>
      <c r="E34" s="36">
        <f>SUMIFS(СВЦЭМ!$C$33:$C$776,СВЦЭМ!$A$33:$A$776,$A34,СВЦЭМ!$B$33:$B$776,E$11)+'СЕТ СН'!$F$9+СВЦЭМ!$D$10+'СЕТ СН'!$F$6-'СЕТ СН'!$F$19</f>
        <v>1138.0927151699998</v>
      </c>
      <c r="F34" s="36">
        <f>SUMIFS(СВЦЭМ!$C$33:$C$776,СВЦЭМ!$A$33:$A$776,$A34,СВЦЭМ!$B$33:$B$776,F$11)+'СЕТ СН'!$F$9+СВЦЭМ!$D$10+'СЕТ СН'!$F$6-'СЕТ СН'!$F$19</f>
        <v>1139.8530213700001</v>
      </c>
      <c r="G34" s="36">
        <f>SUMIFS(СВЦЭМ!$C$33:$C$776,СВЦЭМ!$A$33:$A$776,$A34,СВЦЭМ!$B$33:$B$776,G$11)+'СЕТ СН'!$F$9+СВЦЭМ!$D$10+'СЕТ СН'!$F$6-'СЕТ СН'!$F$19</f>
        <v>1111.2109368900001</v>
      </c>
      <c r="H34" s="36">
        <f>SUMIFS(СВЦЭМ!$C$33:$C$776,СВЦЭМ!$A$33:$A$776,$A34,СВЦЭМ!$B$33:$B$776,H$11)+'СЕТ СН'!$F$9+СВЦЭМ!$D$10+'СЕТ СН'!$F$6-'СЕТ СН'!$F$19</f>
        <v>1094.6075681299999</v>
      </c>
      <c r="I34" s="36">
        <f>SUMIFS(СВЦЭМ!$C$33:$C$776,СВЦЭМ!$A$33:$A$776,$A34,СВЦЭМ!$B$33:$B$776,I$11)+'СЕТ СН'!$F$9+СВЦЭМ!$D$10+'СЕТ СН'!$F$6-'СЕТ СН'!$F$19</f>
        <v>1107.6441493100001</v>
      </c>
      <c r="J34" s="36">
        <f>SUMIFS(СВЦЭМ!$C$33:$C$776,СВЦЭМ!$A$33:$A$776,$A34,СВЦЭМ!$B$33:$B$776,J$11)+'СЕТ СН'!$F$9+СВЦЭМ!$D$10+'СЕТ СН'!$F$6-'СЕТ СН'!$F$19</f>
        <v>1075.2023869499999</v>
      </c>
      <c r="K34" s="36">
        <f>SUMIFS(СВЦЭМ!$C$33:$C$776,СВЦЭМ!$A$33:$A$776,$A34,СВЦЭМ!$B$33:$B$776,K$11)+'СЕТ СН'!$F$9+СВЦЭМ!$D$10+'СЕТ СН'!$F$6-'СЕТ СН'!$F$19</f>
        <v>1080.6711092600001</v>
      </c>
      <c r="L34" s="36">
        <f>SUMIFS(СВЦЭМ!$C$33:$C$776,СВЦЭМ!$A$33:$A$776,$A34,СВЦЭМ!$B$33:$B$776,L$11)+'СЕТ СН'!$F$9+СВЦЭМ!$D$10+'СЕТ СН'!$F$6-'СЕТ СН'!$F$19</f>
        <v>1070.4631975499999</v>
      </c>
      <c r="M34" s="36">
        <f>SUMIFS(СВЦЭМ!$C$33:$C$776,СВЦЭМ!$A$33:$A$776,$A34,СВЦЭМ!$B$33:$B$776,M$11)+'СЕТ СН'!$F$9+СВЦЭМ!$D$10+'СЕТ СН'!$F$6-'СЕТ СН'!$F$19</f>
        <v>1083.72625257</v>
      </c>
      <c r="N34" s="36">
        <f>SUMIFS(СВЦЭМ!$C$33:$C$776,СВЦЭМ!$A$33:$A$776,$A34,СВЦЭМ!$B$33:$B$776,N$11)+'СЕТ СН'!$F$9+СВЦЭМ!$D$10+'СЕТ СН'!$F$6-'СЕТ СН'!$F$19</f>
        <v>1076.15612513</v>
      </c>
      <c r="O34" s="36">
        <f>SUMIFS(СВЦЭМ!$C$33:$C$776,СВЦЭМ!$A$33:$A$776,$A34,СВЦЭМ!$B$33:$B$776,O$11)+'СЕТ СН'!$F$9+СВЦЭМ!$D$10+'СЕТ СН'!$F$6-'СЕТ СН'!$F$19</f>
        <v>1085.8499081299999</v>
      </c>
      <c r="P34" s="36">
        <f>SUMIFS(СВЦЭМ!$C$33:$C$776,СВЦЭМ!$A$33:$A$776,$A34,СВЦЭМ!$B$33:$B$776,P$11)+'СЕТ СН'!$F$9+СВЦЭМ!$D$10+'СЕТ СН'!$F$6-'СЕТ СН'!$F$19</f>
        <v>1106.3743810299998</v>
      </c>
      <c r="Q34" s="36">
        <f>SUMIFS(СВЦЭМ!$C$33:$C$776,СВЦЭМ!$A$33:$A$776,$A34,СВЦЭМ!$B$33:$B$776,Q$11)+'СЕТ СН'!$F$9+СВЦЭМ!$D$10+'СЕТ СН'!$F$6-'СЕТ СН'!$F$19</f>
        <v>1111.2097283099999</v>
      </c>
      <c r="R34" s="36">
        <f>SUMIFS(СВЦЭМ!$C$33:$C$776,СВЦЭМ!$A$33:$A$776,$A34,СВЦЭМ!$B$33:$B$776,R$11)+'СЕТ СН'!$F$9+СВЦЭМ!$D$10+'СЕТ СН'!$F$6-'СЕТ СН'!$F$19</f>
        <v>1101.1459331299998</v>
      </c>
      <c r="S34" s="36">
        <f>SUMIFS(СВЦЭМ!$C$33:$C$776,СВЦЭМ!$A$33:$A$776,$A34,СВЦЭМ!$B$33:$B$776,S$11)+'СЕТ СН'!$F$9+СВЦЭМ!$D$10+'СЕТ СН'!$F$6-'СЕТ СН'!$F$19</f>
        <v>1108.0264509199999</v>
      </c>
      <c r="T34" s="36">
        <f>SUMIFS(СВЦЭМ!$C$33:$C$776,СВЦЭМ!$A$33:$A$776,$A34,СВЦЭМ!$B$33:$B$776,T$11)+'СЕТ СН'!$F$9+СВЦЭМ!$D$10+'СЕТ СН'!$F$6-'СЕТ СН'!$F$19</f>
        <v>1091.92914195</v>
      </c>
      <c r="U34" s="36">
        <f>SUMIFS(СВЦЭМ!$C$33:$C$776,СВЦЭМ!$A$33:$A$776,$A34,СВЦЭМ!$B$33:$B$776,U$11)+'СЕТ СН'!$F$9+СВЦЭМ!$D$10+'СЕТ СН'!$F$6-'СЕТ СН'!$F$19</f>
        <v>1065.84310536</v>
      </c>
      <c r="V34" s="36">
        <f>SUMIFS(СВЦЭМ!$C$33:$C$776,СВЦЭМ!$A$33:$A$776,$A34,СВЦЭМ!$B$33:$B$776,V$11)+'СЕТ СН'!$F$9+СВЦЭМ!$D$10+'СЕТ СН'!$F$6-'СЕТ СН'!$F$19</f>
        <v>1050.0938667299999</v>
      </c>
      <c r="W34" s="36">
        <f>SUMIFS(СВЦЭМ!$C$33:$C$776,СВЦЭМ!$A$33:$A$776,$A34,СВЦЭМ!$B$33:$B$776,W$11)+'СЕТ СН'!$F$9+СВЦЭМ!$D$10+'СЕТ СН'!$F$6-'СЕТ СН'!$F$19</f>
        <v>1045.6882798700001</v>
      </c>
      <c r="X34" s="36">
        <f>SUMIFS(СВЦЭМ!$C$33:$C$776,СВЦЭМ!$A$33:$A$776,$A34,СВЦЭМ!$B$33:$B$776,X$11)+'СЕТ СН'!$F$9+СВЦЭМ!$D$10+'СЕТ СН'!$F$6-'СЕТ СН'!$F$19</f>
        <v>1081.9592794299999</v>
      </c>
      <c r="Y34" s="36">
        <f>SUMIFS(СВЦЭМ!$C$33:$C$776,СВЦЭМ!$A$33:$A$776,$A34,СВЦЭМ!$B$33:$B$776,Y$11)+'СЕТ СН'!$F$9+СВЦЭМ!$D$10+'СЕТ СН'!$F$6-'СЕТ СН'!$F$19</f>
        <v>1114.93442293</v>
      </c>
    </row>
    <row r="35" spans="1:25" ht="15.75" x14ac:dyDescent="0.2">
      <c r="A35" s="35">
        <f t="shared" si="0"/>
        <v>43579</v>
      </c>
      <c r="B35" s="36">
        <f>SUMIFS(СВЦЭМ!$C$33:$C$776,СВЦЭМ!$A$33:$A$776,$A35,СВЦЭМ!$B$33:$B$776,B$11)+'СЕТ СН'!$F$9+СВЦЭМ!$D$10+'СЕТ СН'!$F$6-'СЕТ СН'!$F$19</f>
        <v>999.27608401000009</v>
      </c>
      <c r="C35" s="36">
        <f>SUMIFS(СВЦЭМ!$C$33:$C$776,СВЦЭМ!$A$33:$A$776,$A35,СВЦЭМ!$B$33:$B$776,C$11)+'СЕТ СН'!$F$9+СВЦЭМ!$D$10+'СЕТ СН'!$F$6-'СЕТ СН'!$F$19</f>
        <v>1041.7332580299999</v>
      </c>
      <c r="D35" s="36">
        <f>SUMIFS(СВЦЭМ!$C$33:$C$776,СВЦЭМ!$A$33:$A$776,$A35,СВЦЭМ!$B$33:$B$776,D$11)+'СЕТ СН'!$F$9+СВЦЭМ!$D$10+'СЕТ СН'!$F$6-'СЕТ СН'!$F$19</f>
        <v>1080.88644985</v>
      </c>
      <c r="E35" s="36">
        <f>SUMIFS(СВЦЭМ!$C$33:$C$776,СВЦЭМ!$A$33:$A$776,$A35,СВЦЭМ!$B$33:$B$776,E$11)+'СЕТ СН'!$F$9+СВЦЭМ!$D$10+'СЕТ СН'!$F$6-'СЕТ СН'!$F$19</f>
        <v>1090.6060478699999</v>
      </c>
      <c r="F35" s="36">
        <f>SUMIFS(СВЦЭМ!$C$33:$C$776,СВЦЭМ!$A$33:$A$776,$A35,СВЦЭМ!$B$33:$B$776,F$11)+'СЕТ СН'!$F$9+СВЦЭМ!$D$10+'СЕТ СН'!$F$6-'СЕТ СН'!$F$19</f>
        <v>1115.2755619699999</v>
      </c>
      <c r="G35" s="36">
        <f>SUMIFS(СВЦЭМ!$C$33:$C$776,СВЦЭМ!$A$33:$A$776,$A35,СВЦЭМ!$B$33:$B$776,G$11)+'СЕТ СН'!$F$9+СВЦЭМ!$D$10+'СЕТ СН'!$F$6-'СЕТ СН'!$F$19</f>
        <v>1109.8540063999999</v>
      </c>
      <c r="H35" s="36">
        <f>SUMIFS(СВЦЭМ!$C$33:$C$776,СВЦЭМ!$A$33:$A$776,$A35,СВЦЭМ!$B$33:$B$776,H$11)+'СЕТ СН'!$F$9+СВЦЭМ!$D$10+'СЕТ СН'!$F$6-'СЕТ СН'!$F$19</f>
        <v>1096.97775164</v>
      </c>
      <c r="I35" s="36">
        <f>SUMIFS(СВЦЭМ!$C$33:$C$776,СВЦЭМ!$A$33:$A$776,$A35,СВЦЭМ!$B$33:$B$776,I$11)+'СЕТ СН'!$F$9+СВЦЭМ!$D$10+'СЕТ СН'!$F$6-'СЕТ СН'!$F$19</f>
        <v>1060.61213772</v>
      </c>
      <c r="J35" s="36">
        <f>SUMIFS(СВЦЭМ!$C$33:$C$776,СВЦЭМ!$A$33:$A$776,$A35,СВЦЭМ!$B$33:$B$776,J$11)+'СЕТ СН'!$F$9+СВЦЭМ!$D$10+'СЕТ СН'!$F$6-'СЕТ СН'!$F$19</f>
        <v>1021.5158902500001</v>
      </c>
      <c r="K35" s="36">
        <f>SUMIFS(СВЦЭМ!$C$33:$C$776,СВЦЭМ!$A$33:$A$776,$A35,СВЦЭМ!$B$33:$B$776,K$11)+'СЕТ СН'!$F$9+СВЦЭМ!$D$10+'СЕТ СН'!$F$6-'СЕТ СН'!$F$19</f>
        <v>1032.30209199</v>
      </c>
      <c r="L35" s="36">
        <f>SUMIFS(СВЦЭМ!$C$33:$C$776,СВЦЭМ!$A$33:$A$776,$A35,СВЦЭМ!$B$33:$B$776,L$11)+'СЕТ СН'!$F$9+СВЦЭМ!$D$10+'СЕТ СН'!$F$6-'СЕТ СН'!$F$19</f>
        <v>1056.5698127600001</v>
      </c>
      <c r="M35" s="36">
        <f>SUMIFS(СВЦЭМ!$C$33:$C$776,СВЦЭМ!$A$33:$A$776,$A35,СВЦЭМ!$B$33:$B$776,M$11)+'СЕТ СН'!$F$9+СВЦЭМ!$D$10+'СЕТ СН'!$F$6-'СЕТ СН'!$F$19</f>
        <v>1074.0383212700001</v>
      </c>
      <c r="N35" s="36">
        <f>SUMIFS(СВЦЭМ!$C$33:$C$776,СВЦЭМ!$A$33:$A$776,$A35,СВЦЭМ!$B$33:$B$776,N$11)+'СЕТ СН'!$F$9+СВЦЭМ!$D$10+'СЕТ СН'!$F$6-'СЕТ СН'!$F$19</f>
        <v>1068.1752285</v>
      </c>
      <c r="O35" s="36">
        <f>SUMIFS(СВЦЭМ!$C$33:$C$776,СВЦЭМ!$A$33:$A$776,$A35,СВЦЭМ!$B$33:$B$776,O$11)+'СЕТ СН'!$F$9+СВЦЭМ!$D$10+'СЕТ СН'!$F$6-'СЕТ СН'!$F$19</f>
        <v>1075.1043362</v>
      </c>
      <c r="P35" s="36">
        <f>SUMIFS(СВЦЭМ!$C$33:$C$776,СВЦЭМ!$A$33:$A$776,$A35,СВЦЭМ!$B$33:$B$776,P$11)+'СЕТ СН'!$F$9+СВЦЭМ!$D$10+'СЕТ СН'!$F$6-'СЕТ СН'!$F$19</f>
        <v>1087.8350055599999</v>
      </c>
      <c r="Q35" s="36">
        <f>SUMIFS(СВЦЭМ!$C$33:$C$776,СВЦЭМ!$A$33:$A$776,$A35,СВЦЭМ!$B$33:$B$776,Q$11)+'СЕТ СН'!$F$9+СВЦЭМ!$D$10+'СЕТ СН'!$F$6-'СЕТ СН'!$F$19</f>
        <v>1092.68738712</v>
      </c>
      <c r="R35" s="36">
        <f>SUMIFS(СВЦЭМ!$C$33:$C$776,СВЦЭМ!$A$33:$A$776,$A35,СВЦЭМ!$B$33:$B$776,R$11)+'СЕТ СН'!$F$9+СВЦЭМ!$D$10+'СЕТ СН'!$F$6-'СЕТ СН'!$F$19</f>
        <v>1095.45271149</v>
      </c>
      <c r="S35" s="36">
        <f>SUMIFS(СВЦЭМ!$C$33:$C$776,СВЦЭМ!$A$33:$A$776,$A35,СВЦЭМ!$B$33:$B$776,S$11)+'СЕТ СН'!$F$9+СВЦЭМ!$D$10+'СЕТ СН'!$F$6-'СЕТ СН'!$F$19</f>
        <v>1098.2856130799998</v>
      </c>
      <c r="T35" s="36">
        <f>SUMIFS(СВЦЭМ!$C$33:$C$776,СВЦЭМ!$A$33:$A$776,$A35,СВЦЭМ!$B$33:$B$776,T$11)+'СЕТ СН'!$F$9+СВЦЭМ!$D$10+'СЕТ СН'!$F$6-'СЕТ СН'!$F$19</f>
        <v>1085.38996307</v>
      </c>
      <c r="U35" s="36">
        <f>SUMIFS(СВЦЭМ!$C$33:$C$776,СВЦЭМ!$A$33:$A$776,$A35,СВЦЭМ!$B$33:$B$776,U$11)+'СЕТ СН'!$F$9+СВЦЭМ!$D$10+'СЕТ СН'!$F$6-'СЕТ СН'!$F$19</f>
        <v>1078.7428362000001</v>
      </c>
      <c r="V35" s="36">
        <f>SUMIFS(СВЦЭМ!$C$33:$C$776,СВЦЭМ!$A$33:$A$776,$A35,СВЦЭМ!$B$33:$B$776,V$11)+'СЕТ СН'!$F$9+СВЦЭМ!$D$10+'СЕТ СН'!$F$6-'СЕТ СН'!$F$19</f>
        <v>1055.1222360100001</v>
      </c>
      <c r="W35" s="36">
        <f>SUMIFS(СВЦЭМ!$C$33:$C$776,СВЦЭМ!$A$33:$A$776,$A35,СВЦЭМ!$B$33:$B$776,W$11)+'СЕТ СН'!$F$9+СВЦЭМ!$D$10+'СЕТ СН'!$F$6-'СЕТ СН'!$F$19</f>
        <v>1040.9885304100001</v>
      </c>
      <c r="X35" s="36">
        <f>SUMIFS(СВЦЭМ!$C$33:$C$776,СВЦЭМ!$A$33:$A$776,$A35,СВЦЭМ!$B$33:$B$776,X$11)+'СЕТ СН'!$F$9+СВЦЭМ!$D$10+'СЕТ СН'!$F$6-'СЕТ СН'!$F$19</f>
        <v>1048.3420899</v>
      </c>
      <c r="Y35" s="36">
        <f>SUMIFS(СВЦЭМ!$C$33:$C$776,СВЦЭМ!$A$33:$A$776,$A35,СВЦЭМ!$B$33:$B$776,Y$11)+'СЕТ СН'!$F$9+СВЦЭМ!$D$10+'СЕТ СН'!$F$6-'СЕТ СН'!$F$19</f>
        <v>1089.0401854700001</v>
      </c>
    </row>
    <row r="36" spans="1:25" ht="15.75" x14ac:dyDescent="0.2">
      <c r="A36" s="35">
        <f t="shared" si="0"/>
        <v>43580</v>
      </c>
      <c r="B36" s="36">
        <f>SUMIFS(СВЦЭМ!$C$33:$C$776,СВЦЭМ!$A$33:$A$776,$A36,СВЦЭМ!$B$33:$B$776,B$11)+'СЕТ СН'!$F$9+СВЦЭМ!$D$10+'СЕТ СН'!$F$6-'СЕТ СН'!$F$19</f>
        <v>1068.8408735800001</v>
      </c>
      <c r="C36" s="36">
        <f>SUMIFS(СВЦЭМ!$C$33:$C$776,СВЦЭМ!$A$33:$A$776,$A36,СВЦЭМ!$B$33:$B$776,C$11)+'СЕТ СН'!$F$9+СВЦЭМ!$D$10+'СЕТ СН'!$F$6-'СЕТ СН'!$F$19</f>
        <v>1114.5207443499999</v>
      </c>
      <c r="D36" s="36">
        <f>SUMIFS(СВЦЭМ!$C$33:$C$776,СВЦЭМ!$A$33:$A$776,$A36,СВЦЭМ!$B$33:$B$776,D$11)+'СЕТ СН'!$F$9+СВЦЭМ!$D$10+'СЕТ СН'!$F$6-'СЕТ СН'!$F$19</f>
        <v>1143.1025310299999</v>
      </c>
      <c r="E36" s="36">
        <f>SUMIFS(СВЦЭМ!$C$33:$C$776,СВЦЭМ!$A$33:$A$776,$A36,СВЦЭМ!$B$33:$B$776,E$11)+'СЕТ СН'!$F$9+СВЦЭМ!$D$10+'СЕТ СН'!$F$6-'СЕТ СН'!$F$19</f>
        <v>1162.0553614099999</v>
      </c>
      <c r="F36" s="36">
        <f>SUMIFS(СВЦЭМ!$C$33:$C$776,СВЦЭМ!$A$33:$A$776,$A36,СВЦЭМ!$B$33:$B$776,F$11)+'СЕТ СН'!$F$9+СВЦЭМ!$D$10+'СЕТ СН'!$F$6-'СЕТ СН'!$F$19</f>
        <v>1159.81749064</v>
      </c>
      <c r="G36" s="36">
        <f>SUMIFS(СВЦЭМ!$C$33:$C$776,СВЦЭМ!$A$33:$A$776,$A36,СВЦЭМ!$B$33:$B$776,G$11)+'СЕТ СН'!$F$9+СВЦЭМ!$D$10+'СЕТ СН'!$F$6-'СЕТ СН'!$F$19</f>
        <v>1147.1934194199998</v>
      </c>
      <c r="H36" s="36">
        <f>SUMIFS(СВЦЭМ!$C$33:$C$776,СВЦЭМ!$A$33:$A$776,$A36,СВЦЭМ!$B$33:$B$776,H$11)+'СЕТ СН'!$F$9+СВЦЭМ!$D$10+'СЕТ СН'!$F$6-'СЕТ СН'!$F$19</f>
        <v>1110.14081566</v>
      </c>
      <c r="I36" s="36">
        <f>SUMIFS(СВЦЭМ!$C$33:$C$776,СВЦЭМ!$A$33:$A$776,$A36,СВЦЭМ!$B$33:$B$776,I$11)+'СЕТ СН'!$F$9+СВЦЭМ!$D$10+'СЕТ СН'!$F$6-'СЕТ СН'!$F$19</f>
        <v>1066.47672005</v>
      </c>
      <c r="J36" s="36">
        <f>SUMIFS(СВЦЭМ!$C$33:$C$776,СВЦЭМ!$A$33:$A$776,$A36,СВЦЭМ!$B$33:$B$776,J$11)+'СЕТ СН'!$F$9+СВЦЭМ!$D$10+'СЕТ СН'!$F$6-'СЕТ СН'!$F$19</f>
        <v>1022.76179029</v>
      </c>
      <c r="K36" s="36">
        <f>SUMIFS(СВЦЭМ!$C$33:$C$776,СВЦЭМ!$A$33:$A$776,$A36,СВЦЭМ!$B$33:$B$776,K$11)+'СЕТ СН'!$F$9+СВЦЭМ!$D$10+'СЕТ СН'!$F$6-'СЕТ СН'!$F$19</f>
        <v>1022.49444042</v>
      </c>
      <c r="L36" s="36">
        <f>SUMIFS(СВЦЭМ!$C$33:$C$776,СВЦЭМ!$A$33:$A$776,$A36,СВЦЭМ!$B$33:$B$776,L$11)+'СЕТ СН'!$F$9+СВЦЭМ!$D$10+'СЕТ СН'!$F$6-'СЕТ СН'!$F$19</f>
        <v>1015.80245745</v>
      </c>
      <c r="M36" s="36">
        <f>SUMIFS(СВЦЭМ!$C$33:$C$776,СВЦЭМ!$A$33:$A$776,$A36,СВЦЭМ!$B$33:$B$776,M$11)+'СЕТ СН'!$F$9+СВЦЭМ!$D$10+'СЕТ СН'!$F$6-'СЕТ СН'!$F$19</f>
        <v>1033.09244506</v>
      </c>
      <c r="N36" s="36">
        <f>SUMIFS(СВЦЭМ!$C$33:$C$776,СВЦЭМ!$A$33:$A$776,$A36,СВЦЭМ!$B$33:$B$776,N$11)+'СЕТ СН'!$F$9+СВЦЭМ!$D$10+'СЕТ СН'!$F$6-'СЕТ СН'!$F$19</f>
        <v>1026.3997168599999</v>
      </c>
      <c r="O36" s="36">
        <f>SUMIFS(СВЦЭМ!$C$33:$C$776,СВЦЭМ!$A$33:$A$776,$A36,СВЦЭМ!$B$33:$B$776,O$11)+'СЕТ СН'!$F$9+СВЦЭМ!$D$10+'СЕТ СН'!$F$6-'СЕТ СН'!$F$19</f>
        <v>1027.27831859</v>
      </c>
      <c r="P36" s="36">
        <f>SUMIFS(СВЦЭМ!$C$33:$C$776,СВЦЭМ!$A$33:$A$776,$A36,СВЦЭМ!$B$33:$B$776,P$11)+'СЕТ СН'!$F$9+СВЦЭМ!$D$10+'СЕТ СН'!$F$6-'СЕТ СН'!$F$19</f>
        <v>1034.7738375700001</v>
      </c>
      <c r="Q36" s="36">
        <f>SUMIFS(СВЦЭМ!$C$33:$C$776,СВЦЭМ!$A$33:$A$776,$A36,СВЦЭМ!$B$33:$B$776,Q$11)+'СЕТ СН'!$F$9+СВЦЭМ!$D$10+'СЕТ СН'!$F$6-'СЕТ СН'!$F$19</f>
        <v>1053.65663578</v>
      </c>
      <c r="R36" s="36">
        <f>SUMIFS(СВЦЭМ!$C$33:$C$776,СВЦЭМ!$A$33:$A$776,$A36,СВЦЭМ!$B$33:$B$776,R$11)+'СЕТ СН'!$F$9+СВЦЭМ!$D$10+'СЕТ СН'!$F$6-'СЕТ СН'!$F$19</f>
        <v>1066.0920200400001</v>
      </c>
      <c r="S36" s="36">
        <f>SUMIFS(СВЦЭМ!$C$33:$C$776,СВЦЭМ!$A$33:$A$776,$A36,СВЦЭМ!$B$33:$B$776,S$11)+'СЕТ СН'!$F$9+СВЦЭМ!$D$10+'СЕТ СН'!$F$6-'СЕТ СН'!$F$19</f>
        <v>1065.00214235</v>
      </c>
      <c r="T36" s="36">
        <f>SUMIFS(СВЦЭМ!$C$33:$C$776,СВЦЭМ!$A$33:$A$776,$A36,СВЦЭМ!$B$33:$B$776,T$11)+'СЕТ СН'!$F$9+СВЦЭМ!$D$10+'СЕТ СН'!$F$6-'СЕТ СН'!$F$19</f>
        <v>1049.3110987</v>
      </c>
      <c r="U36" s="36">
        <f>SUMIFS(СВЦЭМ!$C$33:$C$776,СВЦЭМ!$A$33:$A$776,$A36,СВЦЭМ!$B$33:$B$776,U$11)+'СЕТ СН'!$F$9+СВЦЭМ!$D$10+'СЕТ СН'!$F$6-'СЕТ СН'!$F$19</f>
        <v>1030.1022356000001</v>
      </c>
      <c r="V36" s="36">
        <f>SUMIFS(СВЦЭМ!$C$33:$C$776,СВЦЭМ!$A$33:$A$776,$A36,СВЦЭМ!$B$33:$B$776,V$11)+'СЕТ СН'!$F$9+СВЦЭМ!$D$10+'СЕТ СН'!$F$6-'СЕТ СН'!$F$19</f>
        <v>1014.24423217</v>
      </c>
      <c r="W36" s="36">
        <f>SUMIFS(СВЦЭМ!$C$33:$C$776,СВЦЭМ!$A$33:$A$776,$A36,СВЦЭМ!$B$33:$B$776,W$11)+'СЕТ СН'!$F$9+СВЦЭМ!$D$10+'СЕТ СН'!$F$6-'СЕТ СН'!$F$19</f>
        <v>1008.62378687</v>
      </c>
      <c r="X36" s="36">
        <f>SUMIFS(СВЦЭМ!$C$33:$C$776,СВЦЭМ!$A$33:$A$776,$A36,СВЦЭМ!$B$33:$B$776,X$11)+'СЕТ СН'!$F$9+СВЦЭМ!$D$10+'СЕТ СН'!$F$6-'СЕТ СН'!$F$19</f>
        <v>991.04267261000007</v>
      </c>
      <c r="Y36" s="36">
        <f>SUMIFS(СВЦЭМ!$C$33:$C$776,СВЦЭМ!$A$33:$A$776,$A36,СВЦЭМ!$B$33:$B$776,Y$11)+'СЕТ СН'!$F$9+СВЦЭМ!$D$10+'СЕТ СН'!$F$6-'СЕТ СН'!$F$19</f>
        <v>1052.7189830699999</v>
      </c>
    </row>
    <row r="37" spans="1:25" ht="15.75" x14ac:dyDescent="0.2">
      <c r="A37" s="35">
        <f t="shared" si="0"/>
        <v>43581</v>
      </c>
      <c r="B37" s="36">
        <f>SUMIFS(СВЦЭМ!$C$33:$C$776,СВЦЭМ!$A$33:$A$776,$A37,СВЦЭМ!$B$33:$B$776,B$11)+'СЕТ СН'!$F$9+СВЦЭМ!$D$10+'СЕТ СН'!$F$6-'СЕТ СН'!$F$19</f>
        <v>1096.9557202299998</v>
      </c>
      <c r="C37" s="36">
        <f>SUMIFS(СВЦЭМ!$C$33:$C$776,СВЦЭМ!$A$33:$A$776,$A37,СВЦЭМ!$B$33:$B$776,C$11)+'СЕТ СН'!$F$9+СВЦЭМ!$D$10+'СЕТ СН'!$F$6-'СЕТ СН'!$F$19</f>
        <v>1139.3593730499999</v>
      </c>
      <c r="D37" s="36">
        <f>SUMIFS(СВЦЭМ!$C$33:$C$776,СВЦЭМ!$A$33:$A$776,$A37,СВЦЭМ!$B$33:$B$776,D$11)+'СЕТ СН'!$F$9+СВЦЭМ!$D$10+'СЕТ СН'!$F$6-'СЕТ СН'!$F$19</f>
        <v>1156.21637027</v>
      </c>
      <c r="E37" s="36">
        <f>SUMIFS(СВЦЭМ!$C$33:$C$776,СВЦЭМ!$A$33:$A$776,$A37,СВЦЭМ!$B$33:$B$776,E$11)+'СЕТ СН'!$F$9+СВЦЭМ!$D$10+'СЕТ СН'!$F$6-'СЕТ СН'!$F$19</f>
        <v>1164.29598571</v>
      </c>
      <c r="F37" s="36">
        <f>SUMIFS(СВЦЭМ!$C$33:$C$776,СВЦЭМ!$A$33:$A$776,$A37,СВЦЭМ!$B$33:$B$776,F$11)+'СЕТ СН'!$F$9+СВЦЭМ!$D$10+'СЕТ СН'!$F$6-'СЕТ СН'!$F$19</f>
        <v>1167.63214171</v>
      </c>
      <c r="G37" s="36">
        <f>SUMIFS(СВЦЭМ!$C$33:$C$776,СВЦЭМ!$A$33:$A$776,$A37,СВЦЭМ!$B$33:$B$776,G$11)+'СЕТ СН'!$F$9+СВЦЭМ!$D$10+'СЕТ СН'!$F$6-'СЕТ СН'!$F$19</f>
        <v>1151.4182441399998</v>
      </c>
      <c r="H37" s="36">
        <f>SUMIFS(СВЦЭМ!$C$33:$C$776,СВЦЭМ!$A$33:$A$776,$A37,СВЦЭМ!$B$33:$B$776,H$11)+'СЕТ СН'!$F$9+СВЦЭМ!$D$10+'СЕТ СН'!$F$6-'СЕТ СН'!$F$19</f>
        <v>1113.5999467199999</v>
      </c>
      <c r="I37" s="36">
        <f>SUMIFS(СВЦЭМ!$C$33:$C$776,СВЦЭМ!$A$33:$A$776,$A37,СВЦЭМ!$B$33:$B$776,I$11)+'СЕТ СН'!$F$9+СВЦЭМ!$D$10+'СЕТ СН'!$F$6-'СЕТ СН'!$F$19</f>
        <v>1064.5936105799999</v>
      </c>
      <c r="J37" s="36">
        <f>SUMIFS(СВЦЭМ!$C$33:$C$776,СВЦЭМ!$A$33:$A$776,$A37,СВЦЭМ!$B$33:$B$776,J$11)+'СЕТ СН'!$F$9+СВЦЭМ!$D$10+'СЕТ СН'!$F$6-'СЕТ СН'!$F$19</f>
        <v>1034.37978215</v>
      </c>
      <c r="K37" s="36">
        <f>SUMIFS(СВЦЭМ!$C$33:$C$776,СВЦЭМ!$A$33:$A$776,$A37,СВЦЭМ!$B$33:$B$776,K$11)+'СЕТ СН'!$F$9+СВЦЭМ!$D$10+'СЕТ СН'!$F$6-'СЕТ СН'!$F$19</f>
        <v>1028.0109265599999</v>
      </c>
      <c r="L37" s="36">
        <f>SUMIFS(СВЦЭМ!$C$33:$C$776,СВЦЭМ!$A$33:$A$776,$A37,СВЦЭМ!$B$33:$B$776,L$11)+'СЕТ СН'!$F$9+СВЦЭМ!$D$10+'СЕТ СН'!$F$6-'СЕТ СН'!$F$19</f>
        <v>1030.2000212099999</v>
      </c>
      <c r="M37" s="36">
        <f>SUMIFS(СВЦЭМ!$C$33:$C$776,СВЦЭМ!$A$33:$A$776,$A37,СВЦЭМ!$B$33:$B$776,M$11)+'СЕТ СН'!$F$9+СВЦЭМ!$D$10+'СЕТ СН'!$F$6-'СЕТ СН'!$F$19</f>
        <v>1039.79012792</v>
      </c>
      <c r="N37" s="36">
        <f>SUMIFS(СВЦЭМ!$C$33:$C$776,СВЦЭМ!$A$33:$A$776,$A37,СВЦЭМ!$B$33:$B$776,N$11)+'СЕТ СН'!$F$9+СВЦЭМ!$D$10+'СЕТ СН'!$F$6-'СЕТ СН'!$F$19</f>
        <v>1042.78714661</v>
      </c>
      <c r="O37" s="36">
        <f>SUMIFS(СВЦЭМ!$C$33:$C$776,СВЦЭМ!$A$33:$A$776,$A37,СВЦЭМ!$B$33:$B$776,O$11)+'СЕТ СН'!$F$9+СВЦЭМ!$D$10+'СЕТ СН'!$F$6-'СЕТ СН'!$F$19</f>
        <v>1045.5510992300001</v>
      </c>
      <c r="P37" s="36">
        <f>SUMIFS(СВЦЭМ!$C$33:$C$776,СВЦЭМ!$A$33:$A$776,$A37,СВЦЭМ!$B$33:$B$776,P$11)+'СЕТ СН'!$F$9+СВЦЭМ!$D$10+'СЕТ СН'!$F$6-'СЕТ СН'!$F$19</f>
        <v>1052.6651156099999</v>
      </c>
      <c r="Q37" s="36">
        <f>SUMIFS(СВЦЭМ!$C$33:$C$776,СВЦЭМ!$A$33:$A$776,$A37,СВЦЭМ!$B$33:$B$776,Q$11)+'СЕТ СН'!$F$9+СВЦЭМ!$D$10+'СЕТ СН'!$F$6-'СЕТ СН'!$F$19</f>
        <v>1062.4238920499999</v>
      </c>
      <c r="R37" s="36">
        <f>SUMIFS(СВЦЭМ!$C$33:$C$776,СВЦЭМ!$A$33:$A$776,$A37,СВЦЭМ!$B$33:$B$776,R$11)+'СЕТ СН'!$F$9+СВЦЭМ!$D$10+'СЕТ СН'!$F$6-'СЕТ СН'!$F$19</f>
        <v>1066.6459149699999</v>
      </c>
      <c r="S37" s="36">
        <f>SUMIFS(СВЦЭМ!$C$33:$C$776,СВЦЭМ!$A$33:$A$776,$A37,СВЦЭМ!$B$33:$B$776,S$11)+'СЕТ СН'!$F$9+СВЦЭМ!$D$10+'СЕТ СН'!$F$6-'СЕТ СН'!$F$19</f>
        <v>1055.42639779</v>
      </c>
      <c r="T37" s="36">
        <f>SUMIFS(СВЦЭМ!$C$33:$C$776,СВЦЭМ!$A$33:$A$776,$A37,СВЦЭМ!$B$33:$B$776,T$11)+'СЕТ СН'!$F$9+СВЦЭМ!$D$10+'СЕТ СН'!$F$6-'СЕТ СН'!$F$19</f>
        <v>1035.9788236500001</v>
      </c>
      <c r="U37" s="36">
        <f>SUMIFS(СВЦЭМ!$C$33:$C$776,СВЦЭМ!$A$33:$A$776,$A37,СВЦЭМ!$B$33:$B$776,U$11)+'СЕТ СН'!$F$9+СВЦЭМ!$D$10+'СЕТ СН'!$F$6-'СЕТ СН'!$F$19</f>
        <v>997.48515843000007</v>
      </c>
      <c r="V37" s="36">
        <f>SUMIFS(СВЦЭМ!$C$33:$C$776,СВЦЭМ!$A$33:$A$776,$A37,СВЦЭМ!$B$33:$B$776,V$11)+'СЕТ СН'!$F$9+СВЦЭМ!$D$10+'СЕТ СН'!$F$6-'СЕТ СН'!$F$19</f>
        <v>988.88299199000005</v>
      </c>
      <c r="W37" s="36">
        <f>SUMIFS(СВЦЭМ!$C$33:$C$776,СВЦЭМ!$A$33:$A$776,$A37,СВЦЭМ!$B$33:$B$776,W$11)+'СЕТ СН'!$F$9+СВЦЭМ!$D$10+'СЕТ СН'!$F$6-'СЕТ СН'!$F$19</f>
        <v>1006.8663602300001</v>
      </c>
      <c r="X37" s="36">
        <f>SUMIFS(СВЦЭМ!$C$33:$C$776,СВЦЭМ!$A$33:$A$776,$A37,СВЦЭМ!$B$33:$B$776,X$11)+'СЕТ СН'!$F$9+СВЦЭМ!$D$10+'СЕТ СН'!$F$6-'СЕТ СН'!$F$19</f>
        <v>1042.2006321599999</v>
      </c>
      <c r="Y37" s="36">
        <f>SUMIFS(СВЦЭМ!$C$33:$C$776,СВЦЭМ!$A$33:$A$776,$A37,СВЦЭМ!$B$33:$B$776,Y$11)+'СЕТ СН'!$F$9+СВЦЭМ!$D$10+'СЕТ СН'!$F$6-'СЕТ СН'!$F$19</f>
        <v>1077.5931528399999</v>
      </c>
    </row>
    <row r="38" spans="1:25" ht="15.75" x14ac:dyDescent="0.2">
      <c r="A38" s="35">
        <f t="shared" si="0"/>
        <v>43582</v>
      </c>
      <c r="B38" s="36">
        <f>SUMIFS(СВЦЭМ!$C$33:$C$776,СВЦЭМ!$A$33:$A$776,$A38,СВЦЭМ!$B$33:$B$776,B$11)+'СЕТ СН'!$F$9+СВЦЭМ!$D$10+'СЕТ СН'!$F$6-'СЕТ СН'!$F$19</f>
        <v>1069.0110346199999</v>
      </c>
      <c r="C38" s="36">
        <f>SUMIFS(СВЦЭМ!$C$33:$C$776,СВЦЭМ!$A$33:$A$776,$A38,СВЦЭМ!$B$33:$B$776,C$11)+'СЕТ СН'!$F$9+СВЦЭМ!$D$10+'СЕТ СН'!$F$6-'СЕТ СН'!$F$19</f>
        <v>1068.20721948</v>
      </c>
      <c r="D38" s="36">
        <f>SUMIFS(СВЦЭМ!$C$33:$C$776,СВЦЭМ!$A$33:$A$776,$A38,СВЦЭМ!$B$33:$B$776,D$11)+'СЕТ СН'!$F$9+СВЦЭМ!$D$10+'СЕТ СН'!$F$6-'СЕТ СН'!$F$19</f>
        <v>1076.6352707200001</v>
      </c>
      <c r="E38" s="36">
        <f>SUMIFS(СВЦЭМ!$C$33:$C$776,СВЦЭМ!$A$33:$A$776,$A38,СВЦЭМ!$B$33:$B$776,E$11)+'СЕТ СН'!$F$9+СВЦЭМ!$D$10+'СЕТ СН'!$F$6-'СЕТ СН'!$F$19</f>
        <v>1087.19074725</v>
      </c>
      <c r="F38" s="36">
        <f>SUMIFS(СВЦЭМ!$C$33:$C$776,СВЦЭМ!$A$33:$A$776,$A38,СВЦЭМ!$B$33:$B$776,F$11)+'СЕТ СН'!$F$9+СВЦЭМ!$D$10+'СЕТ СН'!$F$6-'СЕТ СН'!$F$19</f>
        <v>1117.3202480999998</v>
      </c>
      <c r="G38" s="36">
        <f>SUMIFS(СВЦЭМ!$C$33:$C$776,СВЦЭМ!$A$33:$A$776,$A38,СВЦЭМ!$B$33:$B$776,G$11)+'СЕТ СН'!$F$9+СВЦЭМ!$D$10+'СЕТ СН'!$F$6-'СЕТ СН'!$F$19</f>
        <v>1098.0110092999998</v>
      </c>
      <c r="H38" s="36">
        <f>SUMIFS(СВЦЭМ!$C$33:$C$776,СВЦЭМ!$A$33:$A$776,$A38,СВЦЭМ!$B$33:$B$776,H$11)+'СЕТ СН'!$F$9+СВЦЭМ!$D$10+'СЕТ СН'!$F$6-'СЕТ СН'!$F$19</f>
        <v>1094.6626461799999</v>
      </c>
      <c r="I38" s="36">
        <f>SUMIFS(СВЦЭМ!$C$33:$C$776,СВЦЭМ!$A$33:$A$776,$A38,СВЦЭМ!$B$33:$B$776,I$11)+'СЕТ СН'!$F$9+СВЦЭМ!$D$10+'СЕТ СН'!$F$6-'СЕТ СН'!$F$19</f>
        <v>1070.0301207299999</v>
      </c>
      <c r="J38" s="36">
        <f>SUMIFS(СВЦЭМ!$C$33:$C$776,СВЦЭМ!$A$33:$A$776,$A38,СВЦЭМ!$B$33:$B$776,J$11)+'СЕТ СН'!$F$9+СВЦЭМ!$D$10+'СЕТ СН'!$F$6-'СЕТ СН'!$F$19</f>
        <v>1015.48909443</v>
      </c>
      <c r="K38" s="36">
        <f>SUMIFS(СВЦЭМ!$C$33:$C$776,СВЦЭМ!$A$33:$A$776,$A38,СВЦЭМ!$B$33:$B$776,K$11)+'СЕТ СН'!$F$9+СВЦЭМ!$D$10+'СЕТ СН'!$F$6-'СЕТ СН'!$F$19</f>
        <v>990.74503570000002</v>
      </c>
      <c r="L38" s="36">
        <f>SUMIFS(СВЦЭМ!$C$33:$C$776,СВЦЭМ!$A$33:$A$776,$A38,СВЦЭМ!$B$33:$B$776,L$11)+'СЕТ СН'!$F$9+СВЦЭМ!$D$10+'СЕТ СН'!$F$6-'СЕТ СН'!$F$19</f>
        <v>974.91310387999999</v>
      </c>
      <c r="M38" s="36">
        <f>SUMIFS(СВЦЭМ!$C$33:$C$776,СВЦЭМ!$A$33:$A$776,$A38,СВЦЭМ!$B$33:$B$776,M$11)+'СЕТ СН'!$F$9+СВЦЭМ!$D$10+'СЕТ СН'!$F$6-'СЕТ СН'!$F$19</f>
        <v>997.17232485</v>
      </c>
      <c r="N38" s="36">
        <f>SUMIFS(СВЦЭМ!$C$33:$C$776,СВЦЭМ!$A$33:$A$776,$A38,СВЦЭМ!$B$33:$B$776,N$11)+'СЕТ СН'!$F$9+СВЦЭМ!$D$10+'СЕТ СН'!$F$6-'СЕТ СН'!$F$19</f>
        <v>999.06279276000009</v>
      </c>
      <c r="O38" s="36">
        <f>SUMIFS(СВЦЭМ!$C$33:$C$776,СВЦЭМ!$A$33:$A$776,$A38,СВЦЭМ!$B$33:$B$776,O$11)+'СЕТ СН'!$F$9+СВЦЭМ!$D$10+'СЕТ СН'!$F$6-'СЕТ СН'!$F$19</f>
        <v>994.34075177</v>
      </c>
      <c r="P38" s="36">
        <f>SUMIFS(СВЦЭМ!$C$33:$C$776,СВЦЭМ!$A$33:$A$776,$A38,СВЦЭМ!$B$33:$B$776,P$11)+'СЕТ СН'!$F$9+СВЦЭМ!$D$10+'СЕТ СН'!$F$6-'СЕТ СН'!$F$19</f>
        <v>1007.6830368200001</v>
      </c>
      <c r="Q38" s="36">
        <f>SUMIFS(СВЦЭМ!$C$33:$C$776,СВЦЭМ!$A$33:$A$776,$A38,СВЦЭМ!$B$33:$B$776,Q$11)+'СЕТ СН'!$F$9+СВЦЭМ!$D$10+'СЕТ СН'!$F$6-'СЕТ СН'!$F$19</f>
        <v>1024.65776448</v>
      </c>
      <c r="R38" s="36">
        <f>SUMIFS(СВЦЭМ!$C$33:$C$776,СВЦЭМ!$A$33:$A$776,$A38,СВЦЭМ!$B$33:$B$776,R$11)+'СЕТ СН'!$F$9+СВЦЭМ!$D$10+'СЕТ СН'!$F$6-'СЕТ СН'!$F$19</f>
        <v>1027.87829814</v>
      </c>
      <c r="S38" s="36">
        <f>SUMIFS(СВЦЭМ!$C$33:$C$776,СВЦЭМ!$A$33:$A$776,$A38,СВЦЭМ!$B$33:$B$776,S$11)+'СЕТ СН'!$F$9+СВЦЭМ!$D$10+'СЕТ СН'!$F$6-'СЕТ СН'!$F$19</f>
        <v>1033.01754142</v>
      </c>
      <c r="T38" s="36">
        <f>SUMIFS(СВЦЭМ!$C$33:$C$776,СВЦЭМ!$A$33:$A$776,$A38,СВЦЭМ!$B$33:$B$776,T$11)+'СЕТ СН'!$F$9+СВЦЭМ!$D$10+'СЕТ СН'!$F$6-'СЕТ СН'!$F$19</f>
        <v>1037.06074008</v>
      </c>
      <c r="U38" s="36">
        <f>SUMIFS(СВЦЭМ!$C$33:$C$776,СВЦЭМ!$A$33:$A$776,$A38,СВЦЭМ!$B$33:$B$776,U$11)+'СЕТ СН'!$F$9+СВЦЭМ!$D$10+'СЕТ СН'!$F$6-'СЕТ СН'!$F$19</f>
        <v>1045.0289137899999</v>
      </c>
      <c r="V38" s="36">
        <f>SUMIFS(СВЦЭМ!$C$33:$C$776,СВЦЭМ!$A$33:$A$776,$A38,СВЦЭМ!$B$33:$B$776,V$11)+'СЕТ СН'!$F$9+СВЦЭМ!$D$10+'СЕТ СН'!$F$6-'СЕТ СН'!$F$19</f>
        <v>1013.53949075</v>
      </c>
      <c r="W38" s="36">
        <f>SUMIFS(СВЦЭМ!$C$33:$C$776,СВЦЭМ!$A$33:$A$776,$A38,СВЦЭМ!$B$33:$B$776,W$11)+'СЕТ СН'!$F$9+СВЦЭМ!$D$10+'СЕТ СН'!$F$6-'СЕТ СН'!$F$19</f>
        <v>1001.44467492</v>
      </c>
      <c r="X38" s="36">
        <f>SUMIFS(СВЦЭМ!$C$33:$C$776,СВЦЭМ!$A$33:$A$776,$A38,СВЦЭМ!$B$33:$B$776,X$11)+'СЕТ СН'!$F$9+СВЦЭМ!$D$10+'СЕТ СН'!$F$6-'СЕТ СН'!$F$19</f>
        <v>1017.2657318400001</v>
      </c>
      <c r="Y38" s="36">
        <f>SUMIFS(СВЦЭМ!$C$33:$C$776,СВЦЭМ!$A$33:$A$776,$A38,СВЦЭМ!$B$33:$B$776,Y$11)+'СЕТ СН'!$F$9+СВЦЭМ!$D$10+'СЕТ СН'!$F$6-'СЕТ СН'!$F$19</f>
        <v>1032.4513749</v>
      </c>
    </row>
    <row r="39" spans="1:25" ht="15.75" x14ac:dyDescent="0.2">
      <c r="A39" s="35">
        <f t="shared" si="0"/>
        <v>43583</v>
      </c>
      <c r="B39" s="36">
        <f>SUMIFS(СВЦЭМ!$C$33:$C$776,СВЦЭМ!$A$33:$A$776,$A39,СВЦЭМ!$B$33:$B$776,B$11)+'СЕТ СН'!$F$9+СВЦЭМ!$D$10+'СЕТ СН'!$F$6-'СЕТ СН'!$F$19</f>
        <v>991.24475802000006</v>
      </c>
      <c r="C39" s="36">
        <f>SUMIFS(СВЦЭМ!$C$33:$C$776,СВЦЭМ!$A$33:$A$776,$A39,СВЦЭМ!$B$33:$B$776,C$11)+'СЕТ СН'!$F$9+СВЦЭМ!$D$10+'СЕТ СН'!$F$6-'СЕТ СН'!$F$19</f>
        <v>1065.4027237299999</v>
      </c>
      <c r="D39" s="36">
        <f>SUMIFS(СВЦЭМ!$C$33:$C$776,СВЦЭМ!$A$33:$A$776,$A39,СВЦЭМ!$B$33:$B$776,D$11)+'СЕТ СН'!$F$9+СВЦЭМ!$D$10+'СЕТ СН'!$F$6-'СЕТ СН'!$F$19</f>
        <v>1104.66241025</v>
      </c>
      <c r="E39" s="36">
        <f>SUMIFS(СВЦЭМ!$C$33:$C$776,СВЦЭМ!$A$33:$A$776,$A39,СВЦЭМ!$B$33:$B$776,E$11)+'СЕТ СН'!$F$9+СВЦЭМ!$D$10+'СЕТ СН'!$F$6-'СЕТ СН'!$F$19</f>
        <v>1135.5999518799999</v>
      </c>
      <c r="F39" s="36">
        <f>SUMIFS(СВЦЭМ!$C$33:$C$776,СВЦЭМ!$A$33:$A$776,$A39,СВЦЭМ!$B$33:$B$776,F$11)+'СЕТ СН'!$F$9+СВЦЭМ!$D$10+'СЕТ СН'!$F$6-'СЕТ СН'!$F$19</f>
        <v>1138.9437925100001</v>
      </c>
      <c r="G39" s="36">
        <f>SUMIFS(СВЦЭМ!$C$33:$C$776,СВЦЭМ!$A$33:$A$776,$A39,СВЦЭМ!$B$33:$B$776,G$11)+'СЕТ СН'!$F$9+СВЦЭМ!$D$10+'СЕТ СН'!$F$6-'СЕТ СН'!$F$19</f>
        <v>1127.5585302499999</v>
      </c>
      <c r="H39" s="36">
        <f>SUMIFS(СВЦЭМ!$C$33:$C$776,СВЦЭМ!$A$33:$A$776,$A39,СВЦЭМ!$B$33:$B$776,H$11)+'СЕТ СН'!$F$9+СВЦЭМ!$D$10+'СЕТ СН'!$F$6-'СЕТ СН'!$F$19</f>
        <v>1137.7667967099999</v>
      </c>
      <c r="I39" s="36">
        <f>SUMIFS(СВЦЭМ!$C$33:$C$776,СВЦЭМ!$A$33:$A$776,$A39,СВЦЭМ!$B$33:$B$776,I$11)+'СЕТ СН'!$F$9+СВЦЭМ!$D$10+'СЕТ СН'!$F$6-'СЕТ СН'!$F$19</f>
        <v>1091.7954404300001</v>
      </c>
      <c r="J39" s="36">
        <f>SUMIFS(СВЦЭМ!$C$33:$C$776,СВЦЭМ!$A$33:$A$776,$A39,СВЦЭМ!$B$33:$B$776,J$11)+'СЕТ СН'!$F$9+СВЦЭМ!$D$10+'СЕТ СН'!$F$6-'СЕТ СН'!$F$19</f>
        <v>1049.7849534899999</v>
      </c>
      <c r="K39" s="36">
        <f>SUMIFS(СВЦЭМ!$C$33:$C$776,СВЦЭМ!$A$33:$A$776,$A39,СВЦЭМ!$B$33:$B$776,K$11)+'СЕТ СН'!$F$9+СВЦЭМ!$D$10+'СЕТ СН'!$F$6-'СЕТ СН'!$F$19</f>
        <v>1006.24715601</v>
      </c>
      <c r="L39" s="36">
        <f>SUMIFS(СВЦЭМ!$C$33:$C$776,СВЦЭМ!$A$33:$A$776,$A39,СВЦЭМ!$B$33:$B$776,L$11)+'СЕТ СН'!$F$9+СВЦЭМ!$D$10+'СЕТ СН'!$F$6-'СЕТ СН'!$F$19</f>
        <v>992.77466297000001</v>
      </c>
      <c r="M39" s="36">
        <f>SUMIFS(СВЦЭМ!$C$33:$C$776,СВЦЭМ!$A$33:$A$776,$A39,СВЦЭМ!$B$33:$B$776,M$11)+'СЕТ СН'!$F$9+СВЦЭМ!$D$10+'СЕТ СН'!$F$6-'СЕТ СН'!$F$19</f>
        <v>994.58011789</v>
      </c>
      <c r="N39" s="36">
        <f>SUMIFS(СВЦЭМ!$C$33:$C$776,СВЦЭМ!$A$33:$A$776,$A39,СВЦЭМ!$B$33:$B$776,N$11)+'СЕТ СН'!$F$9+СВЦЭМ!$D$10+'СЕТ СН'!$F$6-'СЕТ СН'!$F$19</f>
        <v>1022.47356905</v>
      </c>
      <c r="O39" s="36">
        <f>SUMIFS(СВЦЭМ!$C$33:$C$776,СВЦЭМ!$A$33:$A$776,$A39,СВЦЭМ!$B$33:$B$776,O$11)+'СЕТ СН'!$F$9+СВЦЭМ!$D$10+'СЕТ СН'!$F$6-'СЕТ СН'!$F$19</f>
        <v>1041.7019427600001</v>
      </c>
      <c r="P39" s="36">
        <f>SUMIFS(СВЦЭМ!$C$33:$C$776,СВЦЭМ!$A$33:$A$776,$A39,СВЦЭМ!$B$33:$B$776,P$11)+'СЕТ СН'!$F$9+СВЦЭМ!$D$10+'СЕТ СН'!$F$6-'СЕТ СН'!$F$19</f>
        <v>1066.35823194</v>
      </c>
      <c r="Q39" s="36">
        <f>SUMIFS(СВЦЭМ!$C$33:$C$776,СВЦЭМ!$A$33:$A$776,$A39,СВЦЭМ!$B$33:$B$776,Q$11)+'СЕТ СН'!$F$9+СВЦЭМ!$D$10+'СЕТ СН'!$F$6-'СЕТ СН'!$F$19</f>
        <v>1068.1411201599999</v>
      </c>
      <c r="R39" s="36">
        <f>SUMIFS(СВЦЭМ!$C$33:$C$776,СВЦЭМ!$A$33:$A$776,$A39,СВЦЭМ!$B$33:$B$776,R$11)+'СЕТ СН'!$F$9+СВЦЭМ!$D$10+'СЕТ СН'!$F$6-'СЕТ СН'!$F$19</f>
        <v>1056.3369006299999</v>
      </c>
      <c r="S39" s="36">
        <f>SUMIFS(СВЦЭМ!$C$33:$C$776,СВЦЭМ!$A$33:$A$776,$A39,СВЦЭМ!$B$33:$B$776,S$11)+'СЕТ СН'!$F$9+СВЦЭМ!$D$10+'СЕТ СН'!$F$6-'СЕТ СН'!$F$19</f>
        <v>1028.2736087799999</v>
      </c>
      <c r="T39" s="36">
        <f>SUMIFS(СВЦЭМ!$C$33:$C$776,СВЦЭМ!$A$33:$A$776,$A39,СВЦЭМ!$B$33:$B$776,T$11)+'СЕТ СН'!$F$9+СВЦЭМ!$D$10+'СЕТ СН'!$F$6-'СЕТ СН'!$F$19</f>
        <v>990.29956850000008</v>
      </c>
      <c r="U39" s="36">
        <f>SUMIFS(СВЦЭМ!$C$33:$C$776,СВЦЭМ!$A$33:$A$776,$A39,СВЦЭМ!$B$33:$B$776,U$11)+'СЕТ СН'!$F$9+СВЦЭМ!$D$10+'СЕТ СН'!$F$6-'СЕТ СН'!$F$19</f>
        <v>942.03085622000003</v>
      </c>
      <c r="V39" s="36">
        <f>SUMIFS(СВЦЭМ!$C$33:$C$776,СВЦЭМ!$A$33:$A$776,$A39,СВЦЭМ!$B$33:$B$776,V$11)+'СЕТ СН'!$F$9+СВЦЭМ!$D$10+'СЕТ СН'!$F$6-'СЕТ СН'!$F$19</f>
        <v>918.14115869</v>
      </c>
      <c r="W39" s="36">
        <f>SUMIFS(СВЦЭМ!$C$33:$C$776,СВЦЭМ!$A$33:$A$776,$A39,СВЦЭМ!$B$33:$B$776,W$11)+'СЕТ СН'!$F$9+СВЦЭМ!$D$10+'СЕТ СН'!$F$6-'СЕТ СН'!$F$19</f>
        <v>927.06940889000009</v>
      </c>
      <c r="X39" s="36">
        <f>SUMIFS(СВЦЭМ!$C$33:$C$776,СВЦЭМ!$A$33:$A$776,$A39,СВЦЭМ!$B$33:$B$776,X$11)+'СЕТ СН'!$F$9+СВЦЭМ!$D$10+'СЕТ СН'!$F$6-'СЕТ СН'!$F$19</f>
        <v>938.60578905</v>
      </c>
      <c r="Y39" s="36">
        <f>SUMIFS(СВЦЭМ!$C$33:$C$776,СВЦЭМ!$A$33:$A$776,$A39,СВЦЭМ!$B$33:$B$776,Y$11)+'СЕТ СН'!$F$9+СВЦЭМ!$D$10+'СЕТ СН'!$F$6-'СЕТ СН'!$F$19</f>
        <v>978.97290709000004</v>
      </c>
    </row>
    <row r="40" spans="1:25" ht="15.75" x14ac:dyDescent="0.2">
      <c r="A40" s="35">
        <f t="shared" si="0"/>
        <v>43584</v>
      </c>
      <c r="B40" s="36">
        <f>SUMIFS(СВЦЭМ!$C$33:$C$776,СВЦЭМ!$A$33:$A$776,$A40,СВЦЭМ!$B$33:$B$776,B$11)+'СЕТ СН'!$F$9+СВЦЭМ!$D$10+'СЕТ СН'!$F$6-'СЕТ СН'!$F$19</f>
        <v>1068.5475238199999</v>
      </c>
      <c r="C40" s="36">
        <f>SUMIFS(СВЦЭМ!$C$33:$C$776,СВЦЭМ!$A$33:$A$776,$A40,СВЦЭМ!$B$33:$B$776,C$11)+'СЕТ СН'!$F$9+СВЦЭМ!$D$10+'СЕТ СН'!$F$6-'СЕТ СН'!$F$19</f>
        <v>1101.3677679299999</v>
      </c>
      <c r="D40" s="36">
        <f>SUMIFS(СВЦЭМ!$C$33:$C$776,СВЦЭМ!$A$33:$A$776,$A40,СВЦЭМ!$B$33:$B$776,D$11)+'СЕТ СН'!$F$9+СВЦЭМ!$D$10+'СЕТ СН'!$F$6-'СЕТ СН'!$F$19</f>
        <v>1122.69871844</v>
      </c>
      <c r="E40" s="36">
        <f>SUMIFS(СВЦЭМ!$C$33:$C$776,СВЦЭМ!$A$33:$A$776,$A40,СВЦЭМ!$B$33:$B$776,E$11)+'СЕТ СН'!$F$9+СВЦЭМ!$D$10+'СЕТ СН'!$F$6-'СЕТ СН'!$F$19</f>
        <v>1129.6033470499999</v>
      </c>
      <c r="F40" s="36">
        <f>SUMIFS(СВЦЭМ!$C$33:$C$776,СВЦЭМ!$A$33:$A$776,$A40,СВЦЭМ!$B$33:$B$776,F$11)+'СЕТ СН'!$F$9+СВЦЭМ!$D$10+'СЕТ СН'!$F$6-'СЕТ СН'!$F$19</f>
        <v>1137.3563280200001</v>
      </c>
      <c r="G40" s="36">
        <f>SUMIFS(СВЦЭМ!$C$33:$C$776,СВЦЭМ!$A$33:$A$776,$A40,СВЦЭМ!$B$33:$B$776,G$11)+'СЕТ СН'!$F$9+СВЦЭМ!$D$10+'СЕТ СН'!$F$6-'СЕТ СН'!$F$19</f>
        <v>1124.1284741300001</v>
      </c>
      <c r="H40" s="36">
        <f>SUMIFS(СВЦЭМ!$C$33:$C$776,СВЦЭМ!$A$33:$A$776,$A40,СВЦЭМ!$B$33:$B$776,H$11)+'СЕТ СН'!$F$9+СВЦЭМ!$D$10+'СЕТ СН'!$F$6-'СЕТ СН'!$F$19</f>
        <v>1112.1793303699999</v>
      </c>
      <c r="I40" s="36">
        <f>SUMIFS(СВЦЭМ!$C$33:$C$776,СВЦЭМ!$A$33:$A$776,$A40,СВЦЭМ!$B$33:$B$776,I$11)+'СЕТ СН'!$F$9+СВЦЭМ!$D$10+'СЕТ СН'!$F$6-'СЕТ СН'!$F$19</f>
        <v>1066.75698736</v>
      </c>
      <c r="J40" s="36">
        <f>SUMIFS(СВЦЭМ!$C$33:$C$776,СВЦЭМ!$A$33:$A$776,$A40,СВЦЭМ!$B$33:$B$776,J$11)+'СЕТ СН'!$F$9+СВЦЭМ!$D$10+'СЕТ СН'!$F$6-'СЕТ СН'!$F$19</f>
        <v>1023.17564711</v>
      </c>
      <c r="K40" s="36">
        <f>SUMIFS(СВЦЭМ!$C$33:$C$776,СВЦЭМ!$A$33:$A$776,$A40,СВЦЭМ!$B$33:$B$776,K$11)+'СЕТ СН'!$F$9+СВЦЭМ!$D$10+'СЕТ СН'!$F$6-'СЕТ СН'!$F$19</f>
        <v>1012.2714313600001</v>
      </c>
      <c r="L40" s="36">
        <f>SUMIFS(СВЦЭМ!$C$33:$C$776,СВЦЭМ!$A$33:$A$776,$A40,СВЦЭМ!$B$33:$B$776,L$11)+'СЕТ СН'!$F$9+СВЦЭМ!$D$10+'СЕТ СН'!$F$6-'СЕТ СН'!$F$19</f>
        <v>992.20090367</v>
      </c>
      <c r="M40" s="36">
        <f>SUMIFS(СВЦЭМ!$C$33:$C$776,СВЦЭМ!$A$33:$A$776,$A40,СВЦЭМ!$B$33:$B$776,M$11)+'СЕТ СН'!$F$9+СВЦЭМ!$D$10+'СЕТ СН'!$F$6-'СЕТ СН'!$F$19</f>
        <v>1011.27783504</v>
      </c>
      <c r="N40" s="36">
        <f>SUMIFS(СВЦЭМ!$C$33:$C$776,СВЦЭМ!$A$33:$A$776,$A40,СВЦЭМ!$B$33:$B$776,N$11)+'СЕТ СН'!$F$9+СВЦЭМ!$D$10+'СЕТ СН'!$F$6-'СЕТ СН'!$F$19</f>
        <v>1009.49368038</v>
      </c>
      <c r="O40" s="36">
        <f>SUMIFS(СВЦЭМ!$C$33:$C$776,СВЦЭМ!$A$33:$A$776,$A40,СВЦЭМ!$B$33:$B$776,O$11)+'СЕТ СН'!$F$9+СВЦЭМ!$D$10+'СЕТ СН'!$F$6-'СЕТ СН'!$F$19</f>
        <v>1011.22900311</v>
      </c>
      <c r="P40" s="36">
        <f>SUMIFS(СВЦЭМ!$C$33:$C$776,СВЦЭМ!$A$33:$A$776,$A40,СВЦЭМ!$B$33:$B$776,P$11)+'СЕТ СН'!$F$9+СВЦЭМ!$D$10+'СЕТ СН'!$F$6-'СЕТ СН'!$F$19</f>
        <v>1019.27302867</v>
      </c>
      <c r="Q40" s="36">
        <f>SUMIFS(СВЦЭМ!$C$33:$C$776,СВЦЭМ!$A$33:$A$776,$A40,СВЦЭМ!$B$33:$B$776,Q$11)+'СЕТ СН'!$F$9+СВЦЭМ!$D$10+'СЕТ СН'!$F$6-'СЕТ СН'!$F$19</f>
        <v>1027.4654281600001</v>
      </c>
      <c r="R40" s="36">
        <f>SUMIFS(СВЦЭМ!$C$33:$C$776,СВЦЭМ!$A$33:$A$776,$A40,СВЦЭМ!$B$33:$B$776,R$11)+'СЕТ СН'!$F$9+СВЦЭМ!$D$10+'СЕТ СН'!$F$6-'СЕТ СН'!$F$19</f>
        <v>1026.8419536599999</v>
      </c>
      <c r="S40" s="36">
        <f>SUMIFS(СВЦЭМ!$C$33:$C$776,СВЦЭМ!$A$33:$A$776,$A40,СВЦЭМ!$B$33:$B$776,S$11)+'СЕТ СН'!$F$9+СВЦЭМ!$D$10+'СЕТ СН'!$F$6-'СЕТ СН'!$F$19</f>
        <v>1027.7573584300001</v>
      </c>
      <c r="T40" s="36">
        <f>SUMIFS(СВЦЭМ!$C$33:$C$776,СВЦЭМ!$A$33:$A$776,$A40,СВЦЭМ!$B$33:$B$776,T$11)+'СЕТ СН'!$F$9+СВЦЭМ!$D$10+'СЕТ СН'!$F$6-'СЕТ СН'!$F$19</f>
        <v>1011.6961143000001</v>
      </c>
      <c r="U40" s="36">
        <f>SUMIFS(СВЦЭМ!$C$33:$C$776,СВЦЭМ!$A$33:$A$776,$A40,СВЦЭМ!$B$33:$B$776,U$11)+'СЕТ СН'!$F$9+СВЦЭМ!$D$10+'СЕТ СН'!$F$6-'СЕТ СН'!$F$19</f>
        <v>999.33079530000009</v>
      </c>
      <c r="V40" s="36">
        <f>SUMIFS(СВЦЭМ!$C$33:$C$776,СВЦЭМ!$A$33:$A$776,$A40,СВЦЭМ!$B$33:$B$776,V$11)+'СЕТ СН'!$F$9+СВЦЭМ!$D$10+'СЕТ СН'!$F$6-'СЕТ СН'!$F$19</f>
        <v>966.12754653000002</v>
      </c>
      <c r="W40" s="36">
        <f>SUMIFS(СВЦЭМ!$C$33:$C$776,СВЦЭМ!$A$33:$A$776,$A40,СВЦЭМ!$B$33:$B$776,W$11)+'СЕТ СН'!$F$9+СВЦЭМ!$D$10+'СЕТ СН'!$F$6-'СЕТ СН'!$F$19</f>
        <v>945.7730379300001</v>
      </c>
      <c r="X40" s="36">
        <f>SUMIFS(СВЦЭМ!$C$33:$C$776,СВЦЭМ!$A$33:$A$776,$A40,СВЦЭМ!$B$33:$B$776,X$11)+'СЕТ СН'!$F$9+СВЦЭМ!$D$10+'СЕТ СН'!$F$6-'СЕТ СН'!$F$19</f>
        <v>974.74228261000007</v>
      </c>
      <c r="Y40" s="36">
        <f>SUMIFS(СВЦЭМ!$C$33:$C$776,СВЦЭМ!$A$33:$A$776,$A40,СВЦЭМ!$B$33:$B$776,Y$11)+'СЕТ СН'!$F$9+СВЦЭМ!$D$10+'СЕТ СН'!$F$6-'СЕТ СН'!$F$19</f>
        <v>1002.9823542700001</v>
      </c>
    </row>
    <row r="41" spans="1:25" ht="15.75" x14ac:dyDescent="0.2">
      <c r="A41" s="35">
        <f t="shared" si="0"/>
        <v>43585</v>
      </c>
      <c r="B41" s="36">
        <f>SUMIFS(СВЦЭМ!$C$33:$C$776,СВЦЭМ!$A$33:$A$776,$A41,СВЦЭМ!$B$33:$B$776,B$11)+'СЕТ СН'!$F$9+СВЦЭМ!$D$10+'СЕТ СН'!$F$6-'СЕТ СН'!$F$19</f>
        <v>1076.1642021800001</v>
      </c>
      <c r="C41" s="36">
        <f>SUMIFS(СВЦЭМ!$C$33:$C$776,СВЦЭМ!$A$33:$A$776,$A41,СВЦЭМ!$B$33:$B$776,C$11)+'СЕТ СН'!$F$9+СВЦЭМ!$D$10+'СЕТ СН'!$F$6-'СЕТ СН'!$F$19</f>
        <v>1112.0778756599998</v>
      </c>
      <c r="D41" s="36">
        <f>SUMIFS(СВЦЭМ!$C$33:$C$776,СВЦЭМ!$A$33:$A$776,$A41,СВЦЭМ!$B$33:$B$776,D$11)+'СЕТ СН'!$F$9+СВЦЭМ!$D$10+'СЕТ СН'!$F$6-'СЕТ СН'!$F$19</f>
        <v>1144.5678157</v>
      </c>
      <c r="E41" s="36">
        <f>SUMIFS(СВЦЭМ!$C$33:$C$776,СВЦЭМ!$A$33:$A$776,$A41,СВЦЭМ!$B$33:$B$776,E$11)+'СЕТ СН'!$F$9+СВЦЭМ!$D$10+'СЕТ СН'!$F$6-'СЕТ СН'!$F$19</f>
        <v>1151.46894739</v>
      </c>
      <c r="F41" s="36">
        <f>SUMIFS(СВЦЭМ!$C$33:$C$776,СВЦЭМ!$A$33:$A$776,$A41,СВЦЭМ!$B$33:$B$776,F$11)+'СЕТ СН'!$F$9+СВЦЭМ!$D$10+'СЕТ СН'!$F$6-'СЕТ СН'!$F$19</f>
        <v>1155.4327385699999</v>
      </c>
      <c r="G41" s="36">
        <f>SUMIFS(СВЦЭМ!$C$33:$C$776,СВЦЭМ!$A$33:$A$776,$A41,СВЦЭМ!$B$33:$B$776,G$11)+'СЕТ СН'!$F$9+СВЦЭМ!$D$10+'СЕТ СН'!$F$6-'СЕТ СН'!$F$19</f>
        <v>1136.8649359399999</v>
      </c>
      <c r="H41" s="36">
        <f>SUMIFS(СВЦЭМ!$C$33:$C$776,СВЦЭМ!$A$33:$A$776,$A41,СВЦЭМ!$B$33:$B$776,H$11)+'СЕТ СН'!$F$9+СВЦЭМ!$D$10+'СЕТ СН'!$F$6-'СЕТ СН'!$F$19</f>
        <v>1071.06290876</v>
      </c>
      <c r="I41" s="36">
        <f>SUMIFS(СВЦЭМ!$C$33:$C$776,СВЦЭМ!$A$33:$A$776,$A41,СВЦЭМ!$B$33:$B$776,I$11)+'СЕТ СН'!$F$9+СВЦЭМ!$D$10+'СЕТ СН'!$F$6-'СЕТ СН'!$F$19</f>
        <v>1015.9914859800001</v>
      </c>
      <c r="J41" s="36">
        <f>SUMIFS(СВЦЭМ!$C$33:$C$776,СВЦЭМ!$A$33:$A$776,$A41,СВЦЭМ!$B$33:$B$776,J$11)+'СЕТ СН'!$F$9+СВЦЭМ!$D$10+'СЕТ СН'!$F$6-'СЕТ СН'!$F$19</f>
        <v>1005.2289738000001</v>
      </c>
      <c r="K41" s="36">
        <f>SUMIFS(СВЦЭМ!$C$33:$C$776,СВЦЭМ!$A$33:$A$776,$A41,СВЦЭМ!$B$33:$B$776,K$11)+'СЕТ СН'!$F$9+СВЦЭМ!$D$10+'СЕТ СН'!$F$6-'СЕТ СН'!$F$19</f>
        <v>1002.2397428200001</v>
      </c>
      <c r="L41" s="36">
        <f>SUMIFS(СВЦЭМ!$C$33:$C$776,СВЦЭМ!$A$33:$A$776,$A41,СВЦЭМ!$B$33:$B$776,L$11)+'СЕТ СН'!$F$9+СВЦЭМ!$D$10+'СЕТ СН'!$F$6-'СЕТ СН'!$F$19</f>
        <v>1002.09614646</v>
      </c>
      <c r="M41" s="36">
        <f>SUMIFS(СВЦЭМ!$C$33:$C$776,СВЦЭМ!$A$33:$A$776,$A41,СВЦЭМ!$B$33:$B$776,M$11)+'СЕТ СН'!$F$9+СВЦЭМ!$D$10+'СЕТ СН'!$F$6-'СЕТ СН'!$F$19</f>
        <v>988.20474310000009</v>
      </c>
      <c r="N41" s="36">
        <f>SUMIFS(СВЦЭМ!$C$33:$C$776,СВЦЭМ!$A$33:$A$776,$A41,СВЦЭМ!$B$33:$B$776,N$11)+'СЕТ СН'!$F$9+СВЦЭМ!$D$10+'СЕТ СН'!$F$6-'СЕТ СН'!$F$19</f>
        <v>988.13906167000005</v>
      </c>
      <c r="O41" s="36">
        <f>SUMIFS(СВЦЭМ!$C$33:$C$776,СВЦЭМ!$A$33:$A$776,$A41,СВЦЭМ!$B$33:$B$776,O$11)+'СЕТ СН'!$F$9+СВЦЭМ!$D$10+'СЕТ СН'!$F$6-'СЕТ СН'!$F$19</f>
        <v>990.54297869000004</v>
      </c>
      <c r="P41" s="36">
        <f>SUMIFS(СВЦЭМ!$C$33:$C$776,СВЦЭМ!$A$33:$A$776,$A41,СВЦЭМ!$B$33:$B$776,P$11)+'СЕТ СН'!$F$9+СВЦЭМ!$D$10+'СЕТ СН'!$F$6-'СЕТ СН'!$F$19</f>
        <v>1003.2102603200001</v>
      </c>
      <c r="Q41" s="36">
        <f>SUMIFS(СВЦЭМ!$C$33:$C$776,СВЦЭМ!$A$33:$A$776,$A41,СВЦЭМ!$B$33:$B$776,Q$11)+'СЕТ СН'!$F$9+СВЦЭМ!$D$10+'СЕТ СН'!$F$6-'СЕТ СН'!$F$19</f>
        <v>1008.84825588</v>
      </c>
      <c r="R41" s="36">
        <f>SUMIFS(СВЦЭМ!$C$33:$C$776,СВЦЭМ!$A$33:$A$776,$A41,СВЦЭМ!$B$33:$B$776,R$11)+'СЕТ СН'!$F$9+СВЦЭМ!$D$10+'СЕТ СН'!$F$6-'СЕТ СН'!$F$19</f>
        <v>1008.0773328900001</v>
      </c>
      <c r="S41" s="36">
        <f>SUMIFS(СВЦЭМ!$C$33:$C$776,СВЦЭМ!$A$33:$A$776,$A41,СВЦЭМ!$B$33:$B$776,S$11)+'СЕТ СН'!$F$9+СВЦЭМ!$D$10+'СЕТ СН'!$F$6-'СЕТ СН'!$F$19</f>
        <v>996.52034302000004</v>
      </c>
      <c r="T41" s="36">
        <f>SUMIFS(СВЦЭМ!$C$33:$C$776,СВЦЭМ!$A$33:$A$776,$A41,СВЦЭМ!$B$33:$B$776,T$11)+'СЕТ СН'!$F$9+СВЦЭМ!$D$10+'СЕТ СН'!$F$6-'СЕТ СН'!$F$19</f>
        <v>980.50553108000008</v>
      </c>
      <c r="U41" s="36">
        <f>SUMIFS(СВЦЭМ!$C$33:$C$776,СВЦЭМ!$A$33:$A$776,$A41,СВЦЭМ!$B$33:$B$776,U$11)+'СЕТ СН'!$F$9+СВЦЭМ!$D$10+'СЕТ СН'!$F$6-'СЕТ СН'!$F$19</f>
        <v>962.52732442000001</v>
      </c>
      <c r="V41" s="36">
        <f>SUMIFS(СВЦЭМ!$C$33:$C$776,СВЦЭМ!$A$33:$A$776,$A41,СВЦЭМ!$B$33:$B$776,V$11)+'СЕТ СН'!$F$9+СВЦЭМ!$D$10+'СЕТ СН'!$F$6-'СЕТ СН'!$F$19</f>
        <v>949.1690961700001</v>
      </c>
      <c r="W41" s="36">
        <f>SUMIFS(СВЦЭМ!$C$33:$C$776,СВЦЭМ!$A$33:$A$776,$A41,СВЦЭМ!$B$33:$B$776,W$11)+'СЕТ СН'!$F$9+СВЦЭМ!$D$10+'СЕТ СН'!$F$6-'СЕТ СН'!$F$19</f>
        <v>951.16332162000003</v>
      </c>
      <c r="X41" s="36">
        <f>SUMIFS(СВЦЭМ!$C$33:$C$776,СВЦЭМ!$A$33:$A$776,$A41,СВЦЭМ!$B$33:$B$776,X$11)+'СЕТ СН'!$F$9+СВЦЭМ!$D$10+'СЕТ СН'!$F$6-'СЕТ СН'!$F$19</f>
        <v>964.62383734000002</v>
      </c>
      <c r="Y41" s="36">
        <f>SUMIFS(СВЦЭМ!$C$33:$C$776,СВЦЭМ!$A$33:$A$776,$A41,СВЦЭМ!$B$33:$B$776,Y$11)+'СЕТ СН'!$F$9+СВЦЭМ!$D$10+'СЕТ СН'!$F$6-'СЕТ СН'!$F$19</f>
        <v>985.90074492000008</v>
      </c>
    </row>
    <row r="42" spans="1:25" ht="15.75" hidden="1" x14ac:dyDescent="0.2">
      <c r="A42" s="35">
        <f t="shared" si="0"/>
        <v>43586</v>
      </c>
      <c r="B42" s="36">
        <f>SUMIFS(СВЦЭМ!$C$33:$C$776,СВЦЭМ!$A$33:$A$776,$A42,СВЦЭМ!$B$33:$B$776,B$11)+'СЕТ СН'!$F$9+СВЦЭМ!$D$10+'СЕТ СН'!$F$6-'СЕТ СН'!$F$19</f>
        <v>124.52344386999999</v>
      </c>
      <c r="C42" s="36">
        <f>SUMIFS(СВЦЭМ!$C$33:$C$776,СВЦЭМ!$A$33:$A$776,$A42,СВЦЭМ!$B$33:$B$776,C$11)+'СЕТ СН'!$F$9+СВЦЭМ!$D$10+'СЕТ СН'!$F$6-'СЕТ СН'!$F$19</f>
        <v>124.52344386999999</v>
      </c>
      <c r="D42" s="36">
        <f>SUMIFS(СВЦЭМ!$C$33:$C$776,СВЦЭМ!$A$33:$A$776,$A42,СВЦЭМ!$B$33:$B$776,D$11)+'СЕТ СН'!$F$9+СВЦЭМ!$D$10+'СЕТ СН'!$F$6-'СЕТ СН'!$F$19</f>
        <v>124.52344386999999</v>
      </c>
      <c r="E42" s="36">
        <f>SUMIFS(СВЦЭМ!$C$33:$C$776,СВЦЭМ!$A$33:$A$776,$A42,СВЦЭМ!$B$33:$B$776,E$11)+'СЕТ СН'!$F$9+СВЦЭМ!$D$10+'СЕТ СН'!$F$6-'СЕТ СН'!$F$19</f>
        <v>124.52344386999999</v>
      </c>
      <c r="F42" s="36">
        <f>SUMIFS(СВЦЭМ!$C$33:$C$776,СВЦЭМ!$A$33:$A$776,$A42,СВЦЭМ!$B$33:$B$776,F$11)+'СЕТ СН'!$F$9+СВЦЭМ!$D$10+'СЕТ СН'!$F$6-'СЕТ СН'!$F$19</f>
        <v>124.52344386999999</v>
      </c>
      <c r="G42" s="36">
        <f>SUMIFS(СВЦЭМ!$C$33:$C$776,СВЦЭМ!$A$33:$A$776,$A42,СВЦЭМ!$B$33:$B$776,G$11)+'СЕТ СН'!$F$9+СВЦЭМ!$D$10+'СЕТ СН'!$F$6-'СЕТ СН'!$F$19</f>
        <v>124.52344386999999</v>
      </c>
      <c r="H42" s="36">
        <f>SUMIFS(СВЦЭМ!$C$33:$C$776,СВЦЭМ!$A$33:$A$776,$A42,СВЦЭМ!$B$33:$B$776,H$11)+'СЕТ СН'!$F$9+СВЦЭМ!$D$10+'СЕТ СН'!$F$6-'СЕТ СН'!$F$19</f>
        <v>124.52344386999999</v>
      </c>
      <c r="I42" s="36">
        <f>SUMIFS(СВЦЭМ!$C$33:$C$776,СВЦЭМ!$A$33:$A$776,$A42,СВЦЭМ!$B$33:$B$776,I$11)+'СЕТ СН'!$F$9+СВЦЭМ!$D$10+'СЕТ СН'!$F$6-'СЕТ СН'!$F$19</f>
        <v>124.52344386999999</v>
      </c>
      <c r="J42" s="36">
        <f>SUMIFS(СВЦЭМ!$C$33:$C$776,СВЦЭМ!$A$33:$A$776,$A42,СВЦЭМ!$B$33:$B$776,J$11)+'СЕТ СН'!$F$9+СВЦЭМ!$D$10+'СЕТ СН'!$F$6-'СЕТ СН'!$F$19</f>
        <v>124.52344386999999</v>
      </c>
      <c r="K42" s="36">
        <f>SUMIFS(СВЦЭМ!$C$33:$C$776,СВЦЭМ!$A$33:$A$776,$A42,СВЦЭМ!$B$33:$B$776,K$11)+'СЕТ СН'!$F$9+СВЦЭМ!$D$10+'СЕТ СН'!$F$6-'СЕТ СН'!$F$19</f>
        <v>124.52344386999999</v>
      </c>
      <c r="L42" s="36">
        <f>SUMIFS(СВЦЭМ!$C$33:$C$776,СВЦЭМ!$A$33:$A$776,$A42,СВЦЭМ!$B$33:$B$776,L$11)+'СЕТ СН'!$F$9+СВЦЭМ!$D$10+'СЕТ СН'!$F$6-'СЕТ СН'!$F$19</f>
        <v>124.52344386999999</v>
      </c>
      <c r="M42" s="36">
        <f>SUMIFS(СВЦЭМ!$C$33:$C$776,СВЦЭМ!$A$33:$A$776,$A42,СВЦЭМ!$B$33:$B$776,M$11)+'СЕТ СН'!$F$9+СВЦЭМ!$D$10+'СЕТ СН'!$F$6-'СЕТ СН'!$F$19</f>
        <v>124.52344386999999</v>
      </c>
      <c r="N42" s="36">
        <f>SUMIFS(СВЦЭМ!$C$33:$C$776,СВЦЭМ!$A$33:$A$776,$A42,СВЦЭМ!$B$33:$B$776,N$11)+'СЕТ СН'!$F$9+СВЦЭМ!$D$10+'СЕТ СН'!$F$6-'СЕТ СН'!$F$19</f>
        <v>124.52344386999999</v>
      </c>
      <c r="O42" s="36">
        <f>SUMIFS(СВЦЭМ!$C$33:$C$776,СВЦЭМ!$A$33:$A$776,$A42,СВЦЭМ!$B$33:$B$776,O$11)+'СЕТ СН'!$F$9+СВЦЭМ!$D$10+'СЕТ СН'!$F$6-'СЕТ СН'!$F$19</f>
        <v>124.52344386999999</v>
      </c>
      <c r="P42" s="36">
        <f>SUMIFS(СВЦЭМ!$C$33:$C$776,СВЦЭМ!$A$33:$A$776,$A42,СВЦЭМ!$B$33:$B$776,P$11)+'СЕТ СН'!$F$9+СВЦЭМ!$D$10+'СЕТ СН'!$F$6-'СЕТ СН'!$F$19</f>
        <v>124.52344386999999</v>
      </c>
      <c r="Q42" s="36">
        <f>SUMIFS(СВЦЭМ!$C$33:$C$776,СВЦЭМ!$A$33:$A$776,$A42,СВЦЭМ!$B$33:$B$776,Q$11)+'СЕТ СН'!$F$9+СВЦЭМ!$D$10+'СЕТ СН'!$F$6-'СЕТ СН'!$F$19</f>
        <v>124.52344386999999</v>
      </c>
      <c r="R42" s="36">
        <f>SUMIFS(СВЦЭМ!$C$33:$C$776,СВЦЭМ!$A$33:$A$776,$A42,СВЦЭМ!$B$33:$B$776,R$11)+'СЕТ СН'!$F$9+СВЦЭМ!$D$10+'СЕТ СН'!$F$6-'СЕТ СН'!$F$19</f>
        <v>124.52344386999999</v>
      </c>
      <c r="S42" s="36">
        <f>SUMIFS(СВЦЭМ!$C$33:$C$776,СВЦЭМ!$A$33:$A$776,$A42,СВЦЭМ!$B$33:$B$776,S$11)+'СЕТ СН'!$F$9+СВЦЭМ!$D$10+'СЕТ СН'!$F$6-'СЕТ СН'!$F$19</f>
        <v>124.52344386999999</v>
      </c>
      <c r="T42" s="36">
        <f>SUMIFS(СВЦЭМ!$C$33:$C$776,СВЦЭМ!$A$33:$A$776,$A42,СВЦЭМ!$B$33:$B$776,T$11)+'СЕТ СН'!$F$9+СВЦЭМ!$D$10+'СЕТ СН'!$F$6-'СЕТ СН'!$F$19</f>
        <v>124.52344386999999</v>
      </c>
      <c r="U42" s="36">
        <f>SUMIFS(СВЦЭМ!$C$33:$C$776,СВЦЭМ!$A$33:$A$776,$A42,СВЦЭМ!$B$33:$B$776,U$11)+'СЕТ СН'!$F$9+СВЦЭМ!$D$10+'СЕТ СН'!$F$6-'СЕТ СН'!$F$19</f>
        <v>124.52344386999999</v>
      </c>
      <c r="V42" s="36">
        <f>SUMIFS(СВЦЭМ!$C$33:$C$776,СВЦЭМ!$A$33:$A$776,$A42,СВЦЭМ!$B$33:$B$776,V$11)+'СЕТ СН'!$F$9+СВЦЭМ!$D$10+'СЕТ СН'!$F$6-'СЕТ СН'!$F$19</f>
        <v>124.52344386999999</v>
      </c>
      <c r="W42" s="36">
        <f>SUMIFS(СВЦЭМ!$C$33:$C$776,СВЦЭМ!$A$33:$A$776,$A42,СВЦЭМ!$B$33:$B$776,W$11)+'СЕТ СН'!$F$9+СВЦЭМ!$D$10+'СЕТ СН'!$F$6-'СЕТ СН'!$F$19</f>
        <v>124.52344386999999</v>
      </c>
      <c r="X42" s="36">
        <f>SUMIFS(СВЦЭМ!$C$33:$C$776,СВЦЭМ!$A$33:$A$776,$A42,СВЦЭМ!$B$33:$B$776,X$11)+'СЕТ СН'!$F$9+СВЦЭМ!$D$10+'СЕТ СН'!$F$6-'СЕТ СН'!$F$19</f>
        <v>124.52344386999999</v>
      </c>
      <c r="Y42" s="36">
        <f>SUMIFS(СВЦЭМ!$C$33:$C$776,СВЦЭМ!$A$33:$A$776,$A42,СВЦЭМ!$B$33:$B$776,Y$11)+'СЕТ СН'!$F$9+СВЦЭМ!$D$10+'СЕТ СН'!$F$6-'СЕТ СН'!$F$19</f>
        <v>124.52344386999999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01.04.2019</v>
      </c>
      <c r="B48" s="36">
        <f>SUMIFS(СВЦЭМ!$C$33:$C$776,СВЦЭМ!$A$33:$A$776,$A48,СВЦЭМ!$B$33:$B$776,B$47)+'СЕТ СН'!$G$9+СВЦЭМ!$D$10+'СЕТ СН'!$G$6-'СЕТ СН'!$G$19</f>
        <v>1411.9592413999999</v>
      </c>
      <c r="C48" s="36">
        <f>SUMIFS(СВЦЭМ!$C$33:$C$776,СВЦЭМ!$A$33:$A$776,$A48,СВЦЭМ!$B$33:$B$776,C$47)+'СЕТ СН'!$G$9+СВЦЭМ!$D$10+'СЕТ СН'!$G$6-'СЕТ СН'!$G$19</f>
        <v>1448.2032420300002</v>
      </c>
      <c r="D48" s="36">
        <f>SUMIFS(СВЦЭМ!$C$33:$C$776,СВЦЭМ!$A$33:$A$776,$A48,СВЦЭМ!$B$33:$B$776,D$47)+'СЕТ СН'!$G$9+СВЦЭМ!$D$10+'СЕТ СН'!$G$6-'СЕТ СН'!$G$19</f>
        <v>1462.7430965899998</v>
      </c>
      <c r="E48" s="36">
        <f>SUMIFS(СВЦЭМ!$C$33:$C$776,СВЦЭМ!$A$33:$A$776,$A48,СВЦЭМ!$B$33:$B$776,E$47)+'СЕТ СН'!$G$9+СВЦЭМ!$D$10+'СЕТ СН'!$G$6-'СЕТ СН'!$G$19</f>
        <v>1490.7150805800002</v>
      </c>
      <c r="F48" s="36">
        <f>SUMIFS(СВЦЭМ!$C$33:$C$776,СВЦЭМ!$A$33:$A$776,$A48,СВЦЭМ!$B$33:$B$776,F$47)+'СЕТ СН'!$G$9+СВЦЭМ!$D$10+'СЕТ СН'!$G$6-'СЕТ СН'!$G$19</f>
        <v>1477.5240677699999</v>
      </c>
      <c r="G48" s="36">
        <f>SUMIFS(СВЦЭМ!$C$33:$C$776,СВЦЭМ!$A$33:$A$776,$A48,СВЦЭМ!$B$33:$B$776,G$47)+'СЕТ СН'!$G$9+СВЦЭМ!$D$10+'СЕТ СН'!$G$6-'СЕТ СН'!$G$19</f>
        <v>1480.8807406400001</v>
      </c>
      <c r="H48" s="36">
        <f>SUMIFS(СВЦЭМ!$C$33:$C$776,СВЦЭМ!$A$33:$A$776,$A48,СВЦЭМ!$B$33:$B$776,H$47)+'СЕТ СН'!$G$9+СВЦЭМ!$D$10+'СЕТ СН'!$G$6-'СЕТ СН'!$G$19</f>
        <v>1380.6275637200001</v>
      </c>
      <c r="I48" s="36">
        <f>SUMIFS(СВЦЭМ!$C$33:$C$776,СВЦЭМ!$A$33:$A$776,$A48,СВЦЭМ!$B$33:$B$776,I$47)+'СЕТ СН'!$G$9+СВЦЭМ!$D$10+'СЕТ СН'!$G$6-'СЕТ СН'!$G$19</f>
        <v>1364.36388597</v>
      </c>
      <c r="J48" s="36">
        <f>SUMIFS(СВЦЭМ!$C$33:$C$776,СВЦЭМ!$A$33:$A$776,$A48,СВЦЭМ!$B$33:$B$776,J$47)+'СЕТ СН'!$G$9+СВЦЭМ!$D$10+'СЕТ СН'!$G$6-'СЕТ СН'!$G$19</f>
        <v>1310.8637124500001</v>
      </c>
      <c r="K48" s="36">
        <f>SUMIFS(СВЦЭМ!$C$33:$C$776,СВЦЭМ!$A$33:$A$776,$A48,СВЦЭМ!$B$33:$B$776,K$47)+'СЕТ СН'!$G$9+СВЦЭМ!$D$10+'СЕТ СН'!$G$6-'СЕТ СН'!$G$19</f>
        <v>1284.9803623299999</v>
      </c>
      <c r="L48" s="36">
        <f>SUMIFS(СВЦЭМ!$C$33:$C$776,СВЦЭМ!$A$33:$A$776,$A48,СВЦЭМ!$B$33:$B$776,L$47)+'СЕТ СН'!$G$9+СВЦЭМ!$D$10+'СЕТ СН'!$G$6-'СЕТ СН'!$G$19</f>
        <v>1266.4676199099999</v>
      </c>
      <c r="M48" s="36">
        <f>SUMIFS(СВЦЭМ!$C$33:$C$776,СВЦЭМ!$A$33:$A$776,$A48,СВЦЭМ!$B$33:$B$776,M$47)+'СЕТ СН'!$G$9+СВЦЭМ!$D$10+'СЕТ СН'!$G$6-'СЕТ СН'!$G$19</f>
        <v>1275.73290572</v>
      </c>
      <c r="N48" s="36">
        <f>SUMIFS(СВЦЭМ!$C$33:$C$776,СВЦЭМ!$A$33:$A$776,$A48,СВЦЭМ!$B$33:$B$776,N$47)+'СЕТ СН'!$G$9+СВЦЭМ!$D$10+'СЕТ СН'!$G$6-'СЕТ СН'!$G$19</f>
        <v>1281.5858336599999</v>
      </c>
      <c r="O48" s="36">
        <f>SUMIFS(СВЦЭМ!$C$33:$C$776,СВЦЭМ!$A$33:$A$776,$A48,СВЦЭМ!$B$33:$B$776,O$47)+'СЕТ СН'!$G$9+СВЦЭМ!$D$10+'СЕТ СН'!$G$6-'СЕТ СН'!$G$19</f>
        <v>1290.7732758</v>
      </c>
      <c r="P48" s="36">
        <f>SUMIFS(СВЦЭМ!$C$33:$C$776,СВЦЭМ!$A$33:$A$776,$A48,СВЦЭМ!$B$33:$B$776,P$47)+'СЕТ СН'!$G$9+СВЦЭМ!$D$10+'СЕТ СН'!$G$6-'СЕТ СН'!$G$19</f>
        <v>1296.1361646800001</v>
      </c>
      <c r="Q48" s="36">
        <f>SUMIFS(СВЦЭМ!$C$33:$C$776,СВЦЭМ!$A$33:$A$776,$A48,СВЦЭМ!$B$33:$B$776,Q$47)+'СЕТ СН'!$G$9+СВЦЭМ!$D$10+'СЕТ СН'!$G$6-'СЕТ СН'!$G$19</f>
        <v>1286.7156709800001</v>
      </c>
      <c r="R48" s="36">
        <f>SUMIFS(СВЦЭМ!$C$33:$C$776,СВЦЭМ!$A$33:$A$776,$A48,СВЦЭМ!$B$33:$B$776,R$47)+'СЕТ СН'!$G$9+СВЦЭМ!$D$10+'СЕТ СН'!$G$6-'СЕТ СН'!$G$19</f>
        <v>1288.2822742600001</v>
      </c>
      <c r="S48" s="36">
        <f>SUMIFS(СВЦЭМ!$C$33:$C$776,СВЦЭМ!$A$33:$A$776,$A48,СВЦЭМ!$B$33:$B$776,S$47)+'СЕТ СН'!$G$9+СВЦЭМ!$D$10+'СЕТ СН'!$G$6-'СЕТ СН'!$G$19</f>
        <v>1285.41323296</v>
      </c>
      <c r="T48" s="36">
        <f>SUMIFS(СВЦЭМ!$C$33:$C$776,СВЦЭМ!$A$33:$A$776,$A48,СВЦЭМ!$B$33:$B$776,T$47)+'СЕТ СН'!$G$9+СВЦЭМ!$D$10+'СЕТ СН'!$G$6-'СЕТ СН'!$G$19</f>
        <v>1261.56038676</v>
      </c>
      <c r="U48" s="36">
        <f>SUMIFS(СВЦЭМ!$C$33:$C$776,СВЦЭМ!$A$33:$A$776,$A48,СВЦЭМ!$B$33:$B$776,U$47)+'СЕТ СН'!$G$9+СВЦЭМ!$D$10+'СЕТ СН'!$G$6-'СЕТ СН'!$G$19</f>
        <v>1238.9656052099999</v>
      </c>
      <c r="V48" s="36">
        <f>SUMIFS(СВЦЭМ!$C$33:$C$776,СВЦЭМ!$A$33:$A$776,$A48,СВЦЭМ!$B$33:$B$776,V$47)+'СЕТ СН'!$G$9+СВЦЭМ!$D$10+'СЕТ СН'!$G$6-'СЕТ СН'!$G$19</f>
        <v>1224.70609214</v>
      </c>
      <c r="W48" s="36">
        <f>SUMIFS(СВЦЭМ!$C$33:$C$776,СВЦЭМ!$A$33:$A$776,$A48,СВЦЭМ!$B$33:$B$776,W$47)+'СЕТ СН'!$G$9+СВЦЭМ!$D$10+'СЕТ СН'!$G$6-'СЕТ СН'!$G$19</f>
        <v>1218.72550488</v>
      </c>
      <c r="X48" s="36">
        <f>SUMIFS(СВЦЭМ!$C$33:$C$776,СВЦЭМ!$A$33:$A$776,$A48,СВЦЭМ!$B$33:$B$776,X$47)+'СЕТ СН'!$G$9+СВЦЭМ!$D$10+'СЕТ СН'!$G$6-'СЕТ СН'!$G$19</f>
        <v>1282.0125915399999</v>
      </c>
      <c r="Y48" s="36">
        <f>SUMIFS(СВЦЭМ!$C$33:$C$776,СВЦЭМ!$A$33:$A$776,$A48,СВЦЭМ!$B$33:$B$776,Y$47)+'СЕТ СН'!$G$9+СВЦЭМ!$D$10+'СЕТ СН'!$G$6-'СЕТ СН'!$G$19</f>
        <v>1385.84872417</v>
      </c>
    </row>
    <row r="49" spans="1:25" ht="15.75" x14ac:dyDescent="0.2">
      <c r="A49" s="35">
        <f>A48+1</f>
        <v>43557</v>
      </c>
      <c r="B49" s="36">
        <f>SUMIFS(СВЦЭМ!$C$33:$C$776,СВЦЭМ!$A$33:$A$776,$A49,СВЦЭМ!$B$33:$B$776,B$47)+'СЕТ СН'!$G$9+СВЦЭМ!$D$10+'СЕТ СН'!$G$6-'СЕТ СН'!$G$19</f>
        <v>1458.1800115699998</v>
      </c>
      <c r="C49" s="36">
        <f>SUMIFS(СВЦЭМ!$C$33:$C$776,СВЦЭМ!$A$33:$A$776,$A49,СВЦЭМ!$B$33:$B$776,C$47)+'СЕТ СН'!$G$9+СВЦЭМ!$D$10+'СЕТ СН'!$G$6-'СЕТ СН'!$G$19</f>
        <v>1569.2832242099998</v>
      </c>
      <c r="D49" s="36">
        <f>SUMIFS(СВЦЭМ!$C$33:$C$776,СВЦЭМ!$A$33:$A$776,$A49,СВЦЭМ!$B$33:$B$776,D$47)+'СЕТ СН'!$G$9+СВЦЭМ!$D$10+'СЕТ СН'!$G$6-'СЕТ СН'!$G$19</f>
        <v>1621.5737032799998</v>
      </c>
      <c r="E49" s="36">
        <f>SUMIFS(СВЦЭМ!$C$33:$C$776,СВЦЭМ!$A$33:$A$776,$A49,СВЦЭМ!$B$33:$B$776,E$47)+'СЕТ СН'!$G$9+СВЦЭМ!$D$10+'СЕТ СН'!$G$6-'СЕТ СН'!$G$19</f>
        <v>1631.9392730200002</v>
      </c>
      <c r="F49" s="36">
        <f>SUMIFS(СВЦЭМ!$C$33:$C$776,СВЦЭМ!$A$33:$A$776,$A49,СВЦЭМ!$B$33:$B$776,F$47)+'СЕТ СН'!$G$9+СВЦЭМ!$D$10+'СЕТ СН'!$G$6-'СЕТ СН'!$G$19</f>
        <v>1629.14270085</v>
      </c>
      <c r="G49" s="36">
        <f>SUMIFS(СВЦЭМ!$C$33:$C$776,СВЦЭМ!$A$33:$A$776,$A49,СВЦЭМ!$B$33:$B$776,G$47)+'СЕТ СН'!$G$9+СВЦЭМ!$D$10+'СЕТ СН'!$G$6-'СЕТ СН'!$G$19</f>
        <v>1623.2041622299998</v>
      </c>
      <c r="H49" s="36">
        <f>SUMIFS(СВЦЭМ!$C$33:$C$776,СВЦЭМ!$A$33:$A$776,$A49,СВЦЭМ!$B$33:$B$776,H$47)+'СЕТ СН'!$G$9+СВЦЭМ!$D$10+'СЕТ СН'!$G$6-'СЕТ СН'!$G$19</f>
        <v>1512.4404473099999</v>
      </c>
      <c r="I49" s="36">
        <f>SUMIFS(СВЦЭМ!$C$33:$C$776,СВЦЭМ!$A$33:$A$776,$A49,СВЦЭМ!$B$33:$B$776,I$47)+'СЕТ СН'!$G$9+СВЦЭМ!$D$10+'СЕТ СН'!$G$6-'СЕТ СН'!$G$19</f>
        <v>1432.4159631</v>
      </c>
      <c r="J49" s="36">
        <f>SUMIFS(СВЦЭМ!$C$33:$C$776,СВЦЭМ!$A$33:$A$776,$A49,СВЦЭМ!$B$33:$B$776,J$47)+'СЕТ СН'!$G$9+СВЦЭМ!$D$10+'СЕТ СН'!$G$6-'СЕТ СН'!$G$19</f>
        <v>1338.1033401300001</v>
      </c>
      <c r="K49" s="36">
        <f>SUMIFS(СВЦЭМ!$C$33:$C$776,СВЦЭМ!$A$33:$A$776,$A49,СВЦЭМ!$B$33:$B$776,K$47)+'СЕТ СН'!$G$9+СВЦЭМ!$D$10+'СЕТ СН'!$G$6-'СЕТ СН'!$G$19</f>
        <v>1247.5680921200001</v>
      </c>
      <c r="L49" s="36">
        <f>SUMIFS(СВЦЭМ!$C$33:$C$776,СВЦЭМ!$A$33:$A$776,$A49,СВЦЭМ!$B$33:$B$776,L$47)+'СЕТ СН'!$G$9+СВЦЭМ!$D$10+'СЕТ СН'!$G$6-'СЕТ СН'!$G$19</f>
        <v>1217.70388288</v>
      </c>
      <c r="M49" s="36">
        <f>SUMIFS(СВЦЭМ!$C$33:$C$776,СВЦЭМ!$A$33:$A$776,$A49,СВЦЭМ!$B$33:$B$776,M$47)+'СЕТ СН'!$G$9+СВЦЭМ!$D$10+'СЕТ СН'!$G$6-'СЕТ СН'!$G$19</f>
        <v>1229.2652305000001</v>
      </c>
      <c r="N49" s="36">
        <f>SUMIFS(СВЦЭМ!$C$33:$C$776,СВЦЭМ!$A$33:$A$776,$A49,СВЦЭМ!$B$33:$B$776,N$47)+'СЕТ СН'!$G$9+СВЦЭМ!$D$10+'СЕТ СН'!$G$6-'СЕТ СН'!$G$19</f>
        <v>1225.43061919</v>
      </c>
      <c r="O49" s="36">
        <f>SUMIFS(СВЦЭМ!$C$33:$C$776,СВЦЭМ!$A$33:$A$776,$A49,СВЦЭМ!$B$33:$B$776,O$47)+'СЕТ СН'!$G$9+СВЦЭМ!$D$10+'СЕТ СН'!$G$6-'СЕТ СН'!$G$19</f>
        <v>1230.02146522</v>
      </c>
      <c r="P49" s="36">
        <f>SUMIFS(СВЦЭМ!$C$33:$C$776,СВЦЭМ!$A$33:$A$776,$A49,СВЦЭМ!$B$33:$B$776,P$47)+'СЕТ СН'!$G$9+СВЦЭМ!$D$10+'СЕТ СН'!$G$6-'СЕТ СН'!$G$19</f>
        <v>1243.3414568200001</v>
      </c>
      <c r="Q49" s="36">
        <f>SUMIFS(СВЦЭМ!$C$33:$C$776,СВЦЭМ!$A$33:$A$776,$A49,СВЦЭМ!$B$33:$B$776,Q$47)+'СЕТ СН'!$G$9+СВЦЭМ!$D$10+'СЕТ СН'!$G$6-'СЕТ СН'!$G$19</f>
        <v>1260.5688912599999</v>
      </c>
      <c r="R49" s="36">
        <f>SUMIFS(СВЦЭМ!$C$33:$C$776,СВЦЭМ!$A$33:$A$776,$A49,СВЦЭМ!$B$33:$B$776,R$47)+'СЕТ СН'!$G$9+СВЦЭМ!$D$10+'СЕТ СН'!$G$6-'СЕТ СН'!$G$19</f>
        <v>1252.24119569</v>
      </c>
      <c r="S49" s="36">
        <f>SUMIFS(СВЦЭМ!$C$33:$C$776,СВЦЭМ!$A$33:$A$776,$A49,СВЦЭМ!$B$33:$B$776,S$47)+'СЕТ СН'!$G$9+СВЦЭМ!$D$10+'СЕТ СН'!$G$6-'СЕТ СН'!$G$19</f>
        <v>1248.15048187</v>
      </c>
      <c r="T49" s="36">
        <f>SUMIFS(СВЦЭМ!$C$33:$C$776,СВЦЭМ!$A$33:$A$776,$A49,СВЦЭМ!$B$33:$B$776,T$47)+'СЕТ СН'!$G$9+СВЦЭМ!$D$10+'СЕТ СН'!$G$6-'СЕТ СН'!$G$19</f>
        <v>1224.0259778499999</v>
      </c>
      <c r="U49" s="36">
        <f>SUMIFS(СВЦЭМ!$C$33:$C$776,СВЦЭМ!$A$33:$A$776,$A49,СВЦЭМ!$B$33:$B$776,U$47)+'СЕТ СН'!$G$9+СВЦЭМ!$D$10+'СЕТ СН'!$G$6-'СЕТ СН'!$G$19</f>
        <v>1211.6328111299999</v>
      </c>
      <c r="V49" s="36">
        <f>SUMIFS(СВЦЭМ!$C$33:$C$776,СВЦЭМ!$A$33:$A$776,$A49,СВЦЭМ!$B$33:$B$776,V$47)+'СЕТ СН'!$G$9+СВЦЭМ!$D$10+'СЕТ СН'!$G$6-'СЕТ СН'!$G$19</f>
        <v>1210.3435693700001</v>
      </c>
      <c r="W49" s="36">
        <f>SUMIFS(СВЦЭМ!$C$33:$C$776,СВЦЭМ!$A$33:$A$776,$A49,СВЦЭМ!$B$33:$B$776,W$47)+'СЕТ СН'!$G$9+СВЦЭМ!$D$10+'СЕТ СН'!$G$6-'СЕТ СН'!$G$19</f>
        <v>1203.4352327400002</v>
      </c>
      <c r="X49" s="36">
        <f>SUMIFS(СВЦЭМ!$C$33:$C$776,СВЦЭМ!$A$33:$A$776,$A49,СВЦЭМ!$B$33:$B$776,X$47)+'СЕТ СН'!$G$9+СВЦЭМ!$D$10+'СЕТ СН'!$G$6-'СЕТ СН'!$G$19</f>
        <v>1248.1543098500001</v>
      </c>
      <c r="Y49" s="36">
        <f>SUMIFS(СВЦЭМ!$C$33:$C$776,СВЦЭМ!$A$33:$A$776,$A49,СВЦЭМ!$B$33:$B$776,Y$47)+'СЕТ СН'!$G$9+СВЦЭМ!$D$10+'СЕТ СН'!$G$6-'СЕТ СН'!$G$19</f>
        <v>1352.9796068400001</v>
      </c>
    </row>
    <row r="50" spans="1:25" ht="15.75" x14ac:dyDescent="0.2">
      <c r="A50" s="35">
        <f t="shared" ref="A50:A78" si="1">A49+1</f>
        <v>43558</v>
      </c>
      <c r="B50" s="36">
        <f>SUMIFS(СВЦЭМ!$C$33:$C$776,СВЦЭМ!$A$33:$A$776,$A50,СВЦЭМ!$B$33:$B$776,B$47)+'СЕТ СН'!$G$9+СВЦЭМ!$D$10+'СЕТ СН'!$G$6-'СЕТ СН'!$G$19</f>
        <v>1473.9911440599999</v>
      </c>
      <c r="C50" s="36">
        <f>SUMIFS(СВЦЭМ!$C$33:$C$776,СВЦЭМ!$A$33:$A$776,$A50,СВЦЭМ!$B$33:$B$776,C$47)+'СЕТ СН'!$G$9+СВЦЭМ!$D$10+'СЕТ СН'!$G$6-'СЕТ СН'!$G$19</f>
        <v>1575.5745688699999</v>
      </c>
      <c r="D50" s="36">
        <f>SUMIFS(СВЦЭМ!$C$33:$C$776,СВЦЭМ!$A$33:$A$776,$A50,СВЦЭМ!$B$33:$B$776,D$47)+'СЕТ СН'!$G$9+СВЦЭМ!$D$10+'СЕТ СН'!$G$6-'СЕТ СН'!$G$19</f>
        <v>1556.2507718800002</v>
      </c>
      <c r="E50" s="36">
        <f>SUMIFS(СВЦЭМ!$C$33:$C$776,СВЦЭМ!$A$33:$A$776,$A50,СВЦЭМ!$B$33:$B$776,E$47)+'СЕТ СН'!$G$9+СВЦЭМ!$D$10+'СЕТ СН'!$G$6-'СЕТ СН'!$G$19</f>
        <v>1555.7237743300002</v>
      </c>
      <c r="F50" s="36">
        <f>SUMIFS(СВЦЭМ!$C$33:$C$776,СВЦЭМ!$A$33:$A$776,$A50,СВЦЭМ!$B$33:$B$776,F$47)+'СЕТ СН'!$G$9+СВЦЭМ!$D$10+'СЕТ СН'!$G$6-'СЕТ СН'!$G$19</f>
        <v>1550.7476498999999</v>
      </c>
      <c r="G50" s="36">
        <f>SUMIFS(СВЦЭМ!$C$33:$C$776,СВЦЭМ!$A$33:$A$776,$A50,СВЦЭМ!$B$33:$B$776,G$47)+'СЕТ СН'!$G$9+СВЦЭМ!$D$10+'СЕТ СН'!$G$6-'СЕТ СН'!$G$19</f>
        <v>1580.2813744700002</v>
      </c>
      <c r="H50" s="36">
        <f>SUMIFS(СВЦЭМ!$C$33:$C$776,СВЦЭМ!$A$33:$A$776,$A50,СВЦЭМ!$B$33:$B$776,H$47)+'СЕТ СН'!$G$9+СВЦЭМ!$D$10+'СЕТ СН'!$G$6-'СЕТ СН'!$G$19</f>
        <v>1527.20405024</v>
      </c>
      <c r="I50" s="36">
        <f>SUMIFS(СВЦЭМ!$C$33:$C$776,СВЦЭМ!$A$33:$A$776,$A50,СВЦЭМ!$B$33:$B$776,I$47)+'СЕТ СН'!$G$9+СВЦЭМ!$D$10+'СЕТ СН'!$G$6-'СЕТ СН'!$G$19</f>
        <v>1445.1575397900001</v>
      </c>
      <c r="J50" s="36">
        <f>SUMIFS(СВЦЭМ!$C$33:$C$776,СВЦЭМ!$A$33:$A$776,$A50,СВЦЭМ!$B$33:$B$776,J$47)+'СЕТ СН'!$G$9+СВЦЭМ!$D$10+'СЕТ СН'!$G$6-'СЕТ СН'!$G$19</f>
        <v>1350.7490270600001</v>
      </c>
      <c r="K50" s="36">
        <f>SUMIFS(СВЦЭМ!$C$33:$C$776,СВЦЭМ!$A$33:$A$776,$A50,СВЦЭМ!$B$33:$B$776,K$47)+'СЕТ СН'!$G$9+СВЦЭМ!$D$10+'СЕТ СН'!$G$6-'СЕТ СН'!$G$19</f>
        <v>1273.99707341</v>
      </c>
      <c r="L50" s="36">
        <f>SUMIFS(СВЦЭМ!$C$33:$C$776,СВЦЭМ!$A$33:$A$776,$A50,СВЦЭМ!$B$33:$B$776,L$47)+'СЕТ СН'!$G$9+СВЦЭМ!$D$10+'СЕТ СН'!$G$6-'СЕТ СН'!$G$19</f>
        <v>1251.1299046200002</v>
      </c>
      <c r="M50" s="36">
        <f>SUMIFS(СВЦЭМ!$C$33:$C$776,СВЦЭМ!$A$33:$A$776,$A50,СВЦЭМ!$B$33:$B$776,M$47)+'СЕТ СН'!$G$9+СВЦЭМ!$D$10+'СЕТ СН'!$G$6-'СЕТ СН'!$G$19</f>
        <v>1260.5223649300001</v>
      </c>
      <c r="N50" s="36">
        <f>SUMIFS(СВЦЭМ!$C$33:$C$776,СВЦЭМ!$A$33:$A$776,$A50,СВЦЭМ!$B$33:$B$776,N$47)+'СЕТ СН'!$G$9+СВЦЭМ!$D$10+'СЕТ СН'!$G$6-'СЕТ СН'!$G$19</f>
        <v>1251.1705480599999</v>
      </c>
      <c r="O50" s="36">
        <f>SUMIFS(СВЦЭМ!$C$33:$C$776,СВЦЭМ!$A$33:$A$776,$A50,СВЦЭМ!$B$33:$B$776,O$47)+'СЕТ СН'!$G$9+СВЦЭМ!$D$10+'СЕТ СН'!$G$6-'СЕТ СН'!$G$19</f>
        <v>1261.86027767</v>
      </c>
      <c r="P50" s="36">
        <f>SUMIFS(СВЦЭМ!$C$33:$C$776,СВЦЭМ!$A$33:$A$776,$A50,СВЦЭМ!$B$33:$B$776,P$47)+'СЕТ СН'!$G$9+СВЦЭМ!$D$10+'СЕТ СН'!$G$6-'СЕТ СН'!$G$19</f>
        <v>1268.52837823</v>
      </c>
      <c r="Q50" s="36">
        <f>SUMIFS(СВЦЭМ!$C$33:$C$776,СВЦЭМ!$A$33:$A$776,$A50,СВЦЭМ!$B$33:$B$776,Q$47)+'СЕТ СН'!$G$9+СВЦЭМ!$D$10+'СЕТ СН'!$G$6-'СЕТ СН'!$G$19</f>
        <v>1278.2415576399999</v>
      </c>
      <c r="R50" s="36">
        <f>SUMIFS(СВЦЭМ!$C$33:$C$776,СВЦЭМ!$A$33:$A$776,$A50,СВЦЭМ!$B$33:$B$776,R$47)+'СЕТ СН'!$G$9+СВЦЭМ!$D$10+'СЕТ СН'!$G$6-'СЕТ СН'!$G$19</f>
        <v>1282.16755337</v>
      </c>
      <c r="S50" s="36">
        <f>SUMIFS(СВЦЭМ!$C$33:$C$776,СВЦЭМ!$A$33:$A$776,$A50,СВЦЭМ!$B$33:$B$776,S$47)+'СЕТ СН'!$G$9+СВЦЭМ!$D$10+'СЕТ СН'!$G$6-'СЕТ СН'!$G$19</f>
        <v>1283.1273168600001</v>
      </c>
      <c r="T50" s="36">
        <f>SUMIFS(СВЦЭМ!$C$33:$C$776,СВЦЭМ!$A$33:$A$776,$A50,СВЦЭМ!$B$33:$B$776,T$47)+'СЕТ СН'!$G$9+СВЦЭМ!$D$10+'СЕТ СН'!$G$6-'СЕТ СН'!$G$19</f>
        <v>1260.3615048400002</v>
      </c>
      <c r="U50" s="36">
        <f>SUMIFS(СВЦЭМ!$C$33:$C$776,СВЦЭМ!$A$33:$A$776,$A50,СВЦЭМ!$B$33:$B$776,U$47)+'СЕТ СН'!$G$9+СВЦЭМ!$D$10+'СЕТ СН'!$G$6-'СЕТ СН'!$G$19</f>
        <v>1236.9726778200002</v>
      </c>
      <c r="V50" s="36">
        <f>SUMIFS(СВЦЭМ!$C$33:$C$776,СВЦЭМ!$A$33:$A$776,$A50,СВЦЭМ!$B$33:$B$776,V$47)+'СЕТ СН'!$G$9+СВЦЭМ!$D$10+'СЕТ СН'!$G$6-'СЕТ СН'!$G$19</f>
        <v>1225.9030935000001</v>
      </c>
      <c r="W50" s="36">
        <f>SUMIFS(СВЦЭМ!$C$33:$C$776,СВЦЭМ!$A$33:$A$776,$A50,СВЦЭМ!$B$33:$B$776,W$47)+'СЕТ СН'!$G$9+СВЦЭМ!$D$10+'СЕТ СН'!$G$6-'СЕТ СН'!$G$19</f>
        <v>1218.5106465600002</v>
      </c>
      <c r="X50" s="36">
        <f>SUMIFS(СВЦЭМ!$C$33:$C$776,СВЦЭМ!$A$33:$A$776,$A50,СВЦЭМ!$B$33:$B$776,X$47)+'СЕТ СН'!$G$9+СВЦЭМ!$D$10+'СЕТ СН'!$G$6-'СЕТ СН'!$G$19</f>
        <v>1270.18083828</v>
      </c>
      <c r="Y50" s="36">
        <f>SUMIFS(СВЦЭМ!$C$33:$C$776,СВЦЭМ!$A$33:$A$776,$A50,СВЦЭМ!$B$33:$B$776,Y$47)+'СЕТ СН'!$G$9+СВЦЭМ!$D$10+'СЕТ СН'!$G$6-'СЕТ СН'!$G$19</f>
        <v>1397.5904598500001</v>
      </c>
    </row>
    <row r="51" spans="1:25" ht="15.75" x14ac:dyDescent="0.2">
      <c r="A51" s="35">
        <f t="shared" si="1"/>
        <v>43559</v>
      </c>
      <c r="B51" s="36">
        <f>SUMIFS(СВЦЭМ!$C$33:$C$776,СВЦЭМ!$A$33:$A$776,$A51,СВЦЭМ!$B$33:$B$776,B$47)+'СЕТ СН'!$G$9+СВЦЭМ!$D$10+'СЕТ СН'!$G$6-'СЕТ СН'!$G$19</f>
        <v>1457.2564321099999</v>
      </c>
      <c r="C51" s="36">
        <f>SUMIFS(СВЦЭМ!$C$33:$C$776,СВЦЭМ!$A$33:$A$776,$A51,СВЦЭМ!$B$33:$B$776,C$47)+'СЕТ СН'!$G$9+СВЦЭМ!$D$10+'СЕТ СН'!$G$6-'СЕТ СН'!$G$19</f>
        <v>1552.3119851000001</v>
      </c>
      <c r="D51" s="36">
        <f>SUMIFS(СВЦЭМ!$C$33:$C$776,СВЦЭМ!$A$33:$A$776,$A51,СВЦЭМ!$B$33:$B$776,D$47)+'СЕТ СН'!$G$9+СВЦЭМ!$D$10+'СЕТ СН'!$G$6-'СЕТ СН'!$G$19</f>
        <v>1590.0226441099999</v>
      </c>
      <c r="E51" s="36">
        <f>SUMIFS(СВЦЭМ!$C$33:$C$776,СВЦЭМ!$A$33:$A$776,$A51,СВЦЭМ!$B$33:$B$776,E$47)+'СЕТ СН'!$G$9+СВЦЭМ!$D$10+'СЕТ СН'!$G$6-'СЕТ СН'!$G$19</f>
        <v>1590.8569175100001</v>
      </c>
      <c r="F51" s="36">
        <f>SUMIFS(СВЦЭМ!$C$33:$C$776,СВЦЭМ!$A$33:$A$776,$A51,СВЦЭМ!$B$33:$B$776,F$47)+'СЕТ СН'!$G$9+СВЦЭМ!$D$10+'СЕТ СН'!$G$6-'СЕТ СН'!$G$19</f>
        <v>1582.9665774099999</v>
      </c>
      <c r="G51" s="36">
        <f>SUMIFS(СВЦЭМ!$C$33:$C$776,СВЦЭМ!$A$33:$A$776,$A51,СВЦЭМ!$B$33:$B$776,G$47)+'СЕТ СН'!$G$9+СВЦЭМ!$D$10+'СЕТ СН'!$G$6-'СЕТ СН'!$G$19</f>
        <v>1596.8629194099999</v>
      </c>
      <c r="H51" s="36">
        <f>SUMIFS(СВЦЭМ!$C$33:$C$776,СВЦЭМ!$A$33:$A$776,$A51,СВЦЭМ!$B$33:$B$776,H$47)+'СЕТ СН'!$G$9+СВЦЭМ!$D$10+'СЕТ СН'!$G$6-'СЕТ СН'!$G$19</f>
        <v>1509.8521332700002</v>
      </c>
      <c r="I51" s="36">
        <f>SUMIFS(СВЦЭМ!$C$33:$C$776,СВЦЭМ!$A$33:$A$776,$A51,СВЦЭМ!$B$33:$B$776,I$47)+'СЕТ СН'!$G$9+СВЦЭМ!$D$10+'СЕТ СН'!$G$6-'СЕТ СН'!$G$19</f>
        <v>1446.54053228</v>
      </c>
      <c r="J51" s="36">
        <f>SUMIFS(СВЦЭМ!$C$33:$C$776,СВЦЭМ!$A$33:$A$776,$A51,СВЦЭМ!$B$33:$B$776,J$47)+'СЕТ СН'!$G$9+СВЦЭМ!$D$10+'СЕТ СН'!$G$6-'СЕТ СН'!$G$19</f>
        <v>1349.1919141399999</v>
      </c>
      <c r="K51" s="36">
        <f>SUMIFS(СВЦЭМ!$C$33:$C$776,СВЦЭМ!$A$33:$A$776,$A51,СВЦЭМ!$B$33:$B$776,K$47)+'СЕТ СН'!$G$9+СВЦЭМ!$D$10+'СЕТ СН'!$G$6-'СЕТ СН'!$G$19</f>
        <v>1276.5950587</v>
      </c>
      <c r="L51" s="36">
        <f>SUMIFS(СВЦЭМ!$C$33:$C$776,СВЦЭМ!$A$33:$A$776,$A51,СВЦЭМ!$B$33:$B$776,L$47)+'СЕТ СН'!$G$9+СВЦЭМ!$D$10+'СЕТ СН'!$G$6-'СЕТ СН'!$G$19</f>
        <v>1245.4672778899999</v>
      </c>
      <c r="M51" s="36">
        <f>SUMIFS(СВЦЭМ!$C$33:$C$776,СВЦЭМ!$A$33:$A$776,$A51,СВЦЭМ!$B$33:$B$776,M$47)+'СЕТ СН'!$G$9+СВЦЭМ!$D$10+'СЕТ СН'!$G$6-'СЕТ СН'!$G$19</f>
        <v>1248.12471534</v>
      </c>
      <c r="N51" s="36">
        <f>SUMIFS(СВЦЭМ!$C$33:$C$776,СВЦЭМ!$A$33:$A$776,$A51,СВЦЭМ!$B$33:$B$776,N$47)+'СЕТ СН'!$G$9+СВЦЭМ!$D$10+'СЕТ СН'!$G$6-'СЕТ СН'!$G$19</f>
        <v>1237.2904360900002</v>
      </c>
      <c r="O51" s="36">
        <f>SUMIFS(СВЦЭМ!$C$33:$C$776,СВЦЭМ!$A$33:$A$776,$A51,СВЦЭМ!$B$33:$B$776,O$47)+'СЕТ СН'!$G$9+СВЦЭМ!$D$10+'СЕТ СН'!$G$6-'СЕТ СН'!$G$19</f>
        <v>1262.0082257899999</v>
      </c>
      <c r="P51" s="36">
        <f>SUMIFS(СВЦЭМ!$C$33:$C$776,СВЦЭМ!$A$33:$A$776,$A51,СВЦЭМ!$B$33:$B$776,P$47)+'СЕТ СН'!$G$9+СВЦЭМ!$D$10+'СЕТ СН'!$G$6-'СЕТ СН'!$G$19</f>
        <v>1276.09428942</v>
      </c>
      <c r="Q51" s="36">
        <f>SUMIFS(СВЦЭМ!$C$33:$C$776,СВЦЭМ!$A$33:$A$776,$A51,СВЦЭМ!$B$33:$B$776,Q$47)+'СЕТ СН'!$G$9+СВЦЭМ!$D$10+'СЕТ СН'!$G$6-'СЕТ СН'!$G$19</f>
        <v>1276.4482951999998</v>
      </c>
      <c r="R51" s="36">
        <f>SUMIFS(СВЦЭМ!$C$33:$C$776,СВЦЭМ!$A$33:$A$776,$A51,СВЦЭМ!$B$33:$B$776,R$47)+'СЕТ СН'!$G$9+СВЦЭМ!$D$10+'СЕТ СН'!$G$6-'СЕТ СН'!$G$19</f>
        <v>1277.97020462</v>
      </c>
      <c r="S51" s="36">
        <f>SUMIFS(СВЦЭМ!$C$33:$C$776,СВЦЭМ!$A$33:$A$776,$A51,СВЦЭМ!$B$33:$B$776,S$47)+'СЕТ СН'!$G$9+СВЦЭМ!$D$10+'СЕТ СН'!$G$6-'СЕТ СН'!$G$19</f>
        <v>1286.1812064800001</v>
      </c>
      <c r="T51" s="36">
        <f>SUMIFS(СВЦЭМ!$C$33:$C$776,СВЦЭМ!$A$33:$A$776,$A51,СВЦЭМ!$B$33:$B$776,T$47)+'СЕТ СН'!$G$9+СВЦЭМ!$D$10+'СЕТ СН'!$G$6-'СЕТ СН'!$G$19</f>
        <v>1264.8324197500001</v>
      </c>
      <c r="U51" s="36">
        <f>SUMIFS(СВЦЭМ!$C$33:$C$776,СВЦЭМ!$A$33:$A$776,$A51,СВЦЭМ!$B$33:$B$776,U$47)+'СЕТ СН'!$G$9+СВЦЭМ!$D$10+'СЕТ СН'!$G$6-'СЕТ СН'!$G$19</f>
        <v>1223.46793164</v>
      </c>
      <c r="V51" s="36">
        <f>SUMIFS(СВЦЭМ!$C$33:$C$776,СВЦЭМ!$A$33:$A$776,$A51,СВЦЭМ!$B$33:$B$776,V$47)+'СЕТ СН'!$G$9+СВЦЭМ!$D$10+'СЕТ СН'!$G$6-'СЕТ СН'!$G$19</f>
        <v>1215.3095865600001</v>
      </c>
      <c r="W51" s="36">
        <f>SUMIFS(СВЦЭМ!$C$33:$C$776,СВЦЭМ!$A$33:$A$776,$A51,СВЦЭМ!$B$33:$B$776,W$47)+'СЕТ СН'!$G$9+СВЦЭМ!$D$10+'СЕТ СН'!$G$6-'СЕТ СН'!$G$19</f>
        <v>1217.8739820199999</v>
      </c>
      <c r="X51" s="36">
        <f>SUMIFS(СВЦЭМ!$C$33:$C$776,СВЦЭМ!$A$33:$A$776,$A51,СВЦЭМ!$B$33:$B$776,X$47)+'СЕТ СН'!$G$9+СВЦЭМ!$D$10+'СЕТ СН'!$G$6-'СЕТ СН'!$G$19</f>
        <v>1301.6312927600002</v>
      </c>
      <c r="Y51" s="36">
        <f>SUMIFS(СВЦЭМ!$C$33:$C$776,СВЦЭМ!$A$33:$A$776,$A51,СВЦЭМ!$B$33:$B$776,Y$47)+'СЕТ СН'!$G$9+СВЦЭМ!$D$10+'СЕТ СН'!$G$6-'СЕТ СН'!$G$19</f>
        <v>1450.94661615</v>
      </c>
    </row>
    <row r="52" spans="1:25" ht="15.75" x14ac:dyDescent="0.2">
      <c r="A52" s="35">
        <f t="shared" si="1"/>
        <v>43560</v>
      </c>
      <c r="B52" s="36">
        <f>SUMIFS(СВЦЭМ!$C$33:$C$776,СВЦЭМ!$A$33:$A$776,$A52,СВЦЭМ!$B$33:$B$776,B$47)+'СЕТ СН'!$G$9+СВЦЭМ!$D$10+'СЕТ СН'!$G$6-'СЕТ СН'!$G$19</f>
        <v>1439.7374697800001</v>
      </c>
      <c r="C52" s="36">
        <f>SUMIFS(СВЦЭМ!$C$33:$C$776,СВЦЭМ!$A$33:$A$776,$A52,СВЦЭМ!$B$33:$B$776,C$47)+'СЕТ СН'!$G$9+СВЦЭМ!$D$10+'СЕТ СН'!$G$6-'СЕТ СН'!$G$19</f>
        <v>1531.3877932599999</v>
      </c>
      <c r="D52" s="36">
        <f>SUMIFS(СВЦЭМ!$C$33:$C$776,СВЦЭМ!$A$33:$A$776,$A52,СВЦЭМ!$B$33:$B$776,D$47)+'СЕТ СН'!$G$9+СВЦЭМ!$D$10+'СЕТ СН'!$G$6-'СЕТ СН'!$G$19</f>
        <v>1589.57848109</v>
      </c>
      <c r="E52" s="36">
        <f>SUMIFS(СВЦЭМ!$C$33:$C$776,СВЦЭМ!$A$33:$A$776,$A52,СВЦЭМ!$B$33:$B$776,E$47)+'СЕТ СН'!$G$9+СВЦЭМ!$D$10+'СЕТ СН'!$G$6-'СЕТ СН'!$G$19</f>
        <v>1586.3008655799999</v>
      </c>
      <c r="F52" s="36">
        <f>SUMIFS(СВЦЭМ!$C$33:$C$776,СВЦЭМ!$A$33:$A$776,$A52,СВЦЭМ!$B$33:$B$776,F$47)+'СЕТ СН'!$G$9+СВЦЭМ!$D$10+'СЕТ СН'!$G$6-'СЕТ СН'!$G$19</f>
        <v>1582.5441385499998</v>
      </c>
      <c r="G52" s="36">
        <f>SUMIFS(СВЦЭМ!$C$33:$C$776,СВЦЭМ!$A$33:$A$776,$A52,СВЦЭМ!$B$33:$B$776,G$47)+'СЕТ СН'!$G$9+СВЦЭМ!$D$10+'СЕТ СН'!$G$6-'СЕТ СН'!$G$19</f>
        <v>1580.6258710400002</v>
      </c>
      <c r="H52" s="36">
        <f>SUMIFS(СВЦЭМ!$C$33:$C$776,СВЦЭМ!$A$33:$A$776,$A52,СВЦЭМ!$B$33:$B$776,H$47)+'СЕТ СН'!$G$9+СВЦЭМ!$D$10+'СЕТ СН'!$G$6-'СЕТ СН'!$G$19</f>
        <v>1513.4664728399998</v>
      </c>
      <c r="I52" s="36">
        <f>SUMIFS(СВЦЭМ!$C$33:$C$776,СВЦЭМ!$A$33:$A$776,$A52,СВЦЭМ!$B$33:$B$776,I$47)+'СЕТ СН'!$G$9+СВЦЭМ!$D$10+'СЕТ СН'!$G$6-'СЕТ СН'!$G$19</f>
        <v>1455.1842345999999</v>
      </c>
      <c r="J52" s="36">
        <f>SUMIFS(СВЦЭМ!$C$33:$C$776,СВЦЭМ!$A$33:$A$776,$A52,СВЦЭМ!$B$33:$B$776,J$47)+'СЕТ СН'!$G$9+СВЦЭМ!$D$10+'СЕТ СН'!$G$6-'СЕТ СН'!$G$19</f>
        <v>1370.4038420100001</v>
      </c>
      <c r="K52" s="36">
        <f>SUMIFS(СВЦЭМ!$C$33:$C$776,СВЦЭМ!$A$33:$A$776,$A52,СВЦЭМ!$B$33:$B$776,K$47)+'СЕТ СН'!$G$9+СВЦЭМ!$D$10+'СЕТ СН'!$G$6-'СЕТ СН'!$G$19</f>
        <v>1295.08642573</v>
      </c>
      <c r="L52" s="36">
        <f>SUMIFS(СВЦЭМ!$C$33:$C$776,СВЦЭМ!$A$33:$A$776,$A52,СВЦЭМ!$B$33:$B$776,L$47)+'СЕТ СН'!$G$9+СВЦЭМ!$D$10+'СЕТ СН'!$G$6-'СЕТ СН'!$G$19</f>
        <v>1261.01931906</v>
      </c>
      <c r="M52" s="36">
        <f>SUMIFS(СВЦЭМ!$C$33:$C$776,СВЦЭМ!$A$33:$A$776,$A52,СВЦЭМ!$B$33:$B$776,M$47)+'СЕТ СН'!$G$9+СВЦЭМ!$D$10+'СЕТ СН'!$G$6-'СЕТ СН'!$G$19</f>
        <v>1251.88819027</v>
      </c>
      <c r="N52" s="36">
        <f>SUMIFS(СВЦЭМ!$C$33:$C$776,СВЦЭМ!$A$33:$A$776,$A52,СВЦЭМ!$B$33:$B$776,N$47)+'СЕТ СН'!$G$9+СВЦЭМ!$D$10+'СЕТ СН'!$G$6-'СЕТ СН'!$G$19</f>
        <v>1245.7528064399999</v>
      </c>
      <c r="O52" s="36">
        <f>SUMIFS(СВЦЭМ!$C$33:$C$776,СВЦЭМ!$A$33:$A$776,$A52,СВЦЭМ!$B$33:$B$776,O$47)+'СЕТ СН'!$G$9+СВЦЭМ!$D$10+'СЕТ СН'!$G$6-'СЕТ СН'!$G$19</f>
        <v>1240.3072435200002</v>
      </c>
      <c r="P52" s="36">
        <f>SUMIFS(СВЦЭМ!$C$33:$C$776,СВЦЭМ!$A$33:$A$776,$A52,СВЦЭМ!$B$33:$B$776,P$47)+'СЕТ СН'!$G$9+СВЦЭМ!$D$10+'СЕТ СН'!$G$6-'СЕТ СН'!$G$19</f>
        <v>1244.9134089899999</v>
      </c>
      <c r="Q52" s="36">
        <f>SUMIFS(СВЦЭМ!$C$33:$C$776,СВЦЭМ!$A$33:$A$776,$A52,СВЦЭМ!$B$33:$B$776,Q$47)+'СЕТ СН'!$G$9+СВЦЭМ!$D$10+'СЕТ СН'!$G$6-'СЕТ СН'!$G$19</f>
        <v>1243.96366601</v>
      </c>
      <c r="R52" s="36">
        <f>SUMIFS(СВЦЭМ!$C$33:$C$776,СВЦЭМ!$A$33:$A$776,$A52,СВЦЭМ!$B$33:$B$776,R$47)+'СЕТ СН'!$G$9+СВЦЭМ!$D$10+'СЕТ СН'!$G$6-'СЕТ СН'!$G$19</f>
        <v>1245.4610598700001</v>
      </c>
      <c r="S52" s="36">
        <f>SUMIFS(СВЦЭМ!$C$33:$C$776,СВЦЭМ!$A$33:$A$776,$A52,СВЦЭМ!$B$33:$B$776,S$47)+'СЕТ СН'!$G$9+СВЦЭМ!$D$10+'СЕТ СН'!$G$6-'СЕТ СН'!$G$19</f>
        <v>1261.7356868000002</v>
      </c>
      <c r="T52" s="36">
        <f>SUMIFS(СВЦЭМ!$C$33:$C$776,СВЦЭМ!$A$33:$A$776,$A52,СВЦЭМ!$B$33:$B$776,T$47)+'СЕТ СН'!$G$9+СВЦЭМ!$D$10+'СЕТ СН'!$G$6-'СЕТ СН'!$G$19</f>
        <v>1256.1197487100001</v>
      </c>
      <c r="U52" s="36">
        <f>SUMIFS(СВЦЭМ!$C$33:$C$776,СВЦЭМ!$A$33:$A$776,$A52,СВЦЭМ!$B$33:$B$776,U$47)+'СЕТ СН'!$G$9+СВЦЭМ!$D$10+'СЕТ СН'!$G$6-'СЕТ СН'!$G$19</f>
        <v>1263.2392205000001</v>
      </c>
      <c r="V52" s="36">
        <f>SUMIFS(СВЦЭМ!$C$33:$C$776,СВЦЭМ!$A$33:$A$776,$A52,СВЦЭМ!$B$33:$B$776,V$47)+'СЕТ СН'!$G$9+СВЦЭМ!$D$10+'СЕТ СН'!$G$6-'СЕТ СН'!$G$19</f>
        <v>1273.3044970400001</v>
      </c>
      <c r="W52" s="36">
        <f>SUMIFS(СВЦЭМ!$C$33:$C$776,СВЦЭМ!$A$33:$A$776,$A52,СВЦЭМ!$B$33:$B$776,W$47)+'СЕТ СН'!$G$9+СВЦЭМ!$D$10+'СЕТ СН'!$G$6-'СЕТ СН'!$G$19</f>
        <v>1280.2030590200002</v>
      </c>
      <c r="X52" s="36">
        <f>SUMIFS(СВЦЭМ!$C$33:$C$776,СВЦЭМ!$A$33:$A$776,$A52,СВЦЭМ!$B$33:$B$776,X$47)+'СЕТ СН'!$G$9+СВЦЭМ!$D$10+'СЕТ СН'!$G$6-'СЕТ СН'!$G$19</f>
        <v>1319.8713117699999</v>
      </c>
      <c r="Y52" s="36">
        <f>SUMIFS(СВЦЭМ!$C$33:$C$776,СВЦЭМ!$A$33:$A$776,$A52,СВЦЭМ!$B$33:$B$776,Y$47)+'СЕТ СН'!$G$9+СВЦЭМ!$D$10+'СЕТ СН'!$G$6-'СЕТ СН'!$G$19</f>
        <v>1409.07192192</v>
      </c>
    </row>
    <row r="53" spans="1:25" ht="15.75" x14ac:dyDescent="0.2">
      <c r="A53" s="35">
        <f t="shared" si="1"/>
        <v>43561</v>
      </c>
      <c r="B53" s="36">
        <f>SUMIFS(СВЦЭМ!$C$33:$C$776,СВЦЭМ!$A$33:$A$776,$A53,СВЦЭМ!$B$33:$B$776,B$47)+'СЕТ СН'!$G$9+СВЦЭМ!$D$10+'СЕТ СН'!$G$6-'СЕТ СН'!$G$19</f>
        <v>1470.67501902</v>
      </c>
      <c r="C53" s="36">
        <f>SUMIFS(СВЦЭМ!$C$33:$C$776,СВЦЭМ!$A$33:$A$776,$A53,СВЦЭМ!$B$33:$B$776,C$47)+'СЕТ СН'!$G$9+СВЦЭМ!$D$10+'СЕТ СН'!$G$6-'СЕТ СН'!$G$19</f>
        <v>1555.0259021800002</v>
      </c>
      <c r="D53" s="36">
        <f>SUMIFS(СВЦЭМ!$C$33:$C$776,СВЦЭМ!$A$33:$A$776,$A53,СВЦЭМ!$B$33:$B$776,D$47)+'СЕТ СН'!$G$9+СВЦЭМ!$D$10+'СЕТ СН'!$G$6-'СЕТ СН'!$G$19</f>
        <v>1576.4232598399999</v>
      </c>
      <c r="E53" s="36">
        <f>SUMIFS(СВЦЭМ!$C$33:$C$776,СВЦЭМ!$A$33:$A$776,$A53,СВЦЭМ!$B$33:$B$776,E$47)+'СЕТ СН'!$G$9+СВЦЭМ!$D$10+'СЕТ СН'!$G$6-'СЕТ СН'!$G$19</f>
        <v>1573.4025644899998</v>
      </c>
      <c r="F53" s="36">
        <f>SUMIFS(СВЦЭМ!$C$33:$C$776,СВЦЭМ!$A$33:$A$776,$A53,СВЦЭМ!$B$33:$B$776,F$47)+'СЕТ СН'!$G$9+СВЦЭМ!$D$10+'СЕТ СН'!$G$6-'СЕТ СН'!$G$19</f>
        <v>1572.6200960900001</v>
      </c>
      <c r="G53" s="36">
        <f>SUMIFS(СВЦЭМ!$C$33:$C$776,СВЦЭМ!$A$33:$A$776,$A53,СВЦЭМ!$B$33:$B$776,G$47)+'СЕТ СН'!$G$9+СВЦЭМ!$D$10+'СЕТ СН'!$G$6-'СЕТ СН'!$G$19</f>
        <v>1581.1867413</v>
      </c>
      <c r="H53" s="36">
        <f>SUMIFS(СВЦЭМ!$C$33:$C$776,СВЦЭМ!$A$33:$A$776,$A53,СВЦЭМ!$B$33:$B$776,H$47)+'СЕТ СН'!$G$9+СВЦЭМ!$D$10+'СЕТ СН'!$G$6-'СЕТ СН'!$G$19</f>
        <v>1493.46080097</v>
      </c>
      <c r="I53" s="36">
        <f>SUMIFS(СВЦЭМ!$C$33:$C$776,СВЦЭМ!$A$33:$A$776,$A53,СВЦЭМ!$B$33:$B$776,I$47)+'СЕТ СН'!$G$9+СВЦЭМ!$D$10+'СЕТ СН'!$G$6-'СЕТ СН'!$G$19</f>
        <v>1495.74680863</v>
      </c>
      <c r="J53" s="36">
        <f>SUMIFS(СВЦЭМ!$C$33:$C$776,СВЦЭМ!$A$33:$A$776,$A53,СВЦЭМ!$B$33:$B$776,J$47)+'СЕТ СН'!$G$9+СВЦЭМ!$D$10+'СЕТ СН'!$G$6-'СЕТ СН'!$G$19</f>
        <v>1426.0889114199999</v>
      </c>
      <c r="K53" s="36">
        <f>SUMIFS(СВЦЭМ!$C$33:$C$776,СВЦЭМ!$A$33:$A$776,$A53,СВЦЭМ!$B$33:$B$776,K$47)+'СЕТ СН'!$G$9+СВЦЭМ!$D$10+'СЕТ СН'!$G$6-'СЕТ СН'!$G$19</f>
        <v>1298.24721752</v>
      </c>
      <c r="L53" s="36">
        <f>SUMIFS(СВЦЭМ!$C$33:$C$776,СВЦЭМ!$A$33:$A$776,$A53,СВЦЭМ!$B$33:$B$776,L$47)+'СЕТ СН'!$G$9+СВЦЭМ!$D$10+'СЕТ СН'!$G$6-'СЕТ СН'!$G$19</f>
        <v>1241.7940475800001</v>
      </c>
      <c r="M53" s="36">
        <f>SUMIFS(СВЦЭМ!$C$33:$C$776,СВЦЭМ!$A$33:$A$776,$A53,СВЦЭМ!$B$33:$B$776,M$47)+'СЕТ СН'!$G$9+СВЦЭМ!$D$10+'СЕТ СН'!$G$6-'СЕТ СН'!$G$19</f>
        <v>1240.2060381800002</v>
      </c>
      <c r="N53" s="36">
        <f>SUMIFS(СВЦЭМ!$C$33:$C$776,СВЦЭМ!$A$33:$A$776,$A53,СВЦЭМ!$B$33:$B$776,N$47)+'СЕТ СН'!$G$9+СВЦЭМ!$D$10+'СЕТ СН'!$G$6-'СЕТ СН'!$G$19</f>
        <v>1249.48648607</v>
      </c>
      <c r="O53" s="36">
        <f>SUMIFS(СВЦЭМ!$C$33:$C$776,СВЦЭМ!$A$33:$A$776,$A53,СВЦЭМ!$B$33:$B$776,O$47)+'СЕТ СН'!$G$9+СВЦЭМ!$D$10+'СЕТ СН'!$G$6-'СЕТ СН'!$G$19</f>
        <v>1262.0617567700001</v>
      </c>
      <c r="P53" s="36">
        <f>SUMIFS(СВЦЭМ!$C$33:$C$776,СВЦЭМ!$A$33:$A$776,$A53,СВЦЭМ!$B$33:$B$776,P$47)+'СЕТ СН'!$G$9+СВЦЭМ!$D$10+'СЕТ СН'!$G$6-'СЕТ СН'!$G$19</f>
        <v>1271.624804</v>
      </c>
      <c r="Q53" s="36">
        <f>SUMIFS(СВЦЭМ!$C$33:$C$776,СВЦЭМ!$A$33:$A$776,$A53,СВЦЭМ!$B$33:$B$776,Q$47)+'СЕТ СН'!$G$9+СВЦЭМ!$D$10+'СЕТ СН'!$G$6-'СЕТ СН'!$G$19</f>
        <v>1265.58659457</v>
      </c>
      <c r="R53" s="36">
        <f>SUMIFS(СВЦЭМ!$C$33:$C$776,СВЦЭМ!$A$33:$A$776,$A53,СВЦЭМ!$B$33:$B$776,R$47)+'СЕТ СН'!$G$9+СВЦЭМ!$D$10+'СЕТ СН'!$G$6-'СЕТ СН'!$G$19</f>
        <v>1271.9441703100001</v>
      </c>
      <c r="S53" s="36">
        <f>SUMIFS(СВЦЭМ!$C$33:$C$776,СВЦЭМ!$A$33:$A$776,$A53,СВЦЭМ!$B$33:$B$776,S$47)+'СЕТ СН'!$G$9+СВЦЭМ!$D$10+'СЕТ СН'!$G$6-'СЕТ СН'!$G$19</f>
        <v>1272.1503600400001</v>
      </c>
      <c r="T53" s="36">
        <f>SUMIFS(СВЦЭМ!$C$33:$C$776,СВЦЭМ!$A$33:$A$776,$A53,СВЦЭМ!$B$33:$B$776,T$47)+'СЕТ СН'!$G$9+СВЦЭМ!$D$10+'СЕТ СН'!$G$6-'СЕТ СН'!$G$19</f>
        <v>1254.1483848400001</v>
      </c>
      <c r="U53" s="36">
        <f>SUMIFS(СВЦЭМ!$C$33:$C$776,СВЦЭМ!$A$33:$A$776,$A53,СВЦЭМ!$B$33:$B$776,U$47)+'СЕТ СН'!$G$9+СВЦЭМ!$D$10+'СЕТ СН'!$G$6-'СЕТ СН'!$G$19</f>
        <v>1220.7645393600001</v>
      </c>
      <c r="V53" s="36">
        <f>SUMIFS(СВЦЭМ!$C$33:$C$776,СВЦЭМ!$A$33:$A$776,$A53,СВЦЭМ!$B$33:$B$776,V$47)+'СЕТ СН'!$G$9+СВЦЭМ!$D$10+'СЕТ СН'!$G$6-'СЕТ СН'!$G$19</f>
        <v>1203.9669175700001</v>
      </c>
      <c r="W53" s="36">
        <f>SUMIFS(СВЦЭМ!$C$33:$C$776,СВЦЭМ!$A$33:$A$776,$A53,СВЦЭМ!$B$33:$B$776,W$47)+'СЕТ СН'!$G$9+СВЦЭМ!$D$10+'СЕТ СН'!$G$6-'СЕТ СН'!$G$19</f>
        <v>1179.3736935699999</v>
      </c>
      <c r="X53" s="36">
        <f>SUMIFS(СВЦЭМ!$C$33:$C$776,СВЦЭМ!$A$33:$A$776,$A53,СВЦЭМ!$B$33:$B$776,X$47)+'СЕТ СН'!$G$9+СВЦЭМ!$D$10+'СЕТ СН'!$G$6-'СЕТ СН'!$G$19</f>
        <v>1202.71512091</v>
      </c>
      <c r="Y53" s="36">
        <f>SUMIFS(СВЦЭМ!$C$33:$C$776,СВЦЭМ!$A$33:$A$776,$A53,СВЦЭМ!$B$33:$B$776,Y$47)+'СЕТ СН'!$G$9+СВЦЭМ!$D$10+'СЕТ СН'!$G$6-'СЕТ СН'!$G$19</f>
        <v>1306.14587018</v>
      </c>
    </row>
    <row r="54" spans="1:25" ht="15.75" x14ac:dyDescent="0.2">
      <c r="A54" s="35">
        <f t="shared" si="1"/>
        <v>43562</v>
      </c>
      <c r="B54" s="36">
        <f>SUMIFS(СВЦЭМ!$C$33:$C$776,СВЦЭМ!$A$33:$A$776,$A54,СВЦЭМ!$B$33:$B$776,B$47)+'СЕТ СН'!$G$9+СВЦЭМ!$D$10+'СЕТ СН'!$G$6-'СЕТ СН'!$G$19</f>
        <v>1439.6261484000001</v>
      </c>
      <c r="C54" s="36">
        <f>SUMIFS(СВЦЭМ!$C$33:$C$776,СВЦЭМ!$A$33:$A$776,$A54,СВЦЭМ!$B$33:$B$776,C$47)+'СЕТ СН'!$G$9+СВЦЭМ!$D$10+'СЕТ СН'!$G$6-'СЕТ СН'!$G$19</f>
        <v>1534.4584082900001</v>
      </c>
      <c r="D54" s="36">
        <f>SUMIFS(СВЦЭМ!$C$33:$C$776,СВЦЭМ!$A$33:$A$776,$A54,СВЦЭМ!$B$33:$B$776,D$47)+'СЕТ СН'!$G$9+СВЦЭМ!$D$10+'СЕТ СН'!$G$6-'СЕТ СН'!$G$19</f>
        <v>1604.8371836199999</v>
      </c>
      <c r="E54" s="36">
        <f>SUMIFS(СВЦЭМ!$C$33:$C$776,СВЦЭМ!$A$33:$A$776,$A54,СВЦЭМ!$B$33:$B$776,E$47)+'СЕТ СН'!$G$9+СВЦЭМ!$D$10+'СЕТ СН'!$G$6-'СЕТ СН'!$G$19</f>
        <v>1629.11484114</v>
      </c>
      <c r="F54" s="36">
        <f>SUMIFS(СВЦЭМ!$C$33:$C$776,СВЦЭМ!$A$33:$A$776,$A54,СВЦЭМ!$B$33:$B$776,F$47)+'СЕТ СН'!$G$9+СВЦЭМ!$D$10+'СЕТ СН'!$G$6-'СЕТ СН'!$G$19</f>
        <v>1616.11340126</v>
      </c>
      <c r="G54" s="36">
        <f>SUMIFS(СВЦЭМ!$C$33:$C$776,СВЦЭМ!$A$33:$A$776,$A54,СВЦЭМ!$B$33:$B$776,G$47)+'СЕТ СН'!$G$9+СВЦЭМ!$D$10+'СЕТ СН'!$G$6-'СЕТ СН'!$G$19</f>
        <v>1586.5394833599998</v>
      </c>
      <c r="H54" s="36">
        <f>SUMIFS(СВЦЭМ!$C$33:$C$776,СВЦЭМ!$A$33:$A$776,$A54,СВЦЭМ!$B$33:$B$776,H$47)+'СЕТ СН'!$G$9+СВЦЭМ!$D$10+'СЕТ СН'!$G$6-'СЕТ СН'!$G$19</f>
        <v>1516.8292261199999</v>
      </c>
      <c r="I54" s="36">
        <f>SUMIFS(СВЦЭМ!$C$33:$C$776,СВЦЭМ!$A$33:$A$776,$A54,СВЦЭМ!$B$33:$B$776,I$47)+'СЕТ СН'!$G$9+СВЦЭМ!$D$10+'СЕТ СН'!$G$6-'СЕТ СН'!$G$19</f>
        <v>1481.7688161400001</v>
      </c>
      <c r="J54" s="36">
        <f>SUMIFS(СВЦЭМ!$C$33:$C$776,СВЦЭМ!$A$33:$A$776,$A54,СВЦЭМ!$B$33:$B$776,J$47)+'СЕТ СН'!$G$9+СВЦЭМ!$D$10+'СЕТ СН'!$G$6-'СЕТ СН'!$G$19</f>
        <v>1384.1298599500001</v>
      </c>
      <c r="K54" s="36">
        <f>SUMIFS(СВЦЭМ!$C$33:$C$776,СВЦЭМ!$A$33:$A$776,$A54,СВЦЭМ!$B$33:$B$776,K$47)+'СЕТ СН'!$G$9+СВЦЭМ!$D$10+'СЕТ СН'!$G$6-'СЕТ СН'!$G$19</f>
        <v>1260.69459665</v>
      </c>
      <c r="L54" s="36">
        <f>SUMIFS(СВЦЭМ!$C$33:$C$776,СВЦЭМ!$A$33:$A$776,$A54,СВЦЭМ!$B$33:$B$776,L$47)+'СЕТ СН'!$G$9+СВЦЭМ!$D$10+'СЕТ СН'!$G$6-'СЕТ СН'!$G$19</f>
        <v>1223.65478394</v>
      </c>
      <c r="M54" s="36">
        <f>SUMIFS(СВЦЭМ!$C$33:$C$776,СВЦЭМ!$A$33:$A$776,$A54,СВЦЭМ!$B$33:$B$776,M$47)+'СЕТ СН'!$G$9+СВЦЭМ!$D$10+'СЕТ СН'!$G$6-'СЕТ СН'!$G$19</f>
        <v>1211.59918208</v>
      </c>
      <c r="N54" s="36">
        <f>SUMIFS(СВЦЭМ!$C$33:$C$776,СВЦЭМ!$A$33:$A$776,$A54,СВЦЭМ!$B$33:$B$776,N$47)+'СЕТ СН'!$G$9+СВЦЭМ!$D$10+'СЕТ СН'!$G$6-'СЕТ СН'!$G$19</f>
        <v>1213.5225020400001</v>
      </c>
      <c r="O54" s="36">
        <f>SUMIFS(СВЦЭМ!$C$33:$C$776,СВЦЭМ!$A$33:$A$776,$A54,СВЦЭМ!$B$33:$B$776,O$47)+'СЕТ СН'!$G$9+СВЦЭМ!$D$10+'СЕТ СН'!$G$6-'СЕТ СН'!$G$19</f>
        <v>1227.3263410300001</v>
      </c>
      <c r="P54" s="36">
        <f>SUMIFS(СВЦЭМ!$C$33:$C$776,СВЦЭМ!$A$33:$A$776,$A54,СВЦЭМ!$B$33:$B$776,P$47)+'СЕТ СН'!$G$9+СВЦЭМ!$D$10+'СЕТ СН'!$G$6-'СЕТ СН'!$G$19</f>
        <v>1244.2223159600001</v>
      </c>
      <c r="Q54" s="36">
        <f>SUMIFS(СВЦЭМ!$C$33:$C$776,СВЦЭМ!$A$33:$A$776,$A54,СВЦЭМ!$B$33:$B$776,Q$47)+'СЕТ СН'!$G$9+СВЦЭМ!$D$10+'СЕТ СН'!$G$6-'СЕТ СН'!$G$19</f>
        <v>1256.81649251</v>
      </c>
      <c r="R54" s="36">
        <f>SUMIFS(СВЦЭМ!$C$33:$C$776,СВЦЭМ!$A$33:$A$776,$A54,СВЦЭМ!$B$33:$B$776,R$47)+'СЕТ СН'!$G$9+СВЦЭМ!$D$10+'СЕТ СН'!$G$6-'СЕТ СН'!$G$19</f>
        <v>1263.07413361</v>
      </c>
      <c r="S54" s="36">
        <f>SUMIFS(СВЦЭМ!$C$33:$C$776,СВЦЭМ!$A$33:$A$776,$A54,СВЦЭМ!$B$33:$B$776,S$47)+'СЕТ СН'!$G$9+СВЦЭМ!$D$10+'СЕТ СН'!$G$6-'СЕТ СН'!$G$19</f>
        <v>1269.73959079</v>
      </c>
      <c r="T54" s="36">
        <f>SUMIFS(СВЦЭМ!$C$33:$C$776,СВЦЭМ!$A$33:$A$776,$A54,СВЦЭМ!$B$33:$B$776,T$47)+'СЕТ СН'!$G$9+СВЦЭМ!$D$10+'СЕТ СН'!$G$6-'СЕТ СН'!$G$19</f>
        <v>1234.2304260000001</v>
      </c>
      <c r="U54" s="36">
        <f>SUMIFS(СВЦЭМ!$C$33:$C$776,СВЦЭМ!$A$33:$A$776,$A54,СВЦЭМ!$B$33:$B$776,U$47)+'СЕТ СН'!$G$9+СВЦЭМ!$D$10+'СЕТ СН'!$G$6-'СЕТ СН'!$G$19</f>
        <v>1191.66707922</v>
      </c>
      <c r="V54" s="36">
        <f>SUMIFS(СВЦЭМ!$C$33:$C$776,СВЦЭМ!$A$33:$A$776,$A54,СВЦЭМ!$B$33:$B$776,V$47)+'СЕТ СН'!$G$9+СВЦЭМ!$D$10+'СЕТ СН'!$G$6-'СЕТ СН'!$G$19</f>
        <v>1177.76006097</v>
      </c>
      <c r="W54" s="36">
        <f>SUMIFS(СВЦЭМ!$C$33:$C$776,СВЦЭМ!$A$33:$A$776,$A54,СВЦЭМ!$B$33:$B$776,W$47)+'СЕТ СН'!$G$9+СВЦЭМ!$D$10+'СЕТ СН'!$G$6-'СЕТ СН'!$G$19</f>
        <v>1180.3006348600002</v>
      </c>
      <c r="X54" s="36">
        <f>SUMIFS(СВЦЭМ!$C$33:$C$776,СВЦЭМ!$A$33:$A$776,$A54,СВЦЭМ!$B$33:$B$776,X$47)+'СЕТ СН'!$G$9+СВЦЭМ!$D$10+'СЕТ СН'!$G$6-'СЕТ СН'!$G$19</f>
        <v>1221.61622192</v>
      </c>
      <c r="Y54" s="36">
        <f>SUMIFS(СВЦЭМ!$C$33:$C$776,СВЦЭМ!$A$33:$A$776,$A54,СВЦЭМ!$B$33:$B$776,Y$47)+'СЕТ СН'!$G$9+СВЦЭМ!$D$10+'СЕТ СН'!$G$6-'СЕТ СН'!$G$19</f>
        <v>1327.99788582</v>
      </c>
    </row>
    <row r="55" spans="1:25" ht="15.75" x14ac:dyDescent="0.2">
      <c r="A55" s="35">
        <f t="shared" si="1"/>
        <v>43563</v>
      </c>
      <c r="B55" s="36">
        <f>SUMIFS(СВЦЭМ!$C$33:$C$776,СВЦЭМ!$A$33:$A$776,$A55,СВЦЭМ!$B$33:$B$776,B$47)+'СЕТ СН'!$G$9+СВЦЭМ!$D$10+'СЕТ СН'!$G$6-'СЕТ СН'!$G$19</f>
        <v>1446.0751863999999</v>
      </c>
      <c r="C55" s="36">
        <f>SUMIFS(СВЦЭМ!$C$33:$C$776,СВЦЭМ!$A$33:$A$776,$A55,СВЦЭМ!$B$33:$B$776,C$47)+'СЕТ СН'!$G$9+СВЦЭМ!$D$10+'СЕТ СН'!$G$6-'СЕТ СН'!$G$19</f>
        <v>1558.0825674500002</v>
      </c>
      <c r="D55" s="36">
        <f>SUMIFS(СВЦЭМ!$C$33:$C$776,СВЦЭМ!$A$33:$A$776,$A55,СВЦЭМ!$B$33:$B$776,D$47)+'СЕТ СН'!$G$9+СВЦЭМ!$D$10+'СЕТ СН'!$G$6-'СЕТ СН'!$G$19</f>
        <v>1639.9129761099998</v>
      </c>
      <c r="E55" s="36">
        <f>SUMIFS(СВЦЭМ!$C$33:$C$776,СВЦЭМ!$A$33:$A$776,$A55,СВЦЭМ!$B$33:$B$776,E$47)+'СЕТ СН'!$G$9+СВЦЭМ!$D$10+'СЕТ СН'!$G$6-'СЕТ СН'!$G$19</f>
        <v>1641.3458958400001</v>
      </c>
      <c r="F55" s="36">
        <f>SUMIFS(СВЦЭМ!$C$33:$C$776,СВЦЭМ!$A$33:$A$776,$A55,СВЦЭМ!$B$33:$B$776,F$47)+'СЕТ СН'!$G$9+СВЦЭМ!$D$10+'СЕТ СН'!$G$6-'СЕТ СН'!$G$19</f>
        <v>1607.0105926599999</v>
      </c>
      <c r="G55" s="36">
        <f>SUMIFS(СВЦЭМ!$C$33:$C$776,СВЦЭМ!$A$33:$A$776,$A55,СВЦЭМ!$B$33:$B$776,G$47)+'СЕТ СН'!$G$9+СВЦЭМ!$D$10+'СЕТ СН'!$G$6-'СЕТ СН'!$G$19</f>
        <v>1589.2276931000001</v>
      </c>
      <c r="H55" s="36">
        <f>SUMIFS(СВЦЭМ!$C$33:$C$776,СВЦЭМ!$A$33:$A$776,$A55,СВЦЭМ!$B$33:$B$776,H$47)+'СЕТ СН'!$G$9+СВЦЭМ!$D$10+'СЕТ СН'!$G$6-'СЕТ СН'!$G$19</f>
        <v>1522.4653684599998</v>
      </c>
      <c r="I55" s="36">
        <f>SUMIFS(СВЦЭМ!$C$33:$C$776,СВЦЭМ!$A$33:$A$776,$A55,СВЦЭМ!$B$33:$B$776,I$47)+'СЕТ СН'!$G$9+СВЦЭМ!$D$10+'СЕТ СН'!$G$6-'СЕТ СН'!$G$19</f>
        <v>1443.3689152500001</v>
      </c>
      <c r="J55" s="36">
        <f>SUMIFS(СВЦЭМ!$C$33:$C$776,СВЦЭМ!$A$33:$A$776,$A55,СВЦЭМ!$B$33:$B$776,J$47)+'СЕТ СН'!$G$9+СВЦЭМ!$D$10+'СЕТ СН'!$G$6-'СЕТ СН'!$G$19</f>
        <v>1344.4957485899999</v>
      </c>
      <c r="K55" s="36">
        <f>SUMIFS(СВЦЭМ!$C$33:$C$776,СВЦЭМ!$A$33:$A$776,$A55,СВЦЭМ!$B$33:$B$776,K$47)+'СЕТ СН'!$G$9+СВЦЭМ!$D$10+'СЕТ СН'!$G$6-'СЕТ СН'!$G$19</f>
        <v>1257.4887082600001</v>
      </c>
      <c r="L55" s="36">
        <f>SUMIFS(СВЦЭМ!$C$33:$C$776,СВЦЭМ!$A$33:$A$776,$A55,СВЦЭМ!$B$33:$B$776,L$47)+'СЕТ СН'!$G$9+СВЦЭМ!$D$10+'СЕТ СН'!$G$6-'СЕТ СН'!$G$19</f>
        <v>1219.52075175</v>
      </c>
      <c r="M55" s="36">
        <f>SUMIFS(СВЦЭМ!$C$33:$C$776,СВЦЭМ!$A$33:$A$776,$A55,СВЦЭМ!$B$33:$B$776,M$47)+'СЕТ СН'!$G$9+СВЦЭМ!$D$10+'СЕТ СН'!$G$6-'СЕТ СН'!$G$19</f>
        <v>1231.057581</v>
      </c>
      <c r="N55" s="36">
        <f>SUMIFS(СВЦЭМ!$C$33:$C$776,СВЦЭМ!$A$33:$A$776,$A55,СВЦЭМ!$B$33:$B$776,N$47)+'СЕТ СН'!$G$9+СВЦЭМ!$D$10+'СЕТ СН'!$G$6-'СЕТ СН'!$G$19</f>
        <v>1228.5727466399999</v>
      </c>
      <c r="O55" s="36">
        <f>SUMIFS(СВЦЭМ!$C$33:$C$776,СВЦЭМ!$A$33:$A$776,$A55,СВЦЭМ!$B$33:$B$776,O$47)+'СЕТ СН'!$G$9+СВЦЭМ!$D$10+'СЕТ СН'!$G$6-'СЕТ СН'!$G$19</f>
        <v>1231.7611117199999</v>
      </c>
      <c r="P55" s="36">
        <f>SUMIFS(СВЦЭМ!$C$33:$C$776,СВЦЭМ!$A$33:$A$776,$A55,СВЦЭМ!$B$33:$B$776,P$47)+'СЕТ СН'!$G$9+СВЦЭМ!$D$10+'СЕТ СН'!$G$6-'СЕТ СН'!$G$19</f>
        <v>1239.71858453</v>
      </c>
      <c r="Q55" s="36">
        <f>SUMIFS(СВЦЭМ!$C$33:$C$776,СВЦЭМ!$A$33:$A$776,$A55,СВЦЭМ!$B$33:$B$776,Q$47)+'СЕТ СН'!$G$9+СВЦЭМ!$D$10+'СЕТ СН'!$G$6-'СЕТ СН'!$G$19</f>
        <v>1250.62087071</v>
      </c>
      <c r="R55" s="36">
        <f>SUMIFS(СВЦЭМ!$C$33:$C$776,СВЦЭМ!$A$33:$A$776,$A55,СВЦЭМ!$B$33:$B$776,R$47)+'СЕТ СН'!$G$9+СВЦЭМ!$D$10+'СЕТ СН'!$G$6-'СЕТ СН'!$G$19</f>
        <v>1254.05590665</v>
      </c>
      <c r="S55" s="36">
        <f>SUMIFS(СВЦЭМ!$C$33:$C$776,СВЦЭМ!$A$33:$A$776,$A55,СВЦЭМ!$B$33:$B$776,S$47)+'СЕТ СН'!$G$9+СВЦЭМ!$D$10+'СЕТ СН'!$G$6-'СЕТ СН'!$G$19</f>
        <v>1248.29119711</v>
      </c>
      <c r="T55" s="36">
        <f>SUMIFS(СВЦЭМ!$C$33:$C$776,СВЦЭМ!$A$33:$A$776,$A55,СВЦЭМ!$B$33:$B$776,T$47)+'СЕТ СН'!$G$9+СВЦЭМ!$D$10+'СЕТ СН'!$G$6-'СЕТ СН'!$G$19</f>
        <v>1230.4549787400001</v>
      </c>
      <c r="U55" s="36">
        <f>SUMIFS(СВЦЭМ!$C$33:$C$776,СВЦЭМ!$A$33:$A$776,$A55,СВЦЭМ!$B$33:$B$776,U$47)+'СЕТ СН'!$G$9+СВЦЭМ!$D$10+'СЕТ СН'!$G$6-'СЕТ СН'!$G$19</f>
        <v>1212.0197319600002</v>
      </c>
      <c r="V55" s="36">
        <f>SUMIFS(СВЦЭМ!$C$33:$C$776,СВЦЭМ!$A$33:$A$776,$A55,СВЦЭМ!$B$33:$B$776,V$47)+'СЕТ СН'!$G$9+СВЦЭМ!$D$10+'СЕТ СН'!$G$6-'СЕТ СН'!$G$19</f>
        <v>1201.31091358</v>
      </c>
      <c r="W55" s="36">
        <f>SUMIFS(СВЦЭМ!$C$33:$C$776,СВЦЭМ!$A$33:$A$776,$A55,СВЦЭМ!$B$33:$B$776,W$47)+'СЕТ СН'!$G$9+СВЦЭМ!$D$10+'СЕТ СН'!$G$6-'СЕТ СН'!$G$19</f>
        <v>1216.9119596</v>
      </c>
      <c r="X55" s="36">
        <f>SUMIFS(СВЦЭМ!$C$33:$C$776,СВЦЭМ!$A$33:$A$776,$A55,СВЦЭМ!$B$33:$B$776,X$47)+'СЕТ СН'!$G$9+СВЦЭМ!$D$10+'СЕТ СН'!$G$6-'СЕТ СН'!$G$19</f>
        <v>1276.93004576</v>
      </c>
      <c r="Y55" s="36">
        <f>SUMIFS(СВЦЭМ!$C$33:$C$776,СВЦЭМ!$A$33:$A$776,$A55,СВЦЭМ!$B$33:$B$776,Y$47)+'СЕТ СН'!$G$9+СВЦЭМ!$D$10+'СЕТ СН'!$G$6-'СЕТ СН'!$G$19</f>
        <v>1388.41599965</v>
      </c>
    </row>
    <row r="56" spans="1:25" ht="15.75" x14ac:dyDescent="0.2">
      <c r="A56" s="35">
        <f t="shared" si="1"/>
        <v>43564</v>
      </c>
      <c r="B56" s="36">
        <f>SUMIFS(СВЦЭМ!$C$33:$C$776,СВЦЭМ!$A$33:$A$776,$A56,СВЦЭМ!$B$33:$B$776,B$47)+'СЕТ СН'!$G$9+СВЦЭМ!$D$10+'СЕТ СН'!$G$6-'СЕТ СН'!$G$19</f>
        <v>1411.0197629700001</v>
      </c>
      <c r="C56" s="36">
        <f>SUMIFS(СВЦЭМ!$C$33:$C$776,СВЦЭМ!$A$33:$A$776,$A56,СВЦЭМ!$B$33:$B$776,C$47)+'СЕТ СН'!$G$9+СВЦЭМ!$D$10+'СЕТ СН'!$G$6-'СЕТ СН'!$G$19</f>
        <v>1511.0576779500002</v>
      </c>
      <c r="D56" s="36">
        <f>SUMIFS(СВЦЭМ!$C$33:$C$776,СВЦЭМ!$A$33:$A$776,$A56,СВЦЭМ!$B$33:$B$776,D$47)+'СЕТ СН'!$G$9+СВЦЭМ!$D$10+'СЕТ СН'!$G$6-'СЕТ СН'!$G$19</f>
        <v>1578.7128191800002</v>
      </c>
      <c r="E56" s="36">
        <f>SUMIFS(СВЦЭМ!$C$33:$C$776,СВЦЭМ!$A$33:$A$776,$A56,СВЦЭМ!$B$33:$B$776,E$47)+'СЕТ СН'!$G$9+СВЦЭМ!$D$10+'СЕТ СН'!$G$6-'СЕТ СН'!$G$19</f>
        <v>1594.3598417200001</v>
      </c>
      <c r="F56" s="36">
        <f>SUMIFS(СВЦЭМ!$C$33:$C$776,СВЦЭМ!$A$33:$A$776,$A56,СВЦЭМ!$B$33:$B$776,F$47)+'СЕТ СН'!$G$9+СВЦЭМ!$D$10+'СЕТ СН'!$G$6-'СЕТ СН'!$G$19</f>
        <v>1583.61218508</v>
      </c>
      <c r="G56" s="36">
        <f>SUMIFS(СВЦЭМ!$C$33:$C$776,СВЦЭМ!$A$33:$A$776,$A56,СВЦЭМ!$B$33:$B$776,G$47)+'СЕТ СН'!$G$9+СВЦЭМ!$D$10+'СЕТ СН'!$G$6-'СЕТ СН'!$G$19</f>
        <v>1567.4695485699999</v>
      </c>
      <c r="H56" s="36">
        <f>SUMIFS(СВЦЭМ!$C$33:$C$776,СВЦЭМ!$A$33:$A$776,$A56,СВЦЭМ!$B$33:$B$776,H$47)+'СЕТ СН'!$G$9+СВЦЭМ!$D$10+'СЕТ СН'!$G$6-'СЕТ СН'!$G$19</f>
        <v>1465.0250180499997</v>
      </c>
      <c r="I56" s="36">
        <f>SUMIFS(СВЦЭМ!$C$33:$C$776,СВЦЭМ!$A$33:$A$776,$A56,СВЦЭМ!$B$33:$B$776,I$47)+'СЕТ СН'!$G$9+СВЦЭМ!$D$10+'СЕТ СН'!$G$6-'СЕТ СН'!$G$19</f>
        <v>1406.31948089</v>
      </c>
      <c r="J56" s="36">
        <f>SUMIFS(СВЦЭМ!$C$33:$C$776,СВЦЭМ!$A$33:$A$776,$A56,СВЦЭМ!$B$33:$B$776,J$47)+'СЕТ СН'!$G$9+СВЦЭМ!$D$10+'СЕТ СН'!$G$6-'СЕТ СН'!$G$19</f>
        <v>1331.8526884100002</v>
      </c>
      <c r="K56" s="36">
        <f>SUMIFS(СВЦЭМ!$C$33:$C$776,СВЦЭМ!$A$33:$A$776,$A56,СВЦЭМ!$B$33:$B$776,K$47)+'СЕТ СН'!$G$9+СВЦЭМ!$D$10+'СЕТ СН'!$G$6-'СЕТ СН'!$G$19</f>
        <v>1275.71770743</v>
      </c>
      <c r="L56" s="36">
        <f>SUMIFS(СВЦЭМ!$C$33:$C$776,СВЦЭМ!$A$33:$A$776,$A56,СВЦЭМ!$B$33:$B$776,L$47)+'СЕТ СН'!$G$9+СВЦЭМ!$D$10+'СЕТ СН'!$G$6-'СЕТ СН'!$G$19</f>
        <v>1242.4820443900001</v>
      </c>
      <c r="M56" s="36">
        <f>SUMIFS(СВЦЭМ!$C$33:$C$776,СВЦЭМ!$A$33:$A$776,$A56,СВЦЭМ!$B$33:$B$776,M$47)+'СЕТ СН'!$G$9+СВЦЭМ!$D$10+'СЕТ СН'!$G$6-'СЕТ СН'!$G$19</f>
        <v>1229.2505622600002</v>
      </c>
      <c r="N56" s="36">
        <f>SUMIFS(СВЦЭМ!$C$33:$C$776,СВЦЭМ!$A$33:$A$776,$A56,СВЦЭМ!$B$33:$B$776,N$47)+'СЕТ СН'!$G$9+СВЦЭМ!$D$10+'СЕТ СН'!$G$6-'СЕТ СН'!$G$19</f>
        <v>1224.59663443</v>
      </c>
      <c r="O56" s="36">
        <f>SUMIFS(СВЦЭМ!$C$33:$C$776,СВЦЭМ!$A$33:$A$776,$A56,СВЦЭМ!$B$33:$B$776,O$47)+'СЕТ СН'!$G$9+СВЦЭМ!$D$10+'СЕТ СН'!$G$6-'СЕТ СН'!$G$19</f>
        <v>1223.8765980100002</v>
      </c>
      <c r="P56" s="36">
        <f>SUMIFS(СВЦЭМ!$C$33:$C$776,СВЦЭМ!$A$33:$A$776,$A56,СВЦЭМ!$B$33:$B$776,P$47)+'СЕТ СН'!$G$9+СВЦЭМ!$D$10+'СЕТ СН'!$G$6-'СЕТ СН'!$G$19</f>
        <v>1244.05305114</v>
      </c>
      <c r="Q56" s="36">
        <f>SUMIFS(СВЦЭМ!$C$33:$C$776,СВЦЭМ!$A$33:$A$776,$A56,СВЦЭМ!$B$33:$B$776,Q$47)+'СЕТ СН'!$G$9+СВЦЭМ!$D$10+'СЕТ СН'!$G$6-'СЕТ СН'!$G$19</f>
        <v>1255.7332926899999</v>
      </c>
      <c r="R56" s="36">
        <f>SUMIFS(СВЦЭМ!$C$33:$C$776,СВЦЭМ!$A$33:$A$776,$A56,СВЦЭМ!$B$33:$B$776,R$47)+'СЕТ СН'!$G$9+СВЦЭМ!$D$10+'СЕТ СН'!$G$6-'СЕТ СН'!$G$19</f>
        <v>1257.0936904300002</v>
      </c>
      <c r="S56" s="36">
        <f>SUMIFS(СВЦЭМ!$C$33:$C$776,СВЦЭМ!$A$33:$A$776,$A56,СВЦЭМ!$B$33:$B$776,S$47)+'СЕТ СН'!$G$9+СВЦЭМ!$D$10+'СЕТ СН'!$G$6-'СЕТ СН'!$G$19</f>
        <v>1261.4434213499999</v>
      </c>
      <c r="T56" s="36">
        <f>SUMIFS(СВЦЭМ!$C$33:$C$776,СВЦЭМ!$A$33:$A$776,$A56,СВЦЭМ!$B$33:$B$776,T$47)+'СЕТ СН'!$G$9+СВЦЭМ!$D$10+'СЕТ СН'!$G$6-'СЕТ СН'!$G$19</f>
        <v>1251.2613919999999</v>
      </c>
      <c r="U56" s="36">
        <f>SUMIFS(СВЦЭМ!$C$33:$C$776,СВЦЭМ!$A$33:$A$776,$A56,СВЦЭМ!$B$33:$B$776,U$47)+'СЕТ СН'!$G$9+СВЦЭМ!$D$10+'СЕТ СН'!$G$6-'СЕТ СН'!$G$19</f>
        <v>1209.82129818</v>
      </c>
      <c r="V56" s="36">
        <f>SUMIFS(СВЦЭМ!$C$33:$C$776,СВЦЭМ!$A$33:$A$776,$A56,СВЦЭМ!$B$33:$B$776,V$47)+'СЕТ СН'!$G$9+СВЦЭМ!$D$10+'СЕТ СН'!$G$6-'СЕТ СН'!$G$19</f>
        <v>1200.2790724199999</v>
      </c>
      <c r="W56" s="36">
        <f>SUMIFS(СВЦЭМ!$C$33:$C$776,СВЦЭМ!$A$33:$A$776,$A56,СВЦЭМ!$B$33:$B$776,W$47)+'СЕТ СН'!$G$9+СВЦЭМ!$D$10+'СЕТ СН'!$G$6-'СЕТ СН'!$G$19</f>
        <v>1209.3125779900001</v>
      </c>
      <c r="X56" s="36">
        <f>SUMIFS(СВЦЭМ!$C$33:$C$776,СВЦЭМ!$A$33:$A$776,$A56,СВЦЭМ!$B$33:$B$776,X$47)+'СЕТ СН'!$G$9+СВЦЭМ!$D$10+'СЕТ СН'!$G$6-'СЕТ СН'!$G$19</f>
        <v>1229.5825734300001</v>
      </c>
      <c r="Y56" s="36">
        <f>SUMIFS(СВЦЭМ!$C$33:$C$776,СВЦЭМ!$A$33:$A$776,$A56,СВЦЭМ!$B$33:$B$776,Y$47)+'СЕТ СН'!$G$9+СВЦЭМ!$D$10+'СЕТ СН'!$G$6-'СЕТ СН'!$G$19</f>
        <v>1287.57841437</v>
      </c>
    </row>
    <row r="57" spans="1:25" ht="15.75" x14ac:dyDescent="0.2">
      <c r="A57" s="35">
        <f t="shared" si="1"/>
        <v>43565</v>
      </c>
      <c r="B57" s="36">
        <f>SUMIFS(СВЦЭМ!$C$33:$C$776,СВЦЭМ!$A$33:$A$776,$A57,СВЦЭМ!$B$33:$B$776,B$47)+'СЕТ СН'!$G$9+СВЦЭМ!$D$10+'СЕТ СН'!$G$6-'СЕТ СН'!$G$19</f>
        <v>1396.2449160199999</v>
      </c>
      <c r="C57" s="36">
        <f>SUMIFS(СВЦЭМ!$C$33:$C$776,СВЦЭМ!$A$33:$A$776,$A57,СВЦЭМ!$B$33:$B$776,C$47)+'СЕТ СН'!$G$9+СВЦЭМ!$D$10+'СЕТ СН'!$G$6-'СЕТ СН'!$G$19</f>
        <v>1510.7761126099999</v>
      </c>
      <c r="D57" s="36">
        <f>SUMIFS(СВЦЭМ!$C$33:$C$776,СВЦЭМ!$A$33:$A$776,$A57,СВЦЭМ!$B$33:$B$776,D$47)+'СЕТ СН'!$G$9+СВЦЭМ!$D$10+'СЕТ СН'!$G$6-'СЕТ СН'!$G$19</f>
        <v>1590.7176741600001</v>
      </c>
      <c r="E57" s="36">
        <f>SUMIFS(СВЦЭМ!$C$33:$C$776,СВЦЭМ!$A$33:$A$776,$A57,СВЦЭМ!$B$33:$B$776,E$47)+'СЕТ СН'!$G$9+СВЦЭМ!$D$10+'СЕТ СН'!$G$6-'СЕТ СН'!$G$19</f>
        <v>1606.88489488</v>
      </c>
      <c r="F57" s="36">
        <f>SUMIFS(СВЦЭМ!$C$33:$C$776,СВЦЭМ!$A$33:$A$776,$A57,СВЦЭМ!$B$33:$B$776,F$47)+'СЕТ СН'!$G$9+СВЦЭМ!$D$10+'СЕТ СН'!$G$6-'СЕТ СН'!$G$19</f>
        <v>1601.2591962900001</v>
      </c>
      <c r="G57" s="36">
        <f>SUMIFS(СВЦЭМ!$C$33:$C$776,СВЦЭМ!$A$33:$A$776,$A57,СВЦЭМ!$B$33:$B$776,G$47)+'СЕТ СН'!$G$9+СВЦЭМ!$D$10+'СЕТ СН'!$G$6-'СЕТ СН'!$G$19</f>
        <v>1588.47443686</v>
      </c>
      <c r="H57" s="36">
        <f>SUMIFS(СВЦЭМ!$C$33:$C$776,СВЦЭМ!$A$33:$A$776,$A57,СВЦЭМ!$B$33:$B$776,H$47)+'СЕТ СН'!$G$9+СВЦЭМ!$D$10+'СЕТ СН'!$G$6-'СЕТ СН'!$G$19</f>
        <v>1505.8813713599998</v>
      </c>
      <c r="I57" s="36">
        <f>SUMIFS(СВЦЭМ!$C$33:$C$776,СВЦЭМ!$A$33:$A$776,$A57,СВЦЭМ!$B$33:$B$776,I$47)+'СЕТ СН'!$G$9+СВЦЭМ!$D$10+'СЕТ СН'!$G$6-'СЕТ СН'!$G$19</f>
        <v>1425.0973059100002</v>
      </c>
      <c r="J57" s="36">
        <f>SUMIFS(СВЦЭМ!$C$33:$C$776,СВЦЭМ!$A$33:$A$776,$A57,СВЦЭМ!$B$33:$B$776,J$47)+'СЕТ СН'!$G$9+СВЦЭМ!$D$10+'СЕТ СН'!$G$6-'СЕТ СН'!$G$19</f>
        <v>1322.05678231</v>
      </c>
      <c r="K57" s="36">
        <f>SUMIFS(СВЦЭМ!$C$33:$C$776,СВЦЭМ!$A$33:$A$776,$A57,СВЦЭМ!$B$33:$B$776,K$47)+'СЕТ СН'!$G$9+СВЦЭМ!$D$10+'СЕТ СН'!$G$6-'СЕТ СН'!$G$19</f>
        <v>1231.87559136</v>
      </c>
      <c r="L57" s="36">
        <f>SUMIFS(СВЦЭМ!$C$33:$C$776,СВЦЭМ!$A$33:$A$776,$A57,СВЦЭМ!$B$33:$B$776,L$47)+'СЕТ СН'!$G$9+СВЦЭМ!$D$10+'СЕТ СН'!$G$6-'СЕТ СН'!$G$19</f>
        <v>1208.1493357899999</v>
      </c>
      <c r="M57" s="36">
        <f>SUMIFS(СВЦЭМ!$C$33:$C$776,СВЦЭМ!$A$33:$A$776,$A57,СВЦЭМ!$B$33:$B$776,M$47)+'СЕТ СН'!$G$9+СВЦЭМ!$D$10+'СЕТ СН'!$G$6-'СЕТ СН'!$G$19</f>
        <v>1215.54025826</v>
      </c>
      <c r="N57" s="36">
        <f>SUMIFS(СВЦЭМ!$C$33:$C$776,СВЦЭМ!$A$33:$A$776,$A57,СВЦЭМ!$B$33:$B$776,N$47)+'СЕТ СН'!$G$9+СВЦЭМ!$D$10+'СЕТ СН'!$G$6-'СЕТ СН'!$G$19</f>
        <v>1220.3659505000001</v>
      </c>
      <c r="O57" s="36">
        <f>SUMIFS(СВЦЭМ!$C$33:$C$776,СВЦЭМ!$A$33:$A$776,$A57,СВЦЭМ!$B$33:$B$776,O$47)+'СЕТ СН'!$G$9+СВЦЭМ!$D$10+'СЕТ СН'!$G$6-'СЕТ СН'!$G$19</f>
        <v>1224.23620039</v>
      </c>
      <c r="P57" s="36">
        <f>SUMIFS(СВЦЭМ!$C$33:$C$776,СВЦЭМ!$A$33:$A$776,$A57,СВЦЭМ!$B$33:$B$776,P$47)+'СЕТ СН'!$G$9+СВЦЭМ!$D$10+'СЕТ СН'!$G$6-'СЕТ СН'!$G$19</f>
        <v>1234.78147917</v>
      </c>
      <c r="Q57" s="36">
        <f>SUMIFS(СВЦЭМ!$C$33:$C$776,СВЦЭМ!$A$33:$A$776,$A57,СВЦЭМ!$B$33:$B$776,Q$47)+'СЕТ СН'!$G$9+СВЦЭМ!$D$10+'СЕТ СН'!$G$6-'СЕТ СН'!$G$19</f>
        <v>1238.6378379400001</v>
      </c>
      <c r="R57" s="36">
        <f>SUMIFS(СВЦЭМ!$C$33:$C$776,СВЦЭМ!$A$33:$A$776,$A57,СВЦЭМ!$B$33:$B$776,R$47)+'СЕТ СН'!$G$9+СВЦЭМ!$D$10+'СЕТ СН'!$G$6-'СЕТ СН'!$G$19</f>
        <v>1246.21085483</v>
      </c>
      <c r="S57" s="36">
        <f>SUMIFS(СВЦЭМ!$C$33:$C$776,СВЦЭМ!$A$33:$A$776,$A57,СВЦЭМ!$B$33:$B$776,S$47)+'СЕТ СН'!$G$9+СВЦЭМ!$D$10+'СЕТ СН'!$G$6-'СЕТ СН'!$G$19</f>
        <v>1247.0097020600001</v>
      </c>
      <c r="T57" s="36">
        <f>SUMIFS(СВЦЭМ!$C$33:$C$776,СВЦЭМ!$A$33:$A$776,$A57,СВЦЭМ!$B$33:$B$776,T$47)+'СЕТ СН'!$G$9+СВЦЭМ!$D$10+'СЕТ СН'!$G$6-'СЕТ СН'!$G$19</f>
        <v>1225.87478345</v>
      </c>
      <c r="U57" s="36">
        <f>SUMIFS(СВЦЭМ!$C$33:$C$776,СВЦЭМ!$A$33:$A$776,$A57,СВЦЭМ!$B$33:$B$776,U$47)+'СЕТ СН'!$G$9+СВЦЭМ!$D$10+'СЕТ СН'!$G$6-'СЕТ СН'!$G$19</f>
        <v>1195.5198879300001</v>
      </c>
      <c r="V57" s="36">
        <f>SUMIFS(СВЦЭМ!$C$33:$C$776,СВЦЭМ!$A$33:$A$776,$A57,СВЦЭМ!$B$33:$B$776,V$47)+'СЕТ СН'!$G$9+СВЦЭМ!$D$10+'СЕТ СН'!$G$6-'СЕТ СН'!$G$19</f>
        <v>1172.73620826</v>
      </c>
      <c r="W57" s="36">
        <f>SUMIFS(СВЦЭМ!$C$33:$C$776,СВЦЭМ!$A$33:$A$776,$A57,СВЦЭМ!$B$33:$B$776,W$47)+'СЕТ СН'!$G$9+СВЦЭМ!$D$10+'СЕТ СН'!$G$6-'СЕТ СН'!$G$19</f>
        <v>1170.5343581100001</v>
      </c>
      <c r="X57" s="36">
        <f>SUMIFS(СВЦЭМ!$C$33:$C$776,СВЦЭМ!$A$33:$A$776,$A57,СВЦЭМ!$B$33:$B$776,X$47)+'СЕТ СН'!$G$9+СВЦЭМ!$D$10+'СЕТ СН'!$G$6-'СЕТ СН'!$G$19</f>
        <v>1235.34346858</v>
      </c>
      <c r="Y57" s="36">
        <f>SUMIFS(СВЦЭМ!$C$33:$C$776,СВЦЭМ!$A$33:$A$776,$A57,СВЦЭМ!$B$33:$B$776,Y$47)+'СЕТ СН'!$G$9+СВЦЭМ!$D$10+'СЕТ СН'!$G$6-'СЕТ СН'!$G$19</f>
        <v>1365.4341561199999</v>
      </c>
    </row>
    <row r="58" spans="1:25" ht="15.75" x14ac:dyDescent="0.2">
      <c r="A58" s="35">
        <f t="shared" si="1"/>
        <v>43566</v>
      </c>
      <c r="B58" s="36">
        <f>SUMIFS(СВЦЭМ!$C$33:$C$776,СВЦЭМ!$A$33:$A$776,$A58,СВЦЭМ!$B$33:$B$776,B$47)+'СЕТ СН'!$G$9+СВЦЭМ!$D$10+'СЕТ СН'!$G$6-'СЕТ СН'!$G$19</f>
        <v>1425.5039201700001</v>
      </c>
      <c r="C58" s="36">
        <f>SUMIFS(СВЦЭМ!$C$33:$C$776,СВЦЭМ!$A$33:$A$776,$A58,СВЦЭМ!$B$33:$B$776,C$47)+'СЕТ СН'!$G$9+СВЦЭМ!$D$10+'СЕТ СН'!$G$6-'СЕТ СН'!$G$19</f>
        <v>1549.0864199000002</v>
      </c>
      <c r="D58" s="36">
        <f>SUMIFS(СВЦЭМ!$C$33:$C$776,СВЦЭМ!$A$33:$A$776,$A58,СВЦЭМ!$B$33:$B$776,D$47)+'СЕТ СН'!$G$9+СВЦЭМ!$D$10+'СЕТ СН'!$G$6-'СЕТ СН'!$G$19</f>
        <v>1697.74893617</v>
      </c>
      <c r="E58" s="36">
        <f>SUMIFS(СВЦЭМ!$C$33:$C$776,СВЦЭМ!$A$33:$A$776,$A58,СВЦЭМ!$B$33:$B$776,E$47)+'СЕТ СН'!$G$9+СВЦЭМ!$D$10+'СЕТ СН'!$G$6-'СЕТ СН'!$G$19</f>
        <v>1720.9920977900001</v>
      </c>
      <c r="F58" s="36">
        <f>SUMIFS(СВЦЭМ!$C$33:$C$776,СВЦЭМ!$A$33:$A$776,$A58,СВЦЭМ!$B$33:$B$776,F$47)+'СЕТ СН'!$G$9+СВЦЭМ!$D$10+'СЕТ СН'!$G$6-'СЕТ СН'!$G$19</f>
        <v>1722.5630865600001</v>
      </c>
      <c r="G58" s="36">
        <f>SUMIFS(СВЦЭМ!$C$33:$C$776,СВЦЭМ!$A$33:$A$776,$A58,СВЦЭМ!$B$33:$B$776,G$47)+'СЕТ СН'!$G$9+СВЦЭМ!$D$10+'СЕТ СН'!$G$6-'СЕТ СН'!$G$19</f>
        <v>1718.3975295300002</v>
      </c>
      <c r="H58" s="36">
        <f>SUMIFS(СВЦЭМ!$C$33:$C$776,СВЦЭМ!$A$33:$A$776,$A58,СВЦЭМ!$B$33:$B$776,H$47)+'СЕТ СН'!$G$9+СВЦЭМ!$D$10+'СЕТ СН'!$G$6-'СЕТ СН'!$G$19</f>
        <v>1635.3171195700002</v>
      </c>
      <c r="I58" s="36">
        <f>SUMIFS(СВЦЭМ!$C$33:$C$776,СВЦЭМ!$A$33:$A$776,$A58,СВЦЭМ!$B$33:$B$776,I$47)+'СЕТ СН'!$G$9+СВЦЭМ!$D$10+'СЕТ СН'!$G$6-'СЕТ СН'!$G$19</f>
        <v>1546.51323237</v>
      </c>
      <c r="J58" s="36">
        <f>SUMIFS(СВЦЭМ!$C$33:$C$776,СВЦЭМ!$A$33:$A$776,$A58,СВЦЭМ!$B$33:$B$776,J$47)+'СЕТ СН'!$G$9+СВЦЭМ!$D$10+'СЕТ СН'!$G$6-'СЕТ СН'!$G$19</f>
        <v>1418.0209972</v>
      </c>
      <c r="K58" s="36">
        <f>SUMIFS(СВЦЭМ!$C$33:$C$776,СВЦЭМ!$A$33:$A$776,$A58,СВЦЭМ!$B$33:$B$776,K$47)+'СЕТ СН'!$G$9+СВЦЭМ!$D$10+'СЕТ СН'!$G$6-'СЕТ СН'!$G$19</f>
        <v>1321.4445458800001</v>
      </c>
      <c r="L58" s="36">
        <f>SUMIFS(СВЦЭМ!$C$33:$C$776,СВЦЭМ!$A$33:$A$776,$A58,СВЦЭМ!$B$33:$B$776,L$47)+'СЕТ СН'!$G$9+СВЦЭМ!$D$10+'СЕТ СН'!$G$6-'СЕТ СН'!$G$19</f>
        <v>1278.85837128</v>
      </c>
      <c r="M58" s="36">
        <f>SUMIFS(СВЦЭМ!$C$33:$C$776,СВЦЭМ!$A$33:$A$776,$A58,СВЦЭМ!$B$33:$B$776,M$47)+'СЕТ СН'!$G$9+СВЦЭМ!$D$10+'СЕТ СН'!$G$6-'СЕТ СН'!$G$19</f>
        <v>1297.7865910200001</v>
      </c>
      <c r="N58" s="36">
        <f>SUMIFS(СВЦЭМ!$C$33:$C$776,СВЦЭМ!$A$33:$A$776,$A58,СВЦЭМ!$B$33:$B$776,N$47)+'СЕТ СН'!$G$9+СВЦЭМ!$D$10+'СЕТ СН'!$G$6-'СЕТ СН'!$G$19</f>
        <v>1285.3124175200001</v>
      </c>
      <c r="O58" s="36">
        <f>SUMIFS(СВЦЭМ!$C$33:$C$776,СВЦЭМ!$A$33:$A$776,$A58,СВЦЭМ!$B$33:$B$776,O$47)+'СЕТ СН'!$G$9+СВЦЭМ!$D$10+'СЕТ СН'!$G$6-'СЕТ СН'!$G$19</f>
        <v>1291.8371691699999</v>
      </c>
      <c r="P58" s="36">
        <f>SUMIFS(СВЦЭМ!$C$33:$C$776,СВЦЭМ!$A$33:$A$776,$A58,СВЦЭМ!$B$33:$B$776,P$47)+'СЕТ СН'!$G$9+СВЦЭМ!$D$10+'СЕТ СН'!$G$6-'СЕТ СН'!$G$19</f>
        <v>1307.56337474</v>
      </c>
      <c r="Q58" s="36">
        <f>SUMIFS(СВЦЭМ!$C$33:$C$776,СВЦЭМ!$A$33:$A$776,$A58,СВЦЭМ!$B$33:$B$776,Q$47)+'СЕТ СН'!$G$9+СВЦЭМ!$D$10+'СЕТ СН'!$G$6-'СЕТ СН'!$G$19</f>
        <v>1313.63122355</v>
      </c>
      <c r="R58" s="36">
        <f>SUMIFS(СВЦЭМ!$C$33:$C$776,СВЦЭМ!$A$33:$A$776,$A58,СВЦЭМ!$B$33:$B$776,R$47)+'СЕТ СН'!$G$9+СВЦЭМ!$D$10+'СЕТ СН'!$G$6-'СЕТ СН'!$G$19</f>
        <v>1310.6198726800001</v>
      </c>
      <c r="S58" s="36">
        <f>SUMIFS(СВЦЭМ!$C$33:$C$776,СВЦЭМ!$A$33:$A$776,$A58,СВЦЭМ!$B$33:$B$776,S$47)+'СЕТ СН'!$G$9+СВЦЭМ!$D$10+'СЕТ СН'!$G$6-'СЕТ СН'!$G$19</f>
        <v>1316.2937455400001</v>
      </c>
      <c r="T58" s="36">
        <f>SUMIFS(СВЦЭМ!$C$33:$C$776,СВЦЭМ!$A$33:$A$776,$A58,СВЦЭМ!$B$33:$B$776,T$47)+'СЕТ СН'!$G$9+СВЦЭМ!$D$10+'СЕТ СН'!$G$6-'СЕТ СН'!$G$19</f>
        <v>1300.2588412300001</v>
      </c>
      <c r="U58" s="36">
        <f>SUMIFS(СВЦЭМ!$C$33:$C$776,СВЦЭМ!$A$33:$A$776,$A58,СВЦЭМ!$B$33:$B$776,U$47)+'СЕТ СН'!$G$9+СВЦЭМ!$D$10+'СЕТ СН'!$G$6-'СЕТ СН'!$G$19</f>
        <v>1276.5234347999999</v>
      </c>
      <c r="V58" s="36">
        <f>SUMIFS(СВЦЭМ!$C$33:$C$776,СВЦЭМ!$A$33:$A$776,$A58,СВЦЭМ!$B$33:$B$776,V$47)+'СЕТ СН'!$G$9+СВЦЭМ!$D$10+'СЕТ СН'!$G$6-'СЕТ СН'!$G$19</f>
        <v>1272.57375576</v>
      </c>
      <c r="W58" s="36">
        <f>SUMIFS(СВЦЭМ!$C$33:$C$776,СВЦЭМ!$A$33:$A$776,$A58,СВЦЭМ!$B$33:$B$776,W$47)+'СЕТ СН'!$G$9+СВЦЭМ!$D$10+'СЕТ СН'!$G$6-'СЕТ СН'!$G$19</f>
        <v>1254.80081369</v>
      </c>
      <c r="X58" s="36">
        <f>SUMIFS(СВЦЭМ!$C$33:$C$776,СВЦЭМ!$A$33:$A$776,$A58,СВЦЭМ!$B$33:$B$776,X$47)+'СЕТ СН'!$G$9+СВЦЭМ!$D$10+'СЕТ СН'!$G$6-'СЕТ СН'!$G$19</f>
        <v>1328.90374716</v>
      </c>
      <c r="Y58" s="36">
        <f>SUMIFS(СВЦЭМ!$C$33:$C$776,СВЦЭМ!$A$33:$A$776,$A58,СВЦЭМ!$B$33:$B$776,Y$47)+'СЕТ СН'!$G$9+СВЦЭМ!$D$10+'СЕТ СН'!$G$6-'СЕТ СН'!$G$19</f>
        <v>1452.99618835</v>
      </c>
    </row>
    <row r="59" spans="1:25" ht="15.75" x14ac:dyDescent="0.2">
      <c r="A59" s="35">
        <f t="shared" si="1"/>
        <v>43567</v>
      </c>
      <c r="B59" s="36">
        <f>SUMIFS(СВЦЭМ!$C$33:$C$776,СВЦЭМ!$A$33:$A$776,$A59,СВЦЭМ!$B$33:$B$776,B$47)+'СЕТ СН'!$G$9+СВЦЭМ!$D$10+'СЕТ СН'!$G$6-'СЕТ СН'!$G$19</f>
        <v>1556.81958558</v>
      </c>
      <c r="C59" s="36">
        <f>SUMIFS(СВЦЭМ!$C$33:$C$776,СВЦЭМ!$A$33:$A$776,$A59,СВЦЭМ!$B$33:$B$776,C$47)+'СЕТ СН'!$G$9+СВЦЭМ!$D$10+'СЕТ СН'!$G$6-'СЕТ СН'!$G$19</f>
        <v>1645.0990270400002</v>
      </c>
      <c r="D59" s="36">
        <f>SUMIFS(СВЦЭМ!$C$33:$C$776,СВЦЭМ!$A$33:$A$776,$A59,СВЦЭМ!$B$33:$B$776,D$47)+'СЕТ СН'!$G$9+СВЦЭМ!$D$10+'СЕТ СН'!$G$6-'СЕТ СН'!$G$19</f>
        <v>1695.41858224</v>
      </c>
      <c r="E59" s="36">
        <f>SUMIFS(СВЦЭМ!$C$33:$C$776,СВЦЭМ!$A$33:$A$776,$A59,СВЦЭМ!$B$33:$B$776,E$47)+'СЕТ СН'!$G$9+СВЦЭМ!$D$10+'СЕТ СН'!$G$6-'СЕТ СН'!$G$19</f>
        <v>1691.7703667300002</v>
      </c>
      <c r="F59" s="36">
        <f>SUMIFS(СВЦЭМ!$C$33:$C$776,СВЦЭМ!$A$33:$A$776,$A59,СВЦЭМ!$B$33:$B$776,F$47)+'СЕТ СН'!$G$9+СВЦЭМ!$D$10+'СЕТ СН'!$G$6-'СЕТ СН'!$G$19</f>
        <v>1691.6577772099999</v>
      </c>
      <c r="G59" s="36">
        <f>SUMIFS(СВЦЭМ!$C$33:$C$776,СВЦЭМ!$A$33:$A$776,$A59,СВЦЭМ!$B$33:$B$776,G$47)+'СЕТ СН'!$G$9+СВЦЭМ!$D$10+'СЕТ СН'!$G$6-'СЕТ СН'!$G$19</f>
        <v>1671.41228254</v>
      </c>
      <c r="H59" s="36">
        <f>SUMIFS(СВЦЭМ!$C$33:$C$776,СВЦЭМ!$A$33:$A$776,$A59,СВЦЭМ!$B$33:$B$776,H$47)+'СЕТ СН'!$G$9+СВЦЭМ!$D$10+'СЕТ СН'!$G$6-'СЕТ СН'!$G$19</f>
        <v>1587.0074964099999</v>
      </c>
      <c r="I59" s="36">
        <f>SUMIFS(СВЦЭМ!$C$33:$C$776,СВЦЭМ!$A$33:$A$776,$A59,СВЦЭМ!$B$33:$B$776,I$47)+'СЕТ СН'!$G$9+СВЦЭМ!$D$10+'СЕТ СН'!$G$6-'СЕТ СН'!$G$19</f>
        <v>1533.3495102299999</v>
      </c>
      <c r="J59" s="36">
        <f>SUMIFS(СВЦЭМ!$C$33:$C$776,СВЦЭМ!$A$33:$A$776,$A59,СВЦЭМ!$B$33:$B$776,J$47)+'СЕТ СН'!$G$9+СВЦЭМ!$D$10+'СЕТ СН'!$G$6-'СЕТ СН'!$G$19</f>
        <v>1401.81747154</v>
      </c>
      <c r="K59" s="36">
        <f>SUMIFS(СВЦЭМ!$C$33:$C$776,СВЦЭМ!$A$33:$A$776,$A59,СВЦЭМ!$B$33:$B$776,K$47)+'СЕТ СН'!$G$9+СВЦЭМ!$D$10+'СЕТ СН'!$G$6-'СЕТ СН'!$G$19</f>
        <v>1320.9783900900002</v>
      </c>
      <c r="L59" s="36">
        <f>SUMIFS(СВЦЭМ!$C$33:$C$776,СВЦЭМ!$A$33:$A$776,$A59,СВЦЭМ!$B$33:$B$776,L$47)+'СЕТ СН'!$G$9+СВЦЭМ!$D$10+'СЕТ СН'!$G$6-'СЕТ СН'!$G$19</f>
        <v>1282.10756345</v>
      </c>
      <c r="M59" s="36">
        <f>SUMIFS(СВЦЭМ!$C$33:$C$776,СВЦЭМ!$A$33:$A$776,$A59,СВЦЭМ!$B$33:$B$776,M$47)+'СЕТ СН'!$G$9+СВЦЭМ!$D$10+'СЕТ СН'!$G$6-'СЕТ СН'!$G$19</f>
        <v>1285.6353805600002</v>
      </c>
      <c r="N59" s="36">
        <f>SUMIFS(СВЦЭМ!$C$33:$C$776,СВЦЭМ!$A$33:$A$776,$A59,СВЦЭМ!$B$33:$B$776,N$47)+'СЕТ СН'!$G$9+СВЦЭМ!$D$10+'СЕТ СН'!$G$6-'СЕТ СН'!$G$19</f>
        <v>1267.29281909</v>
      </c>
      <c r="O59" s="36">
        <f>SUMIFS(СВЦЭМ!$C$33:$C$776,СВЦЭМ!$A$33:$A$776,$A59,СВЦЭМ!$B$33:$B$776,O$47)+'СЕТ СН'!$G$9+СВЦЭМ!$D$10+'СЕТ СН'!$G$6-'СЕТ СН'!$G$19</f>
        <v>1277.7171522200001</v>
      </c>
      <c r="P59" s="36">
        <f>SUMIFS(СВЦЭМ!$C$33:$C$776,СВЦЭМ!$A$33:$A$776,$A59,СВЦЭМ!$B$33:$B$776,P$47)+'СЕТ СН'!$G$9+СВЦЭМ!$D$10+'СЕТ СН'!$G$6-'СЕТ СН'!$G$19</f>
        <v>1300.4583710500001</v>
      </c>
      <c r="Q59" s="36">
        <f>SUMIFS(СВЦЭМ!$C$33:$C$776,СВЦЭМ!$A$33:$A$776,$A59,СВЦЭМ!$B$33:$B$776,Q$47)+'СЕТ СН'!$G$9+СВЦЭМ!$D$10+'СЕТ СН'!$G$6-'СЕТ СН'!$G$19</f>
        <v>1310.8640261</v>
      </c>
      <c r="R59" s="36">
        <f>SUMIFS(СВЦЭМ!$C$33:$C$776,СВЦЭМ!$A$33:$A$776,$A59,СВЦЭМ!$B$33:$B$776,R$47)+'СЕТ СН'!$G$9+СВЦЭМ!$D$10+'СЕТ СН'!$G$6-'СЕТ СН'!$G$19</f>
        <v>1319.1975972300002</v>
      </c>
      <c r="S59" s="36">
        <f>SUMIFS(СВЦЭМ!$C$33:$C$776,СВЦЭМ!$A$33:$A$776,$A59,СВЦЭМ!$B$33:$B$776,S$47)+'СЕТ СН'!$G$9+СВЦЭМ!$D$10+'СЕТ СН'!$G$6-'СЕТ СН'!$G$19</f>
        <v>1304.50655628</v>
      </c>
      <c r="T59" s="36">
        <f>SUMIFS(СВЦЭМ!$C$33:$C$776,СВЦЭМ!$A$33:$A$776,$A59,СВЦЭМ!$B$33:$B$776,T$47)+'СЕТ СН'!$G$9+СВЦЭМ!$D$10+'СЕТ СН'!$G$6-'СЕТ СН'!$G$19</f>
        <v>1287.4916483500001</v>
      </c>
      <c r="U59" s="36">
        <f>SUMIFS(СВЦЭМ!$C$33:$C$776,СВЦЭМ!$A$33:$A$776,$A59,СВЦЭМ!$B$33:$B$776,U$47)+'СЕТ СН'!$G$9+СВЦЭМ!$D$10+'СЕТ СН'!$G$6-'СЕТ СН'!$G$19</f>
        <v>1237.19985673</v>
      </c>
      <c r="V59" s="36">
        <f>SUMIFS(СВЦЭМ!$C$33:$C$776,СВЦЭМ!$A$33:$A$776,$A59,СВЦЭМ!$B$33:$B$776,V$47)+'СЕТ СН'!$G$9+СВЦЭМ!$D$10+'СЕТ СН'!$G$6-'СЕТ СН'!$G$19</f>
        <v>1234.75733698</v>
      </c>
      <c r="W59" s="36">
        <f>SUMIFS(СВЦЭМ!$C$33:$C$776,СВЦЭМ!$A$33:$A$776,$A59,СВЦЭМ!$B$33:$B$776,W$47)+'СЕТ СН'!$G$9+СВЦЭМ!$D$10+'СЕТ СН'!$G$6-'СЕТ СН'!$G$19</f>
        <v>1245.4798030000002</v>
      </c>
      <c r="X59" s="36">
        <f>SUMIFS(СВЦЭМ!$C$33:$C$776,СВЦЭМ!$A$33:$A$776,$A59,СВЦЭМ!$B$33:$B$776,X$47)+'СЕТ СН'!$G$9+СВЦЭМ!$D$10+'СЕТ СН'!$G$6-'СЕТ СН'!$G$19</f>
        <v>1309.3825892499999</v>
      </c>
      <c r="Y59" s="36">
        <f>SUMIFS(СВЦЭМ!$C$33:$C$776,СВЦЭМ!$A$33:$A$776,$A59,СВЦЭМ!$B$33:$B$776,Y$47)+'СЕТ СН'!$G$9+СВЦЭМ!$D$10+'СЕТ СН'!$G$6-'СЕТ СН'!$G$19</f>
        <v>1429.01837198</v>
      </c>
    </row>
    <row r="60" spans="1:25" ht="15.75" x14ac:dyDescent="0.2">
      <c r="A60" s="35">
        <f t="shared" si="1"/>
        <v>43568</v>
      </c>
      <c r="B60" s="36">
        <f>SUMIFS(СВЦЭМ!$C$33:$C$776,СВЦЭМ!$A$33:$A$776,$A60,СВЦЭМ!$B$33:$B$776,B$47)+'СЕТ СН'!$G$9+СВЦЭМ!$D$10+'СЕТ СН'!$G$6-'СЕТ СН'!$G$19</f>
        <v>1517.2616080299999</v>
      </c>
      <c r="C60" s="36">
        <f>SUMIFS(СВЦЭМ!$C$33:$C$776,СВЦЭМ!$A$33:$A$776,$A60,СВЦЭМ!$B$33:$B$776,C$47)+'СЕТ СН'!$G$9+СВЦЭМ!$D$10+'СЕТ СН'!$G$6-'СЕТ СН'!$G$19</f>
        <v>1599.0396427199998</v>
      </c>
      <c r="D60" s="36">
        <f>SUMIFS(СВЦЭМ!$C$33:$C$776,СВЦЭМ!$A$33:$A$776,$A60,СВЦЭМ!$B$33:$B$776,D$47)+'СЕТ СН'!$G$9+СВЦЭМ!$D$10+'СЕТ СН'!$G$6-'СЕТ СН'!$G$19</f>
        <v>1678.7959409800001</v>
      </c>
      <c r="E60" s="36">
        <f>SUMIFS(СВЦЭМ!$C$33:$C$776,СВЦЭМ!$A$33:$A$776,$A60,СВЦЭМ!$B$33:$B$776,E$47)+'СЕТ СН'!$G$9+СВЦЭМ!$D$10+'СЕТ СН'!$G$6-'СЕТ СН'!$G$19</f>
        <v>1681.3488930899998</v>
      </c>
      <c r="F60" s="36">
        <f>SUMIFS(СВЦЭМ!$C$33:$C$776,СВЦЭМ!$A$33:$A$776,$A60,СВЦЭМ!$B$33:$B$776,F$47)+'СЕТ СН'!$G$9+СВЦЭМ!$D$10+'СЕТ СН'!$G$6-'СЕТ СН'!$G$19</f>
        <v>1674.9909088099998</v>
      </c>
      <c r="G60" s="36">
        <f>SUMIFS(СВЦЭМ!$C$33:$C$776,СВЦЭМ!$A$33:$A$776,$A60,СВЦЭМ!$B$33:$B$776,G$47)+'СЕТ СН'!$G$9+СВЦЭМ!$D$10+'СЕТ СН'!$G$6-'СЕТ СН'!$G$19</f>
        <v>1650.5072808200002</v>
      </c>
      <c r="H60" s="36">
        <f>SUMIFS(СВЦЭМ!$C$33:$C$776,СВЦЭМ!$A$33:$A$776,$A60,СВЦЭМ!$B$33:$B$776,H$47)+'СЕТ СН'!$G$9+СВЦЭМ!$D$10+'СЕТ СН'!$G$6-'СЕТ СН'!$G$19</f>
        <v>1556.47303852</v>
      </c>
      <c r="I60" s="36">
        <f>SUMIFS(СВЦЭМ!$C$33:$C$776,СВЦЭМ!$A$33:$A$776,$A60,СВЦЭМ!$B$33:$B$776,I$47)+'СЕТ СН'!$G$9+СВЦЭМ!$D$10+'СЕТ СН'!$G$6-'СЕТ СН'!$G$19</f>
        <v>1499.7768039699999</v>
      </c>
      <c r="J60" s="36">
        <f>SUMIFS(СВЦЭМ!$C$33:$C$776,СВЦЭМ!$A$33:$A$776,$A60,СВЦЭМ!$B$33:$B$776,J$47)+'СЕТ СН'!$G$9+СВЦЭМ!$D$10+'СЕТ СН'!$G$6-'СЕТ СН'!$G$19</f>
        <v>1434.9961608799999</v>
      </c>
      <c r="K60" s="36">
        <f>SUMIFS(СВЦЭМ!$C$33:$C$776,СВЦЭМ!$A$33:$A$776,$A60,СВЦЭМ!$B$33:$B$776,K$47)+'СЕТ СН'!$G$9+СВЦЭМ!$D$10+'СЕТ СН'!$G$6-'СЕТ СН'!$G$19</f>
        <v>1322.32249996</v>
      </c>
      <c r="L60" s="36">
        <f>SUMIFS(СВЦЭМ!$C$33:$C$776,СВЦЭМ!$A$33:$A$776,$A60,СВЦЭМ!$B$33:$B$776,L$47)+'СЕТ СН'!$G$9+СВЦЭМ!$D$10+'СЕТ СН'!$G$6-'СЕТ СН'!$G$19</f>
        <v>1276.3234316100002</v>
      </c>
      <c r="M60" s="36">
        <f>SUMIFS(СВЦЭМ!$C$33:$C$776,СВЦЭМ!$A$33:$A$776,$A60,СВЦЭМ!$B$33:$B$776,M$47)+'СЕТ СН'!$G$9+СВЦЭМ!$D$10+'СЕТ СН'!$G$6-'СЕТ СН'!$G$19</f>
        <v>1276.74868883</v>
      </c>
      <c r="N60" s="36">
        <f>SUMIFS(СВЦЭМ!$C$33:$C$776,СВЦЭМ!$A$33:$A$776,$A60,СВЦЭМ!$B$33:$B$776,N$47)+'СЕТ СН'!$G$9+СВЦЭМ!$D$10+'СЕТ СН'!$G$6-'СЕТ СН'!$G$19</f>
        <v>1292.4767025800002</v>
      </c>
      <c r="O60" s="36">
        <f>SUMIFS(СВЦЭМ!$C$33:$C$776,СВЦЭМ!$A$33:$A$776,$A60,СВЦЭМ!$B$33:$B$776,O$47)+'СЕТ СН'!$G$9+СВЦЭМ!$D$10+'СЕТ СН'!$G$6-'СЕТ СН'!$G$19</f>
        <v>1300.3782316900001</v>
      </c>
      <c r="P60" s="36">
        <f>SUMIFS(СВЦЭМ!$C$33:$C$776,СВЦЭМ!$A$33:$A$776,$A60,СВЦЭМ!$B$33:$B$776,P$47)+'СЕТ СН'!$G$9+СВЦЭМ!$D$10+'СЕТ СН'!$G$6-'СЕТ СН'!$G$19</f>
        <v>1307.38118106</v>
      </c>
      <c r="Q60" s="36">
        <f>SUMIFS(СВЦЭМ!$C$33:$C$776,СВЦЭМ!$A$33:$A$776,$A60,СВЦЭМ!$B$33:$B$776,Q$47)+'СЕТ СН'!$G$9+СВЦЭМ!$D$10+'СЕТ СН'!$G$6-'СЕТ СН'!$G$19</f>
        <v>1317.6374941700001</v>
      </c>
      <c r="R60" s="36">
        <f>SUMIFS(СВЦЭМ!$C$33:$C$776,СВЦЭМ!$A$33:$A$776,$A60,СВЦЭМ!$B$33:$B$776,R$47)+'СЕТ СН'!$G$9+СВЦЭМ!$D$10+'СЕТ СН'!$G$6-'СЕТ СН'!$G$19</f>
        <v>1312.95353383</v>
      </c>
      <c r="S60" s="36">
        <f>SUMIFS(СВЦЭМ!$C$33:$C$776,СВЦЭМ!$A$33:$A$776,$A60,СВЦЭМ!$B$33:$B$776,S$47)+'СЕТ СН'!$G$9+СВЦЭМ!$D$10+'СЕТ СН'!$G$6-'СЕТ СН'!$G$19</f>
        <v>1329.8652127099999</v>
      </c>
      <c r="T60" s="36">
        <f>SUMIFS(СВЦЭМ!$C$33:$C$776,СВЦЭМ!$A$33:$A$776,$A60,СВЦЭМ!$B$33:$B$776,T$47)+'СЕТ СН'!$G$9+СВЦЭМ!$D$10+'СЕТ СН'!$G$6-'СЕТ СН'!$G$19</f>
        <v>1321.5361402200001</v>
      </c>
      <c r="U60" s="36">
        <f>SUMIFS(СВЦЭМ!$C$33:$C$776,СВЦЭМ!$A$33:$A$776,$A60,СВЦЭМ!$B$33:$B$776,U$47)+'СЕТ СН'!$G$9+СВЦЭМ!$D$10+'СЕТ СН'!$G$6-'СЕТ СН'!$G$19</f>
        <v>1299.8815181300001</v>
      </c>
      <c r="V60" s="36">
        <f>SUMIFS(СВЦЭМ!$C$33:$C$776,СВЦЭМ!$A$33:$A$776,$A60,СВЦЭМ!$B$33:$B$776,V$47)+'СЕТ СН'!$G$9+СВЦЭМ!$D$10+'СЕТ СН'!$G$6-'СЕТ СН'!$G$19</f>
        <v>1277.8582235200001</v>
      </c>
      <c r="W60" s="36">
        <f>SUMIFS(СВЦЭМ!$C$33:$C$776,СВЦЭМ!$A$33:$A$776,$A60,СВЦЭМ!$B$33:$B$776,W$47)+'СЕТ СН'!$G$9+СВЦЭМ!$D$10+'СЕТ СН'!$G$6-'СЕТ СН'!$G$19</f>
        <v>1279.0011653900001</v>
      </c>
      <c r="X60" s="36">
        <f>SUMIFS(СВЦЭМ!$C$33:$C$776,СВЦЭМ!$A$33:$A$776,$A60,СВЦЭМ!$B$33:$B$776,X$47)+'СЕТ СН'!$G$9+СВЦЭМ!$D$10+'СЕТ СН'!$G$6-'СЕТ СН'!$G$19</f>
        <v>1364.8288028100001</v>
      </c>
      <c r="Y60" s="36">
        <f>SUMIFS(СВЦЭМ!$C$33:$C$776,СВЦЭМ!$A$33:$A$776,$A60,СВЦЭМ!$B$33:$B$776,Y$47)+'СЕТ СН'!$G$9+СВЦЭМ!$D$10+'СЕТ СН'!$G$6-'СЕТ СН'!$G$19</f>
        <v>1473.8769508199998</v>
      </c>
    </row>
    <row r="61" spans="1:25" ht="15.75" x14ac:dyDescent="0.2">
      <c r="A61" s="35">
        <f t="shared" si="1"/>
        <v>43569</v>
      </c>
      <c r="B61" s="36">
        <f>SUMIFS(СВЦЭМ!$C$33:$C$776,СВЦЭМ!$A$33:$A$776,$A61,СВЦЭМ!$B$33:$B$776,B$47)+'СЕТ СН'!$G$9+СВЦЭМ!$D$10+'СЕТ СН'!$G$6-'СЕТ СН'!$G$19</f>
        <v>1537.9994139099999</v>
      </c>
      <c r="C61" s="36">
        <f>SUMIFS(СВЦЭМ!$C$33:$C$776,СВЦЭМ!$A$33:$A$776,$A61,СВЦЭМ!$B$33:$B$776,C$47)+'СЕТ СН'!$G$9+СВЦЭМ!$D$10+'СЕТ СН'!$G$6-'СЕТ СН'!$G$19</f>
        <v>1651.1378666599999</v>
      </c>
      <c r="D61" s="36">
        <f>SUMIFS(СВЦЭМ!$C$33:$C$776,СВЦЭМ!$A$33:$A$776,$A61,СВЦЭМ!$B$33:$B$776,D$47)+'СЕТ СН'!$G$9+СВЦЭМ!$D$10+'СЕТ СН'!$G$6-'СЕТ СН'!$G$19</f>
        <v>1729.0376794700001</v>
      </c>
      <c r="E61" s="36">
        <f>SUMIFS(СВЦЭМ!$C$33:$C$776,СВЦЭМ!$A$33:$A$776,$A61,СВЦЭМ!$B$33:$B$776,E$47)+'СЕТ СН'!$G$9+СВЦЭМ!$D$10+'СЕТ СН'!$G$6-'СЕТ СН'!$G$19</f>
        <v>1737.7205353700001</v>
      </c>
      <c r="F61" s="36">
        <f>SUMIFS(СВЦЭМ!$C$33:$C$776,СВЦЭМ!$A$33:$A$776,$A61,СВЦЭМ!$B$33:$B$776,F$47)+'СЕТ СН'!$G$9+СВЦЭМ!$D$10+'СЕТ СН'!$G$6-'СЕТ СН'!$G$19</f>
        <v>1732.3615552800002</v>
      </c>
      <c r="G61" s="36">
        <f>SUMIFS(СВЦЭМ!$C$33:$C$776,СВЦЭМ!$A$33:$A$776,$A61,СВЦЭМ!$B$33:$B$776,G$47)+'СЕТ СН'!$G$9+СВЦЭМ!$D$10+'СЕТ СН'!$G$6-'СЕТ СН'!$G$19</f>
        <v>1712.13886009</v>
      </c>
      <c r="H61" s="36">
        <f>SUMIFS(СВЦЭМ!$C$33:$C$776,СВЦЭМ!$A$33:$A$776,$A61,СВЦЭМ!$B$33:$B$776,H$47)+'СЕТ СН'!$G$9+СВЦЭМ!$D$10+'СЕТ СН'!$G$6-'СЕТ СН'!$G$19</f>
        <v>1599.2799898200001</v>
      </c>
      <c r="I61" s="36">
        <f>SUMIFS(СВЦЭМ!$C$33:$C$776,СВЦЭМ!$A$33:$A$776,$A61,СВЦЭМ!$B$33:$B$776,I$47)+'СЕТ СН'!$G$9+СВЦЭМ!$D$10+'СЕТ СН'!$G$6-'СЕТ СН'!$G$19</f>
        <v>1523.3641247300002</v>
      </c>
      <c r="J61" s="36">
        <f>SUMIFS(СВЦЭМ!$C$33:$C$776,СВЦЭМ!$A$33:$A$776,$A61,СВЦЭМ!$B$33:$B$776,J$47)+'СЕТ СН'!$G$9+СВЦЭМ!$D$10+'СЕТ СН'!$G$6-'СЕТ СН'!$G$19</f>
        <v>1456.7901569999999</v>
      </c>
      <c r="K61" s="36">
        <f>SUMIFS(СВЦЭМ!$C$33:$C$776,СВЦЭМ!$A$33:$A$776,$A61,СВЦЭМ!$B$33:$B$776,K$47)+'СЕТ СН'!$G$9+СВЦЭМ!$D$10+'СЕТ СН'!$G$6-'СЕТ СН'!$G$19</f>
        <v>1341.3234463200001</v>
      </c>
      <c r="L61" s="36">
        <f>SUMIFS(СВЦЭМ!$C$33:$C$776,СВЦЭМ!$A$33:$A$776,$A61,СВЦЭМ!$B$33:$B$776,L$47)+'СЕТ СН'!$G$9+СВЦЭМ!$D$10+'СЕТ СН'!$G$6-'СЕТ СН'!$G$19</f>
        <v>1283.7457452399999</v>
      </c>
      <c r="M61" s="36">
        <f>SUMIFS(СВЦЭМ!$C$33:$C$776,СВЦЭМ!$A$33:$A$776,$A61,СВЦЭМ!$B$33:$B$776,M$47)+'СЕТ СН'!$G$9+СВЦЭМ!$D$10+'СЕТ СН'!$G$6-'СЕТ СН'!$G$19</f>
        <v>1278.6205779299999</v>
      </c>
      <c r="N61" s="36">
        <f>SUMIFS(СВЦЭМ!$C$33:$C$776,СВЦЭМ!$A$33:$A$776,$A61,СВЦЭМ!$B$33:$B$776,N$47)+'СЕТ СН'!$G$9+СВЦЭМ!$D$10+'СЕТ СН'!$G$6-'СЕТ СН'!$G$19</f>
        <v>1283.0751712000001</v>
      </c>
      <c r="O61" s="36">
        <f>SUMIFS(СВЦЭМ!$C$33:$C$776,СВЦЭМ!$A$33:$A$776,$A61,СВЦЭМ!$B$33:$B$776,O$47)+'СЕТ СН'!$G$9+СВЦЭМ!$D$10+'СЕТ СН'!$G$6-'СЕТ СН'!$G$19</f>
        <v>1289.7111492700001</v>
      </c>
      <c r="P61" s="36">
        <f>SUMIFS(СВЦЭМ!$C$33:$C$776,СВЦЭМ!$A$33:$A$776,$A61,СВЦЭМ!$B$33:$B$776,P$47)+'СЕТ СН'!$G$9+СВЦЭМ!$D$10+'СЕТ СН'!$G$6-'СЕТ СН'!$G$19</f>
        <v>1304.9932523500001</v>
      </c>
      <c r="Q61" s="36">
        <f>SUMIFS(СВЦЭМ!$C$33:$C$776,СВЦЭМ!$A$33:$A$776,$A61,СВЦЭМ!$B$33:$B$776,Q$47)+'СЕТ СН'!$G$9+СВЦЭМ!$D$10+'СЕТ СН'!$G$6-'СЕТ СН'!$G$19</f>
        <v>1306.87599391</v>
      </c>
      <c r="R61" s="36">
        <f>SUMIFS(СВЦЭМ!$C$33:$C$776,СВЦЭМ!$A$33:$A$776,$A61,СВЦЭМ!$B$33:$B$776,R$47)+'СЕТ СН'!$G$9+СВЦЭМ!$D$10+'СЕТ СН'!$G$6-'СЕТ СН'!$G$19</f>
        <v>1305.1781048400001</v>
      </c>
      <c r="S61" s="36">
        <f>SUMIFS(СВЦЭМ!$C$33:$C$776,СВЦЭМ!$A$33:$A$776,$A61,СВЦЭМ!$B$33:$B$776,S$47)+'СЕТ СН'!$G$9+СВЦЭМ!$D$10+'СЕТ СН'!$G$6-'СЕТ СН'!$G$19</f>
        <v>1323.41628653</v>
      </c>
      <c r="T61" s="36">
        <f>SUMIFS(СВЦЭМ!$C$33:$C$776,СВЦЭМ!$A$33:$A$776,$A61,СВЦЭМ!$B$33:$B$776,T$47)+'СЕТ СН'!$G$9+СВЦЭМ!$D$10+'СЕТ СН'!$G$6-'СЕТ СН'!$G$19</f>
        <v>1311.02363698</v>
      </c>
      <c r="U61" s="36">
        <f>SUMIFS(СВЦЭМ!$C$33:$C$776,СВЦЭМ!$A$33:$A$776,$A61,СВЦЭМ!$B$33:$B$776,U$47)+'СЕТ СН'!$G$9+СВЦЭМ!$D$10+'СЕТ СН'!$G$6-'СЕТ СН'!$G$19</f>
        <v>1282.3659011899999</v>
      </c>
      <c r="V61" s="36">
        <f>SUMIFS(СВЦЭМ!$C$33:$C$776,СВЦЭМ!$A$33:$A$776,$A61,СВЦЭМ!$B$33:$B$776,V$47)+'СЕТ СН'!$G$9+СВЦЭМ!$D$10+'СЕТ СН'!$G$6-'СЕТ СН'!$G$19</f>
        <v>1267.1112110200002</v>
      </c>
      <c r="W61" s="36">
        <f>SUMIFS(СВЦЭМ!$C$33:$C$776,СВЦЭМ!$A$33:$A$776,$A61,СВЦЭМ!$B$33:$B$776,W$47)+'СЕТ СН'!$G$9+СВЦЭМ!$D$10+'СЕТ СН'!$G$6-'СЕТ СН'!$G$19</f>
        <v>1265.1018406399999</v>
      </c>
      <c r="X61" s="36">
        <f>SUMIFS(СВЦЭМ!$C$33:$C$776,СВЦЭМ!$A$33:$A$776,$A61,СВЦЭМ!$B$33:$B$776,X$47)+'СЕТ СН'!$G$9+СВЦЭМ!$D$10+'СЕТ СН'!$G$6-'СЕТ СН'!$G$19</f>
        <v>1327.8190389700001</v>
      </c>
      <c r="Y61" s="36">
        <f>SUMIFS(СВЦЭМ!$C$33:$C$776,СВЦЭМ!$A$33:$A$776,$A61,СВЦЭМ!$B$33:$B$776,Y$47)+'СЕТ СН'!$G$9+СВЦЭМ!$D$10+'СЕТ СН'!$G$6-'СЕТ СН'!$G$19</f>
        <v>1437.66628193</v>
      </c>
    </row>
    <row r="62" spans="1:25" ht="15.75" x14ac:dyDescent="0.2">
      <c r="A62" s="35">
        <f t="shared" si="1"/>
        <v>43570</v>
      </c>
      <c r="B62" s="36">
        <f>SUMIFS(СВЦЭМ!$C$33:$C$776,СВЦЭМ!$A$33:$A$776,$A62,СВЦЭМ!$B$33:$B$776,B$47)+'СЕТ СН'!$G$9+СВЦЭМ!$D$10+'СЕТ СН'!$G$6-'СЕТ СН'!$G$19</f>
        <v>1492.4788119999998</v>
      </c>
      <c r="C62" s="36">
        <f>SUMIFS(СВЦЭМ!$C$33:$C$776,СВЦЭМ!$A$33:$A$776,$A62,СВЦЭМ!$B$33:$B$776,C$47)+'СЕТ СН'!$G$9+СВЦЭМ!$D$10+'СЕТ СН'!$G$6-'СЕТ СН'!$G$19</f>
        <v>1596.8249627199998</v>
      </c>
      <c r="D62" s="36">
        <f>SUMIFS(СВЦЭМ!$C$33:$C$776,СВЦЭМ!$A$33:$A$776,$A62,СВЦЭМ!$B$33:$B$776,D$47)+'СЕТ СН'!$G$9+СВЦЭМ!$D$10+'СЕТ СН'!$G$6-'СЕТ СН'!$G$19</f>
        <v>1660.0385450799999</v>
      </c>
      <c r="E62" s="36">
        <f>SUMIFS(СВЦЭМ!$C$33:$C$776,СВЦЭМ!$A$33:$A$776,$A62,СВЦЭМ!$B$33:$B$776,E$47)+'СЕТ СН'!$G$9+СВЦЭМ!$D$10+'СЕТ СН'!$G$6-'СЕТ СН'!$G$19</f>
        <v>1666.0421074599999</v>
      </c>
      <c r="F62" s="36">
        <f>SUMIFS(СВЦЭМ!$C$33:$C$776,СВЦЭМ!$A$33:$A$776,$A62,СВЦЭМ!$B$33:$B$776,F$47)+'СЕТ СН'!$G$9+СВЦЭМ!$D$10+'СЕТ СН'!$G$6-'СЕТ СН'!$G$19</f>
        <v>1660.7182804499998</v>
      </c>
      <c r="G62" s="36">
        <f>SUMIFS(СВЦЭМ!$C$33:$C$776,СВЦЭМ!$A$33:$A$776,$A62,СВЦЭМ!$B$33:$B$776,G$47)+'СЕТ СН'!$G$9+СВЦЭМ!$D$10+'СЕТ СН'!$G$6-'СЕТ СН'!$G$19</f>
        <v>1661.00142327</v>
      </c>
      <c r="H62" s="36">
        <f>SUMIFS(СВЦЭМ!$C$33:$C$776,СВЦЭМ!$A$33:$A$776,$A62,СВЦЭМ!$B$33:$B$776,H$47)+'СЕТ СН'!$G$9+СВЦЭМ!$D$10+'СЕТ СН'!$G$6-'СЕТ СН'!$G$19</f>
        <v>1574.8964608199999</v>
      </c>
      <c r="I62" s="36">
        <f>SUMIFS(СВЦЭМ!$C$33:$C$776,СВЦЭМ!$A$33:$A$776,$A62,СВЦЭМ!$B$33:$B$776,I$47)+'СЕТ СН'!$G$9+СВЦЭМ!$D$10+'СЕТ СН'!$G$6-'СЕТ СН'!$G$19</f>
        <v>1525.9944596700002</v>
      </c>
      <c r="J62" s="36">
        <f>SUMIFS(СВЦЭМ!$C$33:$C$776,СВЦЭМ!$A$33:$A$776,$A62,СВЦЭМ!$B$33:$B$776,J$47)+'СЕТ СН'!$G$9+СВЦЭМ!$D$10+'СЕТ СН'!$G$6-'СЕТ СН'!$G$19</f>
        <v>1429.30571328</v>
      </c>
      <c r="K62" s="36">
        <f>SUMIFS(СВЦЭМ!$C$33:$C$776,СВЦЭМ!$A$33:$A$776,$A62,СВЦЭМ!$B$33:$B$776,K$47)+'СЕТ СН'!$G$9+СВЦЭМ!$D$10+'СЕТ СН'!$G$6-'СЕТ СН'!$G$19</f>
        <v>1340.2996917200001</v>
      </c>
      <c r="L62" s="36">
        <f>SUMIFS(СВЦЭМ!$C$33:$C$776,СВЦЭМ!$A$33:$A$776,$A62,СВЦЭМ!$B$33:$B$776,L$47)+'СЕТ СН'!$G$9+СВЦЭМ!$D$10+'СЕТ СН'!$G$6-'СЕТ СН'!$G$19</f>
        <v>1308.06971849</v>
      </c>
      <c r="M62" s="36">
        <f>SUMIFS(СВЦЭМ!$C$33:$C$776,СВЦЭМ!$A$33:$A$776,$A62,СВЦЭМ!$B$33:$B$776,M$47)+'СЕТ СН'!$G$9+СВЦЭМ!$D$10+'СЕТ СН'!$G$6-'СЕТ СН'!$G$19</f>
        <v>1310.3621101200001</v>
      </c>
      <c r="N62" s="36">
        <f>SUMIFS(СВЦЭМ!$C$33:$C$776,СВЦЭМ!$A$33:$A$776,$A62,СВЦЭМ!$B$33:$B$776,N$47)+'СЕТ СН'!$G$9+СВЦЭМ!$D$10+'СЕТ СН'!$G$6-'СЕТ СН'!$G$19</f>
        <v>1300.64785003</v>
      </c>
      <c r="O62" s="36">
        <f>SUMIFS(СВЦЭМ!$C$33:$C$776,СВЦЭМ!$A$33:$A$776,$A62,СВЦЭМ!$B$33:$B$776,O$47)+'СЕТ СН'!$G$9+СВЦЭМ!$D$10+'СЕТ СН'!$G$6-'СЕТ СН'!$G$19</f>
        <v>1318.7360482700001</v>
      </c>
      <c r="P62" s="36">
        <f>SUMIFS(СВЦЭМ!$C$33:$C$776,СВЦЭМ!$A$33:$A$776,$A62,СВЦЭМ!$B$33:$B$776,P$47)+'СЕТ СН'!$G$9+СВЦЭМ!$D$10+'СЕТ СН'!$G$6-'СЕТ СН'!$G$19</f>
        <v>1333.66722882</v>
      </c>
      <c r="Q62" s="36">
        <f>SUMIFS(СВЦЭМ!$C$33:$C$776,СВЦЭМ!$A$33:$A$776,$A62,СВЦЭМ!$B$33:$B$776,Q$47)+'СЕТ СН'!$G$9+СВЦЭМ!$D$10+'СЕТ СН'!$G$6-'СЕТ СН'!$G$19</f>
        <v>1338.44634784</v>
      </c>
      <c r="R62" s="36">
        <f>SUMIFS(СВЦЭМ!$C$33:$C$776,СВЦЭМ!$A$33:$A$776,$A62,СВЦЭМ!$B$33:$B$776,R$47)+'СЕТ СН'!$G$9+СВЦЭМ!$D$10+'СЕТ СН'!$G$6-'СЕТ СН'!$G$19</f>
        <v>1339.1477475500001</v>
      </c>
      <c r="S62" s="36">
        <f>SUMIFS(СВЦЭМ!$C$33:$C$776,СВЦЭМ!$A$33:$A$776,$A62,СВЦЭМ!$B$33:$B$776,S$47)+'СЕТ СН'!$G$9+СВЦЭМ!$D$10+'СЕТ СН'!$G$6-'СЕТ СН'!$G$19</f>
        <v>1342.8248199</v>
      </c>
      <c r="T62" s="36">
        <f>SUMIFS(СВЦЭМ!$C$33:$C$776,СВЦЭМ!$A$33:$A$776,$A62,СВЦЭМ!$B$33:$B$776,T$47)+'СЕТ СН'!$G$9+СВЦЭМ!$D$10+'СЕТ СН'!$G$6-'СЕТ СН'!$G$19</f>
        <v>1325.1013785999999</v>
      </c>
      <c r="U62" s="36">
        <f>SUMIFS(СВЦЭМ!$C$33:$C$776,СВЦЭМ!$A$33:$A$776,$A62,СВЦЭМ!$B$33:$B$776,U$47)+'СЕТ СН'!$G$9+СВЦЭМ!$D$10+'СЕТ СН'!$G$6-'СЕТ СН'!$G$19</f>
        <v>1298.1956554600001</v>
      </c>
      <c r="V62" s="36">
        <f>SUMIFS(СВЦЭМ!$C$33:$C$776,СВЦЭМ!$A$33:$A$776,$A62,СВЦЭМ!$B$33:$B$776,V$47)+'СЕТ СН'!$G$9+СВЦЭМ!$D$10+'СЕТ СН'!$G$6-'СЕТ СН'!$G$19</f>
        <v>1295.55053084</v>
      </c>
      <c r="W62" s="36">
        <f>SUMIFS(СВЦЭМ!$C$33:$C$776,СВЦЭМ!$A$33:$A$776,$A62,СВЦЭМ!$B$33:$B$776,W$47)+'СЕТ СН'!$G$9+СВЦЭМ!$D$10+'СЕТ СН'!$G$6-'СЕТ СН'!$G$19</f>
        <v>1298.74796801</v>
      </c>
      <c r="X62" s="36">
        <f>SUMIFS(СВЦЭМ!$C$33:$C$776,СВЦЭМ!$A$33:$A$776,$A62,СВЦЭМ!$B$33:$B$776,X$47)+'СЕТ СН'!$G$9+СВЦЭМ!$D$10+'СЕТ СН'!$G$6-'СЕТ СН'!$G$19</f>
        <v>1344.3375522400002</v>
      </c>
      <c r="Y62" s="36">
        <f>SUMIFS(СВЦЭМ!$C$33:$C$776,СВЦЭМ!$A$33:$A$776,$A62,СВЦЭМ!$B$33:$B$776,Y$47)+'СЕТ СН'!$G$9+СВЦЭМ!$D$10+'СЕТ СН'!$G$6-'СЕТ СН'!$G$19</f>
        <v>1433.5145192700002</v>
      </c>
    </row>
    <row r="63" spans="1:25" ht="15.75" x14ac:dyDescent="0.2">
      <c r="A63" s="35">
        <f t="shared" si="1"/>
        <v>43571</v>
      </c>
      <c r="B63" s="36">
        <f>SUMIFS(СВЦЭМ!$C$33:$C$776,СВЦЭМ!$A$33:$A$776,$A63,СВЦЭМ!$B$33:$B$776,B$47)+'СЕТ СН'!$G$9+СВЦЭМ!$D$10+'СЕТ СН'!$G$6-'СЕТ СН'!$G$19</f>
        <v>1493.3027097200002</v>
      </c>
      <c r="C63" s="36">
        <f>SUMIFS(СВЦЭМ!$C$33:$C$776,СВЦЭМ!$A$33:$A$776,$A63,СВЦЭМ!$B$33:$B$776,C$47)+'СЕТ СН'!$G$9+СВЦЭМ!$D$10+'СЕТ СН'!$G$6-'СЕТ СН'!$G$19</f>
        <v>1575.7182992500002</v>
      </c>
      <c r="D63" s="36">
        <f>SUMIFS(СВЦЭМ!$C$33:$C$776,СВЦЭМ!$A$33:$A$776,$A63,СВЦЭМ!$B$33:$B$776,D$47)+'СЕТ СН'!$G$9+СВЦЭМ!$D$10+'СЕТ СН'!$G$6-'СЕТ СН'!$G$19</f>
        <v>1660.97295876</v>
      </c>
      <c r="E63" s="36">
        <f>SUMIFS(СВЦЭМ!$C$33:$C$776,СВЦЭМ!$A$33:$A$776,$A63,СВЦЭМ!$B$33:$B$776,E$47)+'СЕТ СН'!$G$9+СВЦЭМ!$D$10+'СЕТ СН'!$G$6-'СЕТ СН'!$G$19</f>
        <v>1671.4638265100002</v>
      </c>
      <c r="F63" s="36">
        <f>SUMIFS(СВЦЭМ!$C$33:$C$776,СВЦЭМ!$A$33:$A$776,$A63,СВЦЭМ!$B$33:$B$776,F$47)+'СЕТ СН'!$G$9+СВЦЭМ!$D$10+'СЕТ СН'!$G$6-'СЕТ СН'!$G$19</f>
        <v>1673.4587117699998</v>
      </c>
      <c r="G63" s="36">
        <f>SUMIFS(СВЦЭМ!$C$33:$C$776,СВЦЭМ!$A$33:$A$776,$A63,СВЦЭМ!$B$33:$B$776,G$47)+'СЕТ СН'!$G$9+СВЦЭМ!$D$10+'СЕТ СН'!$G$6-'СЕТ СН'!$G$19</f>
        <v>1671.0988236200001</v>
      </c>
      <c r="H63" s="36">
        <f>SUMIFS(СВЦЭМ!$C$33:$C$776,СВЦЭМ!$A$33:$A$776,$A63,СВЦЭМ!$B$33:$B$776,H$47)+'СЕТ СН'!$G$9+СВЦЭМ!$D$10+'СЕТ СН'!$G$6-'СЕТ СН'!$G$19</f>
        <v>1607.01581433</v>
      </c>
      <c r="I63" s="36">
        <f>SUMIFS(СВЦЭМ!$C$33:$C$776,СВЦЭМ!$A$33:$A$776,$A63,СВЦЭМ!$B$33:$B$776,I$47)+'СЕТ СН'!$G$9+СВЦЭМ!$D$10+'СЕТ СН'!$G$6-'СЕТ СН'!$G$19</f>
        <v>1544.4211971099999</v>
      </c>
      <c r="J63" s="36">
        <f>SUMIFS(СВЦЭМ!$C$33:$C$776,СВЦЭМ!$A$33:$A$776,$A63,СВЦЭМ!$B$33:$B$776,J$47)+'СЕТ СН'!$G$9+СВЦЭМ!$D$10+'СЕТ СН'!$G$6-'СЕТ СН'!$G$19</f>
        <v>1440.89658807</v>
      </c>
      <c r="K63" s="36">
        <f>SUMIFS(СВЦЭМ!$C$33:$C$776,СВЦЭМ!$A$33:$A$776,$A63,СВЦЭМ!$B$33:$B$776,K$47)+'СЕТ СН'!$G$9+СВЦЭМ!$D$10+'СЕТ СН'!$G$6-'СЕТ СН'!$G$19</f>
        <v>1369.3422963200001</v>
      </c>
      <c r="L63" s="36">
        <f>SUMIFS(СВЦЭМ!$C$33:$C$776,СВЦЭМ!$A$33:$A$776,$A63,СВЦЭМ!$B$33:$B$776,L$47)+'СЕТ СН'!$G$9+СВЦЭМ!$D$10+'СЕТ СН'!$G$6-'СЕТ СН'!$G$19</f>
        <v>1340.42360575</v>
      </c>
      <c r="M63" s="36">
        <f>SUMIFS(СВЦЭМ!$C$33:$C$776,СВЦЭМ!$A$33:$A$776,$A63,СВЦЭМ!$B$33:$B$776,M$47)+'СЕТ СН'!$G$9+СВЦЭМ!$D$10+'СЕТ СН'!$G$6-'СЕТ СН'!$G$19</f>
        <v>1311.32188937</v>
      </c>
      <c r="N63" s="36">
        <f>SUMIFS(СВЦЭМ!$C$33:$C$776,СВЦЭМ!$A$33:$A$776,$A63,СВЦЭМ!$B$33:$B$776,N$47)+'СЕТ СН'!$G$9+СВЦЭМ!$D$10+'СЕТ СН'!$G$6-'СЕТ СН'!$G$19</f>
        <v>1330.3877060300001</v>
      </c>
      <c r="O63" s="36">
        <f>SUMIFS(СВЦЭМ!$C$33:$C$776,СВЦЭМ!$A$33:$A$776,$A63,СВЦЭМ!$B$33:$B$776,O$47)+'СЕТ СН'!$G$9+СВЦЭМ!$D$10+'СЕТ СН'!$G$6-'СЕТ СН'!$G$19</f>
        <v>1343.1299762399999</v>
      </c>
      <c r="P63" s="36">
        <f>SUMIFS(СВЦЭМ!$C$33:$C$776,СВЦЭМ!$A$33:$A$776,$A63,СВЦЭМ!$B$33:$B$776,P$47)+'СЕТ СН'!$G$9+СВЦЭМ!$D$10+'СЕТ СН'!$G$6-'СЕТ СН'!$G$19</f>
        <v>1346.0039023100001</v>
      </c>
      <c r="Q63" s="36">
        <f>SUMIFS(СВЦЭМ!$C$33:$C$776,СВЦЭМ!$A$33:$A$776,$A63,СВЦЭМ!$B$33:$B$776,Q$47)+'СЕТ СН'!$G$9+СВЦЭМ!$D$10+'СЕТ СН'!$G$6-'СЕТ СН'!$G$19</f>
        <v>1345.1035237400001</v>
      </c>
      <c r="R63" s="36">
        <f>SUMIFS(СВЦЭМ!$C$33:$C$776,СВЦЭМ!$A$33:$A$776,$A63,СВЦЭМ!$B$33:$B$776,R$47)+'СЕТ СН'!$G$9+СВЦЭМ!$D$10+'СЕТ СН'!$G$6-'СЕТ СН'!$G$19</f>
        <v>1336.8477855900001</v>
      </c>
      <c r="S63" s="36">
        <f>SUMIFS(СВЦЭМ!$C$33:$C$776,СВЦЭМ!$A$33:$A$776,$A63,СВЦЭМ!$B$33:$B$776,S$47)+'СЕТ СН'!$G$9+СВЦЭМ!$D$10+'СЕТ СН'!$G$6-'СЕТ СН'!$G$19</f>
        <v>1335.12143754</v>
      </c>
      <c r="T63" s="36">
        <f>SUMIFS(СВЦЭМ!$C$33:$C$776,СВЦЭМ!$A$33:$A$776,$A63,СВЦЭМ!$B$33:$B$776,T$47)+'СЕТ СН'!$G$9+СВЦЭМ!$D$10+'СЕТ СН'!$G$6-'СЕТ СН'!$G$19</f>
        <v>1347.11733039</v>
      </c>
      <c r="U63" s="36">
        <f>SUMIFS(СВЦЭМ!$C$33:$C$776,СВЦЭМ!$A$33:$A$776,$A63,СВЦЭМ!$B$33:$B$776,U$47)+'СЕТ СН'!$G$9+СВЦЭМ!$D$10+'СЕТ СН'!$G$6-'СЕТ СН'!$G$19</f>
        <v>1306.6103350600001</v>
      </c>
      <c r="V63" s="36">
        <f>SUMIFS(СВЦЭМ!$C$33:$C$776,СВЦЭМ!$A$33:$A$776,$A63,СВЦЭМ!$B$33:$B$776,V$47)+'СЕТ СН'!$G$9+СВЦЭМ!$D$10+'СЕТ СН'!$G$6-'СЕТ СН'!$G$19</f>
        <v>1321.87897142</v>
      </c>
      <c r="W63" s="36">
        <f>SUMIFS(СВЦЭМ!$C$33:$C$776,СВЦЭМ!$A$33:$A$776,$A63,СВЦЭМ!$B$33:$B$776,W$47)+'СЕТ СН'!$G$9+СВЦЭМ!$D$10+'СЕТ СН'!$G$6-'СЕТ СН'!$G$19</f>
        <v>1313.74162553</v>
      </c>
      <c r="X63" s="36">
        <f>SUMIFS(СВЦЭМ!$C$33:$C$776,СВЦЭМ!$A$33:$A$776,$A63,СВЦЭМ!$B$33:$B$776,X$47)+'СЕТ СН'!$G$9+СВЦЭМ!$D$10+'СЕТ СН'!$G$6-'СЕТ СН'!$G$19</f>
        <v>1400.1234347899999</v>
      </c>
      <c r="Y63" s="36">
        <f>SUMIFS(СВЦЭМ!$C$33:$C$776,СВЦЭМ!$A$33:$A$776,$A63,СВЦЭМ!$B$33:$B$776,Y$47)+'СЕТ СН'!$G$9+СВЦЭМ!$D$10+'СЕТ СН'!$G$6-'СЕТ СН'!$G$19</f>
        <v>1479.7721420500002</v>
      </c>
    </row>
    <row r="64" spans="1:25" ht="15.75" x14ac:dyDescent="0.2">
      <c r="A64" s="35">
        <f t="shared" si="1"/>
        <v>43572</v>
      </c>
      <c r="B64" s="36">
        <f>SUMIFS(СВЦЭМ!$C$33:$C$776,СВЦЭМ!$A$33:$A$776,$A64,СВЦЭМ!$B$33:$B$776,B$47)+'СЕТ СН'!$G$9+СВЦЭМ!$D$10+'СЕТ СН'!$G$6-'СЕТ СН'!$G$19</f>
        <v>1514.4852536200001</v>
      </c>
      <c r="C64" s="36">
        <f>SUMIFS(СВЦЭМ!$C$33:$C$776,СВЦЭМ!$A$33:$A$776,$A64,СВЦЭМ!$B$33:$B$776,C$47)+'СЕТ СН'!$G$9+СВЦЭМ!$D$10+'СЕТ СН'!$G$6-'СЕТ СН'!$G$19</f>
        <v>1583.5205594499998</v>
      </c>
      <c r="D64" s="36">
        <f>SUMIFS(СВЦЭМ!$C$33:$C$776,СВЦЭМ!$A$33:$A$776,$A64,СВЦЭМ!$B$33:$B$776,D$47)+'СЕТ СН'!$G$9+СВЦЭМ!$D$10+'СЕТ СН'!$G$6-'СЕТ СН'!$G$19</f>
        <v>1637.79417805</v>
      </c>
      <c r="E64" s="36">
        <f>SUMIFS(СВЦЭМ!$C$33:$C$776,СВЦЭМ!$A$33:$A$776,$A64,СВЦЭМ!$B$33:$B$776,E$47)+'СЕТ СН'!$G$9+СВЦЭМ!$D$10+'СЕТ СН'!$G$6-'СЕТ СН'!$G$19</f>
        <v>1647.5836229500001</v>
      </c>
      <c r="F64" s="36">
        <f>SUMIFS(СВЦЭМ!$C$33:$C$776,СВЦЭМ!$A$33:$A$776,$A64,СВЦЭМ!$B$33:$B$776,F$47)+'СЕТ СН'!$G$9+СВЦЭМ!$D$10+'СЕТ СН'!$G$6-'СЕТ СН'!$G$19</f>
        <v>1648.5991753899998</v>
      </c>
      <c r="G64" s="36">
        <f>SUMIFS(СВЦЭМ!$C$33:$C$776,СВЦЭМ!$A$33:$A$776,$A64,СВЦЭМ!$B$33:$B$776,G$47)+'СЕТ СН'!$G$9+СВЦЭМ!$D$10+'СЕТ СН'!$G$6-'СЕТ СН'!$G$19</f>
        <v>1646.6258847300001</v>
      </c>
      <c r="H64" s="36">
        <f>SUMIFS(СВЦЭМ!$C$33:$C$776,СВЦЭМ!$A$33:$A$776,$A64,СВЦЭМ!$B$33:$B$776,H$47)+'СЕТ СН'!$G$9+СВЦЭМ!$D$10+'СЕТ СН'!$G$6-'СЕТ СН'!$G$19</f>
        <v>1579.5674260400001</v>
      </c>
      <c r="I64" s="36">
        <f>SUMIFS(СВЦЭМ!$C$33:$C$776,СВЦЭМ!$A$33:$A$776,$A64,СВЦЭМ!$B$33:$B$776,I$47)+'СЕТ СН'!$G$9+СВЦЭМ!$D$10+'СЕТ СН'!$G$6-'СЕТ СН'!$G$19</f>
        <v>1521.3324311699998</v>
      </c>
      <c r="J64" s="36">
        <f>SUMIFS(СВЦЭМ!$C$33:$C$776,СВЦЭМ!$A$33:$A$776,$A64,СВЦЭМ!$B$33:$B$776,J$47)+'СЕТ СН'!$G$9+СВЦЭМ!$D$10+'СЕТ СН'!$G$6-'СЕТ СН'!$G$19</f>
        <v>1423.8233464499999</v>
      </c>
      <c r="K64" s="36">
        <f>SUMIFS(СВЦЭМ!$C$33:$C$776,СВЦЭМ!$A$33:$A$776,$A64,СВЦЭМ!$B$33:$B$776,K$47)+'СЕТ СН'!$G$9+СВЦЭМ!$D$10+'СЕТ СН'!$G$6-'СЕТ СН'!$G$19</f>
        <v>1354.0933611999999</v>
      </c>
      <c r="L64" s="36">
        <f>SUMIFS(СВЦЭМ!$C$33:$C$776,СВЦЭМ!$A$33:$A$776,$A64,СВЦЭМ!$B$33:$B$776,L$47)+'СЕТ СН'!$G$9+СВЦЭМ!$D$10+'СЕТ СН'!$G$6-'СЕТ СН'!$G$19</f>
        <v>1321.6196007200001</v>
      </c>
      <c r="M64" s="36">
        <f>SUMIFS(СВЦЭМ!$C$33:$C$776,СВЦЭМ!$A$33:$A$776,$A64,СВЦЭМ!$B$33:$B$776,M$47)+'СЕТ СН'!$G$9+СВЦЭМ!$D$10+'СЕТ СН'!$G$6-'СЕТ СН'!$G$19</f>
        <v>1329.7925376200001</v>
      </c>
      <c r="N64" s="36">
        <f>SUMIFS(СВЦЭМ!$C$33:$C$776,СВЦЭМ!$A$33:$A$776,$A64,СВЦЭМ!$B$33:$B$776,N$47)+'СЕТ СН'!$G$9+СВЦЭМ!$D$10+'СЕТ СН'!$G$6-'СЕТ СН'!$G$19</f>
        <v>1316.5558829500001</v>
      </c>
      <c r="O64" s="36">
        <f>SUMIFS(СВЦЭМ!$C$33:$C$776,СВЦЭМ!$A$33:$A$776,$A64,СВЦЭМ!$B$33:$B$776,O$47)+'СЕТ СН'!$G$9+СВЦЭМ!$D$10+'СЕТ СН'!$G$6-'СЕТ СН'!$G$19</f>
        <v>1319.88764881</v>
      </c>
      <c r="P64" s="36">
        <f>SUMIFS(СВЦЭМ!$C$33:$C$776,СВЦЭМ!$A$33:$A$776,$A64,СВЦЭМ!$B$33:$B$776,P$47)+'СЕТ СН'!$G$9+СВЦЭМ!$D$10+'СЕТ СН'!$G$6-'СЕТ СН'!$G$19</f>
        <v>1331.55669668</v>
      </c>
      <c r="Q64" s="36">
        <f>SUMIFS(СВЦЭМ!$C$33:$C$776,СВЦЭМ!$A$33:$A$776,$A64,СВЦЭМ!$B$33:$B$776,Q$47)+'СЕТ СН'!$G$9+СВЦЭМ!$D$10+'СЕТ СН'!$G$6-'СЕТ СН'!$G$19</f>
        <v>1353.46848277</v>
      </c>
      <c r="R64" s="36">
        <f>SUMIFS(СВЦЭМ!$C$33:$C$776,СВЦЭМ!$A$33:$A$776,$A64,СВЦЭМ!$B$33:$B$776,R$47)+'СЕТ СН'!$G$9+СВЦЭМ!$D$10+'СЕТ СН'!$G$6-'СЕТ СН'!$G$19</f>
        <v>1351.8433706999999</v>
      </c>
      <c r="S64" s="36">
        <f>SUMIFS(СВЦЭМ!$C$33:$C$776,СВЦЭМ!$A$33:$A$776,$A64,СВЦЭМ!$B$33:$B$776,S$47)+'СЕТ СН'!$G$9+СВЦЭМ!$D$10+'СЕТ СН'!$G$6-'СЕТ СН'!$G$19</f>
        <v>1336.6105071900001</v>
      </c>
      <c r="T64" s="36">
        <f>SUMIFS(СВЦЭМ!$C$33:$C$776,СВЦЭМ!$A$33:$A$776,$A64,СВЦЭМ!$B$33:$B$776,T$47)+'СЕТ СН'!$G$9+СВЦЭМ!$D$10+'СЕТ СН'!$G$6-'СЕТ СН'!$G$19</f>
        <v>1343.6819621300001</v>
      </c>
      <c r="U64" s="36">
        <f>SUMIFS(СВЦЭМ!$C$33:$C$776,СВЦЭМ!$A$33:$A$776,$A64,СВЦЭМ!$B$33:$B$776,U$47)+'СЕТ СН'!$G$9+СВЦЭМ!$D$10+'СЕТ СН'!$G$6-'СЕТ СН'!$G$19</f>
        <v>1346.43098575</v>
      </c>
      <c r="V64" s="36">
        <f>SUMIFS(СВЦЭМ!$C$33:$C$776,СВЦЭМ!$A$33:$A$776,$A64,СВЦЭМ!$B$33:$B$776,V$47)+'СЕТ СН'!$G$9+СВЦЭМ!$D$10+'СЕТ СН'!$G$6-'СЕТ СН'!$G$19</f>
        <v>1338.496895</v>
      </c>
      <c r="W64" s="36">
        <f>SUMIFS(СВЦЭМ!$C$33:$C$776,СВЦЭМ!$A$33:$A$776,$A64,СВЦЭМ!$B$33:$B$776,W$47)+'СЕТ СН'!$G$9+СВЦЭМ!$D$10+'СЕТ СН'!$G$6-'СЕТ СН'!$G$19</f>
        <v>1348.1726424600001</v>
      </c>
      <c r="X64" s="36">
        <f>SUMIFS(СВЦЭМ!$C$33:$C$776,СВЦЭМ!$A$33:$A$776,$A64,СВЦЭМ!$B$33:$B$776,X$47)+'СЕТ СН'!$G$9+СВЦЭМ!$D$10+'СЕТ СН'!$G$6-'СЕТ СН'!$G$19</f>
        <v>1382.4945659</v>
      </c>
      <c r="Y64" s="36">
        <f>SUMIFS(СВЦЭМ!$C$33:$C$776,СВЦЭМ!$A$33:$A$776,$A64,СВЦЭМ!$B$33:$B$776,Y$47)+'СЕТ СН'!$G$9+СВЦЭМ!$D$10+'СЕТ СН'!$G$6-'СЕТ СН'!$G$19</f>
        <v>1458.03761093</v>
      </c>
    </row>
    <row r="65" spans="1:27" ht="15.75" x14ac:dyDescent="0.2">
      <c r="A65" s="35">
        <f t="shared" si="1"/>
        <v>43573</v>
      </c>
      <c r="B65" s="36">
        <f>SUMIFS(СВЦЭМ!$C$33:$C$776,СВЦЭМ!$A$33:$A$776,$A65,СВЦЭМ!$B$33:$B$776,B$47)+'СЕТ СН'!$G$9+СВЦЭМ!$D$10+'СЕТ СН'!$G$6-'СЕТ СН'!$G$19</f>
        <v>1485.1049132399999</v>
      </c>
      <c r="C65" s="36">
        <f>SUMIFS(СВЦЭМ!$C$33:$C$776,СВЦЭМ!$A$33:$A$776,$A65,СВЦЭМ!$B$33:$B$776,C$47)+'СЕТ СН'!$G$9+СВЦЭМ!$D$10+'СЕТ СН'!$G$6-'СЕТ СН'!$G$19</f>
        <v>1560.98831243</v>
      </c>
      <c r="D65" s="36">
        <f>SUMIFS(СВЦЭМ!$C$33:$C$776,СВЦЭМ!$A$33:$A$776,$A65,СВЦЭМ!$B$33:$B$776,D$47)+'СЕТ СН'!$G$9+СВЦЭМ!$D$10+'СЕТ СН'!$G$6-'СЕТ СН'!$G$19</f>
        <v>1626.2932019899999</v>
      </c>
      <c r="E65" s="36">
        <f>SUMIFS(СВЦЭМ!$C$33:$C$776,СВЦЭМ!$A$33:$A$776,$A65,СВЦЭМ!$B$33:$B$776,E$47)+'СЕТ СН'!$G$9+СВЦЭМ!$D$10+'СЕТ СН'!$G$6-'СЕТ СН'!$G$19</f>
        <v>1617.9615388400002</v>
      </c>
      <c r="F65" s="36">
        <f>SUMIFS(СВЦЭМ!$C$33:$C$776,СВЦЭМ!$A$33:$A$776,$A65,СВЦЭМ!$B$33:$B$776,F$47)+'СЕТ СН'!$G$9+СВЦЭМ!$D$10+'СЕТ СН'!$G$6-'СЕТ СН'!$G$19</f>
        <v>1623.85618772</v>
      </c>
      <c r="G65" s="36">
        <f>SUMIFS(СВЦЭМ!$C$33:$C$776,СВЦЭМ!$A$33:$A$776,$A65,СВЦЭМ!$B$33:$B$776,G$47)+'СЕТ СН'!$G$9+СВЦЭМ!$D$10+'СЕТ СН'!$G$6-'СЕТ СН'!$G$19</f>
        <v>1628.5835656200002</v>
      </c>
      <c r="H65" s="36">
        <f>SUMIFS(СВЦЭМ!$C$33:$C$776,СВЦЭМ!$A$33:$A$776,$A65,СВЦЭМ!$B$33:$B$776,H$47)+'СЕТ СН'!$G$9+СВЦЭМ!$D$10+'СЕТ СН'!$G$6-'СЕТ СН'!$G$19</f>
        <v>1566.8906650700001</v>
      </c>
      <c r="I65" s="36">
        <f>SUMIFS(СВЦЭМ!$C$33:$C$776,СВЦЭМ!$A$33:$A$776,$A65,СВЦЭМ!$B$33:$B$776,I$47)+'СЕТ СН'!$G$9+СВЦЭМ!$D$10+'СЕТ СН'!$G$6-'СЕТ СН'!$G$19</f>
        <v>1506.4086221799998</v>
      </c>
      <c r="J65" s="36">
        <f>SUMIFS(СВЦЭМ!$C$33:$C$776,СВЦЭМ!$A$33:$A$776,$A65,СВЦЭМ!$B$33:$B$776,J$47)+'СЕТ СН'!$G$9+СВЦЭМ!$D$10+'СЕТ СН'!$G$6-'СЕТ СН'!$G$19</f>
        <v>1425.0088442000001</v>
      </c>
      <c r="K65" s="36">
        <f>SUMIFS(СВЦЭМ!$C$33:$C$776,СВЦЭМ!$A$33:$A$776,$A65,СВЦЭМ!$B$33:$B$776,K$47)+'СЕТ СН'!$G$9+СВЦЭМ!$D$10+'СЕТ СН'!$G$6-'СЕТ СН'!$G$19</f>
        <v>1339.2845898999999</v>
      </c>
      <c r="L65" s="36">
        <f>SUMIFS(СВЦЭМ!$C$33:$C$776,СВЦЭМ!$A$33:$A$776,$A65,СВЦЭМ!$B$33:$B$776,L$47)+'СЕТ СН'!$G$9+СВЦЭМ!$D$10+'СЕТ СН'!$G$6-'СЕТ СН'!$G$19</f>
        <v>1305.0351171299999</v>
      </c>
      <c r="M65" s="36">
        <f>SUMIFS(СВЦЭМ!$C$33:$C$776,СВЦЭМ!$A$33:$A$776,$A65,СВЦЭМ!$B$33:$B$776,M$47)+'СЕТ СН'!$G$9+СВЦЭМ!$D$10+'СЕТ СН'!$G$6-'СЕТ СН'!$G$19</f>
        <v>1323.1908384600001</v>
      </c>
      <c r="N65" s="36">
        <f>SUMIFS(СВЦЭМ!$C$33:$C$776,СВЦЭМ!$A$33:$A$776,$A65,СВЦЭМ!$B$33:$B$776,N$47)+'СЕТ СН'!$G$9+СВЦЭМ!$D$10+'СЕТ СН'!$G$6-'СЕТ СН'!$G$19</f>
        <v>1305.4679527799999</v>
      </c>
      <c r="O65" s="36">
        <f>SUMIFS(СВЦЭМ!$C$33:$C$776,СВЦЭМ!$A$33:$A$776,$A65,СВЦЭМ!$B$33:$B$776,O$47)+'СЕТ СН'!$G$9+СВЦЭМ!$D$10+'СЕТ СН'!$G$6-'СЕТ СН'!$G$19</f>
        <v>1309.8059061700001</v>
      </c>
      <c r="P65" s="36">
        <f>SUMIFS(СВЦЭМ!$C$33:$C$776,СВЦЭМ!$A$33:$A$776,$A65,СВЦЭМ!$B$33:$B$776,P$47)+'СЕТ СН'!$G$9+СВЦЭМ!$D$10+'СЕТ СН'!$G$6-'СЕТ СН'!$G$19</f>
        <v>1305.0088276699998</v>
      </c>
      <c r="Q65" s="36">
        <f>SUMIFS(СВЦЭМ!$C$33:$C$776,СВЦЭМ!$A$33:$A$776,$A65,СВЦЭМ!$B$33:$B$776,Q$47)+'СЕТ СН'!$G$9+СВЦЭМ!$D$10+'СЕТ СН'!$G$6-'СЕТ СН'!$G$19</f>
        <v>1307.03773505</v>
      </c>
      <c r="R65" s="36">
        <f>SUMIFS(СВЦЭМ!$C$33:$C$776,СВЦЭМ!$A$33:$A$776,$A65,СВЦЭМ!$B$33:$B$776,R$47)+'СЕТ СН'!$G$9+СВЦЭМ!$D$10+'СЕТ СН'!$G$6-'СЕТ СН'!$G$19</f>
        <v>1307.8754920900001</v>
      </c>
      <c r="S65" s="36">
        <f>SUMIFS(СВЦЭМ!$C$33:$C$776,СВЦЭМ!$A$33:$A$776,$A65,СВЦЭМ!$B$33:$B$776,S$47)+'СЕТ СН'!$G$9+СВЦЭМ!$D$10+'СЕТ СН'!$G$6-'СЕТ СН'!$G$19</f>
        <v>1309.5625264300002</v>
      </c>
      <c r="T65" s="36">
        <f>SUMIFS(СВЦЭМ!$C$33:$C$776,СВЦЭМ!$A$33:$A$776,$A65,СВЦЭМ!$B$33:$B$776,T$47)+'СЕТ СН'!$G$9+СВЦЭМ!$D$10+'СЕТ СН'!$G$6-'СЕТ СН'!$G$19</f>
        <v>1312.8766417500001</v>
      </c>
      <c r="U65" s="36">
        <f>SUMIFS(СВЦЭМ!$C$33:$C$776,СВЦЭМ!$A$33:$A$776,$A65,СВЦЭМ!$B$33:$B$776,U$47)+'СЕТ СН'!$G$9+СВЦЭМ!$D$10+'СЕТ СН'!$G$6-'СЕТ СН'!$G$19</f>
        <v>1314.66912099</v>
      </c>
      <c r="V65" s="36">
        <f>SUMIFS(СВЦЭМ!$C$33:$C$776,СВЦЭМ!$A$33:$A$776,$A65,СВЦЭМ!$B$33:$B$776,V$47)+'СЕТ СН'!$G$9+СВЦЭМ!$D$10+'СЕТ СН'!$G$6-'СЕТ СН'!$G$19</f>
        <v>1305.5499890999999</v>
      </c>
      <c r="W65" s="36">
        <f>SUMIFS(СВЦЭМ!$C$33:$C$776,СВЦЭМ!$A$33:$A$776,$A65,СВЦЭМ!$B$33:$B$776,W$47)+'СЕТ СН'!$G$9+СВЦЭМ!$D$10+'СЕТ СН'!$G$6-'СЕТ СН'!$G$19</f>
        <v>1296.33937507</v>
      </c>
      <c r="X65" s="36">
        <f>SUMIFS(СВЦЭМ!$C$33:$C$776,СВЦЭМ!$A$33:$A$776,$A65,СВЦЭМ!$B$33:$B$776,X$47)+'СЕТ СН'!$G$9+СВЦЭМ!$D$10+'СЕТ СН'!$G$6-'СЕТ СН'!$G$19</f>
        <v>1329.7166437999999</v>
      </c>
      <c r="Y65" s="36">
        <f>SUMIFS(СВЦЭМ!$C$33:$C$776,СВЦЭМ!$A$33:$A$776,$A65,СВЦЭМ!$B$33:$B$776,Y$47)+'СЕТ СН'!$G$9+СВЦЭМ!$D$10+'СЕТ СН'!$G$6-'СЕТ СН'!$G$19</f>
        <v>1400.49010206</v>
      </c>
    </row>
    <row r="66" spans="1:27" ht="15.75" x14ac:dyDescent="0.2">
      <c r="A66" s="35">
        <f t="shared" si="1"/>
        <v>43574</v>
      </c>
      <c r="B66" s="36">
        <f>SUMIFS(СВЦЭМ!$C$33:$C$776,СВЦЭМ!$A$33:$A$776,$A66,СВЦЭМ!$B$33:$B$776,B$47)+'СЕТ СН'!$G$9+СВЦЭМ!$D$10+'СЕТ СН'!$G$6-'СЕТ СН'!$G$19</f>
        <v>1486.5022637000002</v>
      </c>
      <c r="C66" s="36">
        <f>SUMIFS(СВЦЭМ!$C$33:$C$776,СВЦЭМ!$A$33:$A$776,$A66,СВЦЭМ!$B$33:$B$776,C$47)+'СЕТ СН'!$G$9+СВЦЭМ!$D$10+'СЕТ СН'!$G$6-'СЕТ СН'!$G$19</f>
        <v>1568.37715708</v>
      </c>
      <c r="D66" s="36">
        <f>SUMIFS(СВЦЭМ!$C$33:$C$776,СВЦЭМ!$A$33:$A$776,$A66,СВЦЭМ!$B$33:$B$776,D$47)+'СЕТ СН'!$G$9+СВЦЭМ!$D$10+'СЕТ СН'!$G$6-'СЕТ СН'!$G$19</f>
        <v>1628.2022177700001</v>
      </c>
      <c r="E66" s="36">
        <f>SUMIFS(СВЦЭМ!$C$33:$C$776,СВЦЭМ!$A$33:$A$776,$A66,СВЦЭМ!$B$33:$B$776,E$47)+'СЕТ СН'!$G$9+СВЦЭМ!$D$10+'СЕТ СН'!$G$6-'СЕТ СН'!$G$19</f>
        <v>1632.4863911100001</v>
      </c>
      <c r="F66" s="36">
        <f>SUMIFS(СВЦЭМ!$C$33:$C$776,СВЦЭМ!$A$33:$A$776,$A66,СВЦЭМ!$B$33:$B$776,F$47)+'СЕТ СН'!$G$9+СВЦЭМ!$D$10+'СЕТ СН'!$G$6-'СЕТ СН'!$G$19</f>
        <v>1629.7694036399998</v>
      </c>
      <c r="G66" s="36">
        <f>SUMIFS(СВЦЭМ!$C$33:$C$776,СВЦЭМ!$A$33:$A$776,$A66,СВЦЭМ!$B$33:$B$776,G$47)+'СЕТ СН'!$G$9+СВЦЭМ!$D$10+'СЕТ СН'!$G$6-'СЕТ СН'!$G$19</f>
        <v>1631.6813589500002</v>
      </c>
      <c r="H66" s="36">
        <f>SUMIFS(СВЦЭМ!$C$33:$C$776,СВЦЭМ!$A$33:$A$776,$A66,СВЦЭМ!$B$33:$B$776,H$47)+'СЕТ СН'!$G$9+СВЦЭМ!$D$10+'СЕТ СН'!$G$6-'СЕТ СН'!$G$19</f>
        <v>1576.1274988800001</v>
      </c>
      <c r="I66" s="36">
        <f>SUMIFS(СВЦЭМ!$C$33:$C$776,СВЦЭМ!$A$33:$A$776,$A66,СВЦЭМ!$B$33:$B$776,I$47)+'СЕТ СН'!$G$9+СВЦЭМ!$D$10+'СЕТ СН'!$G$6-'СЕТ СН'!$G$19</f>
        <v>1497.07358075</v>
      </c>
      <c r="J66" s="36">
        <f>SUMIFS(СВЦЭМ!$C$33:$C$776,СВЦЭМ!$A$33:$A$776,$A66,СВЦЭМ!$B$33:$B$776,J$47)+'СЕТ СН'!$G$9+СВЦЭМ!$D$10+'СЕТ СН'!$G$6-'СЕТ СН'!$G$19</f>
        <v>1409.6628081200001</v>
      </c>
      <c r="K66" s="36">
        <f>SUMIFS(СВЦЭМ!$C$33:$C$776,СВЦЭМ!$A$33:$A$776,$A66,СВЦЭМ!$B$33:$B$776,K$47)+'СЕТ СН'!$G$9+СВЦЭМ!$D$10+'СЕТ СН'!$G$6-'СЕТ СН'!$G$19</f>
        <v>1337.5238232400002</v>
      </c>
      <c r="L66" s="36">
        <f>SUMIFS(СВЦЭМ!$C$33:$C$776,СВЦЭМ!$A$33:$A$776,$A66,СВЦЭМ!$B$33:$B$776,L$47)+'СЕТ СН'!$G$9+СВЦЭМ!$D$10+'СЕТ СН'!$G$6-'СЕТ СН'!$G$19</f>
        <v>1310.7905363</v>
      </c>
      <c r="M66" s="36">
        <f>SUMIFS(СВЦЭМ!$C$33:$C$776,СВЦЭМ!$A$33:$A$776,$A66,СВЦЭМ!$B$33:$B$776,M$47)+'СЕТ СН'!$G$9+СВЦЭМ!$D$10+'СЕТ СН'!$G$6-'СЕТ СН'!$G$19</f>
        <v>1309.2695797599999</v>
      </c>
      <c r="N66" s="36">
        <f>SUMIFS(СВЦЭМ!$C$33:$C$776,СВЦЭМ!$A$33:$A$776,$A66,СВЦЭМ!$B$33:$B$776,N$47)+'СЕТ СН'!$G$9+СВЦЭМ!$D$10+'СЕТ СН'!$G$6-'СЕТ СН'!$G$19</f>
        <v>1294.0100622</v>
      </c>
      <c r="O66" s="36">
        <f>SUMIFS(СВЦЭМ!$C$33:$C$776,СВЦЭМ!$A$33:$A$776,$A66,СВЦЭМ!$B$33:$B$776,O$47)+'СЕТ СН'!$G$9+СВЦЭМ!$D$10+'СЕТ СН'!$G$6-'СЕТ СН'!$G$19</f>
        <v>1295.9773696299999</v>
      </c>
      <c r="P66" s="36">
        <f>SUMIFS(СВЦЭМ!$C$33:$C$776,СВЦЭМ!$A$33:$A$776,$A66,СВЦЭМ!$B$33:$B$776,P$47)+'СЕТ СН'!$G$9+СВЦЭМ!$D$10+'СЕТ СН'!$G$6-'СЕТ СН'!$G$19</f>
        <v>1300.2314369599999</v>
      </c>
      <c r="Q66" s="36">
        <f>SUMIFS(СВЦЭМ!$C$33:$C$776,СВЦЭМ!$A$33:$A$776,$A66,СВЦЭМ!$B$33:$B$776,Q$47)+'СЕТ СН'!$G$9+СВЦЭМ!$D$10+'СЕТ СН'!$G$6-'СЕТ СН'!$G$19</f>
        <v>1298.2454363900001</v>
      </c>
      <c r="R66" s="36">
        <f>SUMIFS(СВЦЭМ!$C$33:$C$776,СВЦЭМ!$A$33:$A$776,$A66,СВЦЭМ!$B$33:$B$776,R$47)+'СЕТ СН'!$G$9+СВЦЭМ!$D$10+'СЕТ СН'!$G$6-'СЕТ СН'!$G$19</f>
        <v>1293.8346689099999</v>
      </c>
      <c r="S66" s="36">
        <f>SUMIFS(СВЦЭМ!$C$33:$C$776,СВЦЭМ!$A$33:$A$776,$A66,СВЦЭМ!$B$33:$B$776,S$47)+'СЕТ СН'!$G$9+СВЦЭМ!$D$10+'СЕТ СН'!$G$6-'СЕТ СН'!$G$19</f>
        <v>1287.1774372499999</v>
      </c>
      <c r="T66" s="36">
        <f>SUMIFS(СВЦЭМ!$C$33:$C$776,СВЦЭМ!$A$33:$A$776,$A66,СВЦЭМ!$B$33:$B$776,T$47)+'СЕТ СН'!$G$9+СВЦЭМ!$D$10+'СЕТ СН'!$G$6-'СЕТ СН'!$G$19</f>
        <v>1295.02652018</v>
      </c>
      <c r="U66" s="36">
        <f>SUMIFS(СВЦЭМ!$C$33:$C$776,СВЦЭМ!$A$33:$A$776,$A66,СВЦЭМ!$B$33:$B$776,U$47)+'СЕТ СН'!$G$9+СВЦЭМ!$D$10+'СЕТ СН'!$G$6-'СЕТ СН'!$G$19</f>
        <v>1297.1943511100001</v>
      </c>
      <c r="V66" s="36">
        <f>SUMIFS(СВЦЭМ!$C$33:$C$776,СВЦЭМ!$A$33:$A$776,$A66,СВЦЭМ!$B$33:$B$776,V$47)+'СЕТ СН'!$G$9+СВЦЭМ!$D$10+'СЕТ СН'!$G$6-'СЕТ СН'!$G$19</f>
        <v>1304.6244288600001</v>
      </c>
      <c r="W66" s="36">
        <f>SUMIFS(СВЦЭМ!$C$33:$C$776,СВЦЭМ!$A$33:$A$776,$A66,СВЦЭМ!$B$33:$B$776,W$47)+'СЕТ СН'!$G$9+СВЦЭМ!$D$10+'СЕТ СН'!$G$6-'СЕТ СН'!$G$19</f>
        <v>1299.8389686300002</v>
      </c>
      <c r="X66" s="36">
        <f>SUMIFS(СВЦЭМ!$C$33:$C$776,СВЦЭМ!$A$33:$A$776,$A66,СВЦЭМ!$B$33:$B$776,X$47)+'СЕТ СН'!$G$9+СВЦЭМ!$D$10+'СЕТ СН'!$G$6-'СЕТ СН'!$G$19</f>
        <v>1316.07211315</v>
      </c>
      <c r="Y66" s="36">
        <f>SUMIFS(СВЦЭМ!$C$33:$C$776,СВЦЭМ!$A$33:$A$776,$A66,СВЦЭМ!$B$33:$B$776,Y$47)+'СЕТ СН'!$G$9+СВЦЭМ!$D$10+'СЕТ СН'!$G$6-'СЕТ СН'!$G$19</f>
        <v>1397.3556505699999</v>
      </c>
    </row>
    <row r="67" spans="1:27" ht="15.75" x14ac:dyDescent="0.2">
      <c r="A67" s="35">
        <f t="shared" si="1"/>
        <v>43575</v>
      </c>
      <c r="B67" s="36">
        <f>SUMIFS(СВЦЭМ!$C$33:$C$776,СВЦЭМ!$A$33:$A$776,$A67,СВЦЭМ!$B$33:$B$776,B$47)+'СЕТ СН'!$G$9+СВЦЭМ!$D$10+'СЕТ СН'!$G$6-'СЕТ СН'!$G$19</f>
        <v>1492.23074318</v>
      </c>
      <c r="C67" s="36">
        <f>SUMIFS(СВЦЭМ!$C$33:$C$776,СВЦЭМ!$A$33:$A$776,$A67,СВЦЭМ!$B$33:$B$776,C$47)+'СЕТ СН'!$G$9+СВЦЭМ!$D$10+'СЕТ СН'!$G$6-'СЕТ СН'!$G$19</f>
        <v>1571.5436723100001</v>
      </c>
      <c r="D67" s="36">
        <f>SUMIFS(СВЦЭМ!$C$33:$C$776,СВЦЭМ!$A$33:$A$776,$A67,СВЦЭМ!$B$33:$B$776,D$47)+'СЕТ СН'!$G$9+СВЦЭМ!$D$10+'СЕТ СН'!$G$6-'СЕТ СН'!$G$19</f>
        <v>1630.78358807</v>
      </c>
      <c r="E67" s="36">
        <f>SUMIFS(СВЦЭМ!$C$33:$C$776,СВЦЭМ!$A$33:$A$776,$A67,СВЦЭМ!$B$33:$B$776,E$47)+'СЕТ СН'!$G$9+СВЦЭМ!$D$10+'СЕТ СН'!$G$6-'СЕТ СН'!$G$19</f>
        <v>1639.8766762</v>
      </c>
      <c r="F67" s="36">
        <f>SUMIFS(СВЦЭМ!$C$33:$C$776,СВЦЭМ!$A$33:$A$776,$A67,СВЦЭМ!$B$33:$B$776,F$47)+'СЕТ СН'!$G$9+СВЦЭМ!$D$10+'СЕТ СН'!$G$6-'СЕТ СН'!$G$19</f>
        <v>1644.4001124199999</v>
      </c>
      <c r="G67" s="36">
        <f>SUMIFS(СВЦЭМ!$C$33:$C$776,СВЦЭМ!$A$33:$A$776,$A67,СВЦЭМ!$B$33:$B$776,G$47)+'СЕТ СН'!$G$9+СВЦЭМ!$D$10+'СЕТ СН'!$G$6-'СЕТ СН'!$G$19</f>
        <v>1636.02399818</v>
      </c>
      <c r="H67" s="36">
        <f>SUMIFS(СВЦЭМ!$C$33:$C$776,СВЦЭМ!$A$33:$A$776,$A67,СВЦЭМ!$B$33:$B$776,H$47)+'СЕТ СН'!$G$9+СВЦЭМ!$D$10+'СЕТ СН'!$G$6-'СЕТ СН'!$G$19</f>
        <v>1572.5283261200002</v>
      </c>
      <c r="I67" s="36">
        <f>SUMIFS(СВЦЭМ!$C$33:$C$776,СВЦЭМ!$A$33:$A$776,$A67,СВЦЭМ!$B$33:$B$776,I$47)+'СЕТ СН'!$G$9+СВЦЭМ!$D$10+'СЕТ СН'!$G$6-'СЕТ СН'!$G$19</f>
        <v>1533.22301999</v>
      </c>
      <c r="J67" s="36">
        <f>SUMIFS(СВЦЭМ!$C$33:$C$776,СВЦЭМ!$A$33:$A$776,$A67,СВЦЭМ!$B$33:$B$776,J$47)+'СЕТ СН'!$G$9+СВЦЭМ!$D$10+'СЕТ СН'!$G$6-'СЕТ СН'!$G$19</f>
        <v>1446.6979962800001</v>
      </c>
      <c r="K67" s="36">
        <f>SUMIFS(СВЦЭМ!$C$33:$C$776,СВЦЭМ!$A$33:$A$776,$A67,СВЦЭМ!$B$33:$B$776,K$47)+'СЕТ СН'!$G$9+СВЦЭМ!$D$10+'СЕТ СН'!$G$6-'СЕТ СН'!$G$19</f>
        <v>1317.92836096</v>
      </c>
      <c r="L67" s="36">
        <f>SUMIFS(СВЦЭМ!$C$33:$C$776,СВЦЭМ!$A$33:$A$776,$A67,СВЦЭМ!$B$33:$B$776,L$47)+'СЕТ СН'!$G$9+СВЦЭМ!$D$10+'СЕТ СН'!$G$6-'СЕТ СН'!$G$19</f>
        <v>1274.5503940900001</v>
      </c>
      <c r="M67" s="36">
        <f>SUMIFS(СВЦЭМ!$C$33:$C$776,СВЦЭМ!$A$33:$A$776,$A67,СВЦЭМ!$B$33:$B$776,M$47)+'СЕТ СН'!$G$9+СВЦЭМ!$D$10+'СЕТ СН'!$G$6-'СЕТ СН'!$G$19</f>
        <v>1274.6705419300001</v>
      </c>
      <c r="N67" s="36">
        <f>SUMIFS(СВЦЭМ!$C$33:$C$776,СВЦЭМ!$A$33:$A$776,$A67,СВЦЭМ!$B$33:$B$776,N$47)+'СЕТ СН'!$G$9+СВЦЭМ!$D$10+'СЕТ СН'!$G$6-'СЕТ СН'!$G$19</f>
        <v>1284.0744615600001</v>
      </c>
      <c r="O67" s="36">
        <f>SUMIFS(СВЦЭМ!$C$33:$C$776,СВЦЭМ!$A$33:$A$776,$A67,СВЦЭМ!$B$33:$B$776,O$47)+'СЕТ СН'!$G$9+СВЦЭМ!$D$10+'СЕТ СН'!$G$6-'СЕТ СН'!$G$19</f>
        <v>1296.90662815</v>
      </c>
      <c r="P67" s="36">
        <f>SUMIFS(СВЦЭМ!$C$33:$C$776,СВЦЭМ!$A$33:$A$776,$A67,СВЦЭМ!$B$33:$B$776,P$47)+'СЕТ СН'!$G$9+СВЦЭМ!$D$10+'СЕТ СН'!$G$6-'СЕТ СН'!$G$19</f>
        <v>1303.09774709</v>
      </c>
      <c r="Q67" s="36">
        <f>SUMIFS(СВЦЭМ!$C$33:$C$776,СВЦЭМ!$A$33:$A$776,$A67,СВЦЭМ!$B$33:$B$776,Q$47)+'СЕТ СН'!$G$9+СВЦЭМ!$D$10+'СЕТ СН'!$G$6-'СЕТ СН'!$G$19</f>
        <v>1312.4407232200001</v>
      </c>
      <c r="R67" s="36">
        <f>SUMIFS(СВЦЭМ!$C$33:$C$776,СВЦЭМ!$A$33:$A$776,$A67,СВЦЭМ!$B$33:$B$776,R$47)+'СЕТ СН'!$G$9+СВЦЭМ!$D$10+'СЕТ СН'!$G$6-'СЕТ СН'!$G$19</f>
        <v>1303.2998790900001</v>
      </c>
      <c r="S67" s="36">
        <f>SUMIFS(СВЦЭМ!$C$33:$C$776,СВЦЭМ!$A$33:$A$776,$A67,СВЦЭМ!$B$33:$B$776,S$47)+'СЕТ СН'!$G$9+СВЦЭМ!$D$10+'СЕТ СН'!$G$6-'СЕТ СН'!$G$19</f>
        <v>1315.3796066899999</v>
      </c>
      <c r="T67" s="36">
        <f>SUMIFS(СВЦЭМ!$C$33:$C$776,СВЦЭМ!$A$33:$A$776,$A67,СВЦЭМ!$B$33:$B$776,T$47)+'СЕТ СН'!$G$9+СВЦЭМ!$D$10+'СЕТ СН'!$G$6-'СЕТ СН'!$G$19</f>
        <v>1309.99342733</v>
      </c>
      <c r="U67" s="36">
        <f>SUMIFS(СВЦЭМ!$C$33:$C$776,СВЦЭМ!$A$33:$A$776,$A67,СВЦЭМ!$B$33:$B$776,U$47)+'СЕТ СН'!$G$9+СВЦЭМ!$D$10+'СЕТ СН'!$G$6-'СЕТ СН'!$G$19</f>
        <v>1268.5625752199999</v>
      </c>
      <c r="V67" s="36">
        <f>SUMIFS(СВЦЭМ!$C$33:$C$776,СВЦЭМ!$A$33:$A$776,$A67,СВЦЭМ!$B$33:$B$776,V$47)+'СЕТ СН'!$G$9+СВЦЭМ!$D$10+'СЕТ СН'!$G$6-'СЕТ СН'!$G$19</f>
        <v>1270.09640672</v>
      </c>
      <c r="W67" s="36">
        <f>SUMIFS(СВЦЭМ!$C$33:$C$776,СВЦЭМ!$A$33:$A$776,$A67,СВЦЭМ!$B$33:$B$776,W$47)+'СЕТ СН'!$G$9+СВЦЭМ!$D$10+'СЕТ СН'!$G$6-'СЕТ СН'!$G$19</f>
        <v>1373.8731114699999</v>
      </c>
      <c r="X67" s="36">
        <f>SUMIFS(СВЦЭМ!$C$33:$C$776,СВЦЭМ!$A$33:$A$776,$A67,СВЦЭМ!$B$33:$B$776,X$47)+'СЕТ СН'!$G$9+СВЦЭМ!$D$10+'СЕТ СН'!$G$6-'СЕТ СН'!$G$19</f>
        <v>1484.99292126</v>
      </c>
      <c r="Y67" s="36">
        <f>SUMIFS(СВЦЭМ!$C$33:$C$776,СВЦЭМ!$A$33:$A$776,$A67,СВЦЭМ!$B$33:$B$776,Y$47)+'СЕТ СН'!$G$9+СВЦЭМ!$D$10+'СЕТ СН'!$G$6-'СЕТ СН'!$G$19</f>
        <v>1528.7912676699998</v>
      </c>
    </row>
    <row r="68" spans="1:27" ht="15.75" x14ac:dyDescent="0.2">
      <c r="A68" s="35">
        <f t="shared" si="1"/>
        <v>43576</v>
      </c>
      <c r="B68" s="36">
        <f>SUMIFS(СВЦЭМ!$C$33:$C$776,СВЦЭМ!$A$33:$A$776,$A68,СВЦЭМ!$B$33:$B$776,B$47)+'СЕТ СН'!$G$9+СВЦЭМ!$D$10+'СЕТ СН'!$G$6-'СЕТ СН'!$G$19</f>
        <v>1435.3250709500001</v>
      </c>
      <c r="C68" s="36">
        <f>SUMIFS(СВЦЭМ!$C$33:$C$776,СВЦЭМ!$A$33:$A$776,$A68,СВЦЭМ!$B$33:$B$776,C$47)+'СЕТ СН'!$G$9+СВЦЭМ!$D$10+'СЕТ СН'!$G$6-'СЕТ СН'!$G$19</f>
        <v>1462.0605292400001</v>
      </c>
      <c r="D68" s="36">
        <f>SUMIFS(СВЦЭМ!$C$33:$C$776,СВЦЭМ!$A$33:$A$776,$A68,СВЦЭМ!$B$33:$B$776,D$47)+'СЕТ СН'!$G$9+СВЦЭМ!$D$10+'СЕТ СН'!$G$6-'СЕТ СН'!$G$19</f>
        <v>1491.35469388</v>
      </c>
      <c r="E68" s="36">
        <f>SUMIFS(СВЦЭМ!$C$33:$C$776,СВЦЭМ!$A$33:$A$776,$A68,СВЦЭМ!$B$33:$B$776,E$47)+'СЕТ СН'!$G$9+СВЦЭМ!$D$10+'СЕТ СН'!$G$6-'СЕТ СН'!$G$19</f>
        <v>1498.49252763</v>
      </c>
      <c r="F68" s="36">
        <f>SUMIFS(СВЦЭМ!$C$33:$C$776,СВЦЭМ!$A$33:$A$776,$A68,СВЦЭМ!$B$33:$B$776,F$47)+'СЕТ СН'!$G$9+СВЦЭМ!$D$10+'СЕТ СН'!$G$6-'СЕТ СН'!$G$19</f>
        <v>1502.6370930600001</v>
      </c>
      <c r="G68" s="36">
        <f>SUMIFS(СВЦЭМ!$C$33:$C$776,СВЦЭМ!$A$33:$A$776,$A68,СВЦЭМ!$B$33:$B$776,G$47)+'СЕТ СН'!$G$9+СВЦЭМ!$D$10+'СЕТ СН'!$G$6-'СЕТ СН'!$G$19</f>
        <v>1488.9593127100002</v>
      </c>
      <c r="H68" s="36">
        <f>SUMIFS(СВЦЭМ!$C$33:$C$776,СВЦЭМ!$A$33:$A$776,$A68,СВЦЭМ!$B$33:$B$776,H$47)+'СЕТ СН'!$G$9+СВЦЭМ!$D$10+'СЕТ СН'!$G$6-'СЕТ СН'!$G$19</f>
        <v>1467.9844637699998</v>
      </c>
      <c r="I68" s="36">
        <f>SUMIFS(СВЦЭМ!$C$33:$C$776,СВЦЭМ!$A$33:$A$776,$A68,СВЦЭМ!$B$33:$B$776,I$47)+'СЕТ СН'!$G$9+СВЦЭМ!$D$10+'СЕТ СН'!$G$6-'СЕТ СН'!$G$19</f>
        <v>1459.7821555300002</v>
      </c>
      <c r="J68" s="36">
        <f>SUMIFS(СВЦЭМ!$C$33:$C$776,СВЦЭМ!$A$33:$A$776,$A68,СВЦЭМ!$B$33:$B$776,J$47)+'СЕТ СН'!$G$9+СВЦЭМ!$D$10+'СЕТ СН'!$G$6-'СЕТ СН'!$G$19</f>
        <v>1421.04868478</v>
      </c>
      <c r="K68" s="36">
        <f>SUMIFS(СВЦЭМ!$C$33:$C$776,СВЦЭМ!$A$33:$A$776,$A68,СВЦЭМ!$B$33:$B$776,K$47)+'СЕТ СН'!$G$9+СВЦЭМ!$D$10+'СЕТ СН'!$G$6-'СЕТ СН'!$G$19</f>
        <v>1379.6143809999999</v>
      </c>
      <c r="L68" s="36">
        <f>SUMIFS(СВЦЭМ!$C$33:$C$776,СВЦЭМ!$A$33:$A$776,$A68,СВЦЭМ!$B$33:$B$776,L$47)+'СЕТ СН'!$G$9+СВЦЭМ!$D$10+'СЕТ СН'!$G$6-'СЕТ СН'!$G$19</f>
        <v>1360.7681923999999</v>
      </c>
      <c r="M68" s="36">
        <f>SUMIFS(СВЦЭМ!$C$33:$C$776,СВЦЭМ!$A$33:$A$776,$A68,СВЦЭМ!$B$33:$B$776,M$47)+'СЕТ СН'!$G$9+СВЦЭМ!$D$10+'СЕТ СН'!$G$6-'СЕТ СН'!$G$19</f>
        <v>1370.88543617</v>
      </c>
      <c r="N68" s="36">
        <f>SUMIFS(СВЦЭМ!$C$33:$C$776,СВЦЭМ!$A$33:$A$776,$A68,СВЦЭМ!$B$33:$B$776,N$47)+'СЕТ СН'!$G$9+СВЦЭМ!$D$10+'СЕТ СН'!$G$6-'СЕТ СН'!$G$19</f>
        <v>1379.97051126</v>
      </c>
      <c r="O68" s="36">
        <f>SUMIFS(СВЦЭМ!$C$33:$C$776,СВЦЭМ!$A$33:$A$776,$A68,СВЦЭМ!$B$33:$B$776,O$47)+'СЕТ СН'!$G$9+СВЦЭМ!$D$10+'СЕТ СН'!$G$6-'СЕТ СН'!$G$19</f>
        <v>1397.2949661500002</v>
      </c>
      <c r="P68" s="36">
        <f>SUMIFS(СВЦЭМ!$C$33:$C$776,СВЦЭМ!$A$33:$A$776,$A68,СВЦЭМ!$B$33:$B$776,P$47)+'СЕТ СН'!$G$9+СВЦЭМ!$D$10+'СЕТ СН'!$G$6-'СЕТ СН'!$G$19</f>
        <v>1408.7956500999999</v>
      </c>
      <c r="Q68" s="36">
        <f>SUMIFS(СВЦЭМ!$C$33:$C$776,СВЦЭМ!$A$33:$A$776,$A68,СВЦЭМ!$B$33:$B$776,Q$47)+'СЕТ СН'!$G$9+СВЦЭМ!$D$10+'СЕТ СН'!$G$6-'СЕТ СН'!$G$19</f>
        <v>1428.04282081</v>
      </c>
      <c r="R68" s="36">
        <f>SUMIFS(СВЦЭМ!$C$33:$C$776,СВЦЭМ!$A$33:$A$776,$A68,СВЦЭМ!$B$33:$B$776,R$47)+'СЕТ СН'!$G$9+СВЦЭМ!$D$10+'СЕТ СН'!$G$6-'СЕТ СН'!$G$19</f>
        <v>1438.03855292</v>
      </c>
      <c r="S68" s="36">
        <f>SUMIFS(СВЦЭМ!$C$33:$C$776,СВЦЭМ!$A$33:$A$776,$A68,СВЦЭМ!$B$33:$B$776,S$47)+'СЕТ СН'!$G$9+СВЦЭМ!$D$10+'СЕТ СН'!$G$6-'СЕТ СН'!$G$19</f>
        <v>1427.2126650999999</v>
      </c>
      <c r="T68" s="36">
        <f>SUMIFS(СВЦЭМ!$C$33:$C$776,СВЦЭМ!$A$33:$A$776,$A68,СВЦЭМ!$B$33:$B$776,T$47)+'СЕТ СН'!$G$9+СВЦЭМ!$D$10+'СЕТ СН'!$G$6-'СЕТ СН'!$G$19</f>
        <v>1396.6948829</v>
      </c>
      <c r="U68" s="36">
        <f>SUMIFS(СВЦЭМ!$C$33:$C$776,СВЦЭМ!$A$33:$A$776,$A68,СВЦЭМ!$B$33:$B$776,U$47)+'СЕТ СН'!$G$9+СВЦЭМ!$D$10+'СЕТ СН'!$G$6-'СЕТ СН'!$G$19</f>
        <v>1372.9910912</v>
      </c>
      <c r="V68" s="36">
        <f>SUMIFS(СВЦЭМ!$C$33:$C$776,СВЦЭМ!$A$33:$A$776,$A68,СВЦЭМ!$B$33:$B$776,V$47)+'СЕТ СН'!$G$9+СВЦЭМ!$D$10+'СЕТ СН'!$G$6-'СЕТ СН'!$G$19</f>
        <v>1343.86692146</v>
      </c>
      <c r="W68" s="36">
        <f>SUMIFS(СВЦЭМ!$C$33:$C$776,СВЦЭМ!$A$33:$A$776,$A68,СВЦЭМ!$B$33:$B$776,W$47)+'СЕТ СН'!$G$9+СВЦЭМ!$D$10+'СЕТ СН'!$G$6-'СЕТ СН'!$G$19</f>
        <v>1343.7748083699998</v>
      </c>
      <c r="X68" s="36">
        <f>SUMIFS(СВЦЭМ!$C$33:$C$776,СВЦЭМ!$A$33:$A$776,$A68,СВЦЭМ!$B$33:$B$776,X$47)+'СЕТ СН'!$G$9+СВЦЭМ!$D$10+'СЕТ СН'!$G$6-'СЕТ СН'!$G$19</f>
        <v>1344.96590685</v>
      </c>
      <c r="Y68" s="36">
        <f>SUMIFS(СВЦЭМ!$C$33:$C$776,СВЦЭМ!$A$33:$A$776,$A68,СВЦЭМ!$B$33:$B$776,Y$47)+'СЕТ СН'!$G$9+СВЦЭМ!$D$10+'СЕТ СН'!$G$6-'СЕТ СН'!$G$19</f>
        <v>1391.2199623500001</v>
      </c>
    </row>
    <row r="69" spans="1:27" ht="15.75" x14ac:dyDescent="0.2">
      <c r="A69" s="35">
        <f t="shared" si="1"/>
        <v>43577</v>
      </c>
      <c r="B69" s="36">
        <f>SUMIFS(СВЦЭМ!$C$33:$C$776,СВЦЭМ!$A$33:$A$776,$A69,СВЦЭМ!$B$33:$B$776,B$47)+'СЕТ СН'!$G$9+СВЦЭМ!$D$10+'СЕТ СН'!$G$6-'СЕТ СН'!$G$19</f>
        <v>1396.2803085400001</v>
      </c>
      <c r="C69" s="36">
        <f>SUMIFS(СВЦЭМ!$C$33:$C$776,СВЦЭМ!$A$33:$A$776,$A69,СВЦЭМ!$B$33:$B$776,C$47)+'СЕТ СН'!$G$9+СВЦЭМ!$D$10+'СЕТ СН'!$G$6-'СЕТ СН'!$G$19</f>
        <v>1415.83484634</v>
      </c>
      <c r="D69" s="36">
        <f>SUMIFS(СВЦЭМ!$C$33:$C$776,СВЦЭМ!$A$33:$A$776,$A69,СВЦЭМ!$B$33:$B$776,D$47)+'СЕТ СН'!$G$9+СВЦЭМ!$D$10+'СЕТ СН'!$G$6-'СЕТ СН'!$G$19</f>
        <v>1460.6581713400001</v>
      </c>
      <c r="E69" s="36">
        <f>SUMIFS(СВЦЭМ!$C$33:$C$776,СВЦЭМ!$A$33:$A$776,$A69,СВЦЭМ!$B$33:$B$776,E$47)+'СЕТ СН'!$G$9+СВЦЭМ!$D$10+'СЕТ СН'!$G$6-'СЕТ СН'!$G$19</f>
        <v>1496.1327829799998</v>
      </c>
      <c r="F69" s="36">
        <f>SUMIFS(СВЦЭМ!$C$33:$C$776,СВЦЭМ!$A$33:$A$776,$A69,СВЦЭМ!$B$33:$B$776,F$47)+'СЕТ СН'!$G$9+СВЦЭМ!$D$10+'СЕТ СН'!$G$6-'СЕТ СН'!$G$19</f>
        <v>1508.58401013</v>
      </c>
      <c r="G69" s="36">
        <f>SUMIFS(СВЦЭМ!$C$33:$C$776,СВЦЭМ!$A$33:$A$776,$A69,СВЦЭМ!$B$33:$B$776,G$47)+'СЕТ СН'!$G$9+СВЦЭМ!$D$10+'СЕТ СН'!$G$6-'СЕТ СН'!$G$19</f>
        <v>1464.0097613200001</v>
      </c>
      <c r="H69" s="36">
        <f>SUMIFS(СВЦЭМ!$C$33:$C$776,СВЦЭМ!$A$33:$A$776,$A69,СВЦЭМ!$B$33:$B$776,H$47)+'СЕТ СН'!$G$9+СВЦЭМ!$D$10+'СЕТ СН'!$G$6-'СЕТ СН'!$G$19</f>
        <v>1443.7198017400001</v>
      </c>
      <c r="I69" s="36">
        <f>SUMIFS(СВЦЭМ!$C$33:$C$776,СВЦЭМ!$A$33:$A$776,$A69,СВЦЭМ!$B$33:$B$776,I$47)+'СЕТ СН'!$G$9+СВЦЭМ!$D$10+'СЕТ СН'!$G$6-'СЕТ СН'!$G$19</f>
        <v>1434.7407846199999</v>
      </c>
      <c r="J69" s="36">
        <f>SUMIFS(СВЦЭМ!$C$33:$C$776,СВЦЭМ!$A$33:$A$776,$A69,СВЦЭМ!$B$33:$B$776,J$47)+'СЕТ СН'!$G$9+СВЦЭМ!$D$10+'СЕТ СН'!$G$6-'СЕТ СН'!$G$19</f>
        <v>1421.8824766100001</v>
      </c>
      <c r="K69" s="36">
        <f>SUMIFS(СВЦЭМ!$C$33:$C$776,СВЦЭМ!$A$33:$A$776,$A69,СВЦЭМ!$B$33:$B$776,K$47)+'СЕТ СН'!$G$9+СВЦЭМ!$D$10+'СЕТ СН'!$G$6-'СЕТ СН'!$G$19</f>
        <v>1428.3752432199999</v>
      </c>
      <c r="L69" s="36">
        <f>SUMIFS(СВЦЭМ!$C$33:$C$776,СВЦЭМ!$A$33:$A$776,$A69,СВЦЭМ!$B$33:$B$776,L$47)+'СЕТ СН'!$G$9+СВЦЭМ!$D$10+'СЕТ СН'!$G$6-'СЕТ СН'!$G$19</f>
        <v>1428.6702663599999</v>
      </c>
      <c r="M69" s="36">
        <f>SUMIFS(СВЦЭМ!$C$33:$C$776,СВЦЭМ!$A$33:$A$776,$A69,СВЦЭМ!$B$33:$B$776,M$47)+'СЕТ СН'!$G$9+СВЦЭМ!$D$10+'СЕТ СН'!$G$6-'СЕТ СН'!$G$19</f>
        <v>1426.4662251099999</v>
      </c>
      <c r="N69" s="36">
        <f>SUMIFS(СВЦЭМ!$C$33:$C$776,СВЦЭМ!$A$33:$A$776,$A69,СВЦЭМ!$B$33:$B$776,N$47)+'СЕТ СН'!$G$9+СВЦЭМ!$D$10+'СЕТ СН'!$G$6-'СЕТ СН'!$G$19</f>
        <v>1424.51481468</v>
      </c>
      <c r="O69" s="36">
        <f>SUMIFS(СВЦЭМ!$C$33:$C$776,СВЦЭМ!$A$33:$A$776,$A69,СВЦЭМ!$B$33:$B$776,O$47)+'СЕТ СН'!$G$9+СВЦЭМ!$D$10+'СЕТ СН'!$G$6-'СЕТ СН'!$G$19</f>
        <v>1432.66724991</v>
      </c>
      <c r="P69" s="36">
        <f>SUMIFS(СВЦЭМ!$C$33:$C$776,СВЦЭМ!$A$33:$A$776,$A69,СВЦЭМ!$B$33:$B$776,P$47)+'СЕТ СН'!$G$9+СВЦЭМ!$D$10+'СЕТ СН'!$G$6-'СЕТ СН'!$G$19</f>
        <v>1440.42607531</v>
      </c>
      <c r="Q69" s="36">
        <f>SUMIFS(СВЦЭМ!$C$33:$C$776,СВЦЭМ!$A$33:$A$776,$A69,СВЦЭМ!$B$33:$B$776,Q$47)+'СЕТ СН'!$G$9+СВЦЭМ!$D$10+'СЕТ СН'!$G$6-'СЕТ СН'!$G$19</f>
        <v>1447.9494734</v>
      </c>
      <c r="R69" s="36">
        <f>SUMIFS(СВЦЭМ!$C$33:$C$776,СВЦЭМ!$A$33:$A$776,$A69,СВЦЭМ!$B$33:$B$776,R$47)+'СЕТ СН'!$G$9+СВЦЭМ!$D$10+'СЕТ СН'!$G$6-'СЕТ СН'!$G$19</f>
        <v>1445.00125445</v>
      </c>
      <c r="S69" s="36">
        <f>SUMIFS(СВЦЭМ!$C$33:$C$776,СВЦЭМ!$A$33:$A$776,$A69,СВЦЭМ!$B$33:$B$776,S$47)+'СЕТ СН'!$G$9+СВЦЭМ!$D$10+'СЕТ СН'!$G$6-'СЕТ СН'!$G$19</f>
        <v>1423.5594607399998</v>
      </c>
      <c r="T69" s="36">
        <f>SUMIFS(СВЦЭМ!$C$33:$C$776,СВЦЭМ!$A$33:$A$776,$A69,СВЦЭМ!$B$33:$B$776,T$47)+'СЕТ СН'!$G$9+СВЦЭМ!$D$10+'СЕТ СН'!$G$6-'СЕТ СН'!$G$19</f>
        <v>1422.74888136</v>
      </c>
      <c r="U69" s="36">
        <f>SUMIFS(СВЦЭМ!$C$33:$C$776,СВЦЭМ!$A$33:$A$776,$A69,СВЦЭМ!$B$33:$B$776,U$47)+'СЕТ СН'!$G$9+СВЦЭМ!$D$10+'СЕТ СН'!$G$6-'СЕТ СН'!$G$19</f>
        <v>1411.6343657699999</v>
      </c>
      <c r="V69" s="36">
        <f>SUMIFS(СВЦЭМ!$C$33:$C$776,СВЦЭМ!$A$33:$A$776,$A69,СВЦЭМ!$B$33:$B$776,V$47)+'СЕТ СН'!$G$9+СВЦЭМ!$D$10+'СЕТ СН'!$G$6-'СЕТ СН'!$G$19</f>
        <v>1395.5523893499999</v>
      </c>
      <c r="W69" s="36">
        <f>SUMIFS(СВЦЭМ!$C$33:$C$776,СВЦЭМ!$A$33:$A$776,$A69,СВЦЭМ!$B$33:$B$776,W$47)+'СЕТ СН'!$G$9+СВЦЭМ!$D$10+'СЕТ СН'!$G$6-'СЕТ СН'!$G$19</f>
        <v>1399.6608835900001</v>
      </c>
      <c r="X69" s="36">
        <f>SUMIFS(СВЦЭМ!$C$33:$C$776,СВЦЭМ!$A$33:$A$776,$A69,СВЦЭМ!$B$33:$B$776,X$47)+'СЕТ СН'!$G$9+СВЦЭМ!$D$10+'СЕТ СН'!$G$6-'СЕТ СН'!$G$19</f>
        <v>1427.5083212499999</v>
      </c>
      <c r="Y69" s="36">
        <f>SUMIFS(СВЦЭМ!$C$33:$C$776,СВЦЭМ!$A$33:$A$776,$A69,СВЦЭМ!$B$33:$B$776,Y$47)+'СЕТ СН'!$G$9+СВЦЭМ!$D$10+'СЕТ СН'!$G$6-'СЕТ СН'!$G$19</f>
        <v>1441.58767205</v>
      </c>
    </row>
    <row r="70" spans="1:27" ht="15.75" x14ac:dyDescent="0.2">
      <c r="A70" s="35">
        <f t="shared" si="1"/>
        <v>43578</v>
      </c>
      <c r="B70" s="36">
        <f>SUMIFS(СВЦЭМ!$C$33:$C$776,СВЦЭМ!$A$33:$A$776,$A70,СВЦЭМ!$B$33:$B$776,B$47)+'СЕТ СН'!$G$9+СВЦЭМ!$D$10+'СЕТ СН'!$G$6-'СЕТ СН'!$G$19</f>
        <v>1407.5820957999999</v>
      </c>
      <c r="C70" s="36">
        <f>SUMIFS(СВЦЭМ!$C$33:$C$776,СВЦЭМ!$A$33:$A$776,$A70,СВЦЭМ!$B$33:$B$776,C$47)+'СЕТ СН'!$G$9+СВЦЭМ!$D$10+'СЕТ СН'!$G$6-'СЕТ СН'!$G$19</f>
        <v>1455.2718614300002</v>
      </c>
      <c r="D70" s="36">
        <f>SUMIFS(СВЦЭМ!$C$33:$C$776,СВЦЭМ!$A$33:$A$776,$A70,СВЦЭМ!$B$33:$B$776,D$47)+'СЕТ СН'!$G$9+СВЦЭМ!$D$10+'СЕТ СН'!$G$6-'СЕТ СН'!$G$19</f>
        <v>1485.1571716600001</v>
      </c>
      <c r="E70" s="36">
        <f>SUMIFS(СВЦЭМ!$C$33:$C$776,СВЦЭМ!$A$33:$A$776,$A70,СВЦЭМ!$B$33:$B$776,E$47)+'СЕТ СН'!$G$9+СВЦЭМ!$D$10+'СЕТ СН'!$G$6-'СЕТ СН'!$G$19</f>
        <v>1499.1327151699998</v>
      </c>
      <c r="F70" s="36">
        <f>SUMIFS(СВЦЭМ!$C$33:$C$776,СВЦЭМ!$A$33:$A$776,$A70,СВЦЭМ!$B$33:$B$776,F$47)+'СЕТ СН'!$G$9+СВЦЭМ!$D$10+'СЕТ СН'!$G$6-'СЕТ СН'!$G$19</f>
        <v>1500.89302137</v>
      </c>
      <c r="G70" s="36">
        <f>SUMIFS(СВЦЭМ!$C$33:$C$776,СВЦЭМ!$A$33:$A$776,$A70,СВЦЭМ!$B$33:$B$776,G$47)+'СЕТ СН'!$G$9+СВЦЭМ!$D$10+'СЕТ СН'!$G$6-'СЕТ СН'!$G$19</f>
        <v>1472.25093689</v>
      </c>
      <c r="H70" s="36">
        <f>SUMIFS(СВЦЭМ!$C$33:$C$776,СВЦЭМ!$A$33:$A$776,$A70,СВЦЭМ!$B$33:$B$776,H$47)+'СЕТ СН'!$G$9+СВЦЭМ!$D$10+'СЕТ СН'!$G$6-'СЕТ СН'!$G$19</f>
        <v>1455.6475681299999</v>
      </c>
      <c r="I70" s="36">
        <f>SUMIFS(СВЦЭМ!$C$33:$C$776,СВЦЭМ!$A$33:$A$776,$A70,СВЦЭМ!$B$33:$B$776,I$47)+'СЕТ СН'!$G$9+СВЦЭМ!$D$10+'СЕТ СН'!$G$6-'СЕТ СН'!$G$19</f>
        <v>1468.6841493100001</v>
      </c>
      <c r="J70" s="36">
        <f>SUMIFS(СВЦЭМ!$C$33:$C$776,СВЦЭМ!$A$33:$A$776,$A70,СВЦЭМ!$B$33:$B$776,J$47)+'СЕТ СН'!$G$9+СВЦЭМ!$D$10+'СЕТ СН'!$G$6-'СЕТ СН'!$G$19</f>
        <v>1436.2423869499999</v>
      </c>
      <c r="K70" s="36">
        <f>SUMIFS(СВЦЭМ!$C$33:$C$776,СВЦЭМ!$A$33:$A$776,$A70,СВЦЭМ!$B$33:$B$776,K$47)+'СЕТ СН'!$G$9+СВЦЭМ!$D$10+'СЕТ СН'!$G$6-'СЕТ СН'!$G$19</f>
        <v>1441.7111092600001</v>
      </c>
      <c r="L70" s="36">
        <f>SUMIFS(СВЦЭМ!$C$33:$C$776,СВЦЭМ!$A$33:$A$776,$A70,СВЦЭМ!$B$33:$B$776,L$47)+'СЕТ СН'!$G$9+СВЦЭМ!$D$10+'СЕТ СН'!$G$6-'СЕТ СН'!$G$19</f>
        <v>1431.5031975500001</v>
      </c>
      <c r="M70" s="36">
        <f>SUMIFS(СВЦЭМ!$C$33:$C$776,СВЦЭМ!$A$33:$A$776,$A70,СВЦЭМ!$B$33:$B$776,M$47)+'СЕТ СН'!$G$9+СВЦЭМ!$D$10+'СЕТ СН'!$G$6-'СЕТ СН'!$G$19</f>
        <v>1444.76625257</v>
      </c>
      <c r="N70" s="36">
        <f>SUMIFS(СВЦЭМ!$C$33:$C$776,СВЦЭМ!$A$33:$A$776,$A70,СВЦЭМ!$B$33:$B$776,N$47)+'СЕТ СН'!$G$9+СВЦЭМ!$D$10+'СЕТ СН'!$G$6-'СЕТ СН'!$G$19</f>
        <v>1437.1961251299999</v>
      </c>
      <c r="O70" s="36">
        <f>SUMIFS(СВЦЭМ!$C$33:$C$776,СВЦЭМ!$A$33:$A$776,$A70,СВЦЭМ!$B$33:$B$776,O$47)+'СЕТ СН'!$G$9+СВЦЭМ!$D$10+'СЕТ СН'!$G$6-'СЕТ СН'!$G$19</f>
        <v>1446.8899081300001</v>
      </c>
      <c r="P70" s="36">
        <f>SUMIFS(СВЦЭМ!$C$33:$C$776,СВЦЭМ!$A$33:$A$776,$A70,СВЦЭМ!$B$33:$B$776,P$47)+'СЕТ СН'!$G$9+СВЦЭМ!$D$10+'СЕТ СН'!$G$6-'СЕТ СН'!$G$19</f>
        <v>1467.4143810299997</v>
      </c>
      <c r="Q70" s="36">
        <f>SUMIFS(СВЦЭМ!$C$33:$C$776,СВЦЭМ!$A$33:$A$776,$A70,СВЦЭМ!$B$33:$B$776,Q$47)+'СЕТ СН'!$G$9+СВЦЭМ!$D$10+'СЕТ СН'!$G$6-'СЕТ СН'!$G$19</f>
        <v>1472.2497283100001</v>
      </c>
      <c r="R70" s="36">
        <f>SUMIFS(СВЦЭМ!$C$33:$C$776,СВЦЭМ!$A$33:$A$776,$A70,СВЦЭМ!$B$33:$B$776,R$47)+'СЕТ СН'!$G$9+СВЦЭМ!$D$10+'СЕТ СН'!$G$6-'СЕТ СН'!$G$19</f>
        <v>1462.1859331299997</v>
      </c>
      <c r="S70" s="36">
        <f>SUMIFS(СВЦЭМ!$C$33:$C$776,СВЦЭМ!$A$33:$A$776,$A70,СВЦЭМ!$B$33:$B$776,S$47)+'СЕТ СН'!$G$9+СВЦЭМ!$D$10+'СЕТ СН'!$G$6-'СЕТ СН'!$G$19</f>
        <v>1469.0664509200001</v>
      </c>
      <c r="T70" s="36">
        <f>SUMIFS(СВЦЭМ!$C$33:$C$776,СВЦЭМ!$A$33:$A$776,$A70,СВЦЭМ!$B$33:$B$776,T$47)+'СЕТ СН'!$G$9+СВЦЭМ!$D$10+'СЕТ СН'!$G$6-'СЕТ СН'!$G$19</f>
        <v>1452.96914195</v>
      </c>
      <c r="U70" s="36">
        <f>SUMIFS(СВЦЭМ!$C$33:$C$776,СВЦЭМ!$A$33:$A$776,$A70,СВЦЭМ!$B$33:$B$776,U$47)+'СЕТ СН'!$G$9+СВЦЭМ!$D$10+'СЕТ СН'!$G$6-'СЕТ СН'!$G$19</f>
        <v>1426.8831053600002</v>
      </c>
      <c r="V70" s="36">
        <f>SUMIFS(СВЦЭМ!$C$33:$C$776,СВЦЭМ!$A$33:$A$776,$A70,СВЦЭМ!$B$33:$B$776,V$47)+'СЕТ СН'!$G$9+СВЦЭМ!$D$10+'СЕТ СН'!$G$6-'СЕТ СН'!$G$19</f>
        <v>1411.1338667300001</v>
      </c>
      <c r="W70" s="36">
        <f>SUMIFS(СВЦЭМ!$C$33:$C$776,СВЦЭМ!$A$33:$A$776,$A70,СВЦЭМ!$B$33:$B$776,W$47)+'СЕТ СН'!$G$9+СВЦЭМ!$D$10+'СЕТ СН'!$G$6-'СЕТ СН'!$G$19</f>
        <v>1406.7282798700001</v>
      </c>
      <c r="X70" s="36">
        <f>SUMIFS(СВЦЭМ!$C$33:$C$776,СВЦЭМ!$A$33:$A$776,$A70,СВЦЭМ!$B$33:$B$776,X$47)+'СЕТ СН'!$G$9+СВЦЭМ!$D$10+'СЕТ СН'!$G$6-'СЕТ СН'!$G$19</f>
        <v>1442.9992794300001</v>
      </c>
      <c r="Y70" s="36">
        <f>SUMIFS(СВЦЭМ!$C$33:$C$776,СВЦЭМ!$A$33:$A$776,$A70,СВЦЭМ!$B$33:$B$776,Y$47)+'СЕТ СН'!$G$9+СВЦЭМ!$D$10+'СЕТ СН'!$G$6-'СЕТ СН'!$G$19</f>
        <v>1475.9744229299999</v>
      </c>
    </row>
    <row r="71" spans="1:27" ht="15.75" x14ac:dyDescent="0.2">
      <c r="A71" s="35">
        <f t="shared" si="1"/>
        <v>43579</v>
      </c>
      <c r="B71" s="36">
        <f>SUMIFS(СВЦЭМ!$C$33:$C$776,СВЦЭМ!$A$33:$A$776,$A71,СВЦЭМ!$B$33:$B$776,B$47)+'СЕТ СН'!$G$9+СВЦЭМ!$D$10+'СЕТ СН'!$G$6-'СЕТ СН'!$G$19</f>
        <v>1360.3160840099999</v>
      </c>
      <c r="C71" s="36">
        <f>SUMIFS(СВЦЭМ!$C$33:$C$776,СВЦЭМ!$A$33:$A$776,$A71,СВЦЭМ!$B$33:$B$776,C$47)+'СЕТ СН'!$G$9+СВЦЭМ!$D$10+'СЕТ СН'!$G$6-'СЕТ СН'!$G$19</f>
        <v>1402.7732580299999</v>
      </c>
      <c r="D71" s="36">
        <f>SUMIFS(СВЦЭМ!$C$33:$C$776,СВЦЭМ!$A$33:$A$776,$A71,СВЦЭМ!$B$33:$B$776,D$47)+'СЕТ СН'!$G$9+СВЦЭМ!$D$10+'СЕТ СН'!$G$6-'СЕТ СН'!$G$19</f>
        <v>1441.9264498500002</v>
      </c>
      <c r="E71" s="36">
        <f>SUMIFS(СВЦЭМ!$C$33:$C$776,СВЦЭМ!$A$33:$A$776,$A71,СВЦЭМ!$B$33:$B$776,E$47)+'СЕТ СН'!$G$9+СВЦЭМ!$D$10+'СЕТ СН'!$G$6-'СЕТ СН'!$G$19</f>
        <v>1451.6460478700001</v>
      </c>
      <c r="F71" s="36">
        <f>SUMIFS(СВЦЭМ!$C$33:$C$776,СВЦЭМ!$A$33:$A$776,$A71,СВЦЭМ!$B$33:$B$776,F$47)+'СЕТ СН'!$G$9+СВЦЭМ!$D$10+'СЕТ СН'!$G$6-'СЕТ СН'!$G$19</f>
        <v>1476.3155619700001</v>
      </c>
      <c r="G71" s="36">
        <f>SUMIFS(СВЦЭМ!$C$33:$C$776,СВЦЭМ!$A$33:$A$776,$A71,СВЦЭМ!$B$33:$B$776,G$47)+'СЕТ СН'!$G$9+СВЦЭМ!$D$10+'СЕТ СН'!$G$6-'СЕТ СН'!$G$19</f>
        <v>1470.8940063999999</v>
      </c>
      <c r="H71" s="36">
        <f>SUMIFS(СВЦЭМ!$C$33:$C$776,СВЦЭМ!$A$33:$A$776,$A71,СВЦЭМ!$B$33:$B$776,H$47)+'СЕТ СН'!$G$9+СВЦЭМ!$D$10+'СЕТ СН'!$G$6-'СЕТ СН'!$G$19</f>
        <v>1458.0177516399999</v>
      </c>
      <c r="I71" s="36">
        <f>SUMIFS(СВЦЭМ!$C$33:$C$776,СВЦЭМ!$A$33:$A$776,$A71,СВЦЭМ!$B$33:$B$776,I$47)+'СЕТ СН'!$G$9+СВЦЭМ!$D$10+'СЕТ СН'!$G$6-'СЕТ СН'!$G$19</f>
        <v>1421.6521377200002</v>
      </c>
      <c r="J71" s="36">
        <f>SUMIFS(СВЦЭМ!$C$33:$C$776,СВЦЭМ!$A$33:$A$776,$A71,СВЦЭМ!$B$33:$B$776,J$47)+'СЕТ СН'!$G$9+СВЦЭМ!$D$10+'СЕТ СН'!$G$6-'СЕТ СН'!$G$19</f>
        <v>1382.5558902500002</v>
      </c>
      <c r="K71" s="36">
        <f>SUMIFS(СВЦЭМ!$C$33:$C$776,СВЦЭМ!$A$33:$A$776,$A71,СВЦЭМ!$B$33:$B$776,K$47)+'СЕТ СН'!$G$9+СВЦЭМ!$D$10+'СЕТ СН'!$G$6-'СЕТ СН'!$G$19</f>
        <v>1393.34209199</v>
      </c>
      <c r="L71" s="36">
        <f>SUMIFS(СВЦЭМ!$C$33:$C$776,СВЦЭМ!$A$33:$A$776,$A71,СВЦЭМ!$B$33:$B$776,L$47)+'СЕТ СН'!$G$9+СВЦЭМ!$D$10+'СЕТ СН'!$G$6-'СЕТ СН'!$G$19</f>
        <v>1417.6098127600001</v>
      </c>
      <c r="M71" s="36">
        <f>SUMIFS(СВЦЭМ!$C$33:$C$776,СВЦЭМ!$A$33:$A$776,$A71,СВЦЭМ!$B$33:$B$776,M$47)+'СЕТ СН'!$G$9+СВЦЭМ!$D$10+'СЕТ СН'!$G$6-'СЕТ СН'!$G$19</f>
        <v>1435.0783212700001</v>
      </c>
      <c r="N71" s="36">
        <f>SUMIFS(СВЦЭМ!$C$33:$C$776,СВЦЭМ!$A$33:$A$776,$A71,СВЦЭМ!$B$33:$B$776,N$47)+'СЕТ СН'!$G$9+СВЦЭМ!$D$10+'СЕТ СН'!$G$6-'СЕТ СН'!$G$19</f>
        <v>1429.2152285</v>
      </c>
      <c r="O71" s="36">
        <f>SUMIFS(СВЦЭМ!$C$33:$C$776,СВЦЭМ!$A$33:$A$776,$A71,СВЦЭМ!$B$33:$B$776,O$47)+'СЕТ СН'!$G$9+СВЦЭМ!$D$10+'СЕТ СН'!$G$6-'СЕТ СН'!$G$19</f>
        <v>1436.1443362</v>
      </c>
      <c r="P71" s="36">
        <f>SUMIFS(СВЦЭМ!$C$33:$C$776,СВЦЭМ!$A$33:$A$776,$A71,СВЦЭМ!$B$33:$B$776,P$47)+'СЕТ СН'!$G$9+СВЦЭМ!$D$10+'СЕТ СН'!$G$6-'СЕТ СН'!$G$19</f>
        <v>1448.8750055599999</v>
      </c>
      <c r="Q71" s="36">
        <f>SUMIFS(СВЦЭМ!$C$33:$C$776,СВЦЭМ!$A$33:$A$776,$A71,СВЦЭМ!$B$33:$B$776,Q$47)+'СЕТ СН'!$G$9+СВЦЭМ!$D$10+'СЕТ СН'!$G$6-'СЕТ СН'!$G$19</f>
        <v>1453.72738712</v>
      </c>
      <c r="R71" s="36">
        <f>SUMIFS(СВЦЭМ!$C$33:$C$776,СВЦЭМ!$A$33:$A$776,$A71,СВЦЭМ!$B$33:$B$776,R$47)+'СЕТ СН'!$G$9+СВЦЭМ!$D$10+'СЕТ СН'!$G$6-'СЕТ СН'!$G$19</f>
        <v>1456.4927114900001</v>
      </c>
      <c r="S71" s="36">
        <f>SUMIFS(СВЦЭМ!$C$33:$C$776,СВЦЭМ!$A$33:$A$776,$A71,СВЦЭМ!$B$33:$B$776,S$47)+'СЕТ СН'!$G$9+СВЦЭМ!$D$10+'СЕТ СН'!$G$6-'СЕТ СН'!$G$19</f>
        <v>1459.32561308</v>
      </c>
      <c r="T71" s="36">
        <f>SUMIFS(СВЦЭМ!$C$33:$C$776,СВЦЭМ!$A$33:$A$776,$A71,СВЦЭМ!$B$33:$B$776,T$47)+'СЕТ СН'!$G$9+СВЦЭМ!$D$10+'СЕТ СН'!$G$6-'СЕТ СН'!$G$19</f>
        <v>1446.42996307</v>
      </c>
      <c r="U71" s="36">
        <f>SUMIFS(СВЦЭМ!$C$33:$C$776,СВЦЭМ!$A$33:$A$776,$A71,СВЦЭМ!$B$33:$B$776,U$47)+'СЕТ СН'!$G$9+СВЦЭМ!$D$10+'СЕТ СН'!$G$6-'СЕТ СН'!$G$19</f>
        <v>1439.7828362</v>
      </c>
      <c r="V71" s="36">
        <f>SUMIFS(СВЦЭМ!$C$33:$C$776,СВЦЭМ!$A$33:$A$776,$A71,СВЦЭМ!$B$33:$B$776,V$47)+'СЕТ СН'!$G$9+СВЦЭМ!$D$10+'СЕТ СН'!$G$6-'СЕТ СН'!$G$19</f>
        <v>1416.16223601</v>
      </c>
      <c r="W71" s="36">
        <f>SUMIFS(СВЦЭМ!$C$33:$C$776,СВЦЭМ!$A$33:$A$776,$A71,СВЦЭМ!$B$33:$B$776,W$47)+'СЕТ СН'!$G$9+СВЦЭМ!$D$10+'СЕТ СН'!$G$6-'СЕТ СН'!$G$19</f>
        <v>1402.02853041</v>
      </c>
      <c r="X71" s="36">
        <f>SUMIFS(СВЦЭМ!$C$33:$C$776,СВЦЭМ!$A$33:$A$776,$A71,СВЦЭМ!$B$33:$B$776,X$47)+'СЕТ СН'!$G$9+СВЦЭМ!$D$10+'СЕТ СН'!$G$6-'СЕТ СН'!$G$19</f>
        <v>1409.3820899</v>
      </c>
      <c r="Y71" s="36">
        <f>SUMIFS(СВЦЭМ!$C$33:$C$776,СВЦЭМ!$A$33:$A$776,$A71,СВЦЭМ!$B$33:$B$776,Y$47)+'СЕТ СН'!$G$9+СВЦЭМ!$D$10+'СЕТ СН'!$G$6-'СЕТ СН'!$G$19</f>
        <v>1450.0801854700001</v>
      </c>
    </row>
    <row r="72" spans="1:27" ht="15.75" x14ac:dyDescent="0.2">
      <c r="A72" s="35">
        <f t="shared" si="1"/>
        <v>43580</v>
      </c>
      <c r="B72" s="36">
        <f>SUMIFS(СВЦЭМ!$C$33:$C$776,СВЦЭМ!$A$33:$A$776,$A72,СВЦЭМ!$B$33:$B$776,B$47)+'СЕТ СН'!$G$9+СВЦЭМ!$D$10+'СЕТ СН'!$G$6-'СЕТ СН'!$G$19</f>
        <v>1429.8808735800001</v>
      </c>
      <c r="C72" s="36">
        <f>SUMIFS(СВЦЭМ!$C$33:$C$776,СВЦЭМ!$A$33:$A$776,$A72,СВЦЭМ!$B$33:$B$776,C$47)+'СЕТ СН'!$G$9+СВЦЭМ!$D$10+'СЕТ СН'!$G$6-'СЕТ СН'!$G$19</f>
        <v>1475.5607443499998</v>
      </c>
      <c r="D72" s="36">
        <f>SUMIFS(СВЦЭМ!$C$33:$C$776,СВЦЭМ!$A$33:$A$776,$A72,СВЦЭМ!$B$33:$B$776,D$47)+'СЕТ СН'!$G$9+СВЦЭМ!$D$10+'СЕТ СН'!$G$6-'СЕТ СН'!$G$19</f>
        <v>1504.1425310300001</v>
      </c>
      <c r="E72" s="36">
        <f>SUMIFS(СВЦЭМ!$C$33:$C$776,СВЦЭМ!$A$33:$A$776,$A72,СВЦЭМ!$B$33:$B$776,E$47)+'СЕТ СН'!$G$9+СВЦЭМ!$D$10+'СЕТ СН'!$G$6-'СЕТ СН'!$G$19</f>
        <v>1523.0953614099999</v>
      </c>
      <c r="F72" s="36">
        <f>SUMIFS(СВЦЭМ!$C$33:$C$776,СВЦЭМ!$A$33:$A$776,$A72,СВЦЭМ!$B$33:$B$776,F$47)+'СЕТ СН'!$G$9+СВЦЭМ!$D$10+'СЕТ СН'!$G$6-'СЕТ СН'!$G$19</f>
        <v>1520.8574906399999</v>
      </c>
      <c r="G72" s="36">
        <f>SUMIFS(СВЦЭМ!$C$33:$C$776,СВЦЭМ!$A$33:$A$776,$A72,СВЦЭМ!$B$33:$B$776,G$47)+'СЕТ СН'!$G$9+СВЦЭМ!$D$10+'СЕТ СН'!$G$6-'СЕТ СН'!$G$19</f>
        <v>1508.2334194199998</v>
      </c>
      <c r="H72" s="36">
        <f>SUMIFS(СВЦЭМ!$C$33:$C$776,СВЦЭМ!$A$33:$A$776,$A72,СВЦЭМ!$B$33:$B$776,H$47)+'СЕТ СН'!$G$9+СВЦЭМ!$D$10+'СЕТ СН'!$G$6-'СЕТ СН'!$G$19</f>
        <v>1471.18081566</v>
      </c>
      <c r="I72" s="36">
        <f>SUMIFS(СВЦЭМ!$C$33:$C$776,СВЦЭМ!$A$33:$A$776,$A72,СВЦЭМ!$B$33:$B$776,I$47)+'СЕТ СН'!$G$9+СВЦЭМ!$D$10+'СЕТ СН'!$G$6-'СЕТ СН'!$G$19</f>
        <v>1427.51672005</v>
      </c>
      <c r="J72" s="36">
        <f>SUMIFS(СВЦЭМ!$C$33:$C$776,СВЦЭМ!$A$33:$A$776,$A72,СВЦЭМ!$B$33:$B$776,J$47)+'СЕТ СН'!$G$9+СВЦЭМ!$D$10+'СЕТ СН'!$G$6-'СЕТ СН'!$G$19</f>
        <v>1383.8017902900001</v>
      </c>
      <c r="K72" s="36">
        <f>SUMIFS(СВЦЭМ!$C$33:$C$776,СВЦЭМ!$A$33:$A$776,$A72,СВЦЭМ!$B$33:$B$776,K$47)+'СЕТ СН'!$G$9+СВЦЭМ!$D$10+'СЕТ СН'!$G$6-'СЕТ СН'!$G$19</f>
        <v>1383.53444042</v>
      </c>
      <c r="L72" s="36">
        <f>SUMIFS(СВЦЭМ!$C$33:$C$776,СВЦЭМ!$A$33:$A$776,$A72,СВЦЭМ!$B$33:$B$776,L$47)+'СЕТ СН'!$G$9+СВЦЭМ!$D$10+'СЕТ СН'!$G$6-'СЕТ СН'!$G$19</f>
        <v>1376.84245745</v>
      </c>
      <c r="M72" s="36">
        <f>SUMIFS(СВЦЭМ!$C$33:$C$776,СВЦЭМ!$A$33:$A$776,$A72,СВЦЭМ!$B$33:$B$776,M$47)+'СЕТ СН'!$G$9+СВЦЭМ!$D$10+'СЕТ СН'!$G$6-'СЕТ СН'!$G$19</f>
        <v>1394.13244506</v>
      </c>
      <c r="N72" s="36">
        <f>SUMIFS(СВЦЭМ!$C$33:$C$776,СВЦЭМ!$A$33:$A$776,$A72,СВЦЭМ!$B$33:$B$776,N$47)+'СЕТ СН'!$G$9+СВЦЭМ!$D$10+'СЕТ СН'!$G$6-'СЕТ СН'!$G$19</f>
        <v>1387.4397168599999</v>
      </c>
      <c r="O72" s="36">
        <f>SUMIFS(СВЦЭМ!$C$33:$C$776,СВЦЭМ!$A$33:$A$776,$A72,СВЦЭМ!$B$33:$B$776,O$47)+'СЕТ СН'!$G$9+СВЦЭМ!$D$10+'СЕТ СН'!$G$6-'СЕТ СН'!$G$19</f>
        <v>1388.31831859</v>
      </c>
      <c r="P72" s="36">
        <f>SUMIFS(СВЦЭМ!$C$33:$C$776,СВЦЭМ!$A$33:$A$776,$A72,СВЦЭМ!$B$33:$B$776,P$47)+'СЕТ СН'!$G$9+СВЦЭМ!$D$10+'СЕТ СН'!$G$6-'СЕТ СН'!$G$19</f>
        <v>1395.81383757</v>
      </c>
      <c r="Q72" s="36">
        <f>SUMIFS(СВЦЭМ!$C$33:$C$776,СВЦЭМ!$A$33:$A$776,$A72,СВЦЭМ!$B$33:$B$776,Q$47)+'СЕТ СН'!$G$9+СВЦЭМ!$D$10+'СЕТ СН'!$G$6-'СЕТ СН'!$G$19</f>
        <v>1414.6966357800002</v>
      </c>
      <c r="R72" s="36">
        <f>SUMIFS(СВЦЭМ!$C$33:$C$776,СВЦЭМ!$A$33:$A$776,$A72,СВЦЭМ!$B$33:$B$776,R$47)+'СЕТ СН'!$G$9+СВЦЭМ!$D$10+'СЕТ СН'!$G$6-'СЕТ СН'!$G$19</f>
        <v>1427.13202004</v>
      </c>
      <c r="S72" s="36">
        <f>SUMIFS(СВЦЭМ!$C$33:$C$776,СВЦЭМ!$A$33:$A$776,$A72,СВЦЭМ!$B$33:$B$776,S$47)+'СЕТ СН'!$G$9+СВЦЭМ!$D$10+'СЕТ СН'!$G$6-'СЕТ СН'!$G$19</f>
        <v>1426.0421423500002</v>
      </c>
      <c r="T72" s="36">
        <f>SUMIFS(СВЦЭМ!$C$33:$C$776,СВЦЭМ!$A$33:$A$776,$A72,СВЦЭМ!$B$33:$B$776,T$47)+'СЕТ СН'!$G$9+СВЦЭМ!$D$10+'СЕТ СН'!$G$6-'СЕТ СН'!$G$19</f>
        <v>1410.3510987</v>
      </c>
      <c r="U72" s="36">
        <f>SUMIFS(СВЦЭМ!$C$33:$C$776,СВЦЭМ!$A$33:$A$776,$A72,СВЦЭМ!$B$33:$B$776,U$47)+'СЕТ СН'!$G$9+СВЦЭМ!$D$10+'СЕТ СН'!$G$6-'СЕТ СН'!$G$19</f>
        <v>1391.1422356</v>
      </c>
      <c r="V72" s="36">
        <f>SUMIFS(СВЦЭМ!$C$33:$C$776,СВЦЭМ!$A$33:$A$776,$A72,СВЦЭМ!$B$33:$B$776,V$47)+'СЕТ СН'!$G$9+СВЦЭМ!$D$10+'СЕТ СН'!$G$6-'СЕТ СН'!$G$19</f>
        <v>1375.28423217</v>
      </c>
      <c r="W72" s="36">
        <f>SUMIFS(СВЦЭМ!$C$33:$C$776,СВЦЭМ!$A$33:$A$776,$A72,СВЦЭМ!$B$33:$B$776,W$47)+'СЕТ СН'!$G$9+СВЦЭМ!$D$10+'СЕТ СН'!$G$6-'СЕТ СН'!$G$19</f>
        <v>1369.66378687</v>
      </c>
      <c r="X72" s="36">
        <f>SUMIFS(СВЦЭМ!$C$33:$C$776,СВЦЭМ!$A$33:$A$776,$A72,СВЦЭМ!$B$33:$B$776,X$47)+'СЕТ СН'!$G$9+СВЦЭМ!$D$10+'СЕТ СН'!$G$6-'СЕТ СН'!$G$19</f>
        <v>1352.0826726099999</v>
      </c>
      <c r="Y72" s="36">
        <f>SUMIFS(СВЦЭМ!$C$33:$C$776,СВЦЭМ!$A$33:$A$776,$A72,СВЦЭМ!$B$33:$B$776,Y$47)+'СЕТ СН'!$G$9+СВЦЭМ!$D$10+'СЕТ СН'!$G$6-'СЕТ СН'!$G$19</f>
        <v>1413.7589830699999</v>
      </c>
    </row>
    <row r="73" spans="1:27" ht="15.75" x14ac:dyDescent="0.2">
      <c r="A73" s="35">
        <f t="shared" si="1"/>
        <v>43581</v>
      </c>
      <c r="B73" s="36">
        <f>SUMIFS(СВЦЭМ!$C$33:$C$776,СВЦЭМ!$A$33:$A$776,$A73,СВЦЭМ!$B$33:$B$776,B$47)+'СЕТ СН'!$G$9+СВЦЭМ!$D$10+'СЕТ СН'!$G$6-'СЕТ СН'!$G$19</f>
        <v>1457.9957202299997</v>
      </c>
      <c r="C73" s="36">
        <f>SUMIFS(СВЦЭМ!$C$33:$C$776,СВЦЭМ!$A$33:$A$776,$A73,СВЦЭМ!$B$33:$B$776,C$47)+'СЕТ СН'!$G$9+СВЦЭМ!$D$10+'СЕТ СН'!$G$6-'СЕТ СН'!$G$19</f>
        <v>1500.3993730500001</v>
      </c>
      <c r="D73" s="36">
        <f>SUMIFS(СВЦЭМ!$C$33:$C$776,СВЦЭМ!$A$33:$A$776,$A73,СВЦЭМ!$B$33:$B$776,D$47)+'СЕТ СН'!$G$9+СВЦЭМ!$D$10+'СЕТ СН'!$G$6-'СЕТ СН'!$G$19</f>
        <v>1517.2563702699999</v>
      </c>
      <c r="E73" s="36">
        <f>SUMIFS(СВЦЭМ!$C$33:$C$776,СВЦЭМ!$A$33:$A$776,$A73,СВЦЭМ!$B$33:$B$776,E$47)+'СЕТ СН'!$G$9+СВЦЭМ!$D$10+'СЕТ СН'!$G$6-'СЕТ СН'!$G$19</f>
        <v>1525.3359857099999</v>
      </c>
      <c r="F73" s="36">
        <f>SUMIFS(СВЦЭМ!$C$33:$C$776,СВЦЭМ!$A$33:$A$776,$A73,СВЦЭМ!$B$33:$B$776,F$47)+'СЕТ СН'!$G$9+СВЦЭМ!$D$10+'СЕТ СН'!$G$6-'СЕТ СН'!$G$19</f>
        <v>1528.6721417100002</v>
      </c>
      <c r="G73" s="36">
        <f>SUMIFS(СВЦЭМ!$C$33:$C$776,СВЦЭМ!$A$33:$A$776,$A73,СВЦЭМ!$B$33:$B$776,G$47)+'СЕТ СН'!$G$9+СВЦЭМ!$D$10+'СЕТ СН'!$G$6-'СЕТ СН'!$G$19</f>
        <v>1512.4582441399998</v>
      </c>
      <c r="H73" s="36">
        <f>SUMIFS(СВЦЭМ!$C$33:$C$776,СВЦЭМ!$A$33:$A$776,$A73,СВЦЭМ!$B$33:$B$776,H$47)+'СЕТ СН'!$G$9+СВЦЭМ!$D$10+'СЕТ СН'!$G$6-'СЕТ СН'!$G$19</f>
        <v>1474.6399467199999</v>
      </c>
      <c r="I73" s="36">
        <f>SUMIFS(СВЦЭМ!$C$33:$C$776,СВЦЭМ!$A$33:$A$776,$A73,СВЦЭМ!$B$33:$B$776,I$47)+'СЕТ СН'!$G$9+СВЦЭМ!$D$10+'СЕТ СН'!$G$6-'СЕТ СН'!$G$19</f>
        <v>1425.6336105800001</v>
      </c>
      <c r="J73" s="36">
        <f>SUMIFS(СВЦЭМ!$C$33:$C$776,СВЦЭМ!$A$33:$A$776,$A73,СВЦЭМ!$B$33:$B$776,J$47)+'СЕТ СН'!$G$9+СВЦЭМ!$D$10+'СЕТ СН'!$G$6-'СЕТ СН'!$G$19</f>
        <v>1395.4197821500002</v>
      </c>
      <c r="K73" s="36">
        <f>SUMIFS(СВЦЭМ!$C$33:$C$776,СВЦЭМ!$A$33:$A$776,$A73,СВЦЭМ!$B$33:$B$776,K$47)+'СЕТ СН'!$G$9+СВЦЭМ!$D$10+'СЕТ СН'!$G$6-'СЕТ СН'!$G$19</f>
        <v>1389.0509265599999</v>
      </c>
      <c r="L73" s="36">
        <f>SUMIFS(СВЦЭМ!$C$33:$C$776,СВЦЭМ!$A$33:$A$776,$A73,СВЦЭМ!$B$33:$B$776,L$47)+'СЕТ СН'!$G$9+СВЦЭМ!$D$10+'СЕТ СН'!$G$6-'СЕТ СН'!$G$19</f>
        <v>1391.2400212100001</v>
      </c>
      <c r="M73" s="36">
        <f>SUMIFS(СВЦЭМ!$C$33:$C$776,СВЦЭМ!$A$33:$A$776,$A73,СВЦЭМ!$B$33:$B$776,M$47)+'СЕТ СН'!$G$9+СВЦЭМ!$D$10+'СЕТ СН'!$G$6-'СЕТ СН'!$G$19</f>
        <v>1400.83012792</v>
      </c>
      <c r="N73" s="36">
        <f>SUMIFS(СВЦЭМ!$C$33:$C$776,СВЦЭМ!$A$33:$A$776,$A73,СВЦЭМ!$B$33:$B$776,N$47)+'СЕТ СН'!$G$9+СВЦЭМ!$D$10+'СЕТ СН'!$G$6-'СЕТ СН'!$G$19</f>
        <v>1403.82714661</v>
      </c>
      <c r="O73" s="36">
        <f>SUMIFS(СВЦЭМ!$C$33:$C$776,СВЦЭМ!$A$33:$A$776,$A73,СВЦЭМ!$B$33:$B$776,O$47)+'СЕТ СН'!$G$9+СВЦЭМ!$D$10+'СЕТ СН'!$G$6-'СЕТ СН'!$G$19</f>
        <v>1406.5910992300001</v>
      </c>
      <c r="P73" s="36">
        <f>SUMIFS(СВЦЭМ!$C$33:$C$776,СВЦЭМ!$A$33:$A$776,$A73,СВЦЭМ!$B$33:$B$776,P$47)+'СЕТ СН'!$G$9+СВЦЭМ!$D$10+'СЕТ СН'!$G$6-'СЕТ СН'!$G$19</f>
        <v>1413.7051156100001</v>
      </c>
      <c r="Q73" s="36">
        <f>SUMIFS(СВЦЭМ!$C$33:$C$776,СВЦЭМ!$A$33:$A$776,$A73,СВЦЭМ!$B$33:$B$776,Q$47)+'СЕТ СН'!$G$9+СВЦЭМ!$D$10+'СЕТ СН'!$G$6-'СЕТ СН'!$G$19</f>
        <v>1423.4638920500001</v>
      </c>
      <c r="R73" s="36">
        <f>SUMIFS(СВЦЭМ!$C$33:$C$776,СВЦЭМ!$A$33:$A$776,$A73,СВЦЭМ!$B$33:$B$776,R$47)+'СЕТ СН'!$G$9+СВЦЭМ!$D$10+'СЕТ СН'!$G$6-'СЕТ СН'!$G$19</f>
        <v>1427.6859149699999</v>
      </c>
      <c r="S73" s="36">
        <f>SUMIFS(СВЦЭМ!$C$33:$C$776,СВЦЭМ!$A$33:$A$776,$A73,СВЦЭМ!$B$33:$B$776,S$47)+'СЕТ СН'!$G$9+СВЦЭМ!$D$10+'СЕТ СН'!$G$6-'СЕТ СН'!$G$19</f>
        <v>1416.46639779</v>
      </c>
      <c r="T73" s="36">
        <f>SUMIFS(СВЦЭМ!$C$33:$C$776,СВЦЭМ!$A$33:$A$776,$A73,СВЦЭМ!$B$33:$B$776,T$47)+'СЕТ СН'!$G$9+СВЦЭМ!$D$10+'СЕТ СН'!$G$6-'СЕТ СН'!$G$19</f>
        <v>1397.0188236500001</v>
      </c>
      <c r="U73" s="36">
        <f>SUMIFS(СВЦЭМ!$C$33:$C$776,СВЦЭМ!$A$33:$A$776,$A73,СВЦЭМ!$B$33:$B$776,U$47)+'СЕТ СН'!$G$9+СВЦЭМ!$D$10+'СЕТ СН'!$G$6-'СЕТ СН'!$G$19</f>
        <v>1358.5251584299999</v>
      </c>
      <c r="V73" s="36">
        <f>SUMIFS(СВЦЭМ!$C$33:$C$776,СВЦЭМ!$A$33:$A$776,$A73,СВЦЭМ!$B$33:$B$776,V$47)+'СЕТ СН'!$G$9+СВЦЭМ!$D$10+'СЕТ СН'!$G$6-'СЕТ СН'!$G$19</f>
        <v>1349.9229919899999</v>
      </c>
      <c r="W73" s="36">
        <f>SUMIFS(СВЦЭМ!$C$33:$C$776,СВЦЭМ!$A$33:$A$776,$A73,СВЦЭМ!$B$33:$B$776,W$47)+'СЕТ СН'!$G$9+СВЦЭМ!$D$10+'СЕТ СН'!$G$6-'СЕТ СН'!$G$19</f>
        <v>1367.90636023</v>
      </c>
      <c r="X73" s="36">
        <f>SUMIFS(СВЦЭМ!$C$33:$C$776,СВЦЭМ!$A$33:$A$776,$A73,СВЦЭМ!$B$33:$B$776,X$47)+'СЕТ СН'!$G$9+СВЦЭМ!$D$10+'СЕТ СН'!$G$6-'СЕТ СН'!$G$19</f>
        <v>1403.2406321600001</v>
      </c>
      <c r="Y73" s="36">
        <f>SUMIFS(СВЦЭМ!$C$33:$C$776,СВЦЭМ!$A$33:$A$776,$A73,СВЦЭМ!$B$33:$B$776,Y$47)+'СЕТ СН'!$G$9+СВЦЭМ!$D$10+'СЕТ СН'!$G$6-'СЕТ СН'!$G$19</f>
        <v>1438.6331528400001</v>
      </c>
    </row>
    <row r="74" spans="1:27" ht="15.75" x14ac:dyDescent="0.2">
      <c r="A74" s="35">
        <f t="shared" si="1"/>
        <v>43582</v>
      </c>
      <c r="B74" s="36">
        <f>SUMIFS(СВЦЭМ!$C$33:$C$776,СВЦЭМ!$A$33:$A$776,$A74,СВЦЭМ!$B$33:$B$776,B$47)+'СЕТ СН'!$G$9+СВЦЭМ!$D$10+'СЕТ СН'!$G$6-'СЕТ СН'!$G$19</f>
        <v>1430.0510346199999</v>
      </c>
      <c r="C74" s="36">
        <f>SUMIFS(СВЦЭМ!$C$33:$C$776,СВЦЭМ!$A$33:$A$776,$A74,СВЦЭМ!$B$33:$B$776,C$47)+'СЕТ СН'!$G$9+СВЦЭМ!$D$10+'СЕТ СН'!$G$6-'СЕТ СН'!$G$19</f>
        <v>1429.24721948</v>
      </c>
      <c r="D74" s="36">
        <f>SUMIFS(СВЦЭМ!$C$33:$C$776,СВЦЭМ!$A$33:$A$776,$A74,СВЦЭМ!$B$33:$B$776,D$47)+'СЕТ СН'!$G$9+СВЦЭМ!$D$10+'СЕТ СН'!$G$6-'СЕТ СН'!$G$19</f>
        <v>1437.6752707200001</v>
      </c>
      <c r="E74" s="36">
        <f>SUMIFS(СВЦЭМ!$C$33:$C$776,СВЦЭМ!$A$33:$A$776,$A74,СВЦЭМ!$B$33:$B$776,E$47)+'СЕТ СН'!$G$9+СВЦЭМ!$D$10+'СЕТ СН'!$G$6-'СЕТ СН'!$G$19</f>
        <v>1448.2307472500001</v>
      </c>
      <c r="F74" s="36">
        <f>SUMIFS(СВЦЭМ!$C$33:$C$776,СВЦЭМ!$A$33:$A$776,$A74,СВЦЭМ!$B$33:$B$776,F$47)+'СЕТ СН'!$G$9+СВЦЭМ!$D$10+'СЕТ СН'!$G$6-'СЕТ СН'!$G$19</f>
        <v>1478.3602480999998</v>
      </c>
      <c r="G74" s="36">
        <f>SUMIFS(СВЦЭМ!$C$33:$C$776,СВЦЭМ!$A$33:$A$776,$A74,СВЦЭМ!$B$33:$B$776,G$47)+'СЕТ СН'!$G$9+СВЦЭМ!$D$10+'СЕТ СН'!$G$6-'СЕТ СН'!$G$19</f>
        <v>1459.0510092999998</v>
      </c>
      <c r="H74" s="36">
        <f>SUMIFS(СВЦЭМ!$C$33:$C$776,СВЦЭМ!$A$33:$A$776,$A74,СВЦЭМ!$B$33:$B$776,H$47)+'СЕТ СН'!$G$9+СВЦЭМ!$D$10+'СЕТ СН'!$G$6-'СЕТ СН'!$G$19</f>
        <v>1455.7026461800001</v>
      </c>
      <c r="I74" s="36">
        <f>SUMIFS(СВЦЭМ!$C$33:$C$776,СВЦЭМ!$A$33:$A$776,$A74,СВЦЭМ!$B$33:$B$776,I$47)+'СЕТ СН'!$G$9+СВЦЭМ!$D$10+'СЕТ СН'!$G$6-'СЕТ СН'!$G$19</f>
        <v>1431.0701207299999</v>
      </c>
      <c r="J74" s="36">
        <f>SUMIFS(СВЦЭМ!$C$33:$C$776,СВЦЭМ!$A$33:$A$776,$A74,СВЦЭМ!$B$33:$B$776,J$47)+'СЕТ СН'!$G$9+СВЦЭМ!$D$10+'СЕТ СН'!$G$6-'СЕТ СН'!$G$19</f>
        <v>1376.52909443</v>
      </c>
      <c r="K74" s="36">
        <f>SUMIFS(СВЦЭМ!$C$33:$C$776,СВЦЭМ!$A$33:$A$776,$A74,СВЦЭМ!$B$33:$B$776,K$47)+'СЕТ СН'!$G$9+СВЦЭМ!$D$10+'СЕТ СН'!$G$6-'СЕТ СН'!$G$19</f>
        <v>1351.7850357</v>
      </c>
      <c r="L74" s="36">
        <f>SUMIFS(СВЦЭМ!$C$33:$C$776,СВЦЭМ!$A$33:$A$776,$A74,СВЦЭМ!$B$33:$B$776,L$47)+'СЕТ СН'!$G$9+СВЦЭМ!$D$10+'СЕТ СН'!$G$6-'СЕТ СН'!$G$19</f>
        <v>1335.9531038800001</v>
      </c>
      <c r="M74" s="36">
        <f>SUMIFS(СВЦЭМ!$C$33:$C$776,СВЦЭМ!$A$33:$A$776,$A74,СВЦЭМ!$B$33:$B$776,M$47)+'СЕТ СН'!$G$9+СВЦЭМ!$D$10+'СЕТ СН'!$G$6-'СЕТ СН'!$G$19</f>
        <v>1358.21232485</v>
      </c>
      <c r="N74" s="36">
        <f>SUMIFS(СВЦЭМ!$C$33:$C$776,СВЦЭМ!$A$33:$A$776,$A74,СВЦЭМ!$B$33:$B$776,N$47)+'СЕТ СН'!$G$9+СВЦЭМ!$D$10+'СЕТ СН'!$G$6-'СЕТ СН'!$G$19</f>
        <v>1360.1027927600001</v>
      </c>
      <c r="O74" s="36">
        <f>SUMIFS(СВЦЭМ!$C$33:$C$776,СВЦЭМ!$A$33:$A$776,$A74,СВЦЭМ!$B$33:$B$776,O$47)+'СЕТ СН'!$G$9+СВЦЭМ!$D$10+'СЕТ СН'!$G$6-'СЕТ СН'!$G$19</f>
        <v>1355.38075177</v>
      </c>
      <c r="P74" s="36">
        <f>SUMIFS(СВЦЭМ!$C$33:$C$776,СВЦЭМ!$A$33:$A$776,$A74,СВЦЭМ!$B$33:$B$776,P$47)+'СЕТ СН'!$G$9+СВЦЭМ!$D$10+'СЕТ СН'!$G$6-'СЕТ СН'!$G$19</f>
        <v>1368.7230368200001</v>
      </c>
      <c r="Q74" s="36">
        <f>SUMIFS(СВЦЭМ!$C$33:$C$776,СВЦЭМ!$A$33:$A$776,$A74,СВЦЭМ!$B$33:$B$776,Q$47)+'СЕТ СН'!$G$9+СВЦЭМ!$D$10+'СЕТ СН'!$G$6-'СЕТ СН'!$G$19</f>
        <v>1385.6977644799999</v>
      </c>
      <c r="R74" s="36">
        <f>SUMIFS(СВЦЭМ!$C$33:$C$776,СВЦЭМ!$A$33:$A$776,$A74,СВЦЭМ!$B$33:$B$776,R$47)+'СЕТ СН'!$G$9+СВЦЭМ!$D$10+'СЕТ СН'!$G$6-'СЕТ СН'!$G$19</f>
        <v>1388.9182981399999</v>
      </c>
      <c r="S74" s="36">
        <f>SUMIFS(СВЦЭМ!$C$33:$C$776,СВЦЭМ!$A$33:$A$776,$A74,СВЦЭМ!$B$33:$B$776,S$47)+'СЕТ СН'!$G$9+СВЦЭМ!$D$10+'СЕТ СН'!$G$6-'СЕТ СН'!$G$19</f>
        <v>1394.05754142</v>
      </c>
      <c r="T74" s="36">
        <f>SUMIFS(СВЦЭМ!$C$33:$C$776,СВЦЭМ!$A$33:$A$776,$A74,СВЦЭМ!$B$33:$B$776,T$47)+'СЕТ СН'!$G$9+СВЦЭМ!$D$10+'СЕТ СН'!$G$6-'СЕТ СН'!$G$19</f>
        <v>1398.1007400799999</v>
      </c>
      <c r="U74" s="36">
        <f>SUMIFS(СВЦЭМ!$C$33:$C$776,СВЦЭМ!$A$33:$A$776,$A74,СВЦЭМ!$B$33:$B$776,U$47)+'СЕТ СН'!$G$9+СВЦЭМ!$D$10+'СЕТ СН'!$G$6-'СЕТ СН'!$G$19</f>
        <v>1406.0689137899999</v>
      </c>
      <c r="V74" s="36">
        <f>SUMIFS(СВЦЭМ!$C$33:$C$776,СВЦЭМ!$A$33:$A$776,$A74,СВЦЭМ!$B$33:$B$776,V$47)+'СЕТ СН'!$G$9+СВЦЭМ!$D$10+'СЕТ СН'!$G$6-'СЕТ СН'!$G$19</f>
        <v>1374.5794907499999</v>
      </c>
      <c r="W74" s="36">
        <f>SUMIFS(СВЦЭМ!$C$33:$C$776,СВЦЭМ!$A$33:$A$776,$A74,СВЦЭМ!$B$33:$B$776,W$47)+'СЕТ СН'!$G$9+СВЦЭМ!$D$10+'СЕТ СН'!$G$6-'СЕТ СН'!$G$19</f>
        <v>1362.4846749200001</v>
      </c>
      <c r="X74" s="36">
        <f>SUMIFS(СВЦЭМ!$C$33:$C$776,СВЦЭМ!$A$33:$A$776,$A74,СВЦЭМ!$B$33:$B$776,X$47)+'СЕТ СН'!$G$9+СВЦЭМ!$D$10+'СЕТ СН'!$G$6-'СЕТ СН'!$G$19</f>
        <v>1378.3057318400001</v>
      </c>
      <c r="Y74" s="36">
        <f>SUMIFS(СВЦЭМ!$C$33:$C$776,СВЦЭМ!$A$33:$A$776,$A74,СВЦЭМ!$B$33:$B$776,Y$47)+'СЕТ СН'!$G$9+СВЦЭМ!$D$10+'СЕТ СН'!$G$6-'СЕТ СН'!$G$19</f>
        <v>1393.4913749</v>
      </c>
    </row>
    <row r="75" spans="1:27" ht="15.75" x14ac:dyDescent="0.2">
      <c r="A75" s="35">
        <f t="shared" si="1"/>
        <v>43583</v>
      </c>
      <c r="B75" s="36">
        <f>SUMIFS(СВЦЭМ!$C$33:$C$776,СВЦЭМ!$A$33:$A$776,$A75,СВЦЭМ!$B$33:$B$776,B$47)+'СЕТ СН'!$G$9+СВЦЭМ!$D$10+'СЕТ СН'!$G$6-'СЕТ СН'!$G$19</f>
        <v>1352.28475802</v>
      </c>
      <c r="C75" s="36">
        <f>SUMIFS(СВЦЭМ!$C$33:$C$776,СВЦЭМ!$A$33:$A$776,$A75,СВЦЭМ!$B$33:$B$776,C$47)+'СЕТ СН'!$G$9+СВЦЭМ!$D$10+'СЕТ СН'!$G$6-'СЕТ СН'!$G$19</f>
        <v>1426.4427237300001</v>
      </c>
      <c r="D75" s="36">
        <f>SUMIFS(СВЦЭМ!$C$33:$C$776,СВЦЭМ!$A$33:$A$776,$A75,СВЦЭМ!$B$33:$B$776,D$47)+'СЕТ СН'!$G$9+СВЦЭМ!$D$10+'СЕТ СН'!$G$6-'СЕТ СН'!$G$19</f>
        <v>1465.70241025</v>
      </c>
      <c r="E75" s="36">
        <f>SUMIFS(СВЦЭМ!$C$33:$C$776,СВЦЭМ!$A$33:$A$776,$A75,СВЦЭМ!$B$33:$B$776,E$47)+'СЕТ СН'!$G$9+СВЦЭМ!$D$10+'СЕТ СН'!$G$6-'СЕТ СН'!$G$19</f>
        <v>1496.6399518799999</v>
      </c>
      <c r="F75" s="36">
        <f>SUMIFS(СВЦЭМ!$C$33:$C$776,СВЦЭМ!$A$33:$A$776,$A75,СВЦЭМ!$B$33:$B$776,F$47)+'СЕТ СН'!$G$9+СВЦЭМ!$D$10+'СЕТ СН'!$G$6-'СЕТ СН'!$G$19</f>
        <v>1499.9837925100001</v>
      </c>
      <c r="G75" s="36">
        <f>SUMIFS(СВЦЭМ!$C$33:$C$776,СВЦЭМ!$A$33:$A$776,$A75,СВЦЭМ!$B$33:$B$776,G$47)+'СЕТ СН'!$G$9+СВЦЭМ!$D$10+'СЕТ СН'!$G$6-'СЕТ СН'!$G$19</f>
        <v>1488.5985302499998</v>
      </c>
      <c r="H75" s="36">
        <f>SUMIFS(СВЦЭМ!$C$33:$C$776,СВЦЭМ!$A$33:$A$776,$A75,СВЦЭМ!$B$33:$B$776,H$47)+'СЕТ СН'!$G$9+СВЦЭМ!$D$10+'СЕТ СН'!$G$6-'СЕТ СН'!$G$19</f>
        <v>1498.8067967100001</v>
      </c>
      <c r="I75" s="36">
        <f>SUMIFS(СВЦЭМ!$C$33:$C$776,СВЦЭМ!$A$33:$A$776,$A75,СВЦЭМ!$B$33:$B$776,I$47)+'СЕТ СН'!$G$9+СВЦЭМ!$D$10+'СЕТ СН'!$G$6-'СЕТ СН'!$G$19</f>
        <v>1452.8354404300001</v>
      </c>
      <c r="J75" s="36">
        <f>SUMIFS(СВЦЭМ!$C$33:$C$776,СВЦЭМ!$A$33:$A$776,$A75,СВЦЭМ!$B$33:$B$776,J$47)+'СЕТ СН'!$G$9+СВЦЭМ!$D$10+'СЕТ СН'!$G$6-'СЕТ СН'!$G$19</f>
        <v>1410.8249534900001</v>
      </c>
      <c r="K75" s="36">
        <f>SUMIFS(СВЦЭМ!$C$33:$C$776,СВЦЭМ!$A$33:$A$776,$A75,СВЦЭМ!$B$33:$B$776,K$47)+'СЕТ СН'!$G$9+СВЦЭМ!$D$10+'СЕТ СН'!$G$6-'СЕТ СН'!$G$19</f>
        <v>1367.28715601</v>
      </c>
      <c r="L75" s="36">
        <f>SUMIFS(СВЦЭМ!$C$33:$C$776,СВЦЭМ!$A$33:$A$776,$A75,СВЦЭМ!$B$33:$B$776,L$47)+'СЕТ СН'!$G$9+СВЦЭМ!$D$10+'СЕТ СН'!$G$6-'СЕТ СН'!$G$19</f>
        <v>1353.81466297</v>
      </c>
      <c r="M75" s="36">
        <f>SUMIFS(СВЦЭМ!$C$33:$C$776,СВЦЭМ!$A$33:$A$776,$A75,СВЦЭМ!$B$33:$B$776,M$47)+'СЕТ СН'!$G$9+СВЦЭМ!$D$10+'СЕТ СН'!$G$6-'СЕТ СН'!$G$19</f>
        <v>1355.6201178900001</v>
      </c>
      <c r="N75" s="36">
        <f>SUMIFS(СВЦЭМ!$C$33:$C$776,СВЦЭМ!$A$33:$A$776,$A75,СВЦЭМ!$B$33:$B$776,N$47)+'СЕТ СН'!$G$9+СВЦЭМ!$D$10+'СЕТ СН'!$G$6-'СЕТ СН'!$G$19</f>
        <v>1383.5135690500001</v>
      </c>
      <c r="O75" s="36">
        <f>SUMIFS(СВЦЭМ!$C$33:$C$776,СВЦЭМ!$A$33:$A$776,$A75,СВЦЭМ!$B$33:$B$776,O$47)+'СЕТ СН'!$G$9+СВЦЭМ!$D$10+'СЕТ СН'!$G$6-'СЕТ СН'!$G$19</f>
        <v>1402.74194276</v>
      </c>
      <c r="P75" s="36">
        <f>SUMIFS(СВЦЭМ!$C$33:$C$776,СВЦЭМ!$A$33:$A$776,$A75,СВЦЭМ!$B$33:$B$776,P$47)+'СЕТ СН'!$G$9+СВЦЭМ!$D$10+'СЕТ СН'!$G$6-'СЕТ СН'!$G$19</f>
        <v>1427.39823194</v>
      </c>
      <c r="Q75" s="36">
        <f>SUMIFS(СВЦЭМ!$C$33:$C$776,СВЦЭМ!$A$33:$A$776,$A75,СВЦЭМ!$B$33:$B$776,Q$47)+'СЕТ СН'!$G$9+СВЦЭМ!$D$10+'СЕТ СН'!$G$6-'СЕТ СН'!$G$19</f>
        <v>1429.1811201599999</v>
      </c>
      <c r="R75" s="36">
        <f>SUMIFS(СВЦЭМ!$C$33:$C$776,СВЦЭМ!$A$33:$A$776,$A75,СВЦЭМ!$B$33:$B$776,R$47)+'СЕТ СН'!$G$9+СВЦЭМ!$D$10+'СЕТ СН'!$G$6-'СЕТ СН'!$G$19</f>
        <v>1417.3769006299999</v>
      </c>
      <c r="S75" s="36">
        <f>SUMIFS(СВЦЭМ!$C$33:$C$776,СВЦЭМ!$A$33:$A$776,$A75,СВЦЭМ!$B$33:$B$776,S$47)+'СЕТ СН'!$G$9+СВЦЭМ!$D$10+'СЕТ СН'!$G$6-'СЕТ СН'!$G$19</f>
        <v>1389.3136087799999</v>
      </c>
      <c r="T75" s="36">
        <f>SUMIFS(СВЦЭМ!$C$33:$C$776,СВЦЭМ!$A$33:$A$776,$A75,СВЦЭМ!$B$33:$B$776,T$47)+'СЕТ СН'!$G$9+СВЦЭМ!$D$10+'СЕТ СН'!$G$6-'СЕТ СН'!$G$19</f>
        <v>1351.3395685</v>
      </c>
      <c r="U75" s="36">
        <f>SUMIFS(СВЦЭМ!$C$33:$C$776,СВЦЭМ!$A$33:$A$776,$A75,СВЦЭМ!$B$33:$B$776,U$47)+'СЕТ СН'!$G$9+СВЦЭМ!$D$10+'СЕТ СН'!$G$6-'СЕТ СН'!$G$19</f>
        <v>1303.07085622</v>
      </c>
      <c r="V75" s="36">
        <f>SUMIFS(СВЦЭМ!$C$33:$C$776,СВЦЭМ!$A$33:$A$776,$A75,СВЦЭМ!$B$33:$B$776,V$47)+'СЕТ СН'!$G$9+СВЦЭМ!$D$10+'СЕТ СН'!$G$6-'СЕТ СН'!$G$19</f>
        <v>1279.1811586899998</v>
      </c>
      <c r="W75" s="36">
        <f>SUMIFS(СВЦЭМ!$C$33:$C$776,СВЦЭМ!$A$33:$A$776,$A75,СВЦЭМ!$B$33:$B$776,W$47)+'СЕТ СН'!$G$9+СВЦЭМ!$D$10+'СЕТ СН'!$G$6-'СЕТ СН'!$G$19</f>
        <v>1288.1094088899999</v>
      </c>
      <c r="X75" s="36">
        <f>SUMIFS(СВЦЭМ!$C$33:$C$776,СВЦЭМ!$A$33:$A$776,$A75,СВЦЭМ!$B$33:$B$776,X$47)+'СЕТ СН'!$G$9+СВЦЭМ!$D$10+'СЕТ СН'!$G$6-'СЕТ СН'!$G$19</f>
        <v>1299.6457890500001</v>
      </c>
      <c r="Y75" s="36">
        <f>SUMIFS(СВЦЭМ!$C$33:$C$776,СВЦЭМ!$A$33:$A$776,$A75,СВЦЭМ!$B$33:$B$776,Y$47)+'СЕТ СН'!$G$9+СВЦЭМ!$D$10+'СЕТ СН'!$G$6-'СЕТ СН'!$G$19</f>
        <v>1340.01290709</v>
      </c>
    </row>
    <row r="76" spans="1:27" ht="15.75" x14ac:dyDescent="0.2">
      <c r="A76" s="35">
        <f t="shared" si="1"/>
        <v>43584</v>
      </c>
      <c r="B76" s="36">
        <f>SUMIFS(СВЦЭМ!$C$33:$C$776,СВЦЭМ!$A$33:$A$776,$A76,СВЦЭМ!$B$33:$B$776,B$47)+'СЕТ СН'!$G$9+СВЦЭМ!$D$10+'СЕТ СН'!$G$6-'СЕТ СН'!$G$19</f>
        <v>1429.5875238200001</v>
      </c>
      <c r="C76" s="36">
        <f>SUMIFS(СВЦЭМ!$C$33:$C$776,СВЦЭМ!$A$33:$A$776,$A76,СВЦЭМ!$B$33:$B$776,C$47)+'СЕТ СН'!$G$9+СВЦЭМ!$D$10+'СЕТ СН'!$G$6-'СЕТ СН'!$G$19</f>
        <v>1462.4077679299999</v>
      </c>
      <c r="D76" s="36">
        <f>SUMIFS(СВЦЭМ!$C$33:$C$776,СВЦЭМ!$A$33:$A$776,$A76,СВЦЭМ!$B$33:$B$776,D$47)+'СЕТ СН'!$G$9+СВЦЭМ!$D$10+'СЕТ СН'!$G$6-'СЕТ СН'!$G$19</f>
        <v>1483.73871844</v>
      </c>
      <c r="E76" s="36">
        <f>SUMIFS(СВЦЭМ!$C$33:$C$776,СВЦЭМ!$A$33:$A$776,$A76,СВЦЭМ!$B$33:$B$776,E$47)+'СЕТ СН'!$G$9+СВЦЭМ!$D$10+'СЕТ СН'!$G$6-'СЕТ СН'!$G$19</f>
        <v>1490.6433470500001</v>
      </c>
      <c r="F76" s="36">
        <f>SUMIFS(СВЦЭМ!$C$33:$C$776,СВЦЭМ!$A$33:$A$776,$A76,СВЦЭМ!$B$33:$B$776,F$47)+'СЕТ СН'!$G$9+СВЦЭМ!$D$10+'СЕТ СН'!$G$6-'СЕТ СН'!$G$19</f>
        <v>1498.3963280200001</v>
      </c>
      <c r="G76" s="36">
        <f>SUMIFS(СВЦЭМ!$C$33:$C$776,СВЦЭМ!$A$33:$A$776,$A76,СВЦЭМ!$B$33:$B$776,G$47)+'СЕТ СН'!$G$9+СВЦЭМ!$D$10+'СЕТ СН'!$G$6-'СЕТ СН'!$G$19</f>
        <v>1485.16847413</v>
      </c>
      <c r="H76" s="36">
        <f>SUMIFS(СВЦЭМ!$C$33:$C$776,СВЦЭМ!$A$33:$A$776,$A76,СВЦЭМ!$B$33:$B$776,H$47)+'СЕТ СН'!$G$9+СВЦЭМ!$D$10+'СЕТ СН'!$G$6-'СЕТ СН'!$G$19</f>
        <v>1473.2193303700001</v>
      </c>
      <c r="I76" s="36">
        <f>SUMIFS(СВЦЭМ!$C$33:$C$776,СВЦЭМ!$A$33:$A$776,$A76,СВЦЭМ!$B$33:$B$776,I$47)+'СЕТ СН'!$G$9+СВЦЭМ!$D$10+'СЕТ СН'!$G$6-'СЕТ СН'!$G$19</f>
        <v>1427.79698736</v>
      </c>
      <c r="J76" s="36">
        <f>SUMIFS(СВЦЭМ!$C$33:$C$776,СВЦЭМ!$A$33:$A$776,$A76,СВЦЭМ!$B$33:$B$776,J$47)+'СЕТ СН'!$G$9+СВЦЭМ!$D$10+'СЕТ СН'!$G$6-'СЕТ СН'!$G$19</f>
        <v>1384.21564711</v>
      </c>
      <c r="K76" s="36">
        <f>SUMIFS(СВЦЭМ!$C$33:$C$776,СВЦЭМ!$A$33:$A$776,$A76,СВЦЭМ!$B$33:$B$776,K$47)+'СЕТ СН'!$G$9+СВЦЭМ!$D$10+'СЕТ СН'!$G$6-'СЕТ СН'!$G$19</f>
        <v>1373.3114313599999</v>
      </c>
      <c r="L76" s="36">
        <f>SUMIFS(СВЦЭМ!$C$33:$C$776,СВЦЭМ!$A$33:$A$776,$A76,СВЦЭМ!$B$33:$B$776,L$47)+'СЕТ СН'!$G$9+СВЦЭМ!$D$10+'СЕТ СН'!$G$6-'СЕТ СН'!$G$19</f>
        <v>1353.2409036700001</v>
      </c>
      <c r="M76" s="36">
        <f>SUMIFS(СВЦЭМ!$C$33:$C$776,СВЦЭМ!$A$33:$A$776,$A76,СВЦЭМ!$B$33:$B$776,M$47)+'СЕТ СН'!$G$9+СВЦЭМ!$D$10+'СЕТ СН'!$G$6-'СЕТ СН'!$G$19</f>
        <v>1372.3178350399999</v>
      </c>
      <c r="N76" s="36">
        <f>SUMIFS(СВЦЭМ!$C$33:$C$776,СВЦЭМ!$A$33:$A$776,$A76,СВЦЭМ!$B$33:$B$776,N$47)+'СЕТ СН'!$G$9+СВЦЭМ!$D$10+'СЕТ СН'!$G$6-'СЕТ СН'!$G$19</f>
        <v>1370.5336803800001</v>
      </c>
      <c r="O76" s="36">
        <f>SUMIFS(СВЦЭМ!$C$33:$C$776,СВЦЭМ!$A$33:$A$776,$A76,СВЦЭМ!$B$33:$B$776,O$47)+'СЕТ СН'!$G$9+СВЦЭМ!$D$10+'СЕТ СН'!$G$6-'СЕТ СН'!$G$19</f>
        <v>1372.2690031100001</v>
      </c>
      <c r="P76" s="36">
        <f>SUMIFS(СВЦЭМ!$C$33:$C$776,СВЦЭМ!$A$33:$A$776,$A76,СВЦЭМ!$B$33:$B$776,P$47)+'СЕТ СН'!$G$9+СВЦЭМ!$D$10+'СЕТ СН'!$G$6-'СЕТ СН'!$G$19</f>
        <v>1380.31302867</v>
      </c>
      <c r="Q76" s="36">
        <f>SUMIFS(СВЦЭМ!$C$33:$C$776,СВЦЭМ!$A$33:$A$776,$A76,СВЦЭМ!$B$33:$B$776,Q$47)+'СЕТ СН'!$G$9+СВЦЭМ!$D$10+'СЕТ СН'!$G$6-'СЕТ СН'!$G$19</f>
        <v>1388.5054281600001</v>
      </c>
      <c r="R76" s="36">
        <f>SUMIFS(СВЦЭМ!$C$33:$C$776,СВЦЭМ!$A$33:$A$776,$A76,СВЦЭМ!$B$33:$B$776,R$47)+'СЕТ СН'!$G$9+СВЦЭМ!$D$10+'СЕТ СН'!$G$6-'СЕТ СН'!$G$19</f>
        <v>1387.8819536599999</v>
      </c>
      <c r="S76" s="36">
        <f>SUMIFS(СВЦЭМ!$C$33:$C$776,СВЦЭМ!$A$33:$A$776,$A76,СВЦЭМ!$B$33:$B$776,S$47)+'СЕТ СН'!$G$9+СВЦЭМ!$D$10+'СЕТ СН'!$G$6-'СЕТ СН'!$G$19</f>
        <v>1388.79735843</v>
      </c>
      <c r="T76" s="36">
        <f>SUMIFS(СВЦЭМ!$C$33:$C$776,СВЦЭМ!$A$33:$A$776,$A76,СВЦЭМ!$B$33:$B$776,T$47)+'СЕТ СН'!$G$9+СВЦЭМ!$D$10+'СЕТ СН'!$G$6-'СЕТ СН'!$G$19</f>
        <v>1372.7361143000001</v>
      </c>
      <c r="U76" s="36">
        <f>SUMIFS(СВЦЭМ!$C$33:$C$776,СВЦЭМ!$A$33:$A$776,$A76,СВЦЭМ!$B$33:$B$776,U$47)+'СЕТ СН'!$G$9+СВЦЭМ!$D$10+'СЕТ СН'!$G$6-'СЕТ СН'!$G$19</f>
        <v>1360.3707953000001</v>
      </c>
      <c r="V76" s="36">
        <f>SUMIFS(СВЦЭМ!$C$33:$C$776,СВЦЭМ!$A$33:$A$776,$A76,СВЦЭМ!$B$33:$B$776,V$47)+'СЕТ СН'!$G$9+СВЦЭМ!$D$10+'СЕТ СН'!$G$6-'СЕТ СН'!$G$19</f>
        <v>1327.16754653</v>
      </c>
      <c r="W76" s="36">
        <f>SUMIFS(СВЦЭМ!$C$33:$C$776,СВЦЭМ!$A$33:$A$776,$A76,СВЦЭМ!$B$33:$B$776,W$47)+'СЕТ СН'!$G$9+СВЦЭМ!$D$10+'СЕТ СН'!$G$6-'СЕТ СН'!$G$19</f>
        <v>1306.8130379300001</v>
      </c>
      <c r="X76" s="36">
        <f>SUMIFS(СВЦЭМ!$C$33:$C$776,СВЦЭМ!$A$33:$A$776,$A76,СВЦЭМ!$B$33:$B$776,X$47)+'СЕТ СН'!$G$9+СВЦЭМ!$D$10+'СЕТ СН'!$G$6-'СЕТ СН'!$G$19</f>
        <v>1335.78228261</v>
      </c>
      <c r="Y76" s="36">
        <f>SUMIFS(СВЦЭМ!$C$33:$C$776,СВЦЭМ!$A$33:$A$776,$A76,СВЦЭМ!$B$33:$B$776,Y$47)+'СЕТ СН'!$G$9+СВЦЭМ!$D$10+'СЕТ СН'!$G$6-'СЕТ СН'!$G$19</f>
        <v>1364.0223542700001</v>
      </c>
    </row>
    <row r="77" spans="1:27" ht="15.75" x14ac:dyDescent="0.2">
      <c r="A77" s="35">
        <f t="shared" si="1"/>
        <v>43585</v>
      </c>
      <c r="B77" s="36">
        <f>SUMIFS(СВЦЭМ!$C$33:$C$776,СВЦЭМ!$A$33:$A$776,$A77,СВЦЭМ!$B$33:$B$776,B$47)+'СЕТ СН'!$G$9+СВЦЭМ!$D$10+'СЕТ СН'!$G$6-'СЕТ СН'!$G$19</f>
        <v>1437.20420218</v>
      </c>
      <c r="C77" s="36">
        <f>SUMIFS(СВЦЭМ!$C$33:$C$776,СВЦЭМ!$A$33:$A$776,$A77,СВЦЭМ!$B$33:$B$776,C$47)+'СЕТ СН'!$G$9+СВЦЭМ!$D$10+'СЕТ СН'!$G$6-'СЕТ СН'!$G$19</f>
        <v>1473.1178756599998</v>
      </c>
      <c r="D77" s="36">
        <f>SUMIFS(СВЦЭМ!$C$33:$C$776,СВЦЭМ!$A$33:$A$776,$A77,СВЦЭМ!$B$33:$B$776,D$47)+'СЕТ СН'!$G$9+СВЦЭМ!$D$10+'СЕТ СН'!$G$6-'СЕТ СН'!$G$19</f>
        <v>1505.6078157000002</v>
      </c>
      <c r="E77" s="36">
        <f>SUMIFS(СВЦЭМ!$C$33:$C$776,СВЦЭМ!$A$33:$A$776,$A77,СВЦЭМ!$B$33:$B$776,E$47)+'СЕТ СН'!$G$9+СВЦЭМ!$D$10+'СЕТ СН'!$G$6-'СЕТ СН'!$G$19</f>
        <v>1512.5089473900002</v>
      </c>
      <c r="F77" s="36">
        <f>SUMIFS(СВЦЭМ!$C$33:$C$776,СВЦЭМ!$A$33:$A$776,$A77,СВЦЭМ!$B$33:$B$776,F$47)+'СЕТ СН'!$G$9+СВЦЭМ!$D$10+'СЕТ СН'!$G$6-'СЕТ СН'!$G$19</f>
        <v>1516.4727385699998</v>
      </c>
      <c r="G77" s="36">
        <f>SUMIFS(СВЦЭМ!$C$33:$C$776,СВЦЭМ!$A$33:$A$776,$A77,СВЦЭМ!$B$33:$B$776,G$47)+'СЕТ СН'!$G$9+СВЦЭМ!$D$10+'СЕТ СН'!$G$6-'СЕТ СН'!$G$19</f>
        <v>1497.9049359400001</v>
      </c>
      <c r="H77" s="36">
        <f>SUMIFS(СВЦЭМ!$C$33:$C$776,СВЦЭМ!$A$33:$A$776,$A77,СВЦЭМ!$B$33:$B$776,H$47)+'СЕТ СН'!$G$9+СВЦЭМ!$D$10+'СЕТ СН'!$G$6-'СЕТ СН'!$G$19</f>
        <v>1432.10290876</v>
      </c>
      <c r="I77" s="36">
        <f>SUMIFS(СВЦЭМ!$C$33:$C$776,СВЦЭМ!$A$33:$A$776,$A77,СВЦЭМ!$B$33:$B$776,I$47)+'СЕТ СН'!$G$9+СВЦЭМ!$D$10+'СЕТ СН'!$G$6-'СЕТ СН'!$G$19</f>
        <v>1377.0314859800001</v>
      </c>
      <c r="J77" s="36">
        <f>SUMIFS(СВЦЭМ!$C$33:$C$776,СВЦЭМ!$A$33:$A$776,$A77,СВЦЭМ!$B$33:$B$776,J$47)+'СЕТ СН'!$G$9+СВЦЭМ!$D$10+'СЕТ СН'!$G$6-'СЕТ СН'!$G$19</f>
        <v>1366.2689737999999</v>
      </c>
      <c r="K77" s="36">
        <f>SUMIFS(СВЦЭМ!$C$33:$C$776,СВЦЭМ!$A$33:$A$776,$A77,СВЦЭМ!$B$33:$B$776,K$47)+'СЕТ СН'!$G$9+СВЦЭМ!$D$10+'СЕТ СН'!$G$6-'СЕТ СН'!$G$19</f>
        <v>1363.2797428200001</v>
      </c>
      <c r="L77" s="36">
        <f>SUMIFS(СВЦЭМ!$C$33:$C$776,СВЦЭМ!$A$33:$A$776,$A77,СВЦЭМ!$B$33:$B$776,L$47)+'СЕТ СН'!$G$9+СВЦЭМ!$D$10+'СЕТ СН'!$G$6-'СЕТ СН'!$G$19</f>
        <v>1363.13614646</v>
      </c>
      <c r="M77" s="36">
        <f>SUMIFS(СВЦЭМ!$C$33:$C$776,СВЦЭМ!$A$33:$A$776,$A77,СВЦЭМ!$B$33:$B$776,M$47)+'СЕТ СН'!$G$9+СВЦЭМ!$D$10+'СЕТ СН'!$G$6-'СЕТ СН'!$G$19</f>
        <v>1349.2447431000001</v>
      </c>
      <c r="N77" s="36">
        <f>SUMIFS(СВЦЭМ!$C$33:$C$776,СВЦЭМ!$A$33:$A$776,$A77,СВЦЭМ!$B$33:$B$776,N$47)+'СЕТ СН'!$G$9+СВЦЭМ!$D$10+'СЕТ СН'!$G$6-'СЕТ СН'!$G$19</f>
        <v>1349.17906167</v>
      </c>
      <c r="O77" s="36">
        <f>SUMIFS(СВЦЭМ!$C$33:$C$776,СВЦЭМ!$A$33:$A$776,$A77,СВЦЭМ!$B$33:$B$776,O$47)+'СЕТ СН'!$G$9+СВЦЭМ!$D$10+'СЕТ СН'!$G$6-'СЕТ СН'!$G$19</f>
        <v>1351.5829786899999</v>
      </c>
      <c r="P77" s="36">
        <f>SUMIFS(СВЦЭМ!$C$33:$C$776,СВЦЭМ!$A$33:$A$776,$A77,СВЦЭМ!$B$33:$B$776,P$47)+'СЕТ СН'!$G$9+СВЦЭМ!$D$10+'СЕТ СН'!$G$6-'СЕТ СН'!$G$19</f>
        <v>1364.2502603200001</v>
      </c>
      <c r="Q77" s="36">
        <f>SUMIFS(СВЦЭМ!$C$33:$C$776,СВЦЭМ!$A$33:$A$776,$A77,СВЦЭМ!$B$33:$B$776,Q$47)+'СЕТ СН'!$G$9+СВЦЭМ!$D$10+'СЕТ СН'!$G$6-'СЕТ СН'!$G$19</f>
        <v>1369.8882558800001</v>
      </c>
      <c r="R77" s="36">
        <f>SUMIFS(СВЦЭМ!$C$33:$C$776,СВЦЭМ!$A$33:$A$776,$A77,СВЦЭМ!$B$33:$B$776,R$47)+'СЕТ СН'!$G$9+СВЦЭМ!$D$10+'СЕТ СН'!$G$6-'СЕТ СН'!$G$19</f>
        <v>1369.1173328899999</v>
      </c>
      <c r="S77" s="36">
        <f>SUMIFS(СВЦЭМ!$C$33:$C$776,СВЦЭМ!$A$33:$A$776,$A77,СВЦЭМ!$B$33:$B$776,S$47)+'СЕТ СН'!$G$9+СВЦЭМ!$D$10+'СЕТ СН'!$G$6-'СЕТ СН'!$G$19</f>
        <v>1357.5603430199999</v>
      </c>
      <c r="T77" s="36">
        <f>SUMIFS(СВЦЭМ!$C$33:$C$776,СВЦЭМ!$A$33:$A$776,$A77,СВЦЭМ!$B$33:$B$776,T$47)+'СЕТ СН'!$G$9+СВЦЭМ!$D$10+'СЕТ СН'!$G$6-'СЕТ СН'!$G$19</f>
        <v>1341.54553108</v>
      </c>
      <c r="U77" s="36">
        <f>SUMIFS(СВЦЭМ!$C$33:$C$776,СВЦЭМ!$A$33:$A$776,$A77,СВЦЭМ!$B$33:$B$776,U$47)+'СЕТ СН'!$G$9+СВЦЭМ!$D$10+'СЕТ СН'!$G$6-'СЕТ СН'!$G$19</f>
        <v>1323.56732442</v>
      </c>
      <c r="V77" s="36">
        <f>SUMIFS(СВЦЭМ!$C$33:$C$776,СВЦЭМ!$A$33:$A$776,$A77,СВЦЭМ!$B$33:$B$776,V$47)+'СЕТ СН'!$G$9+СВЦЭМ!$D$10+'СЕТ СН'!$G$6-'СЕТ СН'!$G$19</f>
        <v>1310.2090961700001</v>
      </c>
      <c r="W77" s="36">
        <f>SUMIFS(СВЦЭМ!$C$33:$C$776,СВЦЭМ!$A$33:$A$776,$A77,СВЦЭМ!$B$33:$B$776,W$47)+'СЕТ СН'!$G$9+СВЦЭМ!$D$10+'СЕТ СН'!$G$6-'СЕТ СН'!$G$19</f>
        <v>1312.20332162</v>
      </c>
      <c r="X77" s="36">
        <f>SUMIFS(СВЦЭМ!$C$33:$C$776,СВЦЭМ!$A$33:$A$776,$A77,СВЦЭМ!$B$33:$B$776,X$47)+'СЕТ СН'!$G$9+СВЦЭМ!$D$10+'СЕТ СН'!$G$6-'СЕТ СН'!$G$19</f>
        <v>1325.6638373400001</v>
      </c>
      <c r="Y77" s="36">
        <f>SUMIFS(СВЦЭМ!$C$33:$C$776,СВЦЭМ!$A$33:$A$776,$A77,СВЦЭМ!$B$33:$B$776,Y$47)+'СЕТ СН'!$G$9+СВЦЭМ!$D$10+'СЕТ СН'!$G$6-'СЕТ СН'!$G$19</f>
        <v>1346.94074492</v>
      </c>
      <c r="AA77" s="37"/>
    </row>
    <row r="78" spans="1:27" ht="15.75" hidden="1" x14ac:dyDescent="0.2">
      <c r="A78" s="35">
        <f t="shared" si="1"/>
        <v>43586</v>
      </c>
      <c r="B78" s="36">
        <f>SUMIFS(СВЦЭМ!$C$33:$C$776,СВЦЭМ!$A$33:$A$776,$A78,СВЦЭМ!$B$33:$B$776,B$47)+'СЕТ СН'!$G$9+СВЦЭМ!$D$10+'СЕТ СН'!$G$6-'СЕТ СН'!$G$19</f>
        <v>485.56344387000001</v>
      </c>
      <c r="C78" s="36">
        <f>SUMIFS(СВЦЭМ!$C$33:$C$776,СВЦЭМ!$A$33:$A$776,$A78,СВЦЭМ!$B$33:$B$776,C$47)+'СЕТ СН'!$G$9+СВЦЭМ!$D$10+'СЕТ СН'!$G$6-'СЕТ СН'!$G$19</f>
        <v>485.56344387000001</v>
      </c>
      <c r="D78" s="36">
        <f>SUMIFS(СВЦЭМ!$C$33:$C$776,СВЦЭМ!$A$33:$A$776,$A78,СВЦЭМ!$B$33:$B$776,D$47)+'СЕТ СН'!$G$9+СВЦЭМ!$D$10+'СЕТ СН'!$G$6-'СЕТ СН'!$G$19</f>
        <v>485.56344387000001</v>
      </c>
      <c r="E78" s="36">
        <f>SUMIFS(СВЦЭМ!$C$33:$C$776,СВЦЭМ!$A$33:$A$776,$A78,СВЦЭМ!$B$33:$B$776,E$47)+'СЕТ СН'!$G$9+СВЦЭМ!$D$10+'СЕТ СН'!$G$6-'СЕТ СН'!$G$19</f>
        <v>485.56344387000001</v>
      </c>
      <c r="F78" s="36">
        <f>SUMIFS(СВЦЭМ!$C$33:$C$776,СВЦЭМ!$A$33:$A$776,$A78,СВЦЭМ!$B$33:$B$776,F$47)+'СЕТ СН'!$G$9+СВЦЭМ!$D$10+'СЕТ СН'!$G$6-'СЕТ СН'!$G$19</f>
        <v>485.56344387000001</v>
      </c>
      <c r="G78" s="36">
        <f>SUMIFS(СВЦЭМ!$C$33:$C$776,СВЦЭМ!$A$33:$A$776,$A78,СВЦЭМ!$B$33:$B$776,G$47)+'СЕТ СН'!$G$9+СВЦЭМ!$D$10+'СЕТ СН'!$G$6-'СЕТ СН'!$G$19</f>
        <v>485.56344387000001</v>
      </c>
      <c r="H78" s="36">
        <f>SUMIFS(СВЦЭМ!$C$33:$C$776,СВЦЭМ!$A$33:$A$776,$A78,СВЦЭМ!$B$33:$B$776,H$47)+'СЕТ СН'!$G$9+СВЦЭМ!$D$10+'СЕТ СН'!$G$6-'СЕТ СН'!$G$19</f>
        <v>485.56344387000001</v>
      </c>
      <c r="I78" s="36">
        <f>SUMIFS(СВЦЭМ!$C$33:$C$776,СВЦЭМ!$A$33:$A$776,$A78,СВЦЭМ!$B$33:$B$776,I$47)+'СЕТ СН'!$G$9+СВЦЭМ!$D$10+'СЕТ СН'!$G$6-'СЕТ СН'!$G$19</f>
        <v>485.56344387000001</v>
      </c>
      <c r="J78" s="36">
        <f>SUMIFS(СВЦЭМ!$C$33:$C$776,СВЦЭМ!$A$33:$A$776,$A78,СВЦЭМ!$B$33:$B$776,J$47)+'СЕТ СН'!$G$9+СВЦЭМ!$D$10+'СЕТ СН'!$G$6-'СЕТ СН'!$G$19</f>
        <v>485.56344387000001</v>
      </c>
      <c r="K78" s="36">
        <f>SUMIFS(СВЦЭМ!$C$33:$C$776,СВЦЭМ!$A$33:$A$776,$A78,СВЦЭМ!$B$33:$B$776,K$47)+'СЕТ СН'!$G$9+СВЦЭМ!$D$10+'СЕТ СН'!$G$6-'СЕТ СН'!$G$19</f>
        <v>485.56344387000001</v>
      </c>
      <c r="L78" s="36">
        <f>SUMIFS(СВЦЭМ!$C$33:$C$776,СВЦЭМ!$A$33:$A$776,$A78,СВЦЭМ!$B$33:$B$776,L$47)+'СЕТ СН'!$G$9+СВЦЭМ!$D$10+'СЕТ СН'!$G$6-'СЕТ СН'!$G$19</f>
        <v>485.56344387000001</v>
      </c>
      <c r="M78" s="36">
        <f>SUMIFS(СВЦЭМ!$C$33:$C$776,СВЦЭМ!$A$33:$A$776,$A78,СВЦЭМ!$B$33:$B$776,M$47)+'СЕТ СН'!$G$9+СВЦЭМ!$D$10+'СЕТ СН'!$G$6-'СЕТ СН'!$G$19</f>
        <v>485.56344387000001</v>
      </c>
      <c r="N78" s="36">
        <f>SUMIFS(СВЦЭМ!$C$33:$C$776,СВЦЭМ!$A$33:$A$776,$A78,СВЦЭМ!$B$33:$B$776,N$47)+'СЕТ СН'!$G$9+СВЦЭМ!$D$10+'СЕТ СН'!$G$6-'СЕТ СН'!$G$19</f>
        <v>485.56344387000001</v>
      </c>
      <c r="O78" s="36">
        <f>SUMIFS(СВЦЭМ!$C$33:$C$776,СВЦЭМ!$A$33:$A$776,$A78,СВЦЭМ!$B$33:$B$776,O$47)+'СЕТ СН'!$G$9+СВЦЭМ!$D$10+'СЕТ СН'!$G$6-'СЕТ СН'!$G$19</f>
        <v>485.56344387000001</v>
      </c>
      <c r="P78" s="36">
        <f>SUMIFS(СВЦЭМ!$C$33:$C$776,СВЦЭМ!$A$33:$A$776,$A78,СВЦЭМ!$B$33:$B$776,P$47)+'СЕТ СН'!$G$9+СВЦЭМ!$D$10+'СЕТ СН'!$G$6-'СЕТ СН'!$G$19</f>
        <v>485.56344387000001</v>
      </c>
      <c r="Q78" s="36">
        <f>SUMIFS(СВЦЭМ!$C$33:$C$776,СВЦЭМ!$A$33:$A$776,$A78,СВЦЭМ!$B$33:$B$776,Q$47)+'СЕТ СН'!$G$9+СВЦЭМ!$D$10+'СЕТ СН'!$G$6-'СЕТ СН'!$G$19</f>
        <v>485.56344387000001</v>
      </c>
      <c r="R78" s="36">
        <f>SUMIFS(СВЦЭМ!$C$33:$C$776,СВЦЭМ!$A$33:$A$776,$A78,СВЦЭМ!$B$33:$B$776,R$47)+'СЕТ СН'!$G$9+СВЦЭМ!$D$10+'СЕТ СН'!$G$6-'СЕТ СН'!$G$19</f>
        <v>485.56344387000001</v>
      </c>
      <c r="S78" s="36">
        <f>SUMIFS(СВЦЭМ!$C$33:$C$776,СВЦЭМ!$A$33:$A$776,$A78,СВЦЭМ!$B$33:$B$776,S$47)+'СЕТ СН'!$G$9+СВЦЭМ!$D$10+'СЕТ СН'!$G$6-'СЕТ СН'!$G$19</f>
        <v>485.56344387000001</v>
      </c>
      <c r="T78" s="36">
        <f>SUMIFS(СВЦЭМ!$C$33:$C$776,СВЦЭМ!$A$33:$A$776,$A78,СВЦЭМ!$B$33:$B$776,T$47)+'СЕТ СН'!$G$9+СВЦЭМ!$D$10+'СЕТ СН'!$G$6-'СЕТ СН'!$G$19</f>
        <v>485.56344387000001</v>
      </c>
      <c r="U78" s="36">
        <f>SUMIFS(СВЦЭМ!$C$33:$C$776,СВЦЭМ!$A$33:$A$776,$A78,СВЦЭМ!$B$33:$B$776,U$47)+'СЕТ СН'!$G$9+СВЦЭМ!$D$10+'СЕТ СН'!$G$6-'СЕТ СН'!$G$19</f>
        <v>485.56344387000001</v>
      </c>
      <c r="V78" s="36">
        <f>SUMIFS(СВЦЭМ!$C$33:$C$776,СВЦЭМ!$A$33:$A$776,$A78,СВЦЭМ!$B$33:$B$776,V$47)+'СЕТ СН'!$G$9+СВЦЭМ!$D$10+'СЕТ СН'!$G$6-'СЕТ СН'!$G$19</f>
        <v>485.56344387000001</v>
      </c>
      <c r="W78" s="36">
        <f>SUMIFS(СВЦЭМ!$C$33:$C$776,СВЦЭМ!$A$33:$A$776,$A78,СВЦЭМ!$B$33:$B$776,W$47)+'СЕТ СН'!$G$9+СВЦЭМ!$D$10+'СЕТ СН'!$G$6-'СЕТ СН'!$G$19</f>
        <v>485.56344387000001</v>
      </c>
      <c r="X78" s="36">
        <f>SUMIFS(СВЦЭМ!$C$33:$C$776,СВЦЭМ!$A$33:$A$776,$A78,СВЦЭМ!$B$33:$B$776,X$47)+'СЕТ СН'!$G$9+СВЦЭМ!$D$10+'СЕТ СН'!$G$6-'СЕТ СН'!$G$19</f>
        <v>485.56344387000001</v>
      </c>
      <c r="Y78" s="36">
        <f>SUMIFS(СВЦЭМ!$C$33:$C$776,СВЦЭМ!$A$33:$A$776,$A78,СВЦЭМ!$B$33:$B$776,Y$47)+'СЕТ СН'!$G$9+СВЦЭМ!$D$10+'СЕТ СН'!$G$6-'СЕТ СН'!$G$19</f>
        <v>485.56344387000001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01.04.2019</v>
      </c>
      <c r="B84" s="36">
        <f>SUMIFS(СВЦЭМ!$C$33:$C$776,СВЦЭМ!$A$33:$A$776,$A84,СВЦЭМ!$B$33:$B$776,B$83)+'СЕТ СН'!$H$9+СВЦЭМ!$D$10+'СЕТ СН'!$H$6-'СЕТ СН'!$H$19</f>
        <v>1339.5892414</v>
      </c>
      <c r="C84" s="36">
        <f>SUMIFS(СВЦЭМ!$C$33:$C$776,СВЦЭМ!$A$33:$A$776,$A84,СВЦЭМ!$B$33:$B$776,C$83)+'СЕТ СН'!$H$9+СВЦЭМ!$D$10+'СЕТ СН'!$H$6-'СЕТ СН'!$H$19</f>
        <v>1375.8332420300001</v>
      </c>
      <c r="D84" s="36">
        <f>SUMIFS(СВЦЭМ!$C$33:$C$776,СВЦЭМ!$A$33:$A$776,$A84,СВЦЭМ!$B$33:$B$776,D$83)+'СЕТ СН'!$H$9+СВЦЭМ!$D$10+'СЕТ СН'!$H$6-'СЕТ СН'!$H$19</f>
        <v>1390.3730965899999</v>
      </c>
      <c r="E84" s="36">
        <f>SUMIFS(СВЦЭМ!$C$33:$C$776,СВЦЭМ!$A$33:$A$776,$A84,СВЦЭМ!$B$33:$B$776,E$83)+'СЕТ СН'!$H$9+СВЦЭМ!$D$10+'СЕТ СН'!$H$6-'СЕТ СН'!$H$19</f>
        <v>1418.3450805800001</v>
      </c>
      <c r="F84" s="36">
        <f>SUMIFS(СВЦЭМ!$C$33:$C$776,СВЦЭМ!$A$33:$A$776,$A84,СВЦЭМ!$B$33:$B$776,F$83)+'СЕТ СН'!$H$9+СВЦЭМ!$D$10+'СЕТ СН'!$H$6-'СЕТ СН'!$H$19</f>
        <v>1405.15406777</v>
      </c>
      <c r="G84" s="36">
        <f>SUMIFS(СВЦЭМ!$C$33:$C$776,СВЦЭМ!$A$33:$A$776,$A84,СВЦЭМ!$B$33:$B$776,G$83)+'СЕТ СН'!$H$9+СВЦЭМ!$D$10+'СЕТ СН'!$H$6-'СЕТ СН'!$H$19</f>
        <v>1408.51074064</v>
      </c>
      <c r="H84" s="36">
        <f>SUMIFS(СВЦЭМ!$C$33:$C$776,СВЦЭМ!$A$33:$A$776,$A84,СВЦЭМ!$B$33:$B$776,H$83)+'СЕТ СН'!$H$9+СВЦЭМ!$D$10+'СЕТ СН'!$H$6-'СЕТ СН'!$H$19</f>
        <v>1308.25756372</v>
      </c>
      <c r="I84" s="36">
        <f>SUMIFS(СВЦЭМ!$C$33:$C$776,СВЦЭМ!$A$33:$A$776,$A84,СВЦЭМ!$B$33:$B$776,I$83)+'СЕТ СН'!$H$9+СВЦЭМ!$D$10+'СЕТ СН'!$H$6-'СЕТ СН'!$H$19</f>
        <v>1291.9938859700001</v>
      </c>
      <c r="J84" s="36">
        <f>SUMIFS(СВЦЭМ!$C$33:$C$776,СВЦЭМ!$A$33:$A$776,$A84,СВЦЭМ!$B$33:$B$776,J$83)+'СЕТ СН'!$H$9+СВЦЭМ!$D$10+'СЕТ СН'!$H$6-'СЕТ СН'!$H$19</f>
        <v>1238.49371245</v>
      </c>
      <c r="K84" s="36">
        <f>SUMIFS(СВЦЭМ!$C$33:$C$776,СВЦЭМ!$A$33:$A$776,$A84,СВЦЭМ!$B$33:$B$776,K$83)+'СЕТ СН'!$H$9+СВЦЭМ!$D$10+'СЕТ СН'!$H$6-'СЕТ СН'!$H$19</f>
        <v>1212.61036233</v>
      </c>
      <c r="L84" s="36">
        <f>SUMIFS(СВЦЭМ!$C$33:$C$776,СВЦЭМ!$A$33:$A$776,$A84,СВЦЭМ!$B$33:$B$776,L$83)+'СЕТ СН'!$H$9+СВЦЭМ!$D$10+'СЕТ СН'!$H$6-'СЕТ СН'!$H$19</f>
        <v>1194.09761991</v>
      </c>
      <c r="M84" s="36">
        <f>SUMIFS(СВЦЭМ!$C$33:$C$776,СВЦЭМ!$A$33:$A$776,$A84,СВЦЭМ!$B$33:$B$776,M$83)+'СЕТ СН'!$H$9+СВЦЭМ!$D$10+'СЕТ СН'!$H$6-'СЕТ СН'!$H$19</f>
        <v>1203.3629057200001</v>
      </c>
      <c r="N84" s="36">
        <f>SUMIFS(СВЦЭМ!$C$33:$C$776,СВЦЭМ!$A$33:$A$776,$A84,СВЦЭМ!$B$33:$B$776,N$83)+'СЕТ СН'!$H$9+СВЦЭМ!$D$10+'СЕТ СН'!$H$6-'СЕТ СН'!$H$19</f>
        <v>1209.21583366</v>
      </c>
      <c r="O84" s="36">
        <f>SUMIFS(СВЦЭМ!$C$33:$C$776,СВЦЭМ!$A$33:$A$776,$A84,СВЦЭМ!$B$33:$B$776,O$83)+'СЕТ СН'!$H$9+СВЦЭМ!$D$10+'СЕТ СН'!$H$6-'СЕТ СН'!$H$19</f>
        <v>1218.4032757999998</v>
      </c>
      <c r="P84" s="36">
        <f>SUMIFS(СВЦЭМ!$C$33:$C$776,СВЦЭМ!$A$33:$A$776,$A84,СВЦЭМ!$B$33:$B$776,P$83)+'СЕТ СН'!$H$9+СВЦЭМ!$D$10+'СЕТ СН'!$H$6-'СЕТ СН'!$H$19</f>
        <v>1223.76616468</v>
      </c>
      <c r="Q84" s="36">
        <f>SUMIFS(СВЦЭМ!$C$33:$C$776,СВЦЭМ!$A$33:$A$776,$A84,СВЦЭМ!$B$33:$B$776,Q$83)+'СЕТ СН'!$H$9+СВЦЭМ!$D$10+'СЕТ СН'!$H$6-'СЕТ СН'!$H$19</f>
        <v>1214.34567098</v>
      </c>
      <c r="R84" s="36">
        <f>SUMIFS(СВЦЭМ!$C$33:$C$776,СВЦЭМ!$A$33:$A$776,$A84,СВЦЭМ!$B$33:$B$776,R$83)+'СЕТ СН'!$H$9+СВЦЭМ!$D$10+'СЕТ СН'!$H$6-'СЕТ СН'!$H$19</f>
        <v>1215.91227426</v>
      </c>
      <c r="S84" s="36">
        <f>SUMIFS(СВЦЭМ!$C$33:$C$776,СВЦЭМ!$A$33:$A$776,$A84,СВЦЭМ!$B$33:$B$776,S$83)+'СЕТ СН'!$H$9+СВЦЭМ!$D$10+'СЕТ СН'!$H$6-'СЕТ СН'!$H$19</f>
        <v>1213.0432329599998</v>
      </c>
      <c r="T84" s="36">
        <f>SUMIFS(СВЦЭМ!$C$33:$C$776,СВЦЭМ!$A$33:$A$776,$A84,СВЦЭМ!$B$33:$B$776,T$83)+'СЕТ СН'!$H$9+СВЦЭМ!$D$10+'СЕТ СН'!$H$6-'СЕТ СН'!$H$19</f>
        <v>1189.1903867599999</v>
      </c>
      <c r="U84" s="36">
        <f>SUMIFS(СВЦЭМ!$C$33:$C$776,СВЦЭМ!$A$33:$A$776,$A84,СВЦЭМ!$B$33:$B$776,U$83)+'СЕТ СН'!$H$9+СВЦЭМ!$D$10+'СЕТ СН'!$H$6-'СЕТ СН'!$H$19</f>
        <v>1166.59560521</v>
      </c>
      <c r="V84" s="36">
        <f>SUMIFS(СВЦЭМ!$C$33:$C$776,СВЦЭМ!$A$33:$A$776,$A84,СВЦЭМ!$B$33:$B$776,V$83)+'СЕТ СН'!$H$9+СВЦЭМ!$D$10+'СЕТ СН'!$H$6-'СЕТ СН'!$H$19</f>
        <v>1152.3360921399999</v>
      </c>
      <c r="W84" s="36">
        <f>SUMIFS(СВЦЭМ!$C$33:$C$776,СВЦЭМ!$A$33:$A$776,$A84,СВЦЭМ!$B$33:$B$776,W$83)+'СЕТ СН'!$H$9+СВЦЭМ!$D$10+'СЕТ СН'!$H$6-'СЕТ СН'!$H$19</f>
        <v>1146.3555048799999</v>
      </c>
      <c r="X84" s="36">
        <f>SUMIFS(СВЦЭМ!$C$33:$C$776,СВЦЭМ!$A$33:$A$776,$A84,СВЦЭМ!$B$33:$B$776,X$83)+'СЕТ СН'!$H$9+СВЦЭМ!$D$10+'СЕТ СН'!$H$6-'СЕТ СН'!$H$19</f>
        <v>1209.64259154</v>
      </c>
      <c r="Y84" s="36">
        <f>SUMIFS(СВЦЭМ!$C$33:$C$776,СВЦЭМ!$A$33:$A$776,$A84,СВЦЭМ!$B$33:$B$776,Y$83)+'СЕТ СН'!$H$9+СВЦЭМ!$D$10+'СЕТ СН'!$H$6-'СЕТ СН'!$H$19</f>
        <v>1313.4787241700001</v>
      </c>
    </row>
    <row r="85" spans="1:25" ht="15.75" x14ac:dyDescent="0.2">
      <c r="A85" s="35">
        <f>A84+1</f>
        <v>43557</v>
      </c>
      <c r="B85" s="36">
        <f>SUMIFS(СВЦЭМ!$C$33:$C$776,СВЦЭМ!$A$33:$A$776,$A85,СВЦЭМ!$B$33:$B$776,B$83)+'СЕТ СН'!$H$9+СВЦЭМ!$D$10+'СЕТ СН'!$H$6-'СЕТ СН'!$H$19</f>
        <v>1385.8100115699999</v>
      </c>
      <c r="C85" s="36">
        <f>SUMIFS(СВЦЭМ!$C$33:$C$776,СВЦЭМ!$A$33:$A$776,$A85,СВЦЭМ!$B$33:$B$776,C$83)+'СЕТ СН'!$H$9+СВЦЭМ!$D$10+'СЕТ СН'!$H$6-'СЕТ СН'!$H$19</f>
        <v>1496.91322421</v>
      </c>
      <c r="D85" s="36">
        <f>SUMIFS(СВЦЭМ!$C$33:$C$776,СВЦЭМ!$A$33:$A$776,$A85,СВЦЭМ!$B$33:$B$776,D$83)+'СЕТ СН'!$H$9+СВЦЭМ!$D$10+'СЕТ СН'!$H$6-'СЕТ СН'!$H$19</f>
        <v>1549.2037032799999</v>
      </c>
      <c r="E85" s="36">
        <f>SUMIFS(СВЦЭМ!$C$33:$C$776,СВЦЭМ!$A$33:$A$776,$A85,СВЦЭМ!$B$33:$B$776,E$83)+'СЕТ СН'!$H$9+СВЦЭМ!$D$10+'СЕТ СН'!$H$6-'СЕТ СН'!$H$19</f>
        <v>1559.5692730200001</v>
      </c>
      <c r="F85" s="36">
        <f>SUMIFS(СВЦЭМ!$C$33:$C$776,СВЦЭМ!$A$33:$A$776,$A85,СВЦЭМ!$B$33:$B$776,F$83)+'СЕТ СН'!$H$9+СВЦЭМ!$D$10+'СЕТ СН'!$H$6-'СЕТ СН'!$H$19</f>
        <v>1556.7727008500001</v>
      </c>
      <c r="G85" s="36">
        <f>SUMIFS(СВЦЭМ!$C$33:$C$776,СВЦЭМ!$A$33:$A$776,$A85,СВЦЭМ!$B$33:$B$776,G$83)+'СЕТ СН'!$H$9+СВЦЭМ!$D$10+'СЕТ СН'!$H$6-'СЕТ СН'!$H$19</f>
        <v>1550.8341622299999</v>
      </c>
      <c r="H85" s="36">
        <f>SUMIFS(СВЦЭМ!$C$33:$C$776,СВЦЭМ!$A$33:$A$776,$A85,СВЦЭМ!$B$33:$B$776,H$83)+'СЕТ СН'!$H$9+СВЦЭМ!$D$10+'СЕТ СН'!$H$6-'СЕТ СН'!$H$19</f>
        <v>1440.07044731</v>
      </c>
      <c r="I85" s="36">
        <f>SUMIFS(СВЦЭМ!$C$33:$C$776,СВЦЭМ!$A$33:$A$776,$A85,СВЦЭМ!$B$33:$B$776,I$83)+'СЕТ СН'!$H$9+СВЦЭМ!$D$10+'СЕТ СН'!$H$6-'СЕТ СН'!$H$19</f>
        <v>1360.0459630999999</v>
      </c>
      <c r="J85" s="36">
        <f>SUMIFS(СВЦЭМ!$C$33:$C$776,СВЦЭМ!$A$33:$A$776,$A85,СВЦЭМ!$B$33:$B$776,J$83)+'СЕТ СН'!$H$9+СВЦЭМ!$D$10+'СЕТ СН'!$H$6-'СЕТ СН'!$H$19</f>
        <v>1265.73334013</v>
      </c>
      <c r="K85" s="36">
        <f>SUMIFS(СВЦЭМ!$C$33:$C$776,СВЦЭМ!$A$33:$A$776,$A85,СВЦЭМ!$B$33:$B$776,K$83)+'СЕТ СН'!$H$9+СВЦЭМ!$D$10+'СЕТ СН'!$H$6-'СЕТ СН'!$H$19</f>
        <v>1175.19809212</v>
      </c>
      <c r="L85" s="36">
        <f>SUMIFS(СВЦЭМ!$C$33:$C$776,СВЦЭМ!$A$33:$A$776,$A85,СВЦЭМ!$B$33:$B$776,L$83)+'СЕТ СН'!$H$9+СВЦЭМ!$D$10+'СЕТ СН'!$H$6-'СЕТ СН'!$H$19</f>
        <v>1145.3338828800001</v>
      </c>
      <c r="M85" s="36">
        <f>SUMIFS(СВЦЭМ!$C$33:$C$776,СВЦЭМ!$A$33:$A$776,$A85,СВЦЭМ!$B$33:$B$776,M$83)+'СЕТ СН'!$H$9+СВЦЭМ!$D$10+'СЕТ СН'!$H$6-'СЕТ СН'!$H$19</f>
        <v>1156.8952305</v>
      </c>
      <c r="N85" s="36">
        <f>SUMIFS(СВЦЭМ!$C$33:$C$776,СВЦЭМ!$A$33:$A$776,$A85,СВЦЭМ!$B$33:$B$776,N$83)+'СЕТ СН'!$H$9+СВЦЭМ!$D$10+'СЕТ СН'!$H$6-'СЕТ СН'!$H$19</f>
        <v>1153.0606191900001</v>
      </c>
      <c r="O85" s="36">
        <f>SUMIFS(СВЦЭМ!$C$33:$C$776,СВЦЭМ!$A$33:$A$776,$A85,СВЦЭМ!$B$33:$B$776,O$83)+'СЕТ СН'!$H$9+СВЦЭМ!$D$10+'СЕТ СН'!$H$6-'СЕТ СН'!$H$19</f>
        <v>1157.6514652199999</v>
      </c>
      <c r="P85" s="36">
        <f>SUMIFS(СВЦЭМ!$C$33:$C$776,СВЦЭМ!$A$33:$A$776,$A85,СВЦЭМ!$B$33:$B$776,P$83)+'СЕТ СН'!$H$9+СВЦЭМ!$D$10+'СЕТ СН'!$H$6-'СЕТ СН'!$H$19</f>
        <v>1170.97145682</v>
      </c>
      <c r="Q85" s="36">
        <f>SUMIFS(СВЦЭМ!$C$33:$C$776,СВЦЭМ!$A$33:$A$776,$A85,СВЦЭМ!$B$33:$B$776,Q$83)+'СЕТ СН'!$H$9+СВЦЭМ!$D$10+'СЕТ СН'!$H$6-'СЕТ СН'!$H$19</f>
        <v>1188.19889126</v>
      </c>
      <c r="R85" s="36">
        <f>SUMIFS(СВЦЭМ!$C$33:$C$776,СВЦЭМ!$A$33:$A$776,$A85,СВЦЭМ!$B$33:$B$776,R$83)+'СЕТ СН'!$H$9+СВЦЭМ!$D$10+'СЕТ СН'!$H$6-'СЕТ СН'!$H$19</f>
        <v>1179.8711956900001</v>
      </c>
      <c r="S85" s="36">
        <f>SUMIFS(СВЦЭМ!$C$33:$C$776,СВЦЭМ!$A$33:$A$776,$A85,СВЦЭМ!$B$33:$B$776,S$83)+'СЕТ СН'!$H$9+СВЦЭМ!$D$10+'СЕТ СН'!$H$6-'СЕТ СН'!$H$19</f>
        <v>1175.7804818700001</v>
      </c>
      <c r="T85" s="36">
        <f>SUMIFS(СВЦЭМ!$C$33:$C$776,СВЦЭМ!$A$33:$A$776,$A85,СВЦЭМ!$B$33:$B$776,T$83)+'СЕТ СН'!$H$9+СВЦЭМ!$D$10+'СЕТ СН'!$H$6-'СЕТ СН'!$H$19</f>
        <v>1151.65597785</v>
      </c>
      <c r="U85" s="36">
        <f>SUMIFS(СВЦЭМ!$C$33:$C$776,СВЦЭМ!$A$33:$A$776,$A85,СВЦЭМ!$B$33:$B$776,U$83)+'СЕТ СН'!$H$9+СВЦЭМ!$D$10+'СЕТ СН'!$H$6-'СЕТ СН'!$H$19</f>
        <v>1139.26281113</v>
      </c>
      <c r="V85" s="36">
        <f>SUMIFS(СВЦЭМ!$C$33:$C$776,СВЦЭМ!$A$33:$A$776,$A85,СВЦЭМ!$B$33:$B$776,V$83)+'СЕТ СН'!$H$9+СВЦЭМ!$D$10+'СЕТ СН'!$H$6-'СЕТ СН'!$H$19</f>
        <v>1137.97356937</v>
      </c>
      <c r="W85" s="36">
        <f>SUMIFS(СВЦЭМ!$C$33:$C$776,СВЦЭМ!$A$33:$A$776,$A85,СВЦЭМ!$B$33:$B$776,W$83)+'СЕТ СН'!$H$9+СВЦЭМ!$D$10+'СЕТ СН'!$H$6-'СЕТ СН'!$H$19</f>
        <v>1131.0652327400001</v>
      </c>
      <c r="X85" s="36">
        <f>SUMIFS(СВЦЭМ!$C$33:$C$776,СВЦЭМ!$A$33:$A$776,$A85,СВЦЭМ!$B$33:$B$776,X$83)+'СЕТ СН'!$H$9+СВЦЭМ!$D$10+'СЕТ СН'!$H$6-'СЕТ СН'!$H$19</f>
        <v>1175.78430985</v>
      </c>
      <c r="Y85" s="36">
        <f>SUMIFS(СВЦЭМ!$C$33:$C$776,СВЦЭМ!$A$33:$A$776,$A85,СВЦЭМ!$B$33:$B$776,Y$83)+'СЕТ СН'!$H$9+СВЦЭМ!$D$10+'СЕТ СН'!$H$6-'СЕТ СН'!$H$19</f>
        <v>1280.60960684</v>
      </c>
    </row>
    <row r="86" spans="1:25" ht="15.75" x14ac:dyDescent="0.2">
      <c r="A86" s="35">
        <f t="shared" ref="A86:A114" si="2">A85+1</f>
        <v>43558</v>
      </c>
      <c r="B86" s="36">
        <f>SUMIFS(СВЦЭМ!$C$33:$C$776,СВЦЭМ!$A$33:$A$776,$A86,СВЦЭМ!$B$33:$B$776,B$83)+'СЕТ СН'!$H$9+СВЦЭМ!$D$10+'СЕТ СН'!$H$6-'СЕТ СН'!$H$19</f>
        <v>1401.62114406</v>
      </c>
      <c r="C86" s="36">
        <f>SUMIFS(СВЦЭМ!$C$33:$C$776,СВЦЭМ!$A$33:$A$776,$A86,СВЦЭМ!$B$33:$B$776,C$83)+'СЕТ СН'!$H$9+СВЦЭМ!$D$10+'СЕТ СН'!$H$6-'СЕТ СН'!$H$19</f>
        <v>1503.20456887</v>
      </c>
      <c r="D86" s="36">
        <f>SUMIFS(СВЦЭМ!$C$33:$C$776,СВЦЭМ!$A$33:$A$776,$A86,СВЦЭМ!$B$33:$B$776,D$83)+'СЕТ СН'!$H$9+СВЦЭМ!$D$10+'СЕТ СН'!$H$6-'СЕТ СН'!$H$19</f>
        <v>1483.8807718800001</v>
      </c>
      <c r="E86" s="36">
        <f>SUMIFS(СВЦЭМ!$C$33:$C$776,СВЦЭМ!$A$33:$A$776,$A86,СВЦЭМ!$B$33:$B$776,E$83)+'СЕТ СН'!$H$9+СВЦЭМ!$D$10+'СЕТ СН'!$H$6-'СЕТ СН'!$H$19</f>
        <v>1483.3537743300001</v>
      </c>
      <c r="F86" s="36">
        <f>SUMIFS(СВЦЭМ!$C$33:$C$776,СВЦЭМ!$A$33:$A$776,$A86,СВЦЭМ!$B$33:$B$776,F$83)+'СЕТ СН'!$H$9+СВЦЭМ!$D$10+'СЕТ СН'!$H$6-'СЕТ СН'!$H$19</f>
        <v>1478.3776499000001</v>
      </c>
      <c r="G86" s="36">
        <f>SUMIFS(СВЦЭМ!$C$33:$C$776,СВЦЭМ!$A$33:$A$776,$A86,СВЦЭМ!$B$33:$B$776,G$83)+'СЕТ СН'!$H$9+СВЦЭМ!$D$10+'СЕТ СН'!$H$6-'СЕТ СН'!$H$19</f>
        <v>1507.9113744700001</v>
      </c>
      <c r="H86" s="36">
        <f>SUMIFS(СВЦЭМ!$C$33:$C$776,СВЦЭМ!$A$33:$A$776,$A86,СВЦЭМ!$B$33:$B$776,H$83)+'СЕТ СН'!$H$9+СВЦЭМ!$D$10+'СЕТ СН'!$H$6-'СЕТ СН'!$H$19</f>
        <v>1454.8340502399999</v>
      </c>
      <c r="I86" s="36">
        <f>SUMIFS(СВЦЭМ!$C$33:$C$776,СВЦЭМ!$A$33:$A$776,$A86,СВЦЭМ!$B$33:$B$776,I$83)+'СЕТ СН'!$H$9+СВЦЭМ!$D$10+'СЕТ СН'!$H$6-'СЕТ СН'!$H$19</f>
        <v>1372.78753979</v>
      </c>
      <c r="J86" s="36">
        <f>SUMIFS(СВЦЭМ!$C$33:$C$776,СВЦЭМ!$A$33:$A$776,$A86,СВЦЭМ!$B$33:$B$776,J$83)+'СЕТ СН'!$H$9+СВЦЭМ!$D$10+'СЕТ СН'!$H$6-'СЕТ СН'!$H$19</f>
        <v>1278.37902706</v>
      </c>
      <c r="K86" s="36">
        <f>SUMIFS(СВЦЭМ!$C$33:$C$776,СВЦЭМ!$A$33:$A$776,$A86,СВЦЭМ!$B$33:$B$776,K$83)+'СЕТ СН'!$H$9+СВЦЭМ!$D$10+'СЕТ СН'!$H$6-'СЕТ СН'!$H$19</f>
        <v>1201.6270734099999</v>
      </c>
      <c r="L86" s="36">
        <f>SUMIFS(СВЦЭМ!$C$33:$C$776,СВЦЭМ!$A$33:$A$776,$A86,СВЦЭМ!$B$33:$B$776,L$83)+'СЕТ СН'!$H$9+СВЦЭМ!$D$10+'СЕТ СН'!$H$6-'СЕТ СН'!$H$19</f>
        <v>1178.75990462</v>
      </c>
      <c r="M86" s="36">
        <f>SUMIFS(СВЦЭМ!$C$33:$C$776,СВЦЭМ!$A$33:$A$776,$A86,СВЦЭМ!$B$33:$B$776,M$83)+'СЕТ СН'!$H$9+СВЦЭМ!$D$10+'СЕТ СН'!$H$6-'СЕТ СН'!$H$19</f>
        <v>1188.15236493</v>
      </c>
      <c r="N86" s="36">
        <f>SUMIFS(СВЦЭМ!$C$33:$C$776,СВЦЭМ!$A$33:$A$776,$A86,СВЦЭМ!$B$33:$B$776,N$83)+'СЕТ СН'!$H$9+СВЦЭМ!$D$10+'СЕТ СН'!$H$6-'СЕТ СН'!$H$19</f>
        <v>1178.80054806</v>
      </c>
      <c r="O86" s="36">
        <f>SUMIFS(СВЦЭМ!$C$33:$C$776,СВЦЭМ!$A$33:$A$776,$A86,СВЦЭМ!$B$33:$B$776,O$83)+'СЕТ СН'!$H$9+СВЦЭМ!$D$10+'СЕТ СН'!$H$6-'СЕТ СН'!$H$19</f>
        <v>1189.4902776700001</v>
      </c>
      <c r="P86" s="36">
        <f>SUMIFS(СВЦЭМ!$C$33:$C$776,СВЦЭМ!$A$33:$A$776,$A86,СВЦЭМ!$B$33:$B$776,P$83)+'СЕТ СН'!$H$9+СВЦЭМ!$D$10+'СЕТ СН'!$H$6-'СЕТ СН'!$H$19</f>
        <v>1196.1583782299999</v>
      </c>
      <c r="Q86" s="36">
        <f>SUMIFS(СВЦЭМ!$C$33:$C$776,СВЦЭМ!$A$33:$A$776,$A86,СВЦЭМ!$B$33:$B$776,Q$83)+'СЕТ СН'!$H$9+СВЦЭМ!$D$10+'СЕТ СН'!$H$6-'СЕТ СН'!$H$19</f>
        <v>1205.87155764</v>
      </c>
      <c r="R86" s="36">
        <f>SUMIFS(СВЦЭМ!$C$33:$C$776,СВЦЭМ!$A$33:$A$776,$A86,СВЦЭМ!$B$33:$B$776,R$83)+'СЕТ СН'!$H$9+СВЦЭМ!$D$10+'СЕТ СН'!$H$6-'СЕТ СН'!$H$19</f>
        <v>1209.7975533700001</v>
      </c>
      <c r="S86" s="36">
        <f>SUMIFS(СВЦЭМ!$C$33:$C$776,СВЦЭМ!$A$33:$A$776,$A86,СВЦЭМ!$B$33:$B$776,S$83)+'СЕТ СН'!$H$9+СВЦЭМ!$D$10+'СЕТ СН'!$H$6-'СЕТ СН'!$H$19</f>
        <v>1210.7573168600002</v>
      </c>
      <c r="T86" s="36">
        <f>SUMIFS(СВЦЭМ!$C$33:$C$776,СВЦЭМ!$A$33:$A$776,$A86,СВЦЭМ!$B$33:$B$776,T$83)+'СЕТ СН'!$H$9+СВЦЭМ!$D$10+'СЕТ СН'!$H$6-'СЕТ СН'!$H$19</f>
        <v>1187.9915048400001</v>
      </c>
      <c r="U86" s="36">
        <f>SUMIFS(СВЦЭМ!$C$33:$C$776,СВЦЭМ!$A$33:$A$776,$A86,СВЦЭМ!$B$33:$B$776,U$83)+'СЕТ СН'!$H$9+СВЦЭМ!$D$10+'СЕТ СН'!$H$6-'СЕТ СН'!$H$19</f>
        <v>1164.6026778200001</v>
      </c>
      <c r="V86" s="36">
        <f>SUMIFS(СВЦЭМ!$C$33:$C$776,СВЦЭМ!$A$33:$A$776,$A86,СВЦЭМ!$B$33:$B$776,V$83)+'СЕТ СН'!$H$9+СВЦЭМ!$D$10+'СЕТ СН'!$H$6-'СЕТ СН'!$H$19</f>
        <v>1153.5330935000002</v>
      </c>
      <c r="W86" s="36">
        <f>SUMIFS(СВЦЭМ!$C$33:$C$776,СВЦЭМ!$A$33:$A$776,$A86,СВЦЭМ!$B$33:$B$776,W$83)+'СЕТ СН'!$H$9+СВЦЭМ!$D$10+'СЕТ СН'!$H$6-'СЕТ СН'!$H$19</f>
        <v>1146.1406465600001</v>
      </c>
      <c r="X86" s="36">
        <f>SUMIFS(СВЦЭМ!$C$33:$C$776,СВЦЭМ!$A$33:$A$776,$A86,СВЦЭМ!$B$33:$B$776,X$83)+'СЕТ СН'!$H$9+СВЦЭМ!$D$10+'СЕТ СН'!$H$6-'СЕТ СН'!$H$19</f>
        <v>1197.8108382800001</v>
      </c>
      <c r="Y86" s="36">
        <f>SUMIFS(СВЦЭМ!$C$33:$C$776,СВЦЭМ!$A$33:$A$776,$A86,СВЦЭМ!$B$33:$B$776,Y$83)+'СЕТ СН'!$H$9+СВЦЭМ!$D$10+'СЕТ СН'!$H$6-'СЕТ СН'!$H$19</f>
        <v>1325.22045985</v>
      </c>
    </row>
    <row r="87" spans="1:25" ht="15.75" x14ac:dyDescent="0.2">
      <c r="A87" s="35">
        <f t="shared" si="2"/>
        <v>43559</v>
      </c>
      <c r="B87" s="36">
        <f>SUMIFS(СВЦЭМ!$C$33:$C$776,СВЦЭМ!$A$33:$A$776,$A87,СВЦЭМ!$B$33:$B$776,B$83)+'СЕТ СН'!$H$9+СВЦЭМ!$D$10+'СЕТ СН'!$H$6-'СЕТ СН'!$H$19</f>
        <v>1384.88643211</v>
      </c>
      <c r="C87" s="36">
        <f>SUMIFS(СВЦЭМ!$C$33:$C$776,СВЦЭМ!$A$33:$A$776,$A87,СВЦЭМ!$B$33:$B$776,C$83)+'СЕТ СН'!$H$9+СВЦЭМ!$D$10+'СЕТ СН'!$H$6-'СЕТ СН'!$H$19</f>
        <v>1479.9419851</v>
      </c>
      <c r="D87" s="36">
        <f>SUMIFS(СВЦЭМ!$C$33:$C$776,СВЦЭМ!$A$33:$A$776,$A87,СВЦЭМ!$B$33:$B$776,D$83)+'СЕТ СН'!$H$9+СВЦЭМ!$D$10+'СЕТ СН'!$H$6-'СЕТ СН'!$H$19</f>
        <v>1517.65264411</v>
      </c>
      <c r="E87" s="36">
        <f>SUMIFS(СВЦЭМ!$C$33:$C$776,СВЦЭМ!$A$33:$A$776,$A87,СВЦЭМ!$B$33:$B$776,E$83)+'СЕТ СН'!$H$9+СВЦЭМ!$D$10+'СЕТ СН'!$H$6-'СЕТ СН'!$H$19</f>
        <v>1518.48691751</v>
      </c>
      <c r="F87" s="36">
        <f>SUMIFS(СВЦЭМ!$C$33:$C$776,СВЦЭМ!$A$33:$A$776,$A87,СВЦЭМ!$B$33:$B$776,F$83)+'СЕТ СН'!$H$9+СВЦЭМ!$D$10+'СЕТ СН'!$H$6-'СЕТ СН'!$H$19</f>
        <v>1510.59657741</v>
      </c>
      <c r="G87" s="36">
        <f>SUMIFS(СВЦЭМ!$C$33:$C$776,СВЦЭМ!$A$33:$A$776,$A87,СВЦЭМ!$B$33:$B$776,G$83)+'СЕТ СН'!$H$9+СВЦЭМ!$D$10+'СЕТ СН'!$H$6-'СЕТ СН'!$H$19</f>
        <v>1524.49291941</v>
      </c>
      <c r="H87" s="36">
        <f>SUMIFS(СВЦЭМ!$C$33:$C$776,СВЦЭМ!$A$33:$A$776,$A87,СВЦЭМ!$B$33:$B$776,H$83)+'СЕТ СН'!$H$9+СВЦЭМ!$D$10+'СЕТ СН'!$H$6-'СЕТ СН'!$H$19</f>
        <v>1437.4821332700001</v>
      </c>
      <c r="I87" s="36">
        <f>SUMIFS(СВЦЭМ!$C$33:$C$776,СВЦЭМ!$A$33:$A$776,$A87,СВЦЭМ!$B$33:$B$776,I$83)+'СЕТ СН'!$H$9+СВЦЭМ!$D$10+'СЕТ СН'!$H$6-'СЕТ СН'!$H$19</f>
        <v>1374.1705322799999</v>
      </c>
      <c r="J87" s="36">
        <f>SUMIFS(СВЦЭМ!$C$33:$C$776,СВЦЭМ!$A$33:$A$776,$A87,СВЦЭМ!$B$33:$B$776,J$83)+'СЕТ СН'!$H$9+СВЦЭМ!$D$10+'СЕТ СН'!$H$6-'СЕТ СН'!$H$19</f>
        <v>1276.82191414</v>
      </c>
      <c r="K87" s="36">
        <f>SUMIFS(СВЦЭМ!$C$33:$C$776,СВЦЭМ!$A$33:$A$776,$A87,СВЦЭМ!$B$33:$B$776,K$83)+'СЕТ СН'!$H$9+СВЦЭМ!$D$10+'СЕТ СН'!$H$6-'СЕТ СН'!$H$19</f>
        <v>1204.2250586999999</v>
      </c>
      <c r="L87" s="36">
        <f>SUMIFS(СВЦЭМ!$C$33:$C$776,СВЦЭМ!$A$33:$A$776,$A87,СВЦЭМ!$B$33:$B$776,L$83)+'СЕТ СН'!$H$9+СВЦЭМ!$D$10+'СЕТ СН'!$H$6-'СЕТ СН'!$H$19</f>
        <v>1173.09727789</v>
      </c>
      <c r="M87" s="36">
        <f>SUMIFS(СВЦЭМ!$C$33:$C$776,СВЦЭМ!$A$33:$A$776,$A87,СВЦЭМ!$B$33:$B$776,M$83)+'СЕТ СН'!$H$9+СВЦЭМ!$D$10+'СЕТ СН'!$H$6-'СЕТ СН'!$H$19</f>
        <v>1175.7547153400001</v>
      </c>
      <c r="N87" s="36">
        <f>SUMIFS(СВЦЭМ!$C$33:$C$776,СВЦЭМ!$A$33:$A$776,$A87,СВЦЭМ!$B$33:$B$776,N$83)+'СЕТ СН'!$H$9+СВЦЭМ!$D$10+'СЕТ СН'!$H$6-'СЕТ СН'!$H$19</f>
        <v>1164.9204360900001</v>
      </c>
      <c r="O87" s="36">
        <f>SUMIFS(СВЦЭМ!$C$33:$C$776,СВЦЭМ!$A$33:$A$776,$A87,СВЦЭМ!$B$33:$B$776,O$83)+'СЕТ СН'!$H$9+СВЦЭМ!$D$10+'СЕТ СН'!$H$6-'СЕТ СН'!$H$19</f>
        <v>1189.63822579</v>
      </c>
      <c r="P87" s="36">
        <f>SUMIFS(СВЦЭМ!$C$33:$C$776,СВЦЭМ!$A$33:$A$776,$A87,СВЦЭМ!$B$33:$B$776,P$83)+'СЕТ СН'!$H$9+СВЦЭМ!$D$10+'СЕТ СН'!$H$6-'СЕТ СН'!$H$19</f>
        <v>1203.7242894199999</v>
      </c>
      <c r="Q87" s="36">
        <f>SUMIFS(СВЦЭМ!$C$33:$C$776,СВЦЭМ!$A$33:$A$776,$A87,СВЦЭМ!$B$33:$B$776,Q$83)+'СЕТ СН'!$H$9+СВЦЭМ!$D$10+'СЕТ СН'!$H$6-'СЕТ СН'!$H$19</f>
        <v>1204.0782952</v>
      </c>
      <c r="R87" s="36">
        <f>SUMIFS(СВЦЭМ!$C$33:$C$776,СВЦЭМ!$A$33:$A$776,$A87,СВЦЭМ!$B$33:$B$776,R$83)+'СЕТ СН'!$H$9+СВЦЭМ!$D$10+'СЕТ СН'!$H$6-'СЕТ СН'!$H$19</f>
        <v>1205.6002046200001</v>
      </c>
      <c r="S87" s="36">
        <f>SUMIFS(СВЦЭМ!$C$33:$C$776,СВЦЭМ!$A$33:$A$776,$A87,СВЦЭМ!$B$33:$B$776,S$83)+'СЕТ СН'!$H$9+СВЦЭМ!$D$10+'СЕТ СН'!$H$6-'СЕТ СН'!$H$19</f>
        <v>1213.81120648</v>
      </c>
      <c r="T87" s="36">
        <f>SUMIFS(СВЦЭМ!$C$33:$C$776,СВЦЭМ!$A$33:$A$776,$A87,СВЦЭМ!$B$33:$B$776,T$83)+'СЕТ СН'!$H$9+СВЦЭМ!$D$10+'СЕТ СН'!$H$6-'СЕТ СН'!$H$19</f>
        <v>1192.46241975</v>
      </c>
      <c r="U87" s="36">
        <f>SUMIFS(СВЦЭМ!$C$33:$C$776,СВЦЭМ!$A$33:$A$776,$A87,СВЦЭМ!$B$33:$B$776,U$83)+'СЕТ СН'!$H$9+СВЦЭМ!$D$10+'СЕТ СН'!$H$6-'СЕТ СН'!$H$19</f>
        <v>1151.0979316399998</v>
      </c>
      <c r="V87" s="36">
        <f>SUMIFS(СВЦЭМ!$C$33:$C$776,СВЦЭМ!$A$33:$A$776,$A87,СВЦЭМ!$B$33:$B$776,V$83)+'СЕТ СН'!$H$9+СВЦЭМ!$D$10+'СЕТ СН'!$H$6-'СЕТ СН'!$H$19</f>
        <v>1142.93958656</v>
      </c>
      <c r="W87" s="36">
        <f>SUMIFS(СВЦЭМ!$C$33:$C$776,СВЦЭМ!$A$33:$A$776,$A87,СВЦЭМ!$B$33:$B$776,W$83)+'СЕТ СН'!$H$9+СВЦЭМ!$D$10+'СЕТ СН'!$H$6-'СЕТ СН'!$H$19</f>
        <v>1145.50398202</v>
      </c>
      <c r="X87" s="36">
        <f>SUMIFS(СВЦЭМ!$C$33:$C$776,СВЦЭМ!$A$33:$A$776,$A87,СВЦЭМ!$B$33:$B$776,X$83)+'СЕТ СН'!$H$9+СВЦЭМ!$D$10+'СЕТ СН'!$H$6-'СЕТ СН'!$H$19</f>
        <v>1229.2612927600001</v>
      </c>
      <c r="Y87" s="36">
        <f>SUMIFS(СВЦЭМ!$C$33:$C$776,СВЦЭМ!$A$33:$A$776,$A87,СВЦЭМ!$B$33:$B$776,Y$83)+'СЕТ СН'!$H$9+СВЦЭМ!$D$10+'СЕТ СН'!$H$6-'СЕТ СН'!$H$19</f>
        <v>1378.5766161500001</v>
      </c>
    </row>
    <row r="88" spans="1:25" ht="15.75" x14ac:dyDescent="0.2">
      <c r="A88" s="35">
        <f t="shared" si="2"/>
        <v>43560</v>
      </c>
      <c r="B88" s="36">
        <f>SUMIFS(СВЦЭМ!$C$33:$C$776,СВЦЭМ!$A$33:$A$776,$A88,СВЦЭМ!$B$33:$B$776,B$83)+'СЕТ СН'!$H$9+СВЦЭМ!$D$10+'СЕТ СН'!$H$6-'СЕТ СН'!$H$19</f>
        <v>1367.36746978</v>
      </c>
      <c r="C88" s="36">
        <f>SUMIFS(СВЦЭМ!$C$33:$C$776,СВЦЭМ!$A$33:$A$776,$A88,СВЦЭМ!$B$33:$B$776,C$83)+'СЕТ СН'!$H$9+СВЦЭМ!$D$10+'СЕТ СН'!$H$6-'СЕТ СН'!$H$19</f>
        <v>1459.01779326</v>
      </c>
      <c r="D88" s="36">
        <f>SUMIFS(СВЦЭМ!$C$33:$C$776,СВЦЭМ!$A$33:$A$776,$A88,СВЦЭМ!$B$33:$B$776,D$83)+'СЕТ СН'!$H$9+СВЦЭМ!$D$10+'СЕТ СН'!$H$6-'СЕТ СН'!$H$19</f>
        <v>1517.2084810900001</v>
      </c>
      <c r="E88" s="36">
        <f>SUMIFS(СВЦЭМ!$C$33:$C$776,СВЦЭМ!$A$33:$A$776,$A88,СВЦЭМ!$B$33:$B$776,E$83)+'СЕТ СН'!$H$9+СВЦЭМ!$D$10+'СЕТ СН'!$H$6-'СЕТ СН'!$H$19</f>
        <v>1513.93086558</v>
      </c>
      <c r="F88" s="36">
        <f>SUMIFS(СВЦЭМ!$C$33:$C$776,СВЦЭМ!$A$33:$A$776,$A88,СВЦЭМ!$B$33:$B$776,F$83)+'СЕТ СН'!$H$9+СВЦЭМ!$D$10+'СЕТ СН'!$H$6-'СЕТ СН'!$H$19</f>
        <v>1510.17413855</v>
      </c>
      <c r="G88" s="36">
        <f>SUMIFS(СВЦЭМ!$C$33:$C$776,СВЦЭМ!$A$33:$A$776,$A88,СВЦЭМ!$B$33:$B$776,G$83)+'СЕТ СН'!$H$9+СВЦЭМ!$D$10+'СЕТ СН'!$H$6-'СЕТ СН'!$H$19</f>
        <v>1508.2558710400001</v>
      </c>
      <c r="H88" s="36">
        <f>SUMIFS(СВЦЭМ!$C$33:$C$776,СВЦЭМ!$A$33:$A$776,$A88,СВЦЭМ!$B$33:$B$776,H$83)+'СЕТ СН'!$H$9+СВЦЭМ!$D$10+'СЕТ СН'!$H$6-'СЕТ СН'!$H$19</f>
        <v>1441.0964728399999</v>
      </c>
      <c r="I88" s="36">
        <f>SUMIFS(СВЦЭМ!$C$33:$C$776,СВЦЭМ!$A$33:$A$776,$A88,СВЦЭМ!$B$33:$B$776,I$83)+'СЕТ СН'!$H$9+СВЦЭМ!$D$10+'СЕТ СН'!$H$6-'СЕТ СН'!$H$19</f>
        <v>1382.8142346</v>
      </c>
      <c r="J88" s="36">
        <f>SUMIFS(СВЦЭМ!$C$33:$C$776,СВЦЭМ!$A$33:$A$776,$A88,СВЦЭМ!$B$33:$B$776,J$83)+'СЕТ СН'!$H$9+СВЦЭМ!$D$10+'СЕТ СН'!$H$6-'СЕТ СН'!$H$19</f>
        <v>1298.0338420100002</v>
      </c>
      <c r="K88" s="36">
        <f>SUMIFS(СВЦЭМ!$C$33:$C$776,СВЦЭМ!$A$33:$A$776,$A88,СВЦЭМ!$B$33:$B$776,K$83)+'СЕТ СН'!$H$9+СВЦЭМ!$D$10+'СЕТ СН'!$H$6-'СЕТ СН'!$H$19</f>
        <v>1222.7164257300001</v>
      </c>
      <c r="L88" s="36">
        <f>SUMIFS(СВЦЭМ!$C$33:$C$776,СВЦЭМ!$A$33:$A$776,$A88,СВЦЭМ!$B$33:$B$776,L$83)+'СЕТ СН'!$H$9+СВЦЭМ!$D$10+'СЕТ СН'!$H$6-'СЕТ СН'!$H$19</f>
        <v>1188.6493190599999</v>
      </c>
      <c r="M88" s="36">
        <f>SUMIFS(СВЦЭМ!$C$33:$C$776,СВЦЭМ!$A$33:$A$776,$A88,СВЦЭМ!$B$33:$B$776,M$83)+'СЕТ СН'!$H$9+СВЦЭМ!$D$10+'СЕТ СН'!$H$6-'СЕТ СН'!$H$19</f>
        <v>1179.5181902700001</v>
      </c>
      <c r="N88" s="36">
        <f>SUMIFS(СВЦЭМ!$C$33:$C$776,СВЦЭМ!$A$33:$A$776,$A88,СВЦЭМ!$B$33:$B$776,N$83)+'СЕТ СН'!$H$9+СВЦЭМ!$D$10+'СЕТ СН'!$H$6-'СЕТ СН'!$H$19</f>
        <v>1173.38280644</v>
      </c>
      <c r="O88" s="36">
        <f>SUMIFS(СВЦЭМ!$C$33:$C$776,СВЦЭМ!$A$33:$A$776,$A88,СВЦЭМ!$B$33:$B$776,O$83)+'СЕТ СН'!$H$9+СВЦЭМ!$D$10+'СЕТ СН'!$H$6-'СЕТ СН'!$H$19</f>
        <v>1167.93724352</v>
      </c>
      <c r="P88" s="36">
        <f>SUMIFS(СВЦЭМ!$C$33:$C$776,СВЦЭМ!$A$33:$A$776,$A88,СВЦЭМ!$B$33:$B$776,P$83)+'СЕТ СН'!$H$9+СВЦЭМ!$D$10+'СЕТ СН'!$H$6-'СЕТ СН'!$H$19</f>
        <v>1172.54340899</v>
      </c>
      <c r="Q88" s="36">
        <f>SUMIFS(СВЦЭМ!$C$33:$C$776,СВЦЭМ!$A$33:$A$776,$A88,СВЦЭМ!$B$33:$B$776,Q$83)+'СЕТ СН'!$H$9+СВЦЭМ!$D$10+'СЕТ СН'!$H$6-'СЕТ СН'!$H$19</f>
        <v>1171.5936660100001</v>
      </c>
      <c r="R88" s="36">
        <f>SUMIFS(СВЦЭМ!$C$33:$C$776,СВЦЭМ!$A$33:$A$776,$A88,СВЦЭМ!$B$33:$B$776,R$83)+'СЕТ СН'!$H$9+СВЦЭМ!$D$10+'СЕТ СН'!$H$6-'СЕТ СН'!$H$19</f>
        <v>1173.09105987</v>
      </c>
      <c r="S88" s="36">
        <f>SUMIFS(СВЦЭМ!$C$33:$C$776,СВЦЭМ!$A$33:$A$776,$A88,СВЦЭМ!$B$33:$B$776,S$83)+'СЕТ СН'!$H$9+СВЦЭМ!$D$10+'СЕТ СН'!$H$6-'СЕТ СН'!$H$19</f>
        <v>1189.3656868</v>
      </c>
      <c r="T88" s="36">
        <f>SUMIFS(СВЦЭМ!$C$33:$C$776,СВЦЭМ!$A$33:$A$776,$A88,СВЦЭМ!$B$33:$B$776,T$83)+'СЕТ СН'!$H$9+СВЦЭМ!$D$10+'СЕТ СН'!$H$6-'СЕТ СН'!$H$19</f>
        <v>1183.7497487099999</v>
      </c>
      <c r="U88" s="36">
        <f>SUMIFS(СВЦЭМ!$C$33:$C$776,СВЦЭМ!$A$33:$A$776,$A88,СВЦЭМ!$B$33:$B$776,U$83)+'СЕТ СН'!$H$9+СВЦЭМ!$D$10+'СЕТ СН'!$H$6-'СЕТ СН'!$H$19</f>
        <v>1190.8692205</v>
      </c>
      <c r="V88" s="36">
        <f>SUMIFS(СВЦЭМ!$C$33:$C$776,СВЦЭМ!$A$33:$A$776,$A88,СВЦЭМ!$B$33:$B$776,V$83)+'СЕТ СН'!$H$9+СВЦЭМ!$D$10+'СЕТ СН'!$H$6-'СЕТ СН'!$H$19</f>
        <v>1200.93449704</v>
      </c>
      <c r="W88" s="36">
        <f>SUMIFS(СВЦЭМ!$C$33:$C$776,СВЦЭМ!$A$33:$A$776,$A88,СВЦЭМ!$B$33:$B$776,W$83)+'СЕТ СН'!$H$9+СВЦЭМ!$D$10+'СЕТ СН'!$H$6-'СЕТ СН'!$H$19</f>
        <v>1207.8330590200001</v>
      </c>
      <c r="X88" s="36">
        <f>SUMIFS(СВЦЭМ!$C$33:$C$776,СВЦЭМ!$A$33:$A$776,$A88,СВЦЭМ!$B$33:$B$776,X$83)+'СЕТ СН'!$H$9+СВЦЭМ!$D$10+'СЕТ СН'!$H$6-'СЕТ СН'!$H$19</f>
        <v>1247.50131177</v>
      </c>
      <c r="Y88" s="36">
        <f>SUMIFS(СВЦЭМ!$C$33:$C$776,СВЦЭМ!$A$33:$A$776,$A88,СВЦЭМ!$B$33:$B$776,Y$83)+'СЕТ СН'!$H$9+СВЦЭМ!$D$10+'СЕТ СН'!$H$6-'СЕТ СН'!$H$19</f>
        <v>1336.7019219200001</v>
      </c>
    </row>
    <row r="89" spans="1:25" ht="15.75" x14ac:dyDescent="0.2">
      <c r="A89" s="35">
        <f t="shared" si="2"/>
        <v>43561</v>
      </c>
      <c r="B89" s="36">
        <f>SUMIFS(СВЦЭМ!$C$33:$C$776,СВЦЭМ!$A$33:$A$776,$A89,СВЦЭМ!$B$33:$B$776,B$83)+'СЕТ СН'!$H$9+СВЦЭМ!$D$10+'СЕТ СН'!$H$6-'СЕТ СН'!$H$19</f>
        <v>1398.3050190200001</v>
      </c>
      <c r="C89" s="36">
        <f>SUMIFS(СВЦЭМ!$C$33:$C$776,СВЦЭМ!$A$33:$A$776,$A89,СВЦЭМ!$B$33:$B$776,C$83)+'СЕТ СН'!$H$9+СВЦЭМ!$D$10+'СЕТ СН'!$H$6-'СЕТ СН'!$H$19</f>
        <v>1482.6559021800001</v>
      </c>
      <c r="D89" s="36">
        <f>SUMIFS(СВЦЭМ!$C$33:$C$776,СВЦЭМ!$A$33:$A$776,$A89,СВЦЭМ!$B$33:$B$776,D$83)+'СЕТ СН'!$H$9+СВЦЭМ!$D$10+'СЕТ СН'!$H$6-'СЕТ СН'!$H$19</f>
        <v>1504.05325984</v>
      </c>
      <c r="E89" s="36">
        <f>SUMIFS(СВЦЭМ!$C$33:$C$776,СВЦЭМ!$A$33:$A$776,$A89,СВЦЭМ!$B$33:$B$776,E$83)+'СЕТ СН'!$H$9+СВЦЭМ!$D$10+'СЕТ СН'!$H$6-'СЕТ СН'!$H$19</f>
        <v>1501.0325644899999</v>
      </c>
      <c r="F89" s="36">
        <f>SUMIFS(СВЦЭМ!$C$33:$C$776,СВЦЭМ!$A$33:$A$776,$A89,СВЦЭМ!$B$33:$B$776,F$83)+'СЕТ СН'!$H$9+СВЦЭМ!$D$10+'СЕТ СН'!$H$6-'СЕТ СН'!$H$19</f>
        <v>1500.2500960899999</v>
      </c>
      <c r="G89" s="36">
        <f>SUMIFS(СВЦЭМ!$C$33:$C$776,СВЦЭМ!$A$33:$A$776,$A89,СВЦЭМ!$B$33:$B$776,G$83)+'СЕТ СН'!$H$9+СВЦЭМ!$D$10+'СЕТ СН'!$H$6-'СЕТ СН'!$H$19</f>
        <v>1508.8167413000001</v>
      </c>
      <c r="H89" s="36">
        <f>SUMIFS(СВЦЭМ!$C$33:$C$776,СВЦЭМ!$A$33:$A$776,$A89,СВЦЭМ!$B$33:$B$776,H$83)+'СЕТ СН'!$H$9+СВЦЭМ!$D$10+'СЕТ СН'!$H$6-'СЕТ СН'!$H$19</f>
        <v>1421.0908009700001</v>
      </c>
      <c r="I89" s="36">
        <f>SUMIFS(СВЦЭМ!$C$33:$C$776,СВЦЭМ!$A$33:$A$776,$A89,СВЦЭМ!$B$33:$B$776,I$83)+'СЕТ СН'!$H$9+СВЦЭМ!$D$10+'СЕТ СН'!$H$6-'СЕТ СН'!$H$19</f>
        <v>1423.3768086300001</v>
      </c>
      <c r="J89" s="36">
        <f>SUMIFS(СВЦЭМ!$C$33:$C$776,СВЦЭМ!$A$33:$A$776,$A89,СВЦЭМ!$B$33:$B$776,J$83)+'СЕТ СН'!$H$9+СВЦЭМ!$D$10+'СЕТ СН'!$H$6-'СЕТ СН'!$H$19</f>
        <v>1353.71891142</v>
      </c>
      <c r="K89" s="36">
        <f>SUMIFS(СВЦЭМ!$C$33:$C$776,СВЦЭМ!$A$33:$A$776,$A89,СВЦЭМ!$B$33:$B$776,K$83)+'СЕТ СН'!$H$9+СВЦЭМ!$D$10+'СЕТ СН'!$H$6-'СЕТ СН'!$H$19</f>
        <v>1225.8772175200002</v>
      </c>
      <c r="L89" s="36">
        <f>SUMIFS(СВЦЭМ!$C$33:$C$776,СВЦЭМ!$A$33:$A$776,$A89,СВЦЭМ!$B$33:$B$776,L$83)+'СЕТ СН'!$H$9+СВЦЭМ!$D$10+'СЕТ СН'!$H$6-'СЕТ СН'!$H$19</f>
        <v>1169.42404758</v>
      </c>
      <c r="M89" s="36">
        <f>SUMIFS(СВЦЭМ!$C$33:$C$776,СВЦЭМ!$A$33:$A$776,$A89,СВЦЭМ!$B$33:$B$776,M$83)+'СЕТ СН'!$H$9+СВЦЭМ!$D$10+'СЕТ СН'!$H$6-'СЕТ СН'!$H$19</f>
        <v>1167.8360381800001</v>
      </c>
      <c r="N89" s="36">
        <f>SUMIFS(СВЦЭМ!$C$33:$C$776,СВЦЭМ!$A$33:$A$776,$A89,СВЦЭМ!$B$33:$B$776,N$83)+'СЕТ СН'!$H$9+СВЦЭМ!$D$10+'СЕТ СН'!$H$6-'СЕТ СН'!$H$19</f>
        <v>1177.1164860700001</v>
      </c>
      <c r="O89" s="36">
        <f>SUMIFS(СВЦЭМ!$C$33:$C$776,СВЦЭМ!$A$33:$A$776,$A89,СВЦЭМ!$B$33:$B$776,O$83)+'СЕТ СН'!$H$9+СВЦЭМ!$D$10+'СЕТ СН'!$H$6-'СЕТ СН'!$H$19</f>
        <v>1189.69175677</v>
      </c>
      <c r="P89" s="36">
        <f>SUMIFS(СВЦЭМ!$C$33:$C$776,СВЦЭМ!$A$33:$A$776,$A89,СВЦЭМ!$B$33:$B$776,P$83)+'СЕТ СН'!$H$9+СВЦЭМ!$D$10+'СЕТ СН'!$H$6-'СЕТ СН'!$H$19</f>
        <v>1199.2548040000001</v>
      </c>
      <c r="Q89" s="36">
        <f>SUMIFS(СВЦЭМ!$C$33:$C$776,СВЦЭМ!$A$33:$A$776,$A89,СВЦЭМ!$B$33:$B$776,Q$83)+'СЕТ СН'!$H$9+СВЦЭМ!$D$10+'СЕТ СН'!$H$6-'СЕТ СН'!$H$19</f>
        <v>1193.2165945699999</v>
      </c>
      <c r="R89" s="36">
        <f>SUMIFS(СВЦЭМ!$C$33:$C$776,СВЦЭМ!$A$33:$A$776,$A89,СВЦЭМ!$B$33:$B$776,R$83)+'СЕТ СН'!$H$9+СВЦЭМ!$D$10+'СЕТ СН'!$H$6-'СЕТ СН'!$H$19</f>
        <v>1199.57417031</v>
      </c>
      <c r="S89" s="36">
        <f>SUMIFS(СВЦЭМ!$C$33:$C$776,СВЦЭМ!$A$33:$A$776,$A89,СВЦЭМ!$B$33:$B$776,S$83)+'СЕТ СН'!$H$9+СВЦЭМ!$D$10+'СЕТ СН'!$H$6-'СЕТ СН'!$H$19</f>
        <v>1199.78036004</v>
      </c>
      <c r="T89" s="36">
        <f>SUMIFS(СВЦЭМ!$C$33:$C$776,СВЦЭМ!$A$33:$A$776,$A89,СВЦЭМ!$B$33:$B$776,T$83)+'СЕТ СН'!$H$9+СВЦЭМ!$D$10+'СЕТ СН'!$H$6-'СЕТ СН'!$H$19</f>
        <v>1181.7783848399999</v>
      </c>
      <c r="U89" s="36">
        <f>SUMIFS(СВЦЭМ!$C$33:$C$776,СВЦЭМ!$A$33:$A$776,$A89,СВЦЭМ!$B$33:$B$776,U$83)+'СЕТ СН'!$H$9+СВЦЭМ!$D$10+'СЕТ СН'!$H$6-'СЕТ СН'!$H$19</f>
        <v>1148.39453936</v>
      </c>
      <c r="V89" s="36">
        <f>SUMIFS(СВЦЭМ!$C$33:$C$776,СВЦЭМ!$A$33:$A$776,$A89,СВЦЭМ!$B$33:$B$776,V$83)+'СЕТ СН'!$H$9+СВЦЭМ!$D$10+'СЕТ СН'!$H$6-'СЕТ СН'!$H$19</f>
        <v>1131.59691757</v>
      </c>
      <c r="W89" s="36">
        <f>SUMIFS(СВЦЭМ!$C$33:$C$776,СВЦЭМ!$A$33:$A$776,$A89,СВЦЭМ!$B$33:$B$776,W$83)+'СЕТ СН'!$H$9+СВЦЭМ!$D$10+'СЕТ СН'!$H$6-'СЕТ СН'!$H$19</f>
        <v>1107.00369357</v>
      </c>
      <c r="X89" s="36">
        <f>SUMIFS(СВЦЭМ!$C$33:$C$776,СВЦЭМ!$A$33:$A$776,$A89,СВЦЭМ!$B$33:$B$776,X$83)+'СЕТ СН'!$H$9+СВЦЭМ!$D$10+'СЕТ СН'!$H$6-'СЕТ СН'!$H$19</f>
        <v>1130.3451209099999</v>
      </c>
      <c r="Y89" s="36">
        <f>SUMIFS(СВЦЭМ!$C$33:$C$776,СВЦЭМ!$A$33:$A$776,$A89,СВЦЭМ!$B$33:$B$776,Y$83)+'СЕТ СН'!$H$9+СВЦЭМ!$D$10+'СЕТ СН'!$H$6-'СЕТ СН'!$H$19</f>
        <v>1233.7758701799999</v>
      </c>
    </row>
    <row r="90" spans="1:25" ht="15.75" x14ac:dyDescent="0.2">
      <c r="A90" s="35">
        <f t="shared" si="2"/>
        <v>43562</v>
      </c>
      <c r="B90" s="36">
        <f>SUMIFS(СВЦЭМ!$C$33:$C$776,СВЦЭМ!$A$33:$A$776,$A90,СВЦЭМ!$B$33:$B$776,B$83)+'СЕТ СН'!$H$9+СВЦЭМ!$D$10+'СЕТ СН'!$H$6-'СЕТ СН'!$H$19</f>
        <v>1367.2561484</v>
      </c>
      <c r="C90" s="36">
        <f>SUMIFS(СВЦЭМ!$C$33:$C$776,СВЦЭМ!$A$33:$A$776,$A90,СВЦЭМ!$B$33:$B$776,C$83)+'СЕТ СН'!$H$9+СВЦЭМ!$D$10+'СЕТ СН'!$H$6-'СЕТ СН'!$H$19</f>
        <v>1462.08840829</v>
      </c>
      <c r="D90" s="36">
        <f>SUMIFS(СВЦЭМ!$C$33:$C$776,СВЦЭМ!$A$33:$A$776,$A90,СВЦЭМ!$B$33:$B$776,D$83)+'СЕТ СН'!$H$9+СВЦЭМ!$D$10+'СЕТ СН'!$H$6-'СЕТ СН'!$H$19</f>
        <v>1532.46718362</v>
      </c>
      <c r="E90" s="36">
        <f>SUMIFS(СВЦЭМ!$C$33:$C$776,СВЦЭМ!$A$33:$A$776,$A90,СВЦЭМ!$B$33:$B$776,E$83)+'СЕТ СН'!$H$9+СВЦЭМ!$D$10+'СЕТ СН'!$H$6-'СЕТ СН'!$H$19</f>
        <v>1556.7448411400001</v>
      </c>
      <c r="F90" s="36">
        <f>SUMIFS(СВЦЭМ!$C$33:$C$776,СВЦЭМ!$A$33:$A$776,$A90,СВЦЭМ!$B$33:$B$776,F$83)+'СЕТ СН'!$H$9+СВЦЭМ!$D$10+'СЕТ СН'!$H$6-'СЕТ СН'!$H$19</f>
        <v>1543.7434012599999</v>
      </c>
      <c r="G90" s="36">
        <f>SUMIFS(СВЦЭМ!$C$33:$C$776,СВЦЭМ!$A$33:$A$776,$A90,СВЦЭМ!$B$33:$B$776,G$83)+'СЕТ СН'!$H$9+СВЦЭМ!$D$10+'СЕТ СН'!$H$6-'СЕТ СН'!$H$19</f>
        <v>1514.16948336</v>
      </c>
      <c r="H90" s="36">
        <f>SUMIFS(СВЦЭМ!$C$33:$C$776,СВЦЭМ!$A$33:$A$776,$A90,СВЦЭМ!$B$33:$B$776,H$83)+'СЕТ СН'!$H$9+СВЦЭМ!$D$10+'СЕТ СН'!$H$6-'СЕТ СН'!$H$19</f>
        <v>1444.45922612</v>
      </c>
      <c r="I90" s="36">
        <f>SUMIFS(СВЦЭМ!$C$33:$C$776,СВЦЭМ!$A$33:$A$776,$A90,СВЦЭМ!$B$33:$B$776,I$83)+'СЕТ СН'!$H$9+СВЦЭМ!$D$10+'СЕТ СН'!$H$6-'СЕТ СН'!$H$19</f>
        <v>1409.39881614</v>
      </c>
      <c r="J90" s="36">
        <f>SUMIFS(СВЦЭМ!$C$33:$C$776,СВЦЭМ!$A$33:$A$776,$A90,СВЦЭМ!$B$33:$B$776,J$83)+'СЕТ СН'!$H$9+СВЦЭМ!$D$10+'СЕТ СН'!$H$6-'СЕТ СН'!$H$19</f>
        <v>1311.75985995</v>
      </c>
      <c r="K90" s="36">
        <f>SUMIFS(СВЦЭМ!$C$33:$C$776,СВЦЭМ!$A$33:$A$776,$A90,СВЦЭМ!$B$33:$B$776,K$83)+'СЕТ СН'!$H$9+СВЦЭМ!$D$10+'СЕТ СН'!$H$6-'СЕТ СН'!$H$19</f>
        <v>1188.3245966499999</v>
      </c>
      <c r="L90" s="36">
        <f>SUMIFS(СВЦЭМ!$C$33:$C$776,СВЦЭМ!$A$33:$A$776,$A90,СВЦЭМ!$B$33:$B$776,L$83)+'СЕТ СН'!$H$9+СВЦЭМ!$D$10+'СЕТ СН'!$H$6-'СЕТ СН'!$H$19</f>
        <v>1151.2847839400001</v>
      </c>
      <c r="M90" s="36">
        <f>SUMIFS(СВЦЭМ!$C$33:$C$776,СВЦЭМ!$A$33:$A$776,$A90,СВЦЭМ!$B$33:$B$776,M$83)+'СЕТ СН'!$H$9+СВЦЭМ!$D$10+'СЕТ СН'!$H$6-'СЕТ СН'!$H$19</f>
        <v>1139.2291820800001</v>
      </c>
      <c r="N90" s="36">
        <f>SUMIFS(СВЦЭМ!$C$33:$C$776,СВЦЭМ!$A$33:$A$776,$A90,СВЦЭМ!$B$33:$B$776,N$83)+'СЕТ СН'!$H$9+СВЦЭМ!$D$10+'СЕТ СН'!$H$6-'СЕТ СН'!$H$19</f>
        <v>1141.1525020399999</v>
      </c>
      <c r="O90" s="36">
        <f>SUMIFS(СВЦЭМ!$C$33:$C$776,СВЦЭМ!$A$33:$A$776,$A90,СВЦЭМ!$B$33:$B$776,O$83)+'СЕТ СН'!$H$9+СВЦЭМ!$D$10+'СЕТ СН'!$H$6-'СЕТ СН'!$H$19</f>
        <v>1154.95634103</v>
      </c>
      <c r="P90" s="36">
        <f>SUMIFS(СВЦЭМ!$C$33:$C$776,СВЦЭМ!$A$33:$A$776,$A90,СВЦЭМ!$B$33:$B$776,P$83)+'СЕТ СН'!$H$9+СВЦЭМ!$D$10+'СЕТ СН'!$H$6-'СЕТ СН'!$H$19</f>
        <v>1171.8523159599999</v>
      </c>
      <c r="Q90" s="36">
        <f>SUMIFS(СВЦЭМ!$C$33:$C$776,СВЦЭМ!$A$33:$A$776,$A90,СВЦЭМ!$B$33:$B$776,Q$83)+'СЕТ СН'!$H$9+СВЦЭМ!$D$10+'СЕТ СН'!$H$6-'СЕТ СН'!$H$19</f>
        <v>1184.4464925100001</v>
      </c>
      <c r="R90" s="36">
        <f>SUMIFS(СВЦЭМ!$C$33:$C$776,СВЦЭМ!$A$33:$A$776,$A90,СВЦЭМ!$B$33:$B$776,R$83)+'СЕТ СН'!$H$9+СВЦЭМ!$D$10+'СЕТ СН'!$H$6-'СЕТ СН'!$H$19</f>
        <v>1190.7041336100001</v>
      </c>
      <c r="S90" s="36">
        <f>SUMIFS(СВЦЭМ!$C$33:$C$776,СВЦЭМ!$A$33:$A$776,$A90,СВЦЭМ!$B$33:$B$776,S$83)+'СЕТ СН'!$H$9+СВЦЭМ!$D$10+'СЕТ СН'!$H$6-'СЕТ СН'!$H$19</f>
        <v>1197.3695907900001</v>
      </c>
      <c r="T90" s="36">
        <f>SUMIFS(СВЦЭМ!$C$33:$C$776,СВЦЭМ!$A$33:$A$776,$A90,СВЦЭМ!$B$33:$B$776,T$83)+'СЕТ СН'!$H$9+СВЦЭМ!$D$10+'СЕТ СН'!$H$6-'СЕТ СН'!$H$19</f>
        <v>1161.860426</v>
      </c>
      <c r="U90" s="36">
        <f>SUMIFS(СВЦЭМ!$C$33:$C$776,СВЦЭМ!$A$33:$A$776,$A90,СВЦЭМ!$B$33:$B$776,U$83)+'СЕТ СН'!$H$9+СВЦЭМ!$D$10+'СЕТ СН'!$H$6-'СЕТ СН'!$H$19</f>
        <v>1119.2970792199999</v>
      </c>
      <c r="V90" s="36">
        <f>SUMIFS(СВЦЭМ!$C$33:$C$776,СВЦЭМ!$A$33:$A$776,$A90,СВЦЭМ!$B$33:$B$776,V$83)+'СЕТ СН'!$H$9+СВЦЭМ!$D$10+'СЕТ СН'!$H$6-'СЕТ СН'!$H$19</f>
        <v>1105.3900609699999</v>
      </c>
      <c r="W90" s="36">
        <f>SUMIFS(СВЦЭМ!$C$33:$C$776,СВЦЭМ!$A$33:$A$776,$A90,СВЦЭМ!$B$33:$B$776,W$83)+'СЕТ СН'!$H$9+СВЦЭМ!$D$10+'СЕТ СН'!$H$6-'СЕТ СН'!$H$19</f>
        <v>1107.9306348600001</v>
      </c>
      <c r="X90" s="36">
        <f>SUMIFS(СВЦЭМ!$C$33:$C$776,СВЦЭМ!$A$33:$A$776,$A90,СВЦЭМ!$B$33:$B$776,X$83)+'СЕТ СН'!$H$9+СВЦЭМ!$D$10+'СЕТ СН'!$H$6-'СЕТ СН'!$H$19</f>
        <v>1149.2462219200002</v>
      </c>
      <c r="Y90" s="36">
        <f>SUMIFS(СВЦЭМ!$C$33:$C$776,СВЦЭМ!$A$33:$A$776,$A90,СВЦЭМ!$B$33:$B$776,Y$83)+'СЕТ СН'!$H$9+СВЦЭМ!$D$10+'СЕТ СН'!$H$6-'СЕТ СН'!$H$19</f>
        <v>1255.6278858199998</v>
      </c>
    </row>
    <row r="91" spans="1:25" ht="15.75" x14ac:dyDescent="0.2">
      <c r="A91" s="35">
        <f t="shared" si="2"/>
        <v>43563</v>
      </c>
      <c r="B91" s="36">
        <f>SUMIFS(СВЦЭМ!$C$33:$C$776,СВЦЭМ!$A$33:$A$776,$A91,СВЦЭМ!$B$33:$B$776,B$83)+'СЕТ СН'!$H$9+СВЦЭМ!$D$10+'СЕТ СН'!$H$6-'СЕТ СН'!$H$19</f>
        <v>1373.7051864</v>
      </c>
      <c r="C91" s="36">
        <f>SUMIFS(СВЦЭМ!$C$33:$C$776,СВЦЭМ!$A$33:$A$776,$A91,СВЦЭМ!$B$33:$B$776,C$83)+'СЕТ СН'!$H$9+СВЦЭМ!$D$10+'СЕТ СН'!$H$6-'СЕТ СН'!$H$19</f>
        <v>1485.7125674500001</v>
      </c>
      <c r="D91" s="36">
        <f>SUMIFS(СВЦЭМ!$C$33:$C$776,СВЦЭМ!$A$33:$A$776,$A91,СВЦЭМ!$B$33:$B$776,D$83)+'СЕТ СН'!$H$9+СВЦЭМ!$D$10+'СЕТ СН'!$H$6-'СЕТ СН'!$H$19</f>
        <v>1567.5429761099999</v>
      </c>
      <c r="E91" s="36">
        <f>SUMIFS(СВЦЭМ!$C$33:$C$776,СВЦЭМ!$A$33:$A$776,$A91,СВЦЭМ!$B$33:$B$776,E$83)+'СЕТ СН'!$H$9+СВЦЭМ!$D$10+'СЕТ СН'!$H$6-'СЕТ СН'!$H$19</f>
        <v>1568.97589584</v>
      </c>
      <c r="F91" s="36">
        <f>SUMIFS(СВЦЭМ!$C$33:$C$776,СВЦЭМ!$A$33:$A$776,$A91,СВЦЭМ!$B$33:$B$776,F$83)+'СЕТ СН'!$H$9+СВЦЭМ!$D$10+'СЕТ СН'!$H$6-'СЕТ СН'!$H$19</f>
        <v>1534.64059266</v>
      </c>
      <c r="G91" s="36">
        <f>SUMIFS(СВЦЭМ!$C$33:$C$776,СВЦЭМ!$A$33:$A$776,$A91,СВЦЭМ!$B$33:$B$776,G$83)+'СЕТ СН'!$H$9+СВЦЭМ!$D$10+'СЕТ СН'!$H$6-'СЕТ СН'!$H$19</f>
        <v>1516.8576931</v>
      </c>
      <c r="H91" s="36">
        <f>SUMIFS(СВЦЭМ!$C$33:$C$776,СВЦЭМ!$A$33:$A$776,$A91,СВЦЭМ!$B$33:$B$776,H$83)+'СЕТ СН'!$H$9+СВЦЭМ!$D$10+'СЕТ СН'!$H$6-'СЕТ СН'!$H$19</f>
        <v>1450.0953684599999</v>
      </c>
      <c r="I91" s="36">
        <f>SUMIFS(СВЦЭМ!$C$33:$C$776,СВЦЭМ!$A$33:$A$776,$A91,СВЦЭМ!$B$33:$B$776,I$83)+'СЕТ СН'!$H$9+СВЦЭМ!$D$10+'СЕТ СН'!$H$6-'СЕТ СН'!$H$19</f>
        <v>1370.99891525</v>
      </c>
      <c r="J91" s="36">
        <f>SUMIFS(СВЦЭМ!$C$33:$C$776,СВЦЭМ!$A$33:$A$776,$A91,СВЦЭМ!$B$33:$B$776,J$83)+'СЕТ СН'!$H$9+СВЦЭМ!$D$10+'СЕТ СН'!$H$6-'СЕТ СН'!$H$19</f>
        <v>1272.1257485900001</v>
      </c>
      <c r="K91" s="36">
        <f>SUMIFS(СВЦЭМ!$C$33:$C$776,СВЦЭМ!$A$33:$A$776,$A91,СВЦЭМ!$B$33:$B$776,K$83)+'СЕТ СН'!$H$9+СВЦЭМ!$D$10+'СЕТ СН'!$H$6-'СЕТ СН'!$H$19</f>
        <v>1185.1187082599999</v>
      </c>
      <c r="L91" s="36">
        <f>SUMIFS(СВЦЭМ!$C$33:$C$776,СВЦЭМ!$A$33:$A$776,$A91,СВЦЭМ!$B$33:$B$776,L$83)+'СЕТ СН'!$H$9+СВЦЭМ!$D$10+'СЕТ СН'!$H$6-'СЕТ СН'!$H$19</f>
        <v>1147.1507517499999</v>
      </c>
      <c r="M91" s="36">
        <f>SUMIFS(СВЦЭМ!$C$33:$C$776,СВЦЭМ!$A$33:$A$776,$A91,СВЦЭМ!$B$33:$B$776,M$83)+'СЕТ СН'!$H$9+СВЦЭМ!$D$10+'СЕТ СН'!$H$6-'СЕТ СН'!$H$19</f>
        <v>1158.6875810000001</v>
      </c>
      <c r="N91" s="36">
        <f>SUMIFS(СВЦЭМ!$C$33:$C$776,СВЦЭМ!$A$33:$A$776,$A91,СВЦЭМ!$B$33:$B$776,N$83)+'СЕТ СН'!$H$9+СВЦЭМ!$D$10+'СЕТ СН'!$H$6-'СЕТ СН'!$H$19</f>
        <v>1156.20274664</v>
      </c>
      <c r="O91" s="36">
        <f>SUMIFS(СВЦЭМ!$C$33:$C$776,СВЦЭМ!$A$33:$A$776,$A91,СВЦЭМ!$B$33:$B$776,O$83)+'СЕТ СН'!$H$9+СВЦЭМ!$D$10+'СЕТ СН'!$H$6-'СЕТ СН'!$H$19</f>
        <v>1159.39111172</v>
      </c>
      <c r="P91" s="36">
        <f>SUMIFS(СВЦЭМ!$C$33:$C$776,СВЦЭМ!$A$33:$A$776,$A91,СВЦЭМ!$B$33:$B$776,P$83)+'СЕТ СН'!$H$9+СВЦЭМ!$D$10+'СЕТ СН'!$H$6-'СЕТ СН'!$H$19</f>
        <v>1167.3485845300002</v>
      </c>
      <c r="Q91" s="36">
        <f>SUMIFS(СВЦЭМ!$C$33:$C$776,СВЦЭМ!$A$33:$A$776,$A91,СВЦЭМ!$B$33:$B$776,Q$83)+'СЕТ СН'!$H$9+СВЦЭМ!$D$10+'СЕТ СН'!$H$6-'СЕТ СН'!$H$19</f>
        <v>1178.2508707100001</v>
      </c>
      <c r="R91" s="36">
        <f>SUMIFS(СВЦЭМ!$C$33:$C$776,СВЦЭМ!$A$33:$A$776,$A91,СВЦЭМ!$B$33:$B$776,R$83)+'СЕТ СН'!$H$9+СВЦЭМ!$D$10+'СЕТ СН'!$H$6-'СЕТ СН'!$H$19</f>
        <v>1181.6859066500001</v>
      </c>
      <c r="S91" s="36">
        <f>SUMIFS(СВЦЭМ!$C$33:$C$776,СВЦЭМ!$A$33:$A$776,$A91,СВЦЭМ!$B$33:$B$776,S$83)+'СЕТ СН'!$H$9+СВЦЭМ!$D$10+'СЕТ СН'!$H$6-'СЕТ СН'!$H$19</f>
        <v>1175.9211971099999</v>
      </c>
      <c r="T91" s="36">
        <f>SUMIFS(СВЦЭМ!$C$33:$C$776,СВЦЭМ!$A$33:$A$776,$A91,СВЦЭМ!$B$33:$B$776,T$83)+'СЕТ СН'!$H$9+СВЦЭМ!$D$10+'СЕТ СН'!$H$6-'СЕТ СН'!$H$19</f>
        <v>1158.08497874</v>
      </c>
      <c r="U91" s="36">
        <f>SUMIFS(СВЦЭМ!$C$33:$C$776,СВЦЭМ!$A$33:$A$776,$A91,СВЦЭМ!$B$33:$B$776,U$83)+'СЕТ СН'!$H$9+СВЦЭМ!$D$10+'СЕТ СН'!$H$6-'СЕТ СН'!$H$19</f>
        <v>1139.6497319600001</v>
      </c>
      <c r="V91" s="36">
        <f>SUMIFS(СВЦЭМ!$C$33:$C$776,СВЦЭМ!$A$33:$A$776,$A91,СВЦЭМ!$B$33:$B$776,V$83)+'СЕТ СН'!$H$9+СВЦЭМ!$D$10+'СЕТ СН'!$H$6-'СЕТ СН'!$H$19</f>
        <v>1128.9409135800001</v>
      </c>
      <c r="W91" s="36">
        <f>SUMIFS(СВЦЭМ!$C$33:$C$776,СВЦЭМ!$A$33:$A$776,$A91,СВЦЭМ!$B$33:$B$776,W$83)+'СЕТ СН'!$H$9+СВЦЭМ!$D$10+'СЕТ СН'!$H$6-'СЕТ СН'!$H$19</f>
        <v>1144.5419596000002</v>
      </c>
      <c r="X91" s="36">
        <f>SUMIFS(СВЦЭМ!$C$33:$C$776,СВЦЭМ!$A$33:$A$776,$A91,СВЦЭМ!$B$33:$B$776,X$83)+'СЕТ СН'!$H$9+СВЦЭМ!$D$10+'СЕТ СН'!$H$6-'СЕТ СН'!$H$19</f>
        <v>1204.5600457599999</v>
      </c>
      <c r="Y91" s="36">
        <f>SUMIFS(СВЦЭМ!$C$33:$C$776,СВЦЭМ!$A$33:$A$776,$A91,СВЦЭМ!$B$33:$B$776,Y$83)+'СЕТ СН'!$H$9+СВЦЭМ!$D$10+'СЕТ СН'!$H$6-'СЕТ СН'!$H$19</f>
        <v>1316.0459996499999</v>
      </c>
    </row>
    <row r="92" spans="1:25" ht="15.75" x14ac:dyDescent="0.2">
      <c r="A92" s="35">
        <f t="shared" si="2"/>
        <v>43564</v>
      </c>
      <c r="B92" s="36">
        <f>SUMIFS(СВЦЭМ!$C$33:$C$776,СВЦЭМ!$A$33:$A$776,$A92,СВЦЭМ!$B$33:$B$776,B$83)+'СЕТ СН'!$H$9+СВЦЭМ!$D$10+'СЕТ СН'!$H$6-'СЕТ СН'!$H$19</f>
        <v>1338.64976297</v>
      </c>
      <c r="C92" s="36">
        <f>SUMIFS(СВЦЭМ!$C$33:$C$776,СВЦЭМ!$A$33:$A$776,$A92,СВЦЭМ!$B$33:$B$776,C$83)+'СЕТ СН'!$H$9+СВЦЭМ!$D$10+'СЕТ СН'!$H$6-'СЕТ СН'!$H$19</f>
        <v>1438.6876779500001</v>
      </c>
      <c r="D92" s="36">
        <f>SUMIFS(СВЦЭМ!$C$33:$C$776,СВЦЭМ!$A$33:$A$776,$A92,СВЦЭМ!$B$33:$B$776,D$83)+'СЕТ СН'!$H$9+СВЦЭМ!$D$10+'СЕТ СН'!$H$6-'СЕТ СН'!$H$19</f>
        <v>1506.3428191800001</v>
      </c>
      <c r="E92" s="36">
        <f>SUMIFS(СВЦЭМ!$C$33:$C$776,СВЦЭМ!$A$33:$A$776,$A92,СВЦЭМ!$B$33:$B$776,E$83)+'СЕТ СН'!$H$9+СВЦЭМ!$D$10+'СЕТ СН'!$H$6-'СЕТ СН'!$H$19</f>
        <v>1521.98984172</v>
      </c>
      <c r="F92" s="36">
        <f>SUMIFS(СВЦЭМ!$C$33:$C$776,СВЦЭМ!$A$33:$A$776,$A92,СВЦЭМ!$B$33:$B$776,F$83)+'СЕТ СН'!$H$9+СВЦЭМ!$D$10+'СЕТ СН'!$H$6-'СЕТ СН'!$H$19</f>
        <v>1511.2421850799999</v>
      </c>
      <c r="G92" s="36">
        <f>SUMIFS(СВЦЭМ!$C$33:$C$776,СВЦЭМ!$A$33:$A$776,$A92,СВЦЭМ!$B$33:$B$776,G$83)+'СЕТ СН'!$H$9+СВЦЭМ!$D$10+'СЕТ СН'!$H$6-'СЕТ СН'!$H$19</f>
        <v>1495.09954857</v>
      </c>
      <c r="H92" s="36">
        <f>SUMIFS(СВЦЭМ!$C$33:$C$776,СВЦЭМ!$A$33:$A$776,$A92,СВЦЭМ!$B$33:$B$776,H$83)+'СЕТ СН'!$H$9+СВЦЭМ!$D$10+'СЕТ СН'!$H$6-'СЕТ СН'!$H$19</f>
        <v>1392.6550180499999</v>
      </c>
      <c r="I92" s="36">
        <f>SUMIFS(СВЦЭМ!$C$33:$C$776,СВЦЭМ!$A$33:$A$776,$A92,СВЦЭМ!$B$33:$B$776,I$83)+'СЕТ СН'!$H$9+СВЦЭМ!$D$10+'СЕТ СН'!$H$6-'СЕТ СН'!$H$19</f>
        <v>1333.9494808899999</v>
      </c>
      <c r="J92" s="36">
        <f>SUMIFS(СВЦЭМ!$C$33:$C$776,СВЦЭМ!$A$33:$A$776,$A92,СВЦЭМ!$B$33:$B$776,J$83)+'СЕТ СН'!$H$9+СВЦЭМ!$D$10+'СЕТ СН'!$H$6-'СЕТ СН'!$H$19</f>
        <v>1259.48268841</v>
      </c>
      <c r="K92" s="36">
        <f>SUMIFS(СВЦЭМ!$C$33:$C$776,СВЦЭМ!$A$33:$A$776,$A92,СВЦЭМ!$B$33:$B$776,K$83)+'СЕТ СН'!$H$9+СВЦЭМ!$D$10+'СЕТ СН'!$H$6-'СЕТ СН'!$H$19</f>
        <v>1203.3477074299999</v>
      </c>
      <c r="L92" s="36">
        <f>SUMIFS(СВЦЭМ!$C$33:$C$776,СВЦЭМ!$A$33:$A$776,$A92,СВЦЭМ!$B$33:$B$776,L$83)+'СЕТ СН'!$H$9+СВЦЭМ!$D$10+'СЕТ СН'!$H$6-'СЕТ СН'!$H$19</f>
        <v>1170.1120443899999</v>
      </c>
      <c r="M92" s="36">
        <f>SUMIFS(СВЦЭМ!$C$33:$C$776,СВЦЭМ!$A$33:$A$776,$A92,СВЦЭМ!$B$33:$B$776,M$83)+'СЕТ СН'!$H$9+СВЦЭМ!$D$10+'СЕТ СН'!$H$6-'СЕТ СН'!$H$19</f>
        <v>1156.88056226</v>
      </c>
      <c r="N92" s="36">
        <f>SUMIFS(СВЦЭМ!$C$33:$C$776,СВЦЭМ!$A$33:$A$776,$A92,СВЦЭМ!$B$33:$B$776,N$83)+'СЕТ СН'!$H$9+СВЦЭМ!$D$10+'СЕТ СН'!$H$6-'СЕТ СН'!$H$19</f>
        <v>1152.2266344300001</v>
      </c>
      <c r="O92" s="36">
        <f>SUMIFS(СВЦЭМ!$C$33:$C$776,СВЦЭМ!$A$33:$A$776,$A92,СВЦЭМ!$B$33:$B$776,O$83)+'СЕТ СН'!$H$9+СВЦЭМ!$D$10+'СЕТ СН'!$H$6-'СЕТ СН'!$H$19</f>
        <v>1151.5065980100001</v>
      </c>
      <c r="P92" s="36">
        <f>SUMIFS(СВЦЭМ!$C$33:$C$776,СВЦЭМ!$A$33:$A$776,$A92,СВЦЭМ!$B$33:$B$776,P$83)+'СЕТ СН'!$H$9+СВЦЭМ!$D$10+'СЕТ СН'!$H$6-'СЕТ СН'!$H$19</f>
        <v>1171.6830511399999</v>
      </c>
      <c r="Q92" s="36">
        <f>SUMIFS(СВЦЭМ!$C$33:$C$776,СВЦЭМ!$A$33:$A$776,$A92,СВЦЭМ!$B$33:$B$776,Q$83)+'СЕТ СН'!$H$9+СВЦЭМ!$D$10+'СЕТ СН'!$H$6-'СЕТ СН'!$H$19</f>
        <v>1183.36329269</v>
      </c>
      <c r="R92" s="36">
        <f>SUMIFS(СВЦЭМ!$C$33:$C$776,СВЦЭМ!$A$33:$A$776,$A92,СВЦЭМ!$B$33:$B$776,R$83)+'СЕТ СН'!$H$9+СВЦЭМ!$D$10+'СЕТ СН'!$H$6-'СЕТ СН'!$H$19</f>
        <v>1184.72369043</v>
      </c>
      <c r="S92" s="36">
        <f>SUMIFS(СВЦЭМ!$C$33:$C$776,СВЦЭМ!$A$33:$A$776,$A92,СВЦЭМ!$B$33:$B$776,S$83)+'СЕТ СН'!$H$9+СВЦЭМ!$D$10+'СЕТ СН'!$H$6-'СЕТ СН'!$H$19</f>
        <v>1189.07342135</v>
      </c>
      <c r="T92" s="36">
        <f>SUMIFS(СВЦЭМ!$C$33:$C$776,СВЦЭМ!$A$33:$A$776,$A92,СВЦЭМ!$B$33:$B$776,T$83)+'СЕТ СН'!$H$9+СВЦЭМ!$D$10+'СЕТ СН'!$H$6-'СЕТ СН'!$H$19</f>
        <v>1178.891392</v>
      </c>
      <c r="U92" s="36">
        <f>SUMIFS(СВЦЭМ!$C$33:$C$776,СВЦЭМ!$A$33:$A$776,$A92,СВЦЭМ!$B$33:$B$776,U$83)+'СЕТ СН'!$H$9+СВЦЭМ!$D$10+'СЕТ СН'!$H$6-'СЕТ СН'!$H$19</f>
        <v>1137.4512981799999</v>
      </c>
      <c r="V92" s="36">
        <f>SUMIFS(СВЦЭМ!$C$33:$C$776,СВЦЭМ!$A$33:$A$776,$A92,СВЦЭМ!$B$33:$B$776,V$83)+'СЕТ СН'!$H$9+СВЦЭМ!$D$10+'СЕТ СН'!$H$6-'СЕТ СН'!$H$19</f>
        <v>1127.90907242</v>
      </c>
      <c r="W92" s="36">
        <f>SUMIFS(СВЦЭМ!$C$33:$C$776,СВЦЭМ!$A$33:$A$776,$A92,СВЦЭМ!$B$33:$B$776,W$83)+'СЕТ СН'!$H$9+СВЦЭМ!$D$10+'СЕТ СН'!$H$6-'СЕТ СН'!$H$19</f>
        <v>1136.94257799</v>
      </c>
      <c r="X92" s="36">
        <f>SUMIFS(СВЦЭМ!$C$33:$C$776,СВЦЭМ!$A$33:$A$776,$A92,СВЦЭМ!$B$33:$B$776,X$83)+'СЕТ СН'!$H$9+СВЦЭМ!$D$10+'СЕТ СН'!$H$6-'СЕТ СН'!$H$19</f>
        <v>1157.21257343</v>
      </c>
      <c r="Y92" s="36">
        <f>SUMIFS(СВЦЭМ!$C$33:$C$776,СВЦЭМ!$A$33:$A$776,$A92,СВЦЭМ!$B$33:$B$776,Y$83)+'СЕТ СН'!$H$9+СВЦЭМ!$D$10+'СЕТ СН'!$H$6-'СЕТ СН'!$H$19</f>
        <v>1215.2084143699999</v>
      </c>
    </row>
    <row r="93" spans="1:25" ht="15.75" x14ac:dyDescent="0.2">
      <c r="A93" s="35">
        <f t="shared" si="2"/>
        <v>43565</v>
      </c>
      <c r="B93" s="36">
        <f>SUMIFS(СВЦЭМ!$C$33:$C$776,СВЦЭМ!$A$33:$A$776,$A93,СВЦЭМ!$B$33:$B$776,B$83)+'СЕТ СН'!$H$9+СВЦЭМ!$D$10+'СЕТ СН'!$H$6-'СЕТ СН'!$H$19</f>
        <v>1323.87491602</v>
      </c>
      <c r="C93" s="36">
        <f>SUMIFS(СВЦЭМ!$C$33:$C$776,СВЦЭМ!$A$33:$A$776,$A93,СВЦЭМ!$B$33:$B$776,C$83)+'СЕТ СН'!$H$9+СВЦЭМ!$D$10+'СЕТ СН'!$H$6-'СЕТ СН'!$H$19</f>
        <v>1438.40611261</v>
      </c>
      <c r="D93" s="36">
        <f>SUMIFS(СВЦЭМ!$C$33:$C$776,СВЦЭМ!$A$33:$A$776,$A93,СВЦЭМ!$B$33:$B$776,D$83)+'СЕТ СН'!$H$9+СВЦЭМ!$D$10+'СЕТ СН'!$H$6-'СЕТ СН'!$H$19</f>
        <v>1518.34767416</v>
      </c>
      <c r="E93" s="36">
        <f>SUMIFS(СВЦЭМ!$C$33:$C$776,СВЦЭМ!$A$33:$A$776,$A93,СВЦЭМ!$B$33:$B$776,E$83)+'СЕТ СН'!$H$9+СВЦЭМ!$D$10+'СЕТ СН'!$H$6-'СЕТ СН'!$H$19</f>
        <v>1534.5148948799999</v>
      </c>
      <c r="F93" s="36">
        <f>SUMIFS(СВЦЭМ!$C$33:$C$776,СВЦЭМ!$A$33:$A$776,$A93,СВЦЭМ!$B$33:$B$776,F$83)+'СЕТ СН'!$H$9+СВЦЭМ!$D$10+'СЕТ СН'!$H$6-'СЕТ СН'!$H$19</f>
        <v>1528.88919629</v>
      </c>
      <c r="G93" s="36">
        <f>SUMIFS(СВЦЭМ!$C$33:$C$776,СВЦЭМ!$A$33:$A$776,$A93,СВЦЭМ!$B$33:$B$776,G$83)+'СЕТ СН'!$H$9+СВЦЭМ!$D$10+'СЕТ СН'!$H$6-'СЕТ СН'!$H$19</f>
        <v>1516.1044368600001</v>
      </c>
      <c r="H93" s="36">
        <f>SUMIFS(СВЦЭМ!$C$33:$C$776,СВЦЭМ!$A$33:$A$776,$A93,СВЦЭМ!$B$33:$B$776,H$83)+'СЕТ СН'!$H$9+СВЦЭМ!$D$10+'СЕТ СН'!$H$6-'СЕТ СН'!$H$19</f>
        <v>1433.5113713599999</v>
      </c>
      <c r="I93" s="36">
        <f>SUMIFS(СВЦЭМ!$C$33:$C$776,СВЦЭМ!$A$33:$A$776,$A93,СВЦЭМ!$B$33:$B$776,I$83)+'СЕТ СН'!$H$9+СВЦЭМ!$D$10+'СЕТ СН'!$H$6-'СЕТ СН'!$H$19</f>
        <v>1352.72730591</v>
      </c>
      <c r="J93" s="36">
        <f>SUMIFS(СВЦЭМ!$C$33:$C$776,СВЦЭМ!$A$33:$A$776,$A93,СВЦЭМ!$B$33:$B$776,J$83)+'СЕТ СН'!$H$9+СВЦЭМ!$D$10+'СЕТ СН'!$H$6-'СЕТ СН'!$H$19</f>
        <v>1249.6867823100001</v>
      </c>
      <c r="K93" s="36">
        <f>SUMIFS(СВЦЭМ!$C$33:$C$776,СВЦЭМ!$A$33:$A$776,$A93,СВЦЭМ!$B$33:$B$776,K$83)+'СЕТ СН'!$H$9+СВЦЭМ!$D$10+'СЕТ СН'!$H$6-'СЕТ СН'!$H$19</f>
        <v>1159.5055913599999</v>
      </c>
      <c r="L93" s="36">
        <f>SUMIFS(СВЦЭМ!$C$33:$C$776,СВЦЭМ!$A$33:$A$776,$A93,СВЦЭМ!$B$33:$B$776,L$83)+'СЕТ СН'!$H$9+СВЦЭМ!$D$10+'СЕТ СН'!$H$6-'СЕТ СН'!$H$19</f>
        <v>1135.77933579</v>
      </c>
      <c r="M93" s="36">
        <f>SUMIFS(СВЦЭМ!$C$33:$C$776,СВЦЭМ!$A$33:$A$776,$A93,СВЦЭМ!$B$33:$B$776,M$83)+'СЕТ СН'!$H$9+СВЦЭМ!$D$10+'СЕТ СН'!$H$6-'СЕТ СН'!$H$19</f>
        <v>1143.1702582600001</v>
      </c>
      <c r="N93" s="36">
        <f>SUMIFS(СВЦЭМ!$C$33:$C$776,СВЦЭМ!$A$33:$A$776,$A93,СВЦЭМ!$B$33:$B$776,N$83)+'СЕТ СН'!$H$9+СВЦЭМ!$D$10+'СЕТ СН'!$H$6-'СЕТ СН'!$H$19</f>
        <v>1147.9959505000002</v>
      </c>
      <c r="O93" s="36">
        <f>SUMIFS(СВЦЭМ!$C$33:$C$776,СВЦЭМ!$A$33:$A$776,$A93,СВЦЭМ!$B$33:$B$776,O$83)+'СЕТ СН'!$H$9+СВЦЭМ!$D$10+'СЕТ СН'!$H$6-'СЕТ СН'!$H$19</f>
        <v>1151.8662003899999</v>
      </c>
      <c r="P93" s="36">
        <f>SUMIFS(СВЦЭМ!$C$33:$C$776,СВЦЭМ!$A$33:$A$776,$A93,СВЦЭМ!$B$33:$B$776,P$83)+'СЕТ СН'!$H$9+СВЦЭМ!$D$10+'СЕТ СН'!$H$6-'СЕТ СН'!$H$19</f>
        <v>1162.4114791699999</v>
      </c>
      <c r="Q93" s="36">
        <f>SUMIFS(СВЦЭМ!$C$33:$C$776,СВЦЭМ!$A$33:$A$776,$A93,СВЦЭМ!$B$33:$B$776,Q$83)+'СЕТ СН'!$H$9+СВЦЭМ!$D$10+'СЕТ СН'!$H$6-'СЕТ СН'!$H$19</f>
        <v>1166.2678379399999</v>
      </c>
      <c r="R93" s="36">
        <f>SUMIFS(СВЦЭМ!$C$33:$C$776,СВЦЭМ!$A$33:$A$776,$A93,СВЦЭМ!$B$33:$B$776,R$83)+'СЕТ СН'!$H$9+СВЦЭМ!$D$10+'СЕТ СН'!$H$6-'СЕТ СН'!$H$19</f>
        <v>1173.8408548299999</v>
      </c>
      <c r="S93" s="36">
        <f>SUMIFS(СВЦЭМ!$C$33:$C$776,СВЦЭМ!$A$33:$A$776,$A93,СВЦЭМ!$B$33:$B$776,S$83)+'СЕТ СН'!$H$9+СВЦЭМ!$D$10+'СЕТ СН'!$H$6-'СЕТ СН'!$H$19</f>
        <v>1174.63970206</v>
      </c>
      <c r="T93" s="36">
        <f>SUMIFS(СВЦЭМ!$C$33:$C$776,СВЦЭМ!$A$33:$A$776,$A93,СВЦЭМ!$B$33:$B$776,T$83)+'СЕТ СН'!$H$9+СВЦЭМ!$D$10+'СЕТ СН'!$H$6-'СЕТ СН'!$H$19</f>
        <v>1153.5047834500001</v>
      </c>
      <c r="U93" s="36">
        <f>SUMIFS(СВЦЭМ!$C$33:$C$776,СВЦЭМ!$A$33:$A$776,$A93,СВЦЭМ!$B$33:$B$776,U$83)+'СЕТ СН'!$H$9+СВЦЭМ!$D$10+'СЕТ СН'!$H$6-'СЕТ СН'!$H$19</f>
        <v>1123.14988793</v>
      </c>
      <c r="V93" s="36">
        <f>SUMIFS(СВЦЭМ!$C$33:$C$776,СВЦЭМ!$A$33:$A$776,$A93,СВЦЭМ!$B$33:$B$776,V$83)+'СЕТ СН'!$H$9+СВЦЭМ!$D$10+'СЕТ СН'!$H$6-'СЕТ СН'!$H$19</f>
        <v>1100.3662082599999</v>
      </c>
      <c r="W93" s="36">
        <f>SUMIFS(СВЦЭМ!$C$33:$C$776,СВЦЭМ!$A$33:$A$776,$A93,СВЦЭМ!$B$33:$B$776,W$83)+'СЕТ СН'!$H$9+СВЦЭМ!$D$10+'СЕТ СН'!$H$6-'СЕТ СН'!$H$19</f>
        <v>1098.16435811</v>
      </c>
      <c r="X93" s="36">
        <f>SUMIFS(СВЦЭМ!$C$33:$C$776,СВЦЭМ!$A$33:$A$776,$A93,СВЦЭМ!$B$33:$B$776,X$83)+'СЕТ СН'!$H$9+СВЦЭМ!$D$10+'СЕТ СН'!$H$6-'СЕТ СН'!$H$19</f>
        <v>1162.9734685799999</v>
      </c>
      <c r="Y93" s="36">
        <f>SUMIFS(СВЦЭМ!$C$33:$C$776,СВЦЭМ!$A$33:$A$776,$A93,СВЦЭМ!$B$33:$B$776,Y$83)+'СЕТ СН'!$H$9+СВЦЭМ!$D$10+'СЕТ СН'!$H$6-'СЕТ СН'!$H$19</f>
        <v>1293.06415612</v>
      </c>
    </row>
    <row r="94" spans="1:25" ht="15.75" x14ac:dyDescent="0.2">
      <c r="A94" s="35">
        <f t="shared" si="2"/>
        <v>43566</v>
      </c>
      <c r="B94" s="36">
        <f>SUMIFS(СВЦЭМ!$C$33:$C$776,СВЦЭМ!$A$33:$A$776,$A94,СВЦЭМ!$B$33:$B$776,B$83)+'СЕТ СН'!$H$9+СВЦЭМ!$D$10+'СЕТ СН'!$H$6-'СЕТ СН'!$H$19</f>
        <v>1353.13392017</v>
      </c>
      <c r="C94" s="36">
        <f>SUMIFS(СВЦЭМ!$C$33:$C$776,СВЦЭМ!$A$33:$A$776,$A94,СВЦЭМ!$B$33:$B$776,C$83)+'СЕТ СН'!$H$9+СВЦЭМ!$D$10+'СЕТ СН'!$H$6-'СЕТ СН'!$H$19</f>
        <v>1476.7164199000001</v>
      </c>
      <c r="D94" s="36">
        <f>SUMIFS(СВЦЭМ!$C$33:$C$776,СВЦЭМ!$A$33:$A$776,$A94,СВЦЭМ!$B$33:$B$776,D$83)+'СЕТ СН'!$H$9+СВЦЭМ!$D$10+'СЕТ СН'!$H$6-'СЕТ СН'!$H$19</f>
        <v>1625.3789361700001</v>
      </c>
      <c r="E94" s="36">
        <f>SUMIFS(СВЦЭМ!$C$33:$C$776,СВЦЭМ!$A$33:$A$776,$A94,СВЦЭМ!$B$33:$B$776,E$83)+'СЕТ СН'!$H$9+СВЦЭМ!$D$10+'СЕТ СН'!$H$6-'СЕТ СН'!$H$19</f>
        <v>1648.62209779</v>
      </c>
      <c r="F94" s="36">
        <f>SUMIFS(СВЦЭМ!$C$33:$C$776,СВЦЭМ!$A$33:$A$776,$A94,СВЦЭМ!$B$33:$B$776,F$83)+'СЕТ СН'!$H$9+СВЦЭМ!$D$10+'СЕТ СН'!$H$6-'СЕТ СН'!$H$19</f>
        <v>1650.19308656</v>
      </c>
      <c r="G94" s="36">
        <f>SUMIFS(СВЦЭМ!$C$33:$C$776,СВЦЭМ!$A$33:$A$776,$A94,СВЦЭМ!$B$33:$B$776,G$83)+'СЕТ СН'!$H$9+СВЦЭМ!$D$10+'СЕТ СН'!$H$6-'СЕТ СН'!$H$19</f>
        <v>1646.02752953</v>
      </c>
      <c r="H94" s="36">
        <f>SUMIFS(СВЦЭМ!$C$33:$C$776,СВЦЭМ!$A$33:$A$776,$A94,СВЦЭМ!$B$33:$B$776,H$83)+'СЕТ СН'!$H$9+СВЦЭМ!$D$10+'СЕТ СН'!$H$6-'СЕТ СН'!$H$19</f>
        <v>1562.94711957</v>
      </c>
      <c r="I94" s="36">
        <f>SUMIFS(СВЦЭМ!$C$33:$C$776,СВЦЭМ!$A$33:$A$776,$A94,СВЦЭМ!$B$33:$B$776,I$83)+'СЕТ СН'!$H$9+СВЦЭМ!$D$10+'СЕТ СН'!$H$6-'СЕТ СН'!$H$19</f>
        <v>1474.1432323700001</v>
      </c>
      <c r="J94" s="36">
        <f>SUMIFS(СВЦЭМ!$C$33:$C$776,СВЦЭМ!$A$33:$A$776,$A94,СВЦЭМ!$B$33:$B$776,J$83)+'СЕТ СН'!$H$9+СВЦЭМ!$D$10+'СЕТ СН'!$H$6-'СЕТ СН'!$H$19</f>
        <v>1345.6509971999999</v>
      </c>
      <c r="K94" s="36">
        <f>SUMIFS(СВЦЭМ!$C$33:$C$776,СВЦЭМ!$A$33:$A$776,$A94,СВЦЭМ!$B$33:$B$776,K$83)+'СЕТ СН'!$H$9+СВЦЭМ!$D$10+'СЕТ СН'!$H$6-'СЕТ СН'!$H$19</f>
        <v>1249.07454588</v>
      </c>
      <c r="L94" s="36">
        <f>SUMIFS(СВЦЭМ!$C$33:$C$776,СВЦЭМ!$A$33:$A$776,$A94,СВЦЭМ!$B$33:$B$776,L$83)+'СЕТ СН'!$H$9+СВЦЭМ!$D$10+'СЕТ СН'!$H$6-'СЕТ СН'!$H$19</f>
        <v>1206.4883712800001</v>
      </c>
      <c r="M94" s="36">
        <f>SUMIFS(СВЦЭМ!$C$33:$C$776,СВЦЭМ!$A$33:$A$776,$A94,СВЦЭМ!$B$33:$B$776,M$83)+'СЕТ СН'!$H$9+СВЦЭМ!$D$10+'СЕТ СН'!$H$6-'СЕТ СН'!$H$19</f>
        <v>1225.4165910199999</v>
      </c>
      <c r="N94" s="36">
        <f>SUMIFS(СВЦЭМ!$C$33:$C$776,СВЦЭМ!$A$33:$A$776,$A94,СВЦЭМ!$B$33:$B$776,N$83)+'СЕТ СН'!$H$9+СВЦЭМ!$D$10+'СЕТ СН'!$H$6-'СЕТ СН'!$H$19</f>
        <v>1212.9424175200002</v>
      </c>
      <c r="O94" s="36">
        <f>SUMIFS(СВЦЭМ!$C$33:$C$776,СВЦЭМ!$A$33:$A$776,$A94,СВЦЭМ!$B$33:$B$776,O$83)+'СЕТ СН'!$H$9+СВЦЭМ!$D$10+'СЕТ СН'!$H$6-'СЕТ СН'!$H$19</f>
        <v>1219.46716917</v>
      </c>
      <c r="P94" s="36">
        <f>SUMIFS(СВЦЭМ!$C$33:$C$776,СВЦЭМ!$A$33:$A$776,$A94,СВЦЭМ!$B$33:$B$776,P$83)+'СЕТ СН'!$H$9+СВЦЭМ!$D$10+'СЕТ СН'!$H$6-'СЕТ СН'!$H$19</f>
        <v>1235.1933747399999</v>
      </c>
      <c r="Q94" s="36">
        <f>SUMIFS(СВЦЭМ!$C$33:$C$776,СВЦЭМ!$A$33:$A$776,$A94,СВЦЭМ!$B$33:$B$776,Q$83)+'СЕТ СН'!$H$9+СВЦЭМ!$D$10+'СЕТ СН'!$H$6-'СЕТ СН'!$H$19</f>
        <v>1241.2612235500001</v>
      </c>
      <c r="R94" s="36">
        <f>SUMIFS(СВЦЭМ!$C$33:$C$776,СВЦЭМ!$A$33:$A$776,$A94,СВЦЭМ!$B$33:$B$776,R$83)+'СЕТ СН'!$H$9+СВЦЭМ!$D$10+'СЕТ СН'!$H$6-'СЕТ СН'!$H$19</f>
        <v>1238.24987268</v>
      </c>
      <c r="S94" s="36">
        <f>SUMIFS(СВЦЭМ!$C$33:$C$776,СВЦЭМ!$A$33:$A$776,$A94,СВЦЭМ!$B$33:$B$776,S$83)+'СЕТ СН'!$H$9+СВЦЭМ!$D$10+'СЕТ СН'!$H$6-'СЕТ СН'!$H$19</f>
        <v>1243.92374554</v>
      </c>
      <c r="T94" s="36">
        <f>SUMIFS(СВЦЭМ!$C$33:$C$776,СВЦЭМ!$A$33:$A$776,$A94,СВЦЭМ!$B$33:$B$776,T$83)+'СЕТ СН'!$H$9+СВЦЭМ!$D$10+'СЕТ СН'!$H$6-'СЕТ СН'!$H$19</f>
        <v>1227.88884123</v>
      </c>
      <c r="U94" s="36">
        <f>SUMIFS(СВЦЭМ!$C$33:$C$776,СВЦЭМ!$A$33:$A$776,$A94,СВЦЭМ!$B$33:$B$776,U$83)+'СЕТ СН'!$H$9+СВЦЭМ!$D$10+'СЕТ СН'!$H$6-'СЕТ СН'!$H$19</f>
        <v>1204.1534348</v>
      </c>
      <c r="V94" s="36">
        <f>SUMIFS(СВЦЭМ!$C$33:$C$776,СВЦЭМ!$A$33:$A$776,$A94,СВЦЭМ!$B$33:$B$776,V$83)+'СЕТ СН'!$H$9+СВЦЭМ!$D$10+'СЕТ СН'!$H$6-'СЕТ СН'!$H$19</f>
        <v>1200.2037557600001</v>
      </c>
      <c r="W94" s="36">
        <f>SUMIFS(СВЦЭМ!$C$33:$C$776,СВЦЭМ!$A$33:$A$776,$A94,СВЦЭМ!$B$33:$B$776,W$83)+'СЕТ СН'!$H$9+СВЦЭМ!$D$10+'СЕТ СН'!$H$6-'СЕТ СН'!$H$19</f>
        <v>1182.4308136899999</v>
      </c>
      <c r="X94" s="36">
        <f>SUMIFS(СВЦЭМ!$C$33:$C$776,СВЦЭМ!$A$33:$A$776,$A94,СВЦЭМ!$B$33:$B$776,X$83)+'СЕТ СН'!$H$9+СВЦЭМ!$D$10+'СЕТ СН'!$H$6-'СЕТ СН'!$H$19</f>
        <v>1256.5337471600001</v>
      </c>
      <c r="Y94" s="36">
        <f>SUMIFS(СВЦЭМ!$C$33:$C$776,СВЦЭМ!$A$33:$A$776,$A94,СВЦЭМ!$B$33:$B$776,Y$83)+'СЕТ СН'!$H$9+СВЦЭМ!$D$10+'СЕТ СН'!$H$6-'СЕТ СН'!$H$19</f>
        <v>1380.6261883500001</v>
      </c>
    </row>
    <row r="95" spans="1:25" ht="15.75" x14ac:dyDescent="0.2">
      <c r="A95" s="35">
        <f t="shared" si="2"/>
        <v>43567</v>
      </c>
      <c r="B95" s="36">
        <f>SUMIFS(СВЦЭМ!$C$33:$C$776,СВЦЭМ!$A$33:$A$776,$A95,СВЦЭМ!$B$33:$B$776,B$83)+'СЕТ СН'!$H$9+СВЦЭМ!$D$10+'СЕТ СН'!$H$6-'СЕТ СН'!$H$19</f>
        <v>1484.4495855800001</v>
      </c>
      <c r="C95" s="36">
        <f>SUMIFS(СВЦЭМ!$C$33:$C$776,СВЦЭМ!$A$33:$A$776,$A95,СВЦЭМ!$B$33:$B$776,C$83)+'СЕТ СН'!$H$9+СВЦЭМ!$D$10+'СЕТ СН'!$H$6-'СЕТ СН'!$H$19</f>
        <v>1572.7290270400001</v>
      </c>
      <c r="D95" s="36">
        <f>SUMIFS(СВЦЭМ!$C$33:$C$776,СВЦЭМ!$A$33:$A$776,$A95,СВЦЭМ!$B$33:$B$776,D$83)+'СЕТ СН'!$H$9+СВЦЭМ!$D$10+'СЕТ СН'!$H$6-'СЕТ СН'!$H$19</f>
        <v>1623.0485822400001</v>
      </c>
      <c r="E95" s="36">
        <f>SUMIFS(СВЦЭМ!$C$33:$C$776,СВЦЭМ!$A$33:$A$776,$A95,СВЦЭМ!$B$33:$B$776,E$83)+'СЕТ СН'!$H$9+СВЦЭМ!$D$10+'СЕТ СН'!$H$6-'СЕТ СН'!$H$19</f>
        <v>1619.4003667300001</v>
      </c>
      <c r="F95" s="36">
        <f>SUMIFS(СВЦЭМ!$C$33:$C$776,СВЦЭМ!$A$33:$A$776,$A95,СВЦЭМ!$B$33:$B$776,F$83)+'СЕТ СН'!$H$9+СВЦЭМ!$D$10+'СЕТ СН'!$H$6-'СЕТ СН'!$H$19</f>
        <v>1619.2877772100001</v>
      </c>
      <c r="G95" s="36">
        <f>SUMIFS(СВЦЭМ!$C$33:$C$776,СВЦЭМ!$A$33:$A$776,$A95,СВЦЭМ!$B$33:$B$776,G$83)+'СЕТ СН'!$H$9+СВЦЭМ!$D$10+'СЕТ СН'!$H$6-'СЕТ СН'!$H$19</f>
        <v>1599.0422825400001</v>
      </c>
      <c r="H95" s="36">
        <f>SUMIFS(СВЦЭМ!$C$33:$C$776,СВЦЭМ!$A$33:$A$776,$A95,СВЦЭМ!$B$33:$B$776,H$83)+'СЕТ СН'!$H$9+СВЦЭМ!$D$10+'СЕТ СН'!$H$6-'СЕТ СН'!$H$19</f>
        <v>1514.63749641</v>
      </c>
      <c r="I95" s="36">
        <f>SUMIFS(СВЦЭМ!$C$33:$C$776,СВЦЭМ!$A$33:$A$776,$A95,СВЦЭМ!$B$33:$B$776,I$83)+'СЕТ СН'!$H$9+СВЦЭМ!$D$10+'СЕТ СН'!$H$6-'СЕТ СН'!$H$19</f>
        <v>1460.97951023</v>
      </c>
      <c r="J95" s="36">
        <f>SUMIFS(СВЦЭМ!$C$33:$C$776,СВЦЭМ!$A$33:$A$776,$A95,СВЦЭМ!$B$33:$B$776,J$83)+'СЕТ СН'!$H$9+СВЦЭМ!$D$10+'СЕТ СН'!$H$6-'СЕТ СН'!$H$19</f>
        <v>1329.4474715400002</v>
      </c>
      <c r="K95" s="36">
        <f>SUMIFS(СВЦЭМ!$C$33:$C$776,СВЦЭМ!$A$33:$A$776,$A95,СВЦЭМ!$B$33:$B$776,K$83)+'СЕТ СН'!$H$9+СВЦЭМ!$D$10+'СЕТ СН'!$H$6-'СЕТ СН'!$H$19</f>
        <v>1248.6083900900001</v>
      </c>
      <c r="L95" s="36">
        <f>SUMIFS(СВЦЭМ!$C$33:$C$776,СВЦЭМ!$A$33:$A$776,$A95,СВЦЭМ!$B$33:$B$776,L$83)+'СЕТ СН'!$H$9+СВЦЭМ!$D$10+'СЕТ СН'!$H$6-'СЕТ СН'!$H$19</f>
        <v>1209.7375634499999</v>
      </c>
      <c r="M95" s="36">
        <f>SUMIFS(СВЦЭМ!$C$33:$C$776,СВЦЭМ!$A$33:$A$776,$A95,СВЦЭМ!$B$33:$B$776,M$83)+'СЕТ СН'!$H$9+СВЦЭМ!$D$10+'СЕТ СН'!$H$6-'СЕТ СН'!$H$19</f>
        <v>1213.26538056</v>
      </c>
      <c r="N95" s="36">
        <f>SUMIFS(СВЦЭМ!$C$33:$C$776,СВЦЭМ!$A$33:$A$776,$A95,СВЦЭМ!$B$33:$B$776,N$83)+'СЕТ СН'!$H$9+СВЦЭМ!$D$10+'СЕТ СН'!$H$6-'СЕТ СН'!$H$19</f>
        <v>1194.9228190899998</v>
      </c>
      <c r="O95" s="36">
        <f>SUMIFS(СВЦЭМ!$C$33:$C$776,СВЦЭМ!$A$33:$A$776,$A95,СВЦЭМ!$B$33:$B$776,O$83)+'СЕТ СН'!$H$9+СВЦЭМ!$D$10+'СЕТ СН'!$H$6-'СЕТ СН'!$H$19</f>
        <v>1205.34715222</v>
      </c>
      <c r="P95" s="36">
        <f>SUMIFS(СВЦЭМ!$C$33:$C$776,СВЦЭМ!$A$33:$A$776,$A95,СВЦЭМ!$B$33:$B$776,P$83)+'СЕТ СН'!$H$9+СВЦЭМ!$D$10+'СЕТ СН'!$H$6-'СЕТ СН'!$H$19</f>
        <v>1228.08837105</v>
      </c>
      <c r="Q95" s="36">
        <f>SUMIFS(СВЦЭМ!$C$33:$C$776,СВЦЭМ!$A$33:$A$776,$A95,СВЦЭМ!$B$33:$B$776,Q$83)+'СЕТ СН'!$H$9+СВЦЭМ!$D$10+'СЕТ СН'!$H$6-'СЕТ СН'!$H$19</f>
        <v>1238.4940261000002</v>
      </c>
      <c r="R95" s="36">
        <f>SUMIFS(СВЦЭМ!$C$33:$C$776,СВЦЭМ!$A$33:$A$776,$A95,СВЦЭМ!$B$33:$B$776,R$83)+'СЕТ СН'!$H$9+СВЦЭМ!$D$10+'СЕТ СН'!$H$6-'СЕТ СН'!$H$19</f>
        <v>1246.82759723</v>
      </c>
      <c r="S95" s="36">
        <f>SUMIFS(СВЦЭМ!$C$33:$C$776,СВЦЭМ!$A$33:$A$776,$A95,СВЦЭМ!$B$33:$B$776,S$83)+'СЕТ СН'!$H$9+СВЦЭМ!$D$10+'СЕТ СН'!$H$6-'СЕТ СН'!$H$19</f>
        <v>1232.1365562800001</v>
      </c>
      <c r="T95" s="36">
        <f>SUMIFS(СВЦЭМ!$C$33:$C$776,СВЦЭМ!$A$33:$A$776,$A95,СВЦЭМ!$B$33:$B$776,T$83)+'СЕТ СН'!$H$9+СВЦЭМ!$D$10+'СЕТ СН'!$H$6-'СЕТ СН'!$H$19</f>
        <v>1215.12164835</v>
      </c>
      <c r="U95" s="36">
        <f>SUMIFS(СВЦЭМ!$C$33:$C$776,СВЦЭМ!$A$33:$A$776,$A95,СВЦЭМ!$B$33:$B$776,U$83)+'СЕТ СН'!$H$9+СВЦЭМ!$D$10+'СЕТ СН'!$H$6-'СЕТ СН'!$H$19</f>
        <v>1164.8298567299998</v>
      </c>
      <c r="V95" s="36">
        <f>SUMIFS(СВЦЭМ!$C$33:$C$776,СВЦЭМ!$A$33:$A$776,$A95,СВЦЭМ!$B$33:$B$776,V$83)+'СЕТ СН'!$H$9+СВЦЭМ!$D$10+'СЕТ СН'!$H$6-'СЕТ СН'!$H$19</f>
        <v>1162.3873369799999</v>
      </c>
      <c r="W95" s="36">
        <f>SUMIFS(СВЦЭМ!$C$33:$C$776,СВЦЭМ!$A$33:$A$776,$A95,СВЦЭМ!$B$33:$B$776,W$83)+'СЕТ СН'!$H$9+СВЦЭМ!$D$10+'СЕТ СН'!$H$6-'СЕТ СН'!$H$19</f>
        <v>1173.1098030000001</v>
      </c>
      <c r="X95" s="36">
        <f>SUMIFS(СВЦЭМ!$C$33:$C$776,СВЦЭМ!$A$33:$A$776,$A95,СВЦЭМ!$B$33:$B$776,X$83)+'СЕТ СН'!$H$9+СВЦЭМ!$D$10+'СЕТ СН'!$H$6-'СЕТ СН'!$H$19</f>
        <v>1237.01258925</v>
      </c>
      <c r="Y95" s="36">
        <f>SUMIFS(СВЦЭМ!$C$33:$C$776,СВЦЭМ!$A$33:$A$776,$A95,СВЦЭМ!$B$33:$B$776,Y$83)+'СЕТ СН'!$H$9+СВЦЭМ!$D$10+'СЕТ СН'!$H$6-'СЕТ СН'!$H$19</f>
        <v>1356.6483719799999</v>
      </c>
    </row>
    <row r="96" spans="1:25" ht="15.75" x14ac:dyDescent="0.2">
      <c r="A96" s="35">
        <f t="shared" si="2"/>
        <v>43568</v>
      </c>
      <c r="B96" s="36">
        <f>SUMIFS(СВЦЭМ!$C$33:$C$776,СВЦЭМ!$A$33:$A$776,$A96,СВЦЭМ!$B$33:$B$776,B$83)+'СЕТ СН'!$H$9+СВЦЭМ!$D$10+'СЕТ СН'!$H$6-'СЕТ СН'!$H$19</f>
        <v>1444.89160803</v>
      </c>
      <c r="C96" s="36">
        <f>SUMIFS(СВЦЭМ!$C$33:$C$776,СВЦЭМ!$A$33:$A$776,$A96,СВЦЭМ!$B$33:$B$776,C$83)+'СЕТ СН'!$H$9+СВЦЭМ!$D$10+'СЕТ СН'!$H$6-'СЕТ СН'!$H$19</f>
        <v>1526.66964272</v>
      </c>
      <c r="D96" s="36">
        <f>SUMIFS(СВЦЭМ!$C$33:$C$776,СВЦЭМ!$A$33:$A$776,$A96,СВЦЭМ!$B$33:$B$776,D$83)+'СЕТ СН'!$H$9+СВЦЭМ!$D$10+'СЕТ СН'!$H$6-'СЕТ СН'!$H$19</f>
        <v>1606.42594098</v>
      </c>
      <c r="E96" s="36">
        <f>SUMIFS(СВЦЭМ!$C$33:$C$776,СВЦЭМ!$A$33:$A$776,$A96,СВЦЭМ!$B$33:$B$776,E$83)+'СЕТ СН'!$H$9+СВЦЭМ!$D$10+'СЕТ СН'!$H$6-'СЕТ СН'!$H$19</f>
        <v>1608.9788930899999</v>
      </c>
      <c r="F96" s="36">
        <f>SUMIFS(СВЦЭМ!$C$33:$C$776,СВЦЭМ!$A$33:$A$776,$A96,СВЦЭМ!$B$33:$B$776,F$83)+'СЕТ СН'!$H$9+СВЦЭМ!$D$10+'СЕТ СН'!$H$6-'СЕТ СН'!$H$19</f>
        <v>1602.6209088099999</v>
      </c>
      <c r="G96" s="36">
        <f>SUMIFS(СВЦЭМ!$C$33:$C$776,СВЦЭМ!$A$33:$A$776,$A96,СВЦЭМ!$B$33:$B$776,G$83)+'СЕТ СН'!$H$9+СВЦЭМ!$D$10+'СЕТ СН'!$H$6-'СЕТ СН'!$H$19</f>
        <v>1578.1372808200001</v>
      </c>
      <c r="H96" s="36">
        <f>SUMIFS(СВЦЭМ!$C$33:$C$776,СВЦЭМ!$A$33:$A$776,$A96,СВЦЭМ!$B$33:$B$776,H$83)+'СЕТ СН'!$H$9+СВЦЭМ!$D$10+'СЕТ СН'!$H$6-'СЕТ СН'!$H$19</f>
        <v>1484.1030385199999</v>
      </c>
      <c r="I96" s="36">
        <f>SUMIFS(СВЦЭМ!$C$33:$C$776,СВЦЭМ!$A$33:$A$776,$A96,СВЦЭМ!$B$33:$B$776,I$83)+'СЕТ СН'!$H$9+СВЦЭМ!$D$10+'СЕТ СН'!$H$6-'СЕТ СН'!$H$19</f>
        <v>1427.4068039700001</v>
      </c>
      <c r="J96" s="36">
        <f>SUMIFS(СВЦЭМ!$C$33:$C$776,СВЦЭМ!$A$33:$A$776,$A96,СВЦЭМ!$B$33:$B$776,J$83)+'СЕТ СН'!$H$9+СВЦЭМ!$D$10+'СЕТ СН'!$H$6-'СЕТ СН'!$H$19</f>
        <v>1362.62616088</v>
      </c>
      <c r="K96" s="36">
        <f>SUMIFS(СВЦЭМ!$C$33:$C$776,СВЦЭМ!$A$33:$A$776,$A96,СВЦЭМ!$B$33:$B$776,K$83)+'СЕТ СН'!$H$9+СВЦЭМ!$D$10+'СЕТ СН'!$H$6-'СЕТ СН'!$H$19</f>
        <v>1249.9524999599998</v>
      </c>
      <c r="L96" s="36">
        <f>SUMIFS(СВЦЭМ!$C$33:$C$776,СВЦЭМ!$A$33:$A$776,$A96,СВЦЭМ!$B$33:$B$776,L$83)+'СЕТ СН'!$H$9+СВЦЭМ!$D$10+'СЕТ СН'!$H$6-'СЕТ СН'!$H$19</f>
        <v>1203.9534316100001</v>
      </c>
      <c r="M96" s="36">
        <f>SUMIFS(СВЦЭМ!$C$33:$C$776,СВЦЭМ!$A$33:$A$776,$A96,СВЦЭМ!$B$33:$B$776,M$83)+'СЕТ СН'!$H$9+СВЦЭМ!$D$10+'СЕТ СН'!$H$6-'СЕТ СН'!$H$19</f>
        <v>1204.3786888300001</v>
      </c>
      <c r="N96" s="36">
        <f>SUMIFS(СВЦЭМ!$C$33:$C$776,СВЦЭМ!$A$33:$A$776,$A96,СВЦЭМ!$B$33:$B$776,N$83)+'СЕТ СН'!$H$9+СВЦЭМ!$D$10+'СЕТ СН'!$H$6-'СЕТ СН'!$H$19</f>
        <v>1220.10670258</v>
      </c>
      <c r="O96" s="36">
        <f>SUMIFS(СВЦЭМ!$C$33:$C$776,СВЦЭМ!$A$33:$A$776,$A96,СВЦЭМ!$B$33:$B$776,O$83)+'СЕТ СН'!$H$9+СВЦЭМ!$D$10+'СЕТ СН'!$H$6-'СЕТ СН'!$H$19</f>
        <v>1228.00823169</v>
      </c>
      <c r="P96" s="36">
        <f>SUMIFS(СВЦЭМ!$C$33:$C$776,СВЦЭМ!$A$33:$A$776,$A96,СВЦЭМ!$B$33:$B$776,P$83)+'СЕТ СН'!$H$9+СВЦЭМ!$D$10+'СЕТ СН'!$H$6-'СЕТ СН'!$H$19</f>
        <v>1235.0111810600001</v>
      </c>
      <c r="Q96" s="36">
        <f>SUMIFS(СВЦЭМ!$C$33:$C$776,СВЦЭМ!$A$33:$A$776,$A96,СВЦЭМ!$B$33:$B$776,Q$83)+'СЕТ СН'!$H$9+СВЦЭМ!$D$10+'СЕТ СН'!$H$6-'СЕТ СН'!$H$19</f>
        <v>1245.26749417</v>
      </c>
      <c r="R96" s="36">
        <f>SUMIFS(СВЦЭМ!$C$33:$C$776,СВЦЭМ!$A$33:$A$776,$A96,СВЦЭМ!$B$33:$B$776,R$83)+'СЕТ СН'!$H$9+СВЦЭМ!$D$10+'СЕТ СН'!$H$6-'СЕТ СН'!$H$19</f>
        <v>1240.5835338299999</v>
      </c>
      <c r="S96" s="36">
        <f>SUMIFS(СВЦЭМ!$C$33:$C$776,СВЦЭМ!$A$33:$A$776,$A96,СВЦЭМ!$B$33:$B$776,S$83)+'СЕТ СН'!$H$9+СВЦЭМ!$D$10+'СЕТ СН'!$H$6-'СЕТ СН'!$H$19</f>
        <v>1257.49521271</v>
      </c>
      <c r="T96" s="36">
        <f>SUMIFS(СВЦЭМ!$C$33:$C$776,СВЦЭМ!$A$33:$A$776,$A96,СВЦЭМ!$B$33:$B$776,T$83)+'СЕТ СН'!$H$9+СВЦЭМ!$D$10+'СЕТ СН'!$H$6-'СЕТ СН'!$H$19</f>
        <v>1249.16614022</v>
      </c>
      <c r="U96" s="36">
        <f>SUMIFS(СВЦЭМ!$C$33:$C$776,СВЦЭМ!$A$33:$A$776,$A96,СВЦЭМ!$B$33:$B$776,U$83)+'СЕТ СН'!$H$9+СВЦЭМ!$D$10+'СЕТ СН'!$H$6-'СЕТ СН'!$H$19</f>
        <v>1227.51151813</v>
      </c>
      <c r="V96" s="36">
        <f>SUMIFS(СВЦЭМ!$C$33:$C$776,СВЦЭМ!$A$33:$A$776,$A96,СВЦЭМ!$B$33:$B$776,V$83)+'СЕТ СН'!$H$9+СВЦЭМ!$D$10+'СЕТ СН'!$H$6-'СЕТ СН'!$H$19</f>
        <v>1205.48822352</v>
      </c>
      <c r="W96" s="36">
        <f>SUMIFS(СВЦЭМ!$C$33:$C$776,СВЦЭМ!$A$33:$A$776,$A96,СВЦЭМ!$B$33:$B$776,W$83)+'СЕТ СН'!$H$9+СВЦЭМ!$D$10+'СЕТ СН'!$H$6-'СЕТ СН'!$H$19</f>
        <v>1206.63116539</v>
      </c>
      <c r="X96" s="36">
        <f>SUMIFS(СВЦЭМ!$C$33:$C$776,СВЦЭМ!$A$33:$A$776,$A96,СВЦЭМ!$B$33:$B$776,X$83)+'СЕТ СН'!$H$9+СВЦЭМ!$D$10+'СЕТ СН'!$H$6-'СЕТ СН'!$H$19</f>
        <v>1292.4588028100002</v>
      </c>
      <c r="Y96" s="36">
        <f>SUMIFS(СВЦЭМ!$C$33:$C$776,СВЦЭМ!$A$33:$A$776,$A96,СВЦЭМ!$B$33:$B$776,Y$83)+'СЕТ СН'!$H$9+СВЦЭМ!$D$10+'СЕТ СН'!$H$6-'СЕТ СН'!$H$19</f>
        <v>1401.5069508199999</v>
      </c>
    </row>
    <row r="97" spans="1:25" ht="15.75" x14ac:dyDescent="0.2">
      <c r="A97" s="35">
        <f t="shared" si="2"/>
        <v>43569</v>
      </c>
      <c r="B97" s="36">
        <f>SUMIFS(СВЦЭМ!$C$33:$C$776,СВЦЭМ!$A$33:$A$776,$A97,СВЦЭМ!$B$33:$B$776,B$83)+'СЕТ СН'!$H$9+СВЦЭМ!$D$10+'СЕТ СН'!$H$6-'СЕТ СН'!$H$19</f>
        <v>1465.62941391</v>
      </c>
      <c r="C97" s="36">
        <f>SUMIFS(СВЦЭМ!$C$33:$C$776,СВЦЭМ!$A$33:$A$776,$A97,СВЦЭМ!$B$33:$B$776,C$83)+'СЕТ СН'!$H$9+СВЦЭМ!$D$10+'СЕТ СН'!$H$6-'СЕТ СН'!$H$19</f>
        <v>1578.76786666</v>
      </c>
      <c r="D97" s="36">
        <f>SUMIFS(СВЦЭМ!$C$33:$C$776,СВЦЭМ!$A$33:$A$776,$A97,СВЦЭМ!$B$33:$B$776,D$83)+'СЕТ СН'!$H$9+СВЦЭМ!$D$10+'СЕТ СН'!$H$6-'СЕТ СН'!$H$19</f>
        <v>1656.6676794699999</v>
      </c>
      <c r="E97" s="36">
        <f>SUMIFS(СВЦЭМ!$C$33:$C$776,СВЦЭМ!$A$33:$A$776,$A97,СВЦЭМ!$B$33:$B$776,E$83)+'СЕТ СН'!$H$9+СВЦЭМ!$D$10+'СЕТ СН'!$H$6-'СЕТ СН'!$H$19</f>
        <v>1665.35053537</v>
      </c>
      <c r="F97" s="36">
        <f>SUMIFS(СВЦЭМ!$C$33:$C$776,СВЦЭМ!$A$33:$A$776,$A97,СВЦЭМ!$B$33:$B$776,F$83)+'СЕТ СН'!$H$9+СВЦЭМ!$D$10+'СЕТ СН'!$H$6-'СЕТ СН'!$H$19</f>
        <v>1659.9915552800001</v>
      </c>
      <c r="G97" s="36">
        <f>SUMIFS(СВЦЭМ!$C$33:$C$776,СВЦЭМ!$A$33:$A$776,$A97,СВЦЭМ!$B$33:$B$776,G$83)+'СЕТ СН'!$H$9+СВЦЭМ!$D$10+'СЕТ СН'!$H$6-'СЕТ СН'!$H$19</f>
        <v>1639.7688600900001</v>
      </c>
      <c r="H97" s="36">
        <f>SUMIFS(СВЦЭМ!$C$33:$C$776,СВЦЭМ!$A$33:$A$776,$A97,СВЦЭМ!$B$33:$B$776,H$83)+'СЕТ СН'!$H$9+СВЦЭМ!$D$10+'СЕТ СН'!$H$6-'СЕТ СН'!$H$19</f>
        <v>1526.90998982</v>
      </c>
      <c r="I97" s="36">
        <f>SUMIFS(СВЦЭМ!$C$33:$C$776,СВЦЭМ!$A$33:$A$776,$A97,СВЦЭМ!$B$33:$B$776,I$83)+'СЕТ СН'!$H$9+СВЦЭМ!$D$10+'СЕТ СН'!$H$6-'СЕТ СН'!$H$19</f>
        <v>1450.9941247300001</v>
      </c>
      <c r="J97" s="36">
        <f>SUMIFS(СВЦЭМ!$C$33:$C$776,СВЦЭМ!$A$33:$A$776,$A97,СВЦЭМ!$B$33:$B$776,J$83)+'СЕТ СН'!$H$9+СВЦЭМ!$D$10+'СЕТ СН'!$H$6-'СЕТ СН'!$H$19</f>
        <v>1384.420157</v>
      </c>
      <c r="K97" s="36">
        <f>SUMIFS(СВЦЭМ!$C$33:$C$776,СВЦЭМ!$A$33:$A$776,$A97,СВЦЭМ!$B$33:$B$776,K$83)+'СЕТ СН'!$H$9+СВЦЭМ!$D$10+'СЕТ СН'!$H$6-'СЕТ СН'!$H$19</f>
        <v>1268.95344632</v>
      </c>
      <c r="L97" s="36">
        <f>SUMIFS(СВЦЭМ!$C$33:$C$776,СВЦЭМ!$A$33:$A$776,$A97,СВЦЭМ!$B$33:$B$776,L$83)+'СЕТ СН'!$H$9+СВЦЭМ!$D$10+'СЕТ СН'!$H$6-'СЕТ СН'!$H$19</f>
        <v>1211.37574524</v>
      </c>
      <c r="M97" s="36">
        <f>SUMIFS(СВЦЭМ!$C$33:$C$776,СВЦЭМ!$A$33:$A$776,$A97,СВЦЭМ!$B$33:$B$776,M$83)+'СЕТ СН'!$H$9+СВЦЭМ!$D$10+'СЕТ СН'!$H$6-'СЕТ СН'!$H$19</f>
        <v>1206.25057793</v>
      </c>
      <c r="N97" s="36">
        <f>SUMIFS(СВЦЭМ!$C$33:$C$776,СВЦЭМ!$A$33:$A$776,$A97,СВЦЭМ!$B$33:$B$776,N$83)+'СЕТ СН'!$H$9+СВЦЭМ!$D$10+'СЕТ СН'!$H$6-'СЕТ СН'!$H$19</f>
        <v>1210.7051712</v>
      </c>
      <c r="O97" s="36">
        <f>SUMIFS(СВЦЭМ!$C$33:$C$776,СВЦЭМ!$A$33:$A$776,$A97,СВЦЭМ!$B$33:$B$776,O$83)+'СЕТ СН'!$H$9+СВЦЭМ!$D$10+'СЕТ СН'!$H$6-'СЕТ СН'!$H$19</f>
        <v>1217.34114927</v>
      </c>
      <c r="P97" s="36">
        <f>SUMIFS(СВЦЭМ!$C$33:$C$776,СВЦЭМ!$A$33:$A$776,$A97,СВЦЭМ!$B$33:$B$776,P$83)+'СЕТ СН'!$H$9+СВЦЭМ!$D$10+'СЕТ СН'!$H$6-'СЕТ СН'!$H$19</f>
        <v>1232.62325235</v>
      </c>
      <c r="Q97" s="36">
        <f>SUMIFS(СВЦЭМ!$C$33:$C$776,СВЦЭМ!$A$33:$A$776,$A97,СВЦЭМ!$B$33:$B$776,Q$83)+'СЕТ СН'!$H$9+СВЦЭМ!$D$10+'СЕТ СН'!$H$6-'СЕТ СН'!$H$19</f>
        <v>1234.5059939100001</v>
      </c>
      <c r="R97" s="36">
        <f>SUMIFS(СВЦЭМ!$C$33:$C$776,СВЦЭМ!$A$33:$A$776,$A97,СВЦЭМ!$B$33:$B$776,R$83)+'СЕТ СН'!$H$9+СВЦЭМ!$D$10+'СЕТ СН'!$H$6-'СЕТ СН'!$H$19</f>
        <v>1232.8081048399999</v>
      </c>
      <c r="S97" s="36">
        <f>SUMIFS(СВЦЭМ!$C$33:$C$776,СВЦЭМ!$A$33:$A$776,$A97,СВЦЭМ!$B$33:$B$776,S$83)+'СЕТ СН'!$H$9+СВЦЭМ!$D$10+'СЕТ СН'!$H$6-'СЕТ СН'!$H$19</f>
        <v>1251.0462865300001</v>
      </c>
      <c r="T97" s="36">
        <f>SUMIFS(СВЦЭМ!$C$33:$C$776,СВЦЭМ!$A$33:$A$776,$A97,СВЦЭМ!$B$33:$B$776,T$83)+'СЕТ СН'!$H$9+СВЦЭМ!$D$10+'СЕТ СН'!$H$6-'СЕТ СН'!$H$19</f>
        <v>1238.6536369800001</v>
      </c>
      <c r="U97" s="36">
        <f>SUMIFS(СВЦЭМ!$C$33:$C$776,СВЦЭМ!$A$33:$A$776,$A97,СВЦЭМ!$B$33:$B$776,U$83)+'СЕТ СН'!$H$9+СВЦЭМ!$D$10+'СЕТ СН'!$H$6-'СЕТ СН'!$H$19</f>
        <v>1209.99590119</v>
      </c>
      <c r="V97" s="36">
        <f>SUMIFS(СВЦЭМ!$C$33:$C$776,СВЦЭМ!$A$33:$A$776,$A97,СВЦЭМ!$B$33:$B$776,V$83)+'СЕТ СН'!$H$9+СВЦЭМ!$D$10+'СЕТ СН'!$H$6-'СЕТ СН'!$H$19</f>
        <v>1194.74121102</v>
      </c>
      <c r="W97" s="36">
        <f>SUMIFS(СВЦЭМ!$C$33:$C$776,СВЦЭМ!$A$33:$A$776,$A97,СВЦЭМ!$B$33:$B$776,W$83)+'СЕТ СН'!$H$9+СВЦЭМ!$D$10+'СЕТ СН'!$H$6-'СЕТ СН'!$H$19</f>
        <v>1192.73184064</v>
      </c>
      <c r="X97" s="36">
        <f>SUMIFS(СВЦЭМ!$C$33:$C$776,СВЦЭМ!$A$33:$A$776,$A97,СВЦЭМ!$B$33:$B$776,X$83)+'СЕТ СН'!$H$9+СВЦЭМ!$D$10+'СЕТ СН'!$H$6-'СЕТ СН'!$H$19</f>
        <v>1255.4490389699999</v>
      </c>
      <c r="Y97" s="36">
        <f>SUMIFS(СВЦЭМ!$C$33:$C$776,СВЦЭМ!$A$33:$A$776,$A97,СВЦЭМ!$B$33:$B$776,Y$83)+'СЕТ СН'!$H$9+СВЦЭМ!$D$10+'СЕТ СН'!$H$6-'СЕТ СН'!$H$19</f>
        <v>1365.2962819300001</v>
      </c>
    </row>
    <row r="98" spans="1:25" ht="15.75" x14ac:dyDescent="0.2">
      <c r="A98" s="35">
        <f t="shared" si="2"/>
        <v>43570</v>
      </c>
      <c r="B98" s="36">
        <f>SUMIFS(СВЦЭМ!$C$33:$C$776,СВЦЭМ!$A$33:$A$776,$A98,СВЦЭМ!$B$33:$B$776,B$83)+'СЕТ СН'!$H$9+СВЦЭМ!$D$10+'СЕТ СН'!$H$6-'СЕТ СН'!$H$19</f>
        <v>1420.1088119999999</v>
      </c>
      <c r="C98" s="36">
        <f>SUMIFS(СВЦЭМ!$C$33:$C$776,СВЦЭМ!$A$33:$A$776,$A98,СВЦЭМ!$B$33:$B$776,C$83)+'СЕТ СН'!$H$9+СВЦЭМ!$D$10+'СЕТ СН'!$H$6-'СЕТ СН'!$H$19</f>
        <v>1524.4549627199999</v>
      </c>
      <c r="D98" s="36">
        <f>SUMIFS(СВЦЭМ!$C$33:$C$776,СВЦЭМ!$A$33:$A$776,$A98,СВЦЭМ!$B$33:$B$776,D$83)+'СЕТ СН'!$H$9+СВЦЭМ!$D$10+'СЕТ СН'!$H$6-'СЕТ СН'!$H$19</f>
        <v>1587.6685450800001</v>
      </c>
      <c r="E98" s="36">
        <f>SUMIFS(СВЦЭМ!$C$33:$C$776,СВЦЭМ!$A$33:$A$776,$A98,СВЦЭМ!$B$33:$B$776,E$83)+'СЕТ СН'!$H$9+СВЦЭМ!$D$10+'СЕТ СН'!$H$6-'СЕТ СН'!$H$19</f>
        <v>1593.67210746</v>
      </c>
      <c r="F98" s="36">
        <f>SUMIFS(СВЦЭМ!$C$33:$C$776,СВЦЭМ!$A$33:$A$776,$A98,СВЦЭМ!$B$33:$B$776,F$83)+'СЕТ СН'!$H$9+СВЦЭМ!$D$10+'СЕТ СН'!$H$6-'СЕТ СН'!$H$19</f>
        <v>1588.3482804499999</v>
      </c>
      <c r="G98" s="36">
        <f>SUMIFS(СВЦЭМ!$C$33:$C$776,СВЦЭМ!$A$33:$A$776,$A98,СВЦЭМ!$B$33:$B$776,G$83)+'СЕТ СН'!$H$9+СВЦЭМ!$D$10+'СЕТ СН'!$H$6-'СЕТ СН'!$H$19</f>
        <v>1588.6314232699999</v>
      </c>
      <c r="H98" s="36">
        <f>SUMIFS(СВЦЭМ!$C$33:$C$776,СВЦЭМ!$A$33:$A$776,$A98,СВЦЭМ!$B$33:$B$776,H$83)+'СЕТ СН'!$H$9+СВЦЭМ!$D$10+'СЕТ СН'!$H$6-'СЕТ СН'!$H$19</f>
        <v>1502.52646082</v>
      </c>
      <c r="I98" s="36">
        <f>SUMIFS(СВЦЭМ!$C$33:$C$776,СВЦЭМ!$A$33:$A$776,$A98,СВЦЭМ!$B$33:$B$776,I$83)+'СЕТ СН'!$H$9+СВЦЭМ!$D$10+'СЕТ СН'!$H$6-'СЕТ СН'!$H$19</f>
        <v>1453.6244596700001</v>
      </c>
      <c r="J98" s="36">
        <f>SUMIFS(СВЦЭМ!$C$33:$C$776,СВЦЭМ!$A$33:$A$776,$A98,СВЦЭМ!$B$33:$B$776,J$83)+'СЕТ СН'!$H$9+СВЦЭМ!$D$10+'СЕТ СН'!$H$6-'СЕТ СН'!$H$19</f>
        <v>1356.9357132800001</v>
      </c>
      <c r="K98" s="36">
        <f>SUMIFS(СВЦЭМ!$C$33:$C$776,СВЦЭМ!$A$33:$A$776,$A98,СВЦЭМ!$B$33:$B$776,K$83)+'СЕТ СН'!$H$9+СВЦЭМ!$D$10+'СЕТ СН'!$H$6-'СЕТ СН'!$H$19</f>
        <v>1267.9296917199999</v>
      </c>
      <c r="L98" s="36">
        <f>SUMIFS(СВЦЭМ!$C$33:$C$776,СВЦЭМ!$A$33:$A$776,$A98,СВЦЭМ!$B$33:$B$776,L$83)+'СЕТ СН'!$H$9+СВЦЭМ!$D$10+'СЕТ СН'!$H$6-'СЕТ СН'!$H$19</f>
        <v>1235.6997184900001</v>
      </c>
      <c r="M98" s="36">
        <f>SUMIFS(СВЦЭМ!$C$33:$C$776,СВЦЭМ!$A$33:$A$776,$A98,СВЦЭМ!$B$33:$B$776,M$83)+'СЕТ СН'!$H$9+СВЦЭМ!$D$10+'СЕТ СН'!$H$6-'СЕТ СН'!$H$19</f>
        <v>1237.99211012</v>
      </c>
      <c r="N98" s="36">
        <f>SUMIFS(СВЦЭМ!$C$33:$C$776,СВЦЭМ!$A$33:$A$776,$A98,СВЦЭМ!$B$33:$B$776,N$83)+'СЕТ СН'!$H$9+СВЦЭМ!$D$10+'СЕТ СН'!$H$6-'СЕТ СН'!$H$19</f>
        <v>1228.2778500300001</v>
      </c>
      <c r="O98" s="36">
        <f>SUMIFS(СВЦЭМ!$C$33:$C$776,СВЦЭМ!$A$33:$A$776,$A98,СВЦЭМ!$B$33:$B$776,O$83)+'СЕТ СН'!$H$9+СВЦЭМ!$D$10+'СЕТ СН'!$H$6-'СЕТ СН'!$H$19</f>
        <v>1246.36604827</v>
      </c>
      <c r="P98" s="36">
        <f>SUMIFS(СВЦЭМ!$C$33:$C$776,СВЦЭМ!$A$33:$A$776,$A98,СВЦЭМ!$B$33:$B$776,P$83)+'СЕТ СН'!$H$9+СВЦЭМ!$D$10+'СЕТ СН'!$H$6-'СЕТ СН'!$H$19</f>
        <v>1261.2972288199999</v>
      </c>
      <c r="Q98" s="36">
        <f>SUMIFS(СВЦЭМ!$C$33:$C$776,СВЦЭМ!$A$33:$A$776,$A98,СВЦЭМ!$B$33:$B$776,Q$83)+'СЕТ СН'!$H$9+СВЦЭМ!$D$10+'СЕТ СН'!$H$6-'СЕТ СН'!$H$19</f>
        <v>1266.0763478399999</v>
      </c>
      <c r="R98" s="36">
        <f>SUMIFS(СВЦЭМ!$C$33:$C$776,СВЦЭМ!$A$33:$A$776,$A98,СВЦЭМ!$B$33:$B$776,R$83)+'СЕТ СН'!$H$9+СВЦЭМ!$D$10+'СЕТ СН'!$H$6-'СЕТ СН'!$H$19</f>
        <v>1266.77774755</v>
      </c>
      <c r="S98" s="36">
        <f>SUMIFS(СВЦЭМ!$C$33:$C$776,СВЦЭМ!$A$33:$A$776,$A98,СВЦЭМ!$B$33:$B$776,S$83)+'СЕТ СН'!$H$9+СВЦЭМ!$D$10+'СЕТ СН'!$H$6-'СЕТ СН'!$H$19</f>
        <v>1270.4548199000001</v>
      </c>
      <c r="T98" s="36">
        <f>SUMIFS(СВЦЭМ!$C$33:$C$776,СВЦЭМ!$A$33:$A$776,$A98,СВЦЭМ!$B$33:$B$776,T$83)+'СЕТ СН'!$H$9+СВЦЭМ!$D$10+'СЕТ СН'!$H$6-'СЕТ СН'!$H$19</f>
        <v>1252.7313786</v>
      </c>
      <c r="U98" s="36">
        <f>SUMIFS(СВЦЭМ!$C$33:$C$776,СВЦЭМ!$A$33:$A$776,$A98,СВЦЭМ!$B$33:$B$776,U$83)+'СЕТ СН'!$H$9+СВЦЭМ!$D$10+'СЕТ СН'!$H$6-'СЕТ СН'!$H$19</f>
        <v>1225.82565546</v>
      </c>
      <c r="V98" s="36">
        <f>SUMIFS(СВЦЭМ!$C$33:$C$776,СВЦЭМ!$A$33:$A$776,$A98,СВЦЭМ!$B$33:$B$776,V$83)+'СЕТ СН'!$H$9+СВЦЭМ!$D$10+'СЕТ СН'!$H$6-'СЕТ СН'!$H$19</f>
        <v>1223.1805308399998</v>
      </c>
      <c r="W98" s="36">
        <f>SUMIFS(СВЦЭМ!$C$33:$C$776,СВЦЭМ!$A$33:$A$776,$A98,СВЦЭМ!$B$33:$B$776,W$83)+'СЕТ СН'!$H$9+СВЦЭМ!$D$10+'СЕТ СН'!$H$6-'СЕТ СН'!$H$19</f>
        <v>1226.3779680100001</v>
      </c>
      <c r="X98" s="36">
        <f>SUMIFS(СВЦЭМ!$C$33:$C$776,СВЦЭМ!$A$33:$A$776,$A98,СВЦЭМ!$B$33:$B$776,X$83)+'СЕТ СН'!$H$9+СВЦЭМ!$D$10+'СЕТ СН'!$H$6-'СЕТ СН'!$H$19</f>
        <v>1271.96755224</v>
      </c>
      <c r="Y98" s="36">
        <f>SUMIFS(СВЦЭМ!$C$33:$C$776,СВЦЭМ!$A$33:$A$776,$A98,СВЦЭМ!$B$33:$B$776,Y$83)+'СЕТ СН'!$H$9+СВЦЭМ!$D$10+'СЕТ СН'!$H$6-'СЕТ СН'!$H$19</f>
        <v>1361.14451927</v>
      </c>
    </row>
    <row r="99" spans="1:25" ht="15.75" x14ac:dyDescent="0.2">
      <c r="A99" s="35">
        <f t="shared" si="2"/>
        <v>43571</v>
      </c>
      <c r="B99" s="36">
        <f>SUMIFS(СВЦЭМ!$C$33:$C$776,СВЦЭМ!$A$33:$A$776,$A99,СВЦЭМ!$B$33:$B$776,B$83)+'СЕТ СН'!$H$9+СВЦЭМ!$D$10+'СЕТ СН'!$H$6-'СЕТ СН'!$H$19</f>
        <v>1420.93270972</v>
      </c>
      <c r="C99" s="36">
        <f>SUMIFS(СВЦЭМ!$C$33:$C$776,СВЦЭМ!$A$33:$A$776,$A99,СВЦЭМ!$B$33:$B$776,C$83)+'СЕТ СН'!$H$9+СВЦЭМ!$D$10+'СЕТ СН'!$H$6-'СЕТ СН'!$H$19</f>
        <v>1503.3482992500001</v>
      </c>
      <c r="D99" s="36">
        <f>SUMIFS(СВЦЭМ!$C$33:$C$776,СВЦЭМ!$A$33:$A$776,$A99,СВЦЭМ!$B$33:$B$776,D$83)+'СЕТ СН'!$H$9+СВЦЭМ!$D$10+'СЕТ СН'!$H$6-'СЕТ СН'!$H$19</f>
        <v>1588.6029587600001</v>
      </c>
      <c r="E99" s="36">
        <f>SUMIFS(СВЦЭМ!$C$33:$C$776,СВЦЭМ!$A$33:$A$776,$A99,СВЦЭМ!$B$33:$B$776,E$83)+'СЕТ СН'!$H$9+СВЦЭМ!$D$10+'СЕТ СН'!$H$6-'СЕТ СН'!$H$19</f>
        <v>1599.0938265100001</v>
      </c>
      <c r="F99" s="36">
        <f>SUMIFS(СВЦЭМ!$C$33:$C$776,СВЦЭМ!$A$33:$A$776,$A99,СВЦЭМ!$B$33:$B$776,F$83)+'СЕТ СН'!$H$9+СВЦЭМ!$D$10+'СЕТ СН'!$H$6-'СЕТ СН'!$H$19</f>
        <v>1601.0887117699999</v>
      </c>
      <c r="G99" s="36">
        <f>SUMIFS(СВЦЭМ!$C$33:$C$776,СВЦЭМ!$A$33:$A$776,$A99,СВЦЭМ!$B$33:$B$776,G$83)+'СЕТ СН'!$H$9+СВЦЭМ!$D$10+'СЕТ СН'!$H$6-'СЕТ СН'!$H$19</f>
        <v>1598.72882362</v>
      </c>
      <c r="H99" s="36">
        <f>SUMIFS(СВЦЭМ!$C$33:$C$776,СВЦЭМ!$A$33:$A$776,$A99,СВЦЭМ!$B$33:$B$776,H$83)+'СЕТ СН'!$H$9+СВЦЭМ!$D$10+'СЕТ СН'!$H$6-'СЕТ СН'!$H$19</f>
        <v>1534.6458143300001</v>
      </c>
      <c r="I99" s="36">
        <f>SUMIFS(СВЦЭМ!$C$33:$C$776,СВЦЭМ!$A$33:$A$776,$A99,СВЦЭМ!$B$33:$B$776,I$83)+'СЕТ СН'!$H$9+СВЦЭМ!$D$10+'СЕТ СН'!$H$6-'СЕТ СН'!$H$19</f>
        <v>1472.05119711</v>
      </c>
      <c r="J99" s="36">
        <f>SUMIFS(СВЦЭМ!$C$33:$C$776,СВЦЭМ!$A$33:$A$776,$A99,СВЦЭМ!$B$33:$B$776,J$83)+'СЕТ СН'!$H$9+СВЦЭМ!$D$10+'СЕТ СН'!$H$6-'СЕТ СН'!$H$19</f>
        <v>1368.5265880699999</v>
      </c>
      <c r="K99" s="36">
        <f>SUMIFS(СВЦЭМ!$C$33:$C$776,СВЦЭМ!$A$33:$A$776,$A99,СВЦЭМ!$B$33:$B$776,K$83)+'СЕТ СН'!$H$9+СВЦЭМ!$D$10+'СЕТ СН'!$H$6-'СЕТ СН'!$H$19</f>
        <v>1296.9722963200002</v>
      </c>
      <c r="L99" s="36">
        <f>SUMIFS(СВЦЭМ!$C$33:$C$776,СВЦЭМ!$A$33:$A$776,$A99,СВЦЭМ!$B$33:$B$776,L$83)+'СЕТ СН'!$H$9+СВЦЭМ!$D$10+'СЕТ СН'!$H$6-'СЕТ СН'!$H$19</f>
        <v>1268.0536057499999</v>
      </c>
      <c r="M99" s="36">
        <f>SUMIFS(СВЦЭМ!$C$33:$C$776,СВЦЭМ!$A$33:$A$776,$A99,СВЦЭМ!$B$33:$B$776,M$83)+'СЕТ СН'!$H$9+СВЦЭМ!$D$10+'СЕТ СН'!$H$6-'СЕТ СН'!$H$19</f>
        <v>1238.9518893700001</v>
      </c>
      <c r="N99" s="36">
        <f>SUMIFS(СВЦЭМ!$C$33:$C$776,СВЦЭМ!$A$33:$A$776,$A99,СВЦЭМ!$B$33:$B$776,N$83)+'СЕТ СН'!$H$9+СВЦЭМ!$D$10+'СЕТ СН'!$H$6-'СЕТ СН'!$H$19</f>
        <v>1258.01770603</v>
      </c>
      <c r="O99" s="36">
        <f>SUMIFS(СВЦЭМ!$C$33:$C$776,СВЦЭМ!$A$33:$A$776,$A99,СВЦЭМ!$B$33:$B$776,O$83)+'СЕТ СН'!$H$9+СВЦЭМ!$D$10+'СЕТ СН'!$H$6-'СЕТ СН'!$H$19</f>
        <v>1270.75997624</v>
      </c>
      <c r="P99" s="36">
        <f>SUMIFS(СВЦЭМ!$C$33:$C$776,СВЦЭМ!$A$33:$A$776,$A99,СВЦЭМ!$B$33:$B$776,P$83)+'СЕТ СН'!$H$9+СВЦЭМ!$D$10+'СЕТ СН'!$H$6-'СЕТ СН'!$H$19</f>
        <v>1273.6339023099999</v>
      </c>
      <c r="Q99" s="36">
        <f>SUMIFS(СВЦЭМ!$C$33:$C$776,СВЦЭМ!$A$33:$A$776,$A99,СВЦЭМ!$B$33:$B$776,Q$83)+'СЕТ СН'!$H$9+СВЦЭМ!$D$10+'СЕТ СН'!$H$6-'СЕТ СН'!$H$19</f>
        <v>1272.73352374</v>
      </c>
      <c r="R99" s="36">
        <f>SUMIFS(СВЦЭМ!$C$33:$C$776,СВЦЭМ!$A$33:$A$776,$A99,СВЦЭМ!$B$33:$B$776,R$83)+'СЕТ СН'!$H$9+СВЦЭМ!$D$10+'СЕТ СН'!$H$6-'СЕТ СН'!$H$19</f>
        <v>1264.4777855900002</v>
      </c>
      <c r="S99" s="36">
        <f>SUMIFS(СВЦЭМ!$C$33:$C$776,СВЦЭМ!$A$33:$A$776,$A99,СВЦЭМ!$B$33:$B$776,S$83)+'СЕТ СН'!$H$9+СВЦЭМ!$D$10+'СЕТ СН'!$H$6-'СЕТ СН'!$H$19</f>
        <v>1262.7514375400001</v>
      </c>
      <c r="T99" s="36">
        <f>SUMIFS(СВЦЭМ!$C$33:$C$776,СВЦЭМ!$A$33:$A$776,$A99,СВЦЭМ!$B$33:$B$776,T$83)+'СЕТ СН'!$H$9+СВЦЭМ!$D$10+'СЕТ СН'!$H$6-'СЕТ СН'!$H$19</f>
        <v>1274.7473303900001</v>
      </c>
      <c r="U99" s="36">
        <f>SUMIFS(СВЦЭМ!$C$33:$C$776,СВЦЭМ!$A$33:$A$776,$A99,СВЦЭМ!$B$33:$B$776,U$83)+'СЕТ СН'!$H$9+СВЦЭМ!$D$10+'СЕТ СН'!$H$6-'СЕТ СН'!$H$19</f>
        <v>1234.24033506</v>
      </c>
      <c r="V99" s="36">
        <f>SUMIFS(СВЦЭМ!$C$33:$C$776,СВЦЭМ!$A$33:$A$776,$A99,СВЦЭМ!$B$33:$B$776,V$83)+'СЕТ СН'!$H$9+СВЦЭМ!$D$10+'СЕТ СН'!$H$6-'СЕТ СН'!$H$19</f>
        <v>1249.5089714199999</v>
      </c>
      <c r="W99" s="36">
        <f>SUMIFS(СВЦЭМ!$C$33:$C$776,СВЦЭМ!$A$33:$A$776,$A99,СВЦЭМ!$B$33:$B$776,W$83)+'СЕТ СН'!$H$9+СВЦЭМ!$D$10+'СЕТ СН'!$H$6-'СЕТ СН'!$H$19</f>
        <v>1241.3716255300001</v>
      </c>
      <c r="X99" s="36">
        <f>SUMIFS(СВЦЭМ!$C$33:$C$776,СВЦЭМ!$A$33:$A$776,$A99,СВЦЭМ!$B$33:$B$776,X$83)+'СЕТ СН'!$H$9+СВЦЭМ!$D$10+'СЕТ СН'!$H$6-'СЕТ СН'!$H$19</f>
        <v>1327.75343479</v>
      </c>
      <c r="Y99" s="36">
        <f>SUMIFS(СВЦЭМ!$C$33:$C$776,СВЦЭМ!$A$33:$A$776,$A99,СВЦЭМ!$B$33:$B$776,Y$83)+'СЕТ СН'!$H$9+СВЦЭМ!$D$10+'СЕТ СН'!$H$6-'СЕТ СН'!$H$19</f>
        <v>1407.4021420500001</v>
      </c>
    </row>
    <row r="100" spans="1:25" ht="15.75" x14ac:dyDescent="0.2">
      <c r="A100" s="35">
        <f t="shared" si="2"/>
        <v>43572</v>
      </c>
      <c r="B100" s="36">
        <f>SUMIFS(СВЦЭМ!$C$33:$C$776,СВЦЭМ!$A$33:$A$776,$A100,СВЦЭМ!$B$33:$B$776,B$83)+'СЕТ СН'!$H$9+СВЦЭМ!$D$10+'СЕТ СН'!$H$6-'СЕТ СН'!$H$19</f>
        <v>1442.11525362</v>
      </c>
      <c r="C100" s="36">
        <f>SUMIFS(СВЦЭМ!$C$33:$C$776,СВЦЭМ!$A$33:$A$776,$A100,СВЦЭМ!$B$33:$B$776,C$83)+'СЕТ СН'!$H$9+СВЦЭМ!$D$10+'СЕТ СН'!$H$6-'СЕТ СН'!$H$19</f>
        <v>1511.1505594499999</v>
      </c>
      <c r="D100" s="36">
        <f>SUMIFS(СВЦЭМ!$C$33:$C$776,СВЦЭМ!$A$33:$A$776,$A100,СВЦЭМ!$B$33:$B$776,D$83)+'СЕТ СН'!$H$9+СВЦЭМ!$D$10+'СЕТ СН'!$H$6-'СЕТ СН'!$H$19</f>
        <v>1565.4241780499999</v>
      </c>
      <c r="E100" s="36">
        <f>SUMIFS(СВЦЭМ!$C$33:$C$776,СВЦЭМ!$A$33:$A$776,$A100,СВЦЭМ!$B$33:$B$776,E$83)+'СЕТ СН'!$H$9+СВЦЭМ!$D$10+'СЕТ СН'!$H$6-'СЕТ СН'!$H$19</f>
        <v>1575.2136229499999</v>
      </c>
      <c r="F100" s="36">
        <f>SUMIFS(СВЦЭМ!$C$33:$C$776,СВЦЭМ!$A$33:$A$776,$A100,СВЦЭМ!$B$33:$B$776,F$83)+'СЕТ СН'!$H$9+СВЦЭМ!$D$10+'СЕТ СН'!$H$6-'СЕТ СН'!$H$19</f>
        <v>1576.2291753899999</v>
      </c>
      <c r="G100" s="36">
        <f>SUMIFS(СВЦЭМ!$C$33:$C$776,СВЦЭМ!$A$33:$A$776,$A100,СВЦЭМ!$B$33:$B$776,G$83)+'СЕТ СН'!$H$9+СВЦЭМ!$D$10+'СЕТ СН'!$H$6-'СЕТ СН'!$H$19</f>
        <v>1574.2558847299999</v>
      </c>
      <c r="H100" s="36">
        <f>SUMIFS(СВЦЭМ!$C$33:$C$776,СВЦЭМ!$A$33:$A$776,$A100,СВЦЭМ!$B$33:$B$776,H$83)+'СЕТ СН'!$H$9+СВЦЭМ!$D$10+'СЕТ СН'!$H$6-'СЕТ СН'!$H$19</f>
        <v>1507.19742604</v>
      </c>
      <c r="I100" s="36">
        <f>SUMIFS(СВЦЭМ!$C$33:$C$776,СВЦЭМ!$A$33:$A$776,$A100,СВЦЭМ!$B$33:$B$776,I$83)+'СЕТ СН'!$H$9+СВЦЭМ!$D$10+'СЕТ СН'!$H$6-'СЕТ СН'!$H$19</f>
        <v>1448.9624311699999</v>
      </c>
      <c r="J100" s="36">
        <f>SUMIFS(СВЦЭМ!$C$33:$C$776,СВЦЭМ!$A$33:$A$776,$A100,СВЦЭМ!$B$33:$B$776,J$83)+'СЕТ СН'!$H$9+СВЦЭМ!$D$10+'СЕТ СН'!$H$6-'СЕТ СН'!$H$19</f>
        <v>1351.45334645</v>
      </c>
      <c r="K100" s="36">
        <f>SUMIFS(СВЦЭМ!$C$33:$C$776,СВЦЭМ!$A$33:$A$776,$A100,СВЦЭМ!$B$33:$B$776,K$83)+'СЕТ СН'!$H$9+СВЦЭМ!$D$10+'СЕТ СН'!$H$6-'СЕТ СН'!$H$19</f>
        <v>1281.7233612</v>
      </c>
      <c r="L100" s="36">
        <f>SUMIFS(СВЦЭМ!$C$33:$C$776,СВЦЭМ!$A$33:$A$776,$A100,СВЦЭМ!$B$33:$B$776,L$83)+'СЕТ СН'!$H$9+СВЦЭМ!$D$10+'СЕТ СН'!$H$6-'СЕТ СН'!$H$19</f>
        <v>1249.24960072</v>
      </c>
      <c r="M100" s="36">
        <f>SUMIFS(СВЦЭМ!$C$33:$C$776,СВЦЭМ!$A$33:$A$776,$A100,СВЦЭМ!$B$33:$B$776,M$83)+'СЕТ СН'!$H$9+СВЦЭМ!$D$10+'СЕТ СН'!$H$6-'СЕТ СН'!$H$19</f>
        <v>1257.42253762</v>
      </c>
      <c r="N100" s="36">
        <f>SUMIFS(СВЦЭМ!$C$33:$C$776,СВЦЭМ!$A$33:$A$776,$A100,СВЦЭМ!$B$33:$B$776,N$83)+'СЕТ СН'!$H$9+СВЦЭМ!$D$10+'СЕТ СН'!$H$6-'СЕТ СН'!$H$19</f>
        <v>1244.1858829500002</v>
      </c>
      <c r="O100" s="36">
        <f>SUMIFS(СВЦЭМ!$C$33:$C$776,СВЦЭМ!$A$33:$A$776,$A100,СВЦЭМ!$B$33:$B$776,O$83)+'СЕТ СН'!$H$9+СВЦЭМ!$D$10+'СЕТ СН'!$H$6-'СЕТ СН'!$H$19</f>
        <v>1247.5176488100001</v>
      </c>
      <c r="P100" s="36">
        <f>SUMIFS(СВЦЭМ!$C$33:$C$776,СВЦЭМ!$A$33:$A$776,$A100,СВЦЭМ!$B$33:$B$776,P$83)+'СЕТ СН'!$H$9+СВЦЭМ!$D$10+'СЕТ СН'!$H$6-'СЕТ СН'!$H$19</f>
        <v>1259.1866966799998</v>
      </c>
      <c r="Q100" s="36">
        <f>SUMIFS(СВЦЭМ!$C$33:$C$776,СВЦЭМ!$A$33:$A$776,$A100,СВЦЭМ!$B$33:$B$776,Q$83)+'СЕТ СН'!$H$9+СВЦЭМ!$D$10+'СЕТ СН'!$H$6-'СЕТ СН'!$H$19</f>
        <v>1281.0984827699999</v>
      </c>
      <c r="R100" s="36">
        <f>SUMIFS(СВЦЭМ!$C$33:$C$776,СВЦЭМ!$A$33:$A$776,$A100,СВЦЭМ!$B$33:$B$776,R$83)+'СЕТ СН'!$H$9+СВЦЭМ!$D$10+'СЕТ СН'!$H$6-'СЕТ СН'!$H$19</f>
        <v>1279.4733707</v>
      </c>
      <c r="S100" s="36">
        <f>SUMIFS(СВЦЭМ!$C$33:$C$776,СВЦЭМ!$A$33:$A$776,$A100,СВЦЭМ!$B$33:$B$776,S$83)+'СЕТ СН'!$H$9+СВЦЭМ!$D$10+'СЕТ СН'!$H$6-'СЕТ СН'!$H$19</f>
        <v>1264.24050719</v>
      </c>
      <c r="T100" s="36">
        <f>SUMIFS(СВЦЭМ!$C$33:$C$776,СВЦЭМ!$A$33:$A$776,$A100,СВЦЭМ!$B$33:$B$776,T$83)+'СЕТ СН'!$H$9+СВЦЭМ!$D$10+'СЕТ СН'!$H$6-'СЕТ СН'!$H$19</f>
        <v>1271.31196213</v>
      </c>
      <c r="U100" s="36">
        <f>SUMIFS(СВЦЭМ!$C$33:$C$776,СВЦЭМ!$A$33:$A$776,$A100,СВЦЭМ!$B$33:$B$776,U$83)+'СЕТ СН'!$H$9+СВЦЭМ!$D$10+'СЕТ СН'!$H$6-'СЕТ СН'!$H$19</f>
        <v>1274.0609857499999</v>
      </c>
      <c r="V100" s="36">
        <f>SUMIFS(СВЦЭМ!$C$33:$C$776,СВЦЭМ!$A$33:$A$776,$A100,СВЦЭМ!$B$33:$B$776,V$83)+'СЕТ СН'!$H$9+СВЦЭМ!$D$10+'СЕТ СН'!$H$6-'СЕТ СН'!$H$19</f>
        <v>1266.1268949999999</v>
      </c>
      <c r="W100" s="36">
        <f>SUMIFS(СВЦЭМ!$C$33:$C$776,СВЦЭМ!$A$33:$A$776,$A100,СВЦЭМ!$B$33:$B$776,W$83)+'СЕТ СН'!$H$9+СВЦЭМ!$D$10+'СЕТ СН'!$H$6-'СЕТ СН'!$H$19</f>
        <v>1275.80264246</v>
      </c>
      <c r="X100" s="36">
        <f>SUMIFS(СВЦЭМ!$C$33:$C$776,СВЦЭМ!$A$33:$A$776,$A100,СВЦЭМ!$B$33:$B$776,X$83)+'СЕТ СН'!$H$9+СВЦЭМ!$D$10+'СЕТ СН'!$H$6-'СЕТ СН'!$H$19</f>
        <v>1310.1245659000001</v>
      </c>
      <c r="Y100" s="36">
        <f>SUMIFS(СВЦЭМ!$C$33:$C$776,СВЦЭМ!$A$33:$A$776,$A100,СВЦЭМ!$B$33:$B$776,Y$83)+'СЕТ СН'!$H$9+СВЦЭМ!$D$10+'СЕТ СН'!$H$6-'СЕТ СН'!$H$19</f>
        <v>1385.6676109299999</v>
      </c>
    </row>
    <row r="101" spans="1:25" ht="15.75" x14ac:dyDescent="0.2">
      <c r="A101" s="35">
        <f t="shared" si="2"/>
        <v>43573</v>
      </c>
      <c r="B101" s="36">
        <f>SUMIFS(СВЦЭМ!$C$33:$C$776,СВЦЭМ!$A$33:$A$776,$A101,СВЦЭМ!$B$33:$B$776,B$83)+'СЕТ СН'!$H$9+СВЦЭМ!$D$10+'СЕТ СН'!$H$6-'СЕТ СН'!$H$19</f>
        <v>1412.73491324</v>
      </c>
      <c r="C101" s="36">
        <f>SUMIFS(СВЦЭМ!$C$33:$C$776,СВЦЭМ!$A$33:$A$776,$A101,СВЦЭМ!$B$33:$B$776,C$83)+'СЕТ СН'!$H$9+СВЦЭМ!$D$10+'СЕТ СН'!$H$6-'СЕТ СН'!$H$19</f>
        <v>1488.6183124300001</v>
      </c>
      <c r="D101" s="36">
        <f>SUMIFS(СВЦЭМ!$C$33:$C$776,СВЦЭМ!$A$33:$A$776,$A101,СВЦЭМ!$B$33:$B$776,D$83)+'СЕТ СН'!$H$9+СВЦЭМ!$D$10+'СЕТ СН'!$H$6-'СЕТ СН'!$H$19</f>
        <v>1553.9232019900001</v>
      </c>
      <c r="E101" s="36">
        <f>SUMIFS(СВЦЭМ!$C$33:$C$776,СВЦЭМ!$A$33:$A$776,$A101,СВЦЭМ!$B$33:$B$776,E$83)+'СЕТ СН'!$H$9+СВЦЭМ!$D$10+'СЕТ СН'!$H$6-'СЕТ СН'!$H$19</f>
        <v>1545.5915388400001</v>
      </c>
      <c r="F101" s="36">
        <f>SUMIFS(СВЦЭМ!$C$33:$C$776,СВЦЭМ!$A$33:$A$776,$A101,СВЦЭМ!$B$33:$B$776,F$83)+'СЕТ СН'!$H$9+СВЦЭМ!$D$10+'СЕТ СН'!$H$6-'СЕТ СН'!$H$19</f>
        <v>1551.4861877200001</v>
      </c>
      <c r="G101" s="36">
        <f>SUMIFS(СВЦЭМ!$C$33:$C$776,СВЦЭМ!$A$33:$A$776,$A101,СВЦЭМ!$B$33:$B$776,G$83)+'СЕТ СН'!$H$9+СВЦЭМ!$D$10+'СЕТ СН'!$H$6-'СЕТ СН'!$H$19</f>
        <v>1556.2135656200001</v>
      </c>
      <c r="H101" s="36">
        <f>SUMIFS(СВЦЭМ!$C$33:$C$776,СВЦЭМ!$A$33:$A$776,$A101,СВЦЭМ!$B$33:$B$776,H$83)+'СЕТ СН'!$H$9+СВЦЭМ!$D$10+'СЕТ СН'!$H$6-'СЕТ СН'!$H$19</f>
        <v>1494.5206650699999</v>
      </c>
      <c r="I101" s="36">
        <f>SUMIFS(СВЦЭМ!$C$33:$C$776,СВЦЭМ!$A$33:$A$776,$A101,СВЦЭМ!$B$33:$B$776,I$83)+'СЕТ СН'!$H$9+СВЦЭМ!$D$10+'СЕТ СН'!$H$6-'СЕТ СН'!$H$19</f>
        <v>1434.0386221799999</v>
      </c>
      <c r="J101" s="36">
        <f>SUMIFS(СВЦЭМ!$C$33:$C$776,СВЦЭМ!$A$33:$A$776,$A101,СВЦЭМ!$B$33:$B$776,J$83)+'СЕТ СН'!$H$9+СВЦЭМ!$D$10+'СЕТ СН'!$H$6-'СЕТ СН'!$H$19</f>
        <v>1352.6388442</v>
      </c>
      <c r="K101" s="36">
        <f>SUMIFS(СВЦЭМ!$C$33:$C$776,СВЦЭМ!$A$33:$A$776,$A101,СВЦЭМ!$B$33:$B$776,K$83)+'СЕТ СН'!$H$9+СВЦЭМ!$D$10+'СЕТ СН'!$H$6-'СЕТ СН'!$H$19</f>
        <v>1266.9145899</v>
      </c>
      <c r="L101" s="36">
        <f>SUMIFS(СВЦЭМ!$C$33:$C$776,СВЦЭМ!$A$33:$A$776,$A101,СВЦЭМ!$B$33:$B$776,L$83)+'СЕТ СН'!$H$9+СВЦЭМ!$D$10+'СЕТ СН'!$H$6-'СЕТ СН'!$H$19</f>
        <v>1232.66511713</v>
      </c>
      <c r="M101" s="36">
        <f>SUMIFS(СВЦЭМ!$C$33:$C$776,СВЦЭМ!$A$33:$A$776,$A101,СВЦЭМ!$B$33:$B$776,M$83)+'СЕТ СН'!$H$9+СВЦЭМ!$D$10+'СЕТ СН'!$H$6-'СЕТ СН'!$H$19</f>
        <v>1250.82083846</v>
      </c>
      <c r="N101" s="36">
        <f>SUMIFS(СВЦЭМ!$C$33:$C$776,СВЦЭМ!$A$33:$A$776,$A101,СВЦЭМ!$B$33:$B$776,N$83)+'СЕТ СН'!$H$9+СВЦЭМ!$D$10+'СЕТ СН'!$H$6-'СЕТ СН'!$H$19</f>
        <v>1233.09795278</v>
      </c>
      <c r="O101" s="36">
        <f>SUMIFS(СВЦЭМ!$C$33:$C$776,СВЦЭМ!$A$33:$A$776,$A101,СВЦЭМ!$B$33:$B$776,O$83)+'СЕТ СН'!$H$9+СВЦЭМ!$D$10+'СЕТ СН'!$H$6-'СЕТ СН'!$H$19</f>
        <v>1237.4359061700002</v>
      </c>
      <c r="P101" s="36">
        <f>SUMIFS(СВЦЭМ!$C$33:$C$776,СВЦЭМ!$A$33:$A$776,$A101,СВЦЭМ!$B$33:$B$776,P$83)+'СЕТ СН'!$H$9+СВЦЭМ!$D$10+'СЕТ СН'!$H$6-'СЕТ СН'!$H$19</f>
        <v>1232.63882767</v>
      </c>
      <c r="Q101" s="36">
        <f>SUMIFS(СВЦЭМ!$C$33:$C$776,СВЦЭМ!$A$33:$A$776,$A101,СВЦЭМ!$B$33:$B$776,Q$83)+'СЕТ СН'!$H$9+СВЦЭМ!$D$10+'СЕТ СН'!$H$6-'СЕТ СН'!$H$19</f>
        <v>1234.6677350499999</v>
      </c>
      <c r="R101" s="36">
        <f>SUMIFS(СВЦЭМ!$C$33:$C$776,СВЦЭМ!$A$33:$A$776,$A101,СВЦЭМ!$B$33:$B$776,R$83)+'СЕТ СН'!$H$9+СВЦЭМ!$D$10+'СЕТ СН'!$H$6-'СЕТ СН'!$H$19</f>
        <v>1235.50549209</v>
      </c>
      <c r="S101" s="36">
        <f>SUMIFS(СВЦЭМ!$C$33:$C$776,СВЦЭМ!$A$33:$A$776,$A101,СВЦЭМ!$B$33:$B$776,S$83)+'СЕТ СН'!$H$9+СВЦЭМ!$D$10+'СЕТ СН'!$H$6-'СЕТ СН'!$H$19</f>
        <v>1237.19252643</v>
      </c>
      <c r="T101" s="36">
        <f>SUMIFS(СВЦЭМ!$C$33:$C$776,СВЦЭМ!$A$33:$A$776,$A101,СВЦЭМ!$B$33:$B$776,T$83)+'СЕТ СН'!$H$9+СВЦЭМ!$D$10+'СЕТ СН'!$H$6-'СЕТ СН'!$H$19</f>
        <v>1240.50664175</v>
      </c>
      <c r="U101" s="36">
        <f>SUMIFS(СВЦЭМ!$C$33:$C$776,СВЦЭМ!$A$33:$A$776,$A101,СВЦЭМ!$B$33:$B$776,U$83)+'СЕТ СН'!$H$9+СВЦЭМ!$D$10+'СЕТ СН'!$H$6-'СЕТ СН'!$H$19</f>
        <v>1242.2991209900001</v>
      </c>
      <c r="V101" s="36">
        <f>SUMIFS(СВЦЭМ!$C$33:$C$776,СВЦЭМ!$A$33:$A$776,$A101,СВЦЭМ!$B$33:$B$776,V$83)+'СЕТ СН'!$H$9+СВЦЭМ!$D$10+'СЕТ СН'!$H$6-'СЕТ СН'!$H$19</f>
        <v>1233.1799891000001</v>
      </c>
      <c r="W101" s="36">
        <f>SUMIFS(СВЦЭМ!$C$33:$C$776,СВЦЭМ!$A$33:$A$776,$A101,СВЦЭМ!$B$33:$B$776,W$83)+'СЕТ СН'!$H$9+СВЦЭМ!$D$10+'СЕТ СН'!$H$6-'СЕТ СН'!$H$19</f>
        <v>1223.9693750699998</v>
      </c>
      <c r="X101" s="36">
        <f>SUMIFS(СВЦЭМ!$C$33:$C$776,СВЦЭМ!$A$33:$A$776,$A101,СВЦЭМ!$B$33:$B$776,X$83)+'СЕТ СН'!$H$9+СВЦЭМ!$D$10+'СЕТ СН'!$H$6-'СЕТ СН'!$H$19</f>
        <v>1257.3466438</v>
      </c>
      <c r="Y101" s="36">
        <f>SUMIFS(СВЦЭМ!$C$33:$C$776,СВЦЭМ!$A$33:$A$776,$A101,СВЦЭМ!$B$33:$B$776,Y$83)+'СЕТ СН'!$H$9+СВЦЭМ!$D$10+'СЕТ СН'!$H$6-'СЕТ СН'!$H$19</f>
        <v>1328.1201020600001</v>
      </c>
    </row>
    <row r="102" spans="1:25" ht="15.75" x14ac:dyDescent="0.2">
      <c r="A102" s="35">
        <f t="shared" si="2"/>
        <v>43574</v>
      </c>
      <c r="B102" s="36">
        <f>SUMIFS(СВЦЭМ!$C$33:$C$776,СВЦЭМ!$A$33:$A$776,$A102,СВЦЭМ!$B$33:$B$776,B$83)+'СЕТ СН'!$H$9+СВЦЭМ!$D$10+'СЕТ СН'!$H$6-'СЕТ СН'!$H$19</f>
        <v>1414.1322637000001</v>
      </c>
      <c r="C102" s="36">
        <f>SUMIFS(СВЦЭМ!$C$33:$C$776,СВЦЭМ!$A$33:$A$776,$A102,СВЦЭМ!$B$33:$B$776,C$83)+'СЕТ СН'!$H$9+СВЦЭМ!$D$10+'СЕТ СН'!$H$6-'СЕТ СН'!$H$19</f>
        <v>1496.0071570800001</v>
      </c>
      <c r="D102" s="36">
        <f>SUMIFS(СВЦЭМ!$C$33:$C$776,СВЦЭМ!$A$33:$A$776,$A102,СВЦЭМ!$B$33:$B$776,D$83)+'СЕТ СН'!$H$9+СВЦЭМ!$D$10+'СЕТ СН'!$H$6-'СЕТ СН'!$H$19</f>
        <v>1555.8322177699999</v>
      </c>
      <c r="E102" s="36">
        <f>SUMIFS(СВЦЭМ!$C$33:$C$776,СВЦЭМ!$A$33:$A$776,$A102,СВЦЭМ!$B$33:$B$776,E$83)+'СЕТ СН'!$H$9+СВЦЭМ!$D$10+'СЕТ СН'!$H$6-'СЕТ СН'!$H$19</f>
        <v>1560.11639111</v>
      </c>
      <c r="F102" s="36">
        <f>SUMIFS(СВЦЭМ!$C$33:$C$776,СВЦЭМ!$A$33:$A$776,$A102,СВЦЭМ!$B$33:$B$776,F$83)+'СЕТ СН'!$H$9+СВЦЭМ!$D$10+'СЕТ СН'!$H$6-'СЕТ СН'!$H$19</f>
        <v>1557.3994036399999</v>
      </c>
      <c r="G102" s="36">
        <f>SUMIFS(СВЦЭМ!$C$33:$C$776,СВЦЭМ!$A$33:$A$776,$A102,СВЦЭМ!$B$33:$B$776,G$83)+'СЕТ СН'!$H$9+СВЦЭМ!$D$10+'СЕТ СН'!$H$6-'СЕТ СН'!$H$19</f>
        <v>1559.3113589500001</v>
      </c>
      <c r="H102" s="36">
        <f>SUMIFS(СВЦЭМ!$C$33:$C$776,СВЦЭМ!$A$33:$A$776,$A102,СВЦЭМ!$B$33:$B$776,H$83)+'СЕТ СН'!$H$9+СВЦЭМ!$D$10+'СЕТ СН'!$H$6-'СЕТ СН'!$H$19</f>
        <v>1503.75749888</v>
      </c>
      <c r="I102" s="36">
        <f>SUMIFS(СВЦЭМ!$C$33:$C$776,СВЦЭМ!$A$33:$A$776,$A102,СВЦЭМ!$B$33:$B$776,I$83)+'СЕТ СН'!$H$9+СВЦЭМ!$D$10+'СЕТ СН'!$H$6-'СЕТ СН'!$H$19</f>
        <v>1424.7035807500001</v>
      </c>
      <c r="J102" s="36">
        <f>SUMIFS(СВЦЭМ!$C$33:$C$776,СВЦЭМ!$A$33:$A$776,$A102,СВЦЭМ!$B$33:$B$776,J$83)+'СЕТ СН'!$H$9+СВЦЭМ!$D$10+'СЕТ СН'!$H$6-'СЕТ СН'!$H$19</f>
        <v>1337.29280812</v>
      </c>
      <c r="K102" s="36">
        <f>SUMIFS(СВЦЭМ!$C$33:$C$776,СВЦЭМ!$A$33:$A$776,$A102,СВЦЭМ!$B$33:$B$776,K$83)+'СЕТ СН'!$H$9+СВЦЭМ!$D$10+'СЕТ СН'!$H$6-'СЕТ СН'!$H$19</f>
        <v>1265.1538232400001</v>
      </c>
      <c r="L102" s="36">
        <f>SUMIFS(СВЦЭМ!$C$33:$C$776,СВЦЭМ!$A$33:$A$776,$A102,СВЦЭМ!$B$33:$B$776,L$83)+'СЕТ СН'!$H$9+СВЦЭМ!$D$10+'СЕТ СН'!$H$6-'СЕТ СН'!$H$19</f>
        <v>1238.4205363000001</v>
      </c>
      <c r="M102" s="36">
        <f>SUMIFS(СВЦЭМ!$C$33:$C$776,СВЦЭМ!$A$33:$A$776,$A102,СВЦЭМ!$B$33:$B$776,M$83)+'СЕТ СН'!$H$9+СВЦЭМ!$D$10+'СЕТ СН'!$H$6-'СЕТ СН'!$H$19</f>
        <v>1236.8995797600001</v>
      </c>
      <c r="N102" s="36">
        <f>SUMIFS(СВЦЭМ!$C$33:$C$776,СВЦЭМ!$A$33:$A$776,$A102,СВЦЭМ!$B$33:$B$776,N$83)+'СЕТ СН'!$H$9+СВЦЭМ!$D$10+'СЕТ СН'!$H$6-'СЕТ СН'!$H$19</f>
        <v>1221.6400622000001</v>
      </c>
      <c r="O102" s="36">
        <f>SUMIFS(СВЦЭМ!$C$33:$C$776,СВЦЭМ!$A$33:$A$776,$A102,СВЦЭМ!$B$33:$B$776,O$83)+'СЕТ СН'!$H$9+СВЦЭМ!$D$10+'СЕТ СН'!$H$6-'СЕТ СН'!$H$19</f>
        <v>1223.60736963</v>
      </c>
      <c r="P102" s="36">
        <f>SUMIFS(СВЦЭМ!$C$33:$C$776,СВЦЭМ!$A$33:$A$776,$A102,СВЦЭМ!$B$33:$B$776,P$83)+'СЕТ СН'!$H$9+СВЦЭМ!$D$10+'СЕТ СН'!$H$6-'СЕТ СН'!$H$19</f>
        <v>1227.86143696</v>
      </c>
      <c r="Q102" s="36">
        <f>SUMIFS(СВЦЭМ!$C$33:$C$776,СВЦЭМ!$A$33:$A$776,$A102,СВЦЭМ!$B$33:$B$776,Q$83)+'СЕТ СН'!$H$9+СВЦЭМ!$D$10+'СЕТ СН'!$H$6-'СЕТ СН'!$H$19</f>
        <v>1225.87543639</v>
      </c>
      <c r="R102" s="36">
        <f>SUMIFS(СВЦЭМ!$C$33:$C$776,СВЦЭМ!$A$33:$A$776,$A102,СВЦЭМ!$B$33:$B$776,R$83)+'СЕТ СН'!$H$9+СВЦЭМ!$D$10+'СЕТ СН'!$H$6-'СЕТ СН'!$H$19</f>
        <v>1221.46466891</v>
      </c>
      <c r="S102" s="36">
        <f>SUMIFS(СВЦЭМ!$C$33:$C$776,СВЦЭМ!$A$33:$A$776,$A102,СВЦЭМ!$B$33:$B$776,S$83)+'СЕТ СН'!$H$9+СВЦЭМ!$D$10+'СЕТ СН'!$H$6-'СЕТ СН'!$H$19</f>
        <v>1214.80743725</v>
      </c>
      <c r="T102" s="36">
        <f>SUMIFS(СВЦЭМ!$C$33:$C$776,СВЦЭМ!$A$33:$A$776,$A102,СВЦЭМ!$B$33:$B$776,T$83)+'СЕТ СН'!$H$9+СВЦЭМ!$D$10+'СЕТ СН'!$H$6-'СЕТ СН'!$H$19</f>
        <v>1222.6565201799999</v>
      </c>
      <c r="U102" s="36">
        <f>SUMIFS(СВЦЭМ!$C$33:$C$776,СВЦЭМ!$A$33:$A$776,$A102,СВЦЭМ!$B$33:$B$776,U$83)+'СЕТ СН'!$H$9+СВЦЭМ!$D$10+'СЕТ СН'!$H$6-'СЕТ СН'!$H$19</f>
        <v>1224.82435111</v>
      </c>
      <c r="V102" s="36">
        <f>SUMIFS(СВЦЭМ!$C$33:$C$776,СВЦЭМ!$A$33:$A$776,$A102,СВЦЭМ!$B$33:$B$776,V$83)+'СЕТ СН'!$H$9+СВЦЭМ!$D$10+'СЕТ СН'!$H$6-'СЕТ СН'!$H$19</f>
        <v>1232.25442886</v>
      </c>
      <c r="W102" s="36">
        <f>SUMIFS(СВЦЭМ!$C$33:$C$776,СВЦЭМ!$A$33:$A$776,$A102,СВЦЭМ!$B$33:$B$776,W$83)+'СЕТ СН'!$H$9+СВЦЭМ!$D$10+'СЕТ СН'!$H$6-'СЕТ СН'!$H$19</f>
        <v>1227.4689686300001</v>
      </c>
      <c r="X102" s="36">
        <f>SUMIFS(СВЦЭМ!$C$33:$C$776,СВЦЭМ!$A$33:$A$776,$A102,СВЦЭМ!$B$33:$B$776,X$83)+'СЕТ СН'!$H$9+СВЦЭМ!$D$10+'СЕТ СН'!$H$6-'СЕТ СН'!$H$19</f>
        <v>1243.7021131500001</v>
      </c>
      <c r="Y102" s="36">
        <f>SUMIFS(СВЦЭМ!$C$33:$C$776,СВЦЭМ!$A$33:$A$776,$A102,СВЦЭМ!$B$33:$B$776,Y$83)+'СЕТ СН'!$H$9+СВЦЭМ!$D$10+'СЕТ СН'!$H$6-'СЕТ СН'!$H$19</f>
        <v>1324.98565057</v>
      </c>
    </row>
    <row r="103" spans="1:25" ht="15.75" x14ac:dyDescent="0.2">
      <c r="A103" s="35">
        <f t="shared" si="2"/>
        <v>43575</v>
      </c>
      <c r="B103" s="36">
        <f>SUMIFS(СВЦЭМ!$C$33:$C$776,СВЦЭМ!$A$33:$A$776,$A103,СВЦЭМ!$B$33:$B$776,B$83)+'СЕТ СН'!$H$9+СВЦЭМ!$D$10+'СЕТ СН'!$H$6-'СЕТ СН'!$H$19</f>
        <v>1419.8607431800001</v>
      </c>
      <c r="C103" s="36">
        <f>SUMIFS(СВЦЭМ!$C$33:$C$776,СВЦЭМ!$A$33:$A$776,$A103,СВЦЭМ!$B$33:$B$776,C$83)+'СЕТ СН'!$H$9+СВЦЭМ!$D$10+'СЕТ СН'!$H$6-'СЕТ СН'!$H$19</f>
        <v>1499.17367231</v>
      </c>
      <c r="D103" s="36">
        <f>SUMIFS(СВЦЭМ!$C$33:$C$776,СВЦЭМ!$A$33:$A$776,$A103,СВЦЭМ!$B$33:$B$776,D$83)+'СЕТ СН'!$H$9+СВЦЭМ!$D$10+'СЕТ СН'!$H$6-'СЕТ СН'!$H$19</f>
        <v>1558.4135880700001</v>
      </c>
      <c r="E103" s="36">
        <f>SUMIFS(СВЦЭМ!$C$33:$C$776,СВЦЭМ!$A$33:$A$776,$A103,СВЦЭМ!$B$33:$B$776,E$83)+'СЕТ СН'!$H$9+СВЦЭМ!$D$10+'СЕТ СН'!$H$6-'СЕТ СН'!$H$19</f>
        <v>1567.5066761999999</v>
      </c>
      <c r="F103" s="36">
        <f>SUMIFS(СВЦЭМ!$C$33:$C$776,СВЦЭМ!$A$33:$A$776,$A103,СВЦЭМ!$B$33:$B$776,F$83)+'СЕТ СН'!$H$9+СВЦЭМ!$D$10+'СЕТ СН'!$H$6-'СЕТ СН'!$H$19</f>
        <v>1572.03011242</v>
      </c>
      <c r="G103" s="36">
        <f>SUMIFS(СВЦЭМ!$C$33:$C$776,СВЦЭМ!$A$33:$A$776,$A103,СВЦЭМ!$B$33:$B$776,G$83)+'СЕТ СН'!$H$9+СВЦЭМ!$D$10+'СЕТ СН'!$H$6-'СЕТ СН'!$H$19</f>
        <v>1563.6539981799999</v>
      </c>
      <c r="H103" s="36">
        <f>SUMIFS(СВЦЭМ!$C$33:$C$776,СВЦЭМ!$A$33:$A$776,$A103,СВЦЭМ!$B$33:$B$776,H$83)+'СЕТ СН'!$H$9+СВЦЭМ!$D$10+'СЕТ СН'!$H$6-'СЕТ СН'!$H$19</f>
        <v>1500.1583261200001</v>
      </c>
      <c r="I103" s="36">
        <f>SUMIFS(СВЦЭМ!$C$33:$C$776,СВЦЭМ!$A$33:$A$776,$A103,СВЦЭМ!$B$33:$B$776,I$83)+'СЕТ СН'!$H$9+СВЦЭМ!$D$10+'СЕТ СН'!$H$6-'СЕТ СН'!$H$19</f>
        <v>1460.8530199900001</v>
      </c>
      <c r="J103" s="36">
        <f>SUMIFS(СВЦЭМ!$C$33:$C$776,СВЦЭМ!$A$33:$A$776,$A103,СВЦЭМ!$B$33:$B$776,J$83)+'СЕТ СН'!$H$9+СВЦЭМ!$D$10+'СЕТ СН'!$H$6-'СЕТ СН'!$H$19</f>
        <v>1374.32799628</v>
      </c>
      <c r="K103" s="36">
        <f>SUMIFS(СВЦЭМ!$C$33:$C$776,СВЦЭМ!$A$33:$A$776,$A103,СВЦЭМ!$B$33:$B$776,K$83)+'СЕТ СН'!$H$9+СВЦЭМ!$D$10+'СЕТ СН'!$H$6-'СЕТ СН'!$H$19</f>
        <v>1245.5583609599998</v>
      </c>
      <c r="L103" s="36">
        <f>SUMIFS(СВЦЭМ!$C$33:$C$776,СВЦЭМ!$A$33:$A$776,$A103,СВЦЭМ!$B$33:$B$776,L$83)+'СЕТ СН'!$H$9+СВЦЭМ!$D$10+'СЕТ СН'!$H$6-'СЕТ СН'!$H$19</f>
        <v>1202.1803940899999</v>
      </c>
      <c r="M103" s="36">
        <f>SUMIFS(СВЦЭМ!$C$33:$C$776,СВЦЭМ!$A$33:$A$776,$A103,СВЦЭМ!$B$33:$B$776,M$83)+'СЕТ СН'!$H$9+СВЦЭМ!$D$10+'СЕТ СН'!$H$6-'СЕТ СН'!$H$19</f>
        <v>1202.30054193</v>
      </c>
      <c r="N103" s="36">
        <f>SUMIFS(СВЦЭМ!$C$33:$C$776,СВЦЭМ!$A$33:$A$776,$A103,СВЦЭМ!$B$33:$B$776,N$83)+'СЕТ СН'!$H$9+СВЦЭМ!$D$10+'СЕТ СН'!$H$6-'СЕТ СН'!$H$19</f>
        <v>1211.70446156</v>
      </c>
      <c r="O103" s="36">
        <f>SUMIFS(СВЦЭМ!$C$33:$C$776,СВЦЭМ!$A$33:$A$776,$A103,СВЦЭМ!$B$33:$B$776,O$83)+'СЕТ СН'!$H$9+СВЦЭМ!$D$10+'СЕТ СН'!$H$6-'СЕТ СН'!$H$19</f>
        <v>1224.5366281500001</v>
      </c>
      <c r="P103" s="36">
        <f>SUMIFS(СВЦЭМ!$C$33:$C$776,СВЦЭМ!$A$33:$A$776,$A103,СВЦЭМ!$B$33:$B$776,P$83)+'СЕТ СН'!$H$9+СВЦЭМ!$D$10+'СЕТ СН'!$H$6-'СЕТ СН'!$H$19</f>
        <v>1230.7277470899999</v>
      </c>
      <c r="Q103" s="36">
        <f>SUMIFS(СВЦЭМ!$C$33:$C$776,СВЦЭМ!$A$33:$A$776,$A103,СВЦЭМ!$B$33:$B$776,Q$83)+'СЕТ СН'!$H$9+СВЦЭМ!$D$10+'СЕТ СН'!$H$6-'СЕТ СН'!$H$19</f>
        <v>1240.07072322</v>
      </c>
      <c r="R103" s="36">
        <f>SUMIFS(СВЦЭМ!$C$33:$C$776,СВЦЭМ!$A$33:$A$776,$A103,СВЦЭМ!$B$33:$B$776,R$83)+'СЕТ СН'!$H$9+СВЦЭМ!$D$10+'СЕТ СН'!$H$6-'СЕТ СН'!$H$19</f>
        <v>1230.92987909</v>
      </c>
      <c r="S103" s="36">
        <f>SUMIFS(СВЦЭМ!$C$33:$C$776,СВЦЭМ!$A$33:$A$776,$A103,СВЦЭМ!$B$33:$B$776,S$83)+'СЕТ СН'!$H$9+СВЦЭМ!$D$10+'СЕТ СН'!$H$6-'СЕТ СН'!$H$19</f>
        <v>1243.0096066900001</v>
      </c>
      <c r="T103" s="36">
        <f>SUMIFS(СВЦЭМ!$C$33:$C$776,СВЦЭМ!$A$33:$A$776,$A103,СВЦЭМ!$B$33:$B$776,T$83)+'СЕТ СН'!$H$9+СВЦЭМ!$D$10+'СЕТ СН'!$H$6-'СЕТ СН'!$H$19</f>
        <v>1237.6234273300001</v>
      </c>
      <c r="U103" s="36">
        <f>SUMIFS(СВЦЭМ!$C$33:$C$776,СВЦЭМ!$A$33:$A$776,$A103,СВЦЭМ!$B$33:$B$776,U$83)+'СЕТ СН'!$H$9+СВЦЭМ!$D$10+'СЕТ СН'!$H$6-'СЕТ СН'!$H$19</f>
        <v>1196.19257522</v>
      </c>
      <c r="V103" s="36">
        <f>SUMIFS(СВЦЭМ!$C$33:$C$776,СВЦЭМ!$A$33:$A$776,$A103,СВЦЭМ!$B$33:$B$776,V$83)+'СЕТ СН'!$H$9+СВЦЭМ!$D$10+'СЕТ СН'!$H$6-'СЕТ СН'!$H$19</f>
        <v>1197.7264067199999</v>
      </c>
      <c r="W103" s="36">
        <f>SUMIFS(СВЦЭМ!$C$33:$C$776,СВЦЭМ!$A$33:$A$776,$A103,СВЦЭМ!$B$33:$B$776,W$83)+'СЕТ СН'!$H$9+СВЦЭМ!$D$10+'СЕТ СН'!$H$6-'СЕТ СН'!$H$19</f>
        <v>1301.50311147</v>
      </c>
      <c r="X103" s="36">
        <f>SUMIFS(СВЦЭМ!$C$33:$C$776,СВЦЭМ!$A$33:$A$776,$A103,СВЦЭМ!$B$33:$B$776,X$83)+'СЕТ СН'!$H$9+СВЦЭМ!$D$10+'СЕТ СН'!$H$6-'СЕТ СН'!$H$19</f>
        <v>1412.6229212600001</v>
      </c>
      <c r="Y103" s="36">
        <f>SUMIFS(СВЦЭМ!$C$33:$C$776,СВЦЭМ!$A$33:$A$776,$A103,СВЦЭМ!$B$33:$B$776,Y$83)+'СЕТ СН'!$H$9+СВЦЭМ!$D$10+'СЕТ СН'!$H$6-'СЕТ СН'!$H$19</f>
        <v>1456.4212676699999</v>
      </c>
    </row>
    <row r="104" spans="1:25" ht="15.75" x14ac:dyDescent="0.2">
      <c r="A104" s="35">
        <f t="shared" si="2"/>
        <v>43576</v>
      </c>
      <c r="B104" s="36">
        <f>SUMIFS(СВЦЭМ!$C$33:$C$776,СВЦЭМ!$A$33:$A$776,$A104,СВЦЭМ!$B$33:$B$776,B$83)+'СЕТ СН'!$H$9+СВЦЭМ!$D$10+'СЕТ СН'!$H$6-'СЕТ СН'!$H$19</f>
        <v>1362.9550709499999</v>
      </c>
      <c r="C104" s="36">
        <f>SUMIFS(СВЦЭМ!$C$33:$C$776,СВЦЭМ!$A$33:$A$776,$A104,СВЦЭМ!$B$33:$B$776,C$83)+'СЕТ СН'!$H$9+СВЦЭМ!$D$10+'СЕТ СН'!$H$6-'СЕТ СН'!$H$19</f>
        <v>1389.6905292400002</v>
      </c>
      <c r="D104" s="36">
        <f>SUMIFS(СВЦЭМ!$C$33:$C$776,СВЦЭМ!$A$33:$A$776,$A104,СВЦЭМ!$B$33:$B$776,D$83)+'СЕТ СН'!$H$9+СВЦЭМ!$D$10+'СЕТ СН'!$H$6-'СЕТ СН'!$H$19</f>
        <v>1418.9846938800001</v>
      </c>
      <c r="E104" s="36">
        <f>SUMIFS(СВЦЭМ!$C$33:$C$776,СВЦЭМ!$A$33:$A$776,$A104,СВЦЭМ!$B$33:$B$776,E$83)+'СЕТ СН'!$H$9+СВЦЭМ!$D$10+'СЕТ СН'!$H$6-'СЕТ СН'!$H$19</f>
        <v>1426.1225276300001</v>
      </c>
      <c r="F104" s="36">
        <f>SUMIFS(СВЦЭМ!$C$33:$C$776,СВЦЭМ!$A$33:$A$776,$A104,СВЦЭМ!$B$33:$B$776,F$83)+'СЕТ СН'!$H$9+СВЦЭМ!$D$10+'СЕТ СН'!$H$6-'СЕТ СН'!$H$19</f>
        <v>1430.26709306</v>
      </c>
      <c r="G104" s="36">
        <f>SUMIFS(СВЦЭМ!$C$33:$C$776,СВЦЭМ!$A$33:$A$776,$A104,СВЦЭМ!$B$33:$B$776,G$83)+'СЕТ СН'!$H$9+СВЦЭМ!$D$10+'СЕТ СН'!$H$6-'СЕТ СН'!$H$19</f>
        <v>1416.5893127100001</v>
      </c>
      <c r="H104" s="36">
        <f>SUMIFS(СВЦЭМ!$C$33:$C$776,СВЦЭМ!$A$33:$A$776,$A104,СВЦЭМ!$B$33:$B$776,H$83)+'СЕТ СН'!$H$9+СВЦЭМ!$D$10+'СЕТ СН'!$H$6-'СЕТ СН'!$H$19</f>
        <v>1395.6144637699999</v>
      </c>
      <c r="I104" s="36">
        <f>SUMIFS(СВЦЭМ!$C$33:$C$776,СВЦЭМ!$A$33:$A$776,$A104,СВЦЭМ!$B$33:$B$776,I$83)+'СЕТ СН'!$H$9+СВЦЭМ!$D$10+'СЕТ СН'!$H$6-'СЕТ СН'!$H$19</f>
        <v>1387.4121555300001</v>
      </c>
      <c r="J104" s="36">
        <f>SUMIFS(СВЦЭМ!$C$33:$C$776,СВЦЭМ!$A$33:$A$776,$A104,СВЦЭМ!$B$33:$B$776,J$83)+'СЕТ СН'!$H$9+СВЦЭМ!$D$10+'СЕТ СН'!$H$6-'СЕТ СН'!$H$19</f>
        <v>1348.6786847799999</v>
      </c>
      <c r="K104" s="36">
        <f>SUMIFS(СВЦЭМ!$C$33:$C$776,СВЦЭМ!$A$33:$A$776,$A104,СВЦЭМ!$B$33:$B$776,K$83)+'СЕТ СН'!$H$9+СВЦЭМ!$D$10+'СЕТ СН'!$H$6-'СЕТ СН'!$H$19</f>
        <v>1307.244381</v>
      </c>
      <c r="L104" s="36">
        <f>SUMIFS(СВЦЭМ!$C$33:$C$776,СВЦЭМ!$A$33:$A$776,$A104,СВЦЭМ!$B$33:$B$776,L$83)+'СЕТ СН'!$H$9+СВЦЭМ!$D$10+'СЕТ СН'!$H$6-'СЕТ СН'!$H$19</f>
        <v>1288.3981924</v>
      </c>
      <c r="M104" s="36">
        <f>SUMIFS(СВЦЭМ!$C$33:$C$776,СВЦЭМ!$A$33:$A$776,$A104,СВЦЭМ!$B$33:$B$776,M$83)+'СЕТ СН'!$H$9+СВЦЭМ!$D$10+'СЕТ СН'!$H$6-'СЕТ СН'!$H$19</f>
        <v>1298.5154361700002</v>
      </c>
      <c r="N104" s="36">
        <f>SUMIFS(СВЦЭМ!$C$33:$C$776,СВЦЭМ!$A$33:$A$776,$A104,СВЦЭМ!$B$33:$B$776,N$83)+'СЕТ СН'!$H$9+СВЦЭМ!$D$10+'СЕТ СН'!$H$6-'СЕТ СН'!$H$19</f>
        <v>1307.6005112600001</v>
      </c>
      <c r="O104" s="36">
        <f>SUMIFS(СВЦЭМ!$C$33:$C$776,СВЦЭМ!$A$33:$A$776,$A104,СВЦЭМ!$B$33:$B$776,O$83)+'СЕТ СН'!$H$9+СВЦЭМ!$D$10+'СЕТ СН'!$H$6-'СЕТ СН'!$H$19</f>
        <v>1324.92496615</v>
      </c>
      <c r="P104" s="36">
        <f>SUMIFS(СВЦЭМ!$C$33:$C$776,СВЦЭМ!$A$33:$A$776,$A104,СВЦЭМ!$B$33:$B$776,P$83)+'СЕТ СН'!$H$9+СВЦЭМ!$D$10+'СЕТ СН'!$H$6-'СЕТ СН'!$H$19</f>
        <v>1336.4256501</v>
      </c>
      <c r="Q104" s="36">
        <f>SUMIFS(СВЦЭМ!$C$33:$C$776,СВЦЭМ!$A$33:$A$776,$A104,СВЦЭМ!$B$33:$B$776,Q$83)+'СЕТ СН'!$H$9+СВЦЭМ!$D$10+'СЕТ СН'!$H$6-'СЕТ СН'!$H$19</f>
        <v>1355.6728208099998</v>
      </c>
      <c r="R104" s="36">
        <f>SUMIFS(СВЦЭМ!$C$33:$C$776,СВЦЭМ!$A$33:$A$776,$A104,СВЦЭМ!$B$33:$B$776,R$83)+'СЕТ СН'!$H$9+СВЦЭМ!$D$10+'СЕТ СН'!$H$6-'СЕТ СН'!$H$19</f>
        <v>1365.6685529199999</v>
      </c>
      <c r="S104" s="36">
        <f>SUMIFS(СВЦЭМ!$C$33:$C$776,СВЦЭМ!$A$33:$A$776,$A104,СВЦЭМ!$B$33:$B$776,S$83)+'СЕТ СН'!$H$9+СВЦЭМ!$D$10+'СЕТ СН'!$H$6-'СЕТ СН'!$H$19</f>
        <v>1354.8426651</v>
      </c>
      <c r="T104" s="36">
        <f>SUMIFS(СВЦЭМ!$C$33:$C$776,СВЦЭМ!$A$33:$A$776,$A104,СВЦЭМ!$B$33:$B$776,T$83)+'СЕТ СН'!$H$9+СВЦЭМ!$D$10+'СЕТ СН'!$H$6-'СЕТ СН'!$H$19</f>
        <v>1324.3248828999999</v>
      </c>
      <c r="U104" s="36">
        <f>SUMIFS(СВЦЭМ!$C$33:$C$776,СВЦЭМ!$A$33:$A$776,$A104,СВЦЭМ!$B$33:$B$776,U$83)+'СЕТ СН'!$H$9+СВЦЭМ!$D$10+'СЕТ СН'!$H$6-'СЕТ СН'!$H$19</f>
        <v>1300.6210912000001</v>
      </c>
      <c r="V104" s="36">
        <f>SUMIFS(СВЦЭМ!$C$33:$C$776,СВЦЭМ!$A$33:$A$776,$A104,СВЦЭМ!$B$33:$B$776,V$83)+'СЕТ СН'!$H$9+СВЦЭМ!$D$10+'СЕТ СН'!$H$6-'СЕТ СН'!$H$19</f>
        <v>1271.4969214600001</v>
      </c>
      <c r="W104" s="36">
        <f>SUMIFS(СВЦЭМ!$C$33:$C$776,СВЦЭМ!$A$33:$A$776,$A104,СВЦЭМ!$B$33:$B$776,W$83)+'СЕТ СН'!$H$9+СВЦЭМ!$D$10+'СЕТ СН'!$H$6-'СЕТ СН'!$H$19</f>
        <v>1271.40480837</v>
      </c>
      <c r="X104" s="36">
        <f>SUMIFS(СВЦЭМ!$C$33:$C$776,СВЦЭМ!$A$33:$A$776,$A104,СВЦЭМ!$B$33:$B$776,X$83)+'СЕТ СН'!$H$9+СВЦЭМ!$D$10+'СЕТ СН'!$H$6-'СЕТ СН'!$H$19</f>
        <v>1272.5959068500001</v>
      </c>
      <c r="Y104" s="36">
        <f>SUMIFS(СВЦЭМ!$C$33:$C$776,СВЦЭМ!$A$33:$A$776,$A104,СВЦЭМ!$B$33:$B$776,Y$83)+'СЕТ СН'!$H$9+СВЦЭМ!$D$10+'СЕТ СН'!$H$6-'СЕТ СН'!$H$19</f>
        <v>1318.8499623500002</v>
      </c>
    </row>
    <row r="105" spans="1:25" ht="15.75" x14ac:dyDescent="0.2">
      <c r="A105" s="35">
        <f t="shared" si="2"/>
        <v>43577</v>
      </c>
      <c r="B105" s="36">
        <f>SUMIFS(СВЦЭМ!$C$33:$C$776,СВЦЭМ!$A$33:$A$776,$A105,СВЦЭМ!$B$33:$B$776,B$83)+'СЕТ СН'!$H$9+СВЦЭМ!$D$10+'СЕТ СН'!$H$6-'СЕТ СН'!$H$19</f>
        <v>1323.91030854</v>
      </c>
      <c r="C105" s="36">
        <f>SUMIFS(СВЦЭМ!$C$33:$C$776,СВЦЭМ!$A$33:$A$776,$A105,СВЦЭМ!$B$33:$B$776,C$83)+'СЕТ СН'!$H$9+СВЦЭМ!$D$10+'СЕТ СН'!$H$6-'СЕТ СН'!$H$19</f>
        <v>1343.4648463399999</v>
      </c>
      <c r="D105" s="36">
        <f>SUMIFS(СВЦЭМ!$C$33:$C$776,СВЦЭМ!$A$33:$A$776,$A105,СВЦЭМ!$B$33:$B$776,D$83)+'СЕТ СН'!$H$9+СВЦЭМ!$D$10+'СЕТ СН'!$H$6-'СЕТ СН'!$H$19</f>
        <v>1388.28817134</v>
      </c>
      <c r="E105" s="36">
        <f>SUMIFS(СВЦЭМ!$C$33:$C$776,СВЦЭМ!$A$33:$A$776,$A105,СВЦЭМ!$B$33:$B$776,E$83)+'СЕТ СН'!$H$9+СВЦЭМ!$D$10+'СЕТ СН'!$H$6-'СЕТ СН'!$H$19</f>
        <v>1423.7627829799999</v>
      </c>
      <c r="F105" s="36">
        <f>SUMIFS(СВЦЭМ!$C$33:$C$776,СВЦЭМ!$A$33:$A$776,$A105,СВЦЭМ!$B$33:$B$776,F$83)+'СЕТ СН'!$H$9+СВЦЭМ!$D$10+'СЕТ СН'!$H$6-'СЕТ СН'!$H$19</f>
        <v>1436.2140101300001</v>
      </c>
      <c r="G105" s="36">
        <f>SUMIFS(СВЦЭМ!$C$33:$C$776,СВЦЭМ!$A$33:$A$776,$A105,СВЦЭМ!$B$33:$B$776,G$83)+'СЕТ СН'!$H$9+СВЦЭМ!$D$10+'СЕТ СН'!$H$6-'СЕТ СН'!$H$19</f>
        <v>1391.6397613200002</v>
      </c>
      <c r="H105" s="36">
        <f>SUMIFS(СВЦЭМ!$C$33:$C$776,СВЦЭМ!$A$33:$A$776,$A105,СВЦЭМ!$B$33:$B$776,H$83)+'СЕТ СН'!$H$9+СВЦЭМ!$D$10+'СЕТ СН'!$H$6-'СЕТ СН'!$H$19</f>
        <v>1371.34980174</v>
      </c>
      <c r="I105" s="36">
        <f>SUMIFS(СВЦЭМ!$C$33:$C$776,СВЦЭМ!$A$33:$A$776,$A105,СВЦЭМ!$B$33:$B$776,I$83)+'СЕТ СН'!$H$9+СВЦЭМ!$D$10+'СЕТ СН'!$H$6-'СЕТ СН'!$H$19</f>
        <v>1362.37078462</v>
      </c>
      <c r="J105" s="36">
        <f>SUMIFS(СВЦЭМ!$C$33:$C$776,СВЦЭМ!$A$33:$A$776,$A105,СВЦЭМ!$B$33:$B$776,J$83)+'СЕТ СН'!$H$9+СВЦЭМ!$D$10+'СЕТ СН'!$H$6-'СЕТ СН'!$H$19</f>
        <v>1349.51247661</v>
      </c>
      <c r="K105" s="36">
        <f>SUMIFS(СВЦЭМ!$C$33:$C$776,СВЦЭМ!$A$33:$A$776,$A105,СВЦЭМ!$B$33:$B$776,K$83)+'СЕТ СН'!$H$9+СВЦЭМ!$D$10+'СЕТ СН'!$H$6-'СЕТ СН'!$H$19</f>
        <v>1356.00524322</v>
      </c>
      <c r="L105" s="36">
        <f>SUMIFS(СВЦЭМ!$C$33:$C$776,СВЦЭМ!$A$33:$A$776,$A105,СВЦЭМ!$B$33:$B$776,L$83)+'СЕТ СН'!$H$9+СВЦЭМ!$D$10+'СЕТ СН'!$H$6-'СЕТ СН'!$H$19</f>
        <v>1356.30026636</v>
      </c>
      <c r="M105" s="36">
        <f>SUMIFS(СВЦЭМ!$C$33:$C$776,СВЦЭМ!$A$33:$A$776,$A105,СВЦЭМ!$B$33:$B$776,M$83)+'СЕТ СН'!$H$9+СВЦЭМ!$D$10+'СЕТ СН'!$H$6-'СЕТ СН'!$H$19</f>
        <v>1354.09622511</v>
      </c>
      <c r="N105" s="36">
        <f>SUMIFS(СВЦЭМ!$C$33:$C$776,СВЦЭМ!$A$33:$A$776,$A105,СВЦЭМ!$B$33:$B$776,N$83)+'СЕТ СН'!$H$9+СВЦЭМ!$D$10+'СЕТ СН'!$H$6-'СЕТ СН'!$H$19</f>
        <v>1352.1448146799999</v>
      </c>
      <c r="O105" s="36">
        <f>SUMIFS(СВЦЭМ!$C$33:$C$776,СВЦЭМ!$A$33:$A$776,$A105,СВЦЭМ!$B$33:$B$776,O$83)+'СЕТ СН'!$H$9+СВЦЭМ!$D$10+'СЕТ СН'!$H$6-'СЕТ СН'!$H$19</f>
        <v>1360.2972499100001</v>
      </c>
      <c r="P105" s="36">
        <f>SUMIFS(СВЦЭМ!$C$33:$C$776,СВЦЭМ!$A$33:$A$776,$A105,СВЦЭМ!$B$33:$B$776,P$83)+'СЕТ СН'!$H$9+СВЦЭМ!$D$10+'СЕТ СН'!$H$6-'СЕТ СН'!$H$19</f>
        <v>1368.0560753099999</v>
      </c>
      <c r="Q105" s="36">
        <f>SUMIFS(СВЦЭМ!$C$33:$C$776,СВЦЭМ!$A$33:$A$776,$A105,СВЦЭМ!$B$33:$B$776,Q$83)+'СЕТ СН'!$H$9+СВЦЭМ!$D$10+'СЕТ СН'!$H$6-'СЕТ СН'!$H$19</f>
        <v>1375.5794734000001</v>
      </c>
      <c r="R105" s="36">
        <f>SUMIFS(СВЦЭМ!$C$33:$C$776,СВЦЭМ!$A$33:$A$776,$A105,СВЦЭМ!$B$33:$B$776,R$83)+'СЕТ СН'!$H$9+СВЦЭМ!$D$10+'СЕТ СН'!$H$6-'СЕТ СН'!$H$19</f>
        <v>1372.6312544500001</v>
      </c>
      <c r="S105" s="36">
        <f>SUMIFS(СВЦЭМ!$C$33:$C$776,СВЦЭМ!$A$33:$A$776,$A105,СВЦЭМ!$B$33:$B$776,S$83)+'СЕТ СН'!$H$9+СВЦЭМ!$D$10+'СЕТ СН'!$H$6-'СЕТ СН'!$H$19</f>
        <v>1351.18946074</v>
      </c>
      <c r="T105" s="36">
        <f>SUMIFS(СВЦЭМ!$C$33:$C$776,СВЦЭМ!$A$33:$A$776,$A105,СВЦЭМ!$B$33:$B$776,T$83)+'СЕТ СН'!$H$9+СВЦЭМ!$D$10+'СЕТ СН'!$H$6-'СЕТ СН'!$H$19</f>
        <v>1350.3788813599999</v>
      </c>
      <c r="U105" s="36">
        <f>SUMIFS(СВЦЭМ!$C$33:$C$776,СВЦЭМ!$A$33:$A$776,$A105,СВЦЭМ!$B$33:$B$776,U$83)+'СЕТ СН'!$H$9+СВЦЭМ!$D$10+'СЕТ СН'!$H$6-'СЕТ СН'!$H$19</f>
        <v>1339.26436577</v>
      </c>
      <c r="V105" s="36">
        <f>SUMIFS(СВЦЭМ!$C$33:$C$776,СВЦЭМ!$A$33:$A$776,$A105,СВЦЭМ!$B$33:$B$776,V$83)+'СЕТ СН'!$H$9+СВЦЭМ!$D$10+'СЕТ СН'!$H$6-'СЕТ СН'!$H$19</f>
        <v>1323.18238935</v>
      </c>
      <c r="W105" s="36">
        <f>SUMIFS(СВЦЭМ!$C$33:$C$776,СВЦЭМ!$A$33:$A$776,$A105,СВЦЭМ!$B$33:$B$776,W$83)+'СЕТ СН'!$H$9+СВЦЭМ!$D$10+'СЕТ СН'!$H$6-'СЕТ СН'!$H$19</f>
        <v>1327.29088359</v>
      </c>
      <c r="X105" s="36">
        <f>SUMIFS(СВЦЭМ!$C$33:$C$776,СВЦЭМ!$A$33:$A$776,$A105,СВЦЭМ!$B$33:$B$776,X$83)+'СЕТ СН'!$H$9+СВЦЭМ!$D$10+'СЕТ СН'!$H$6-'СЕТ СН'!$H$19</f>
        <v>1355.13832125</v>
      </c>
      <c r="Y105" s="36">
        <f>SUMIFS(СВЦЭМ!$C$33:$C$776,СВЦЭМ!$A$33:$A$776,$A105,СВЦЭМ!$B$33:$B$776,Y$83)+'СЕТ СН'!$H$9+СВЦЭМ!$D$10+'СЕТ СН'!$H$6-'СЕТ СН'!$H$19</f>
        <v>1369.2176720500001</v>
      </c>
    </row>
    <row r="106" spans="1:25" ht="15.75" x14ac:dyDescent="0.2">
      <c r="A106" s="35">
        <f t="shared" si="2"/>
        <v>43578</v>
      </c>
      <c r="B106" s="36">
        <f>SUMIFS(СВЦЭМ!$C$33:$C$776,СВЦЭМ!$A$33:$A$776,$A106,СВЦЭМ!$B$33:$B$776,B$83)+'СЕТ СН'!$H$9+СВЦЭМ!$D$10+'СЕТ СН'!$H$6-'СЕТ СН'!$H$19</f>
        <v>1335.2120958</v>
      </c>
      <c r="C106" s="36">
        <f>SUMIFS(СВЦЭМ!$C$33:$C$776,СВЦЭМ!$A$33:$A$776,$A106,СВЦЭМ!$B$33:$B$776,C$83)+'СЕТ СН'!$H$9+СВЦЭМ!$D$10+'СЕТ СН'!$H$6-'СЕТ СН'!$H$19</f>
        <v>1382.9018614300001</v>
      </c>
      <c r="D106" s="36">
        <f>SUMIFS(СВЦЭМ!$C$33:$C$776,СВЦЭМ!$A$33:$A$776,$A106,СВЦЭМ!$B$33:$B$776,D$83)+'СЕТ СН'!$H$9+СВЦЭМ!$D$10+'СЕТ СН'!$H$6-'СЕТ СН'!$H$19</f>
        <v>1412.78717166</v>
      </c>
      <c r="E106" s="36">
        <f>SUMIFS(СВЦЭМ!$C$33:$C$776,СВЦЭМ!$A$33:$A$776,$A106,СВЦЭМ!$B$33:$B$776,E$83)+'СЕТ СН'!$H$9+СВЦЭМ!$D$10+'СЕТ СН'!$H$6-'СЕТ СН'!$H$19</f>
        <v>1426.7627151699999</v>
      </c>
      <c r="F106" s="36">
        <f>SUMIFS(СВЦЭМ!$C$33:$C$776,СВЦЭМ!$A$33:$A$776,$A106,СВЦЭМ!$B$33:$B$776,F$83)+'СЕТ СН'!$H$9+СВЦЭМ!$D$10+'СЕТ СН'!$H$6-'СЕТ СН'!$H$19</f>
        <v>1428.5230213700002</v>
      </c>
      <c r="G106" s="36">
        <f>SUMIFS(СВЦЭМ!$C$33:$C$776,СВЦЭМ!$A$33:$A$776,$A106,СВЦЭМ!$B$33:$B$776,G$83)+'СЕТ СН'!$H$9+СВЦЭМ!$D$10+'СЕТ СН'!$H$6-'СЕТ СН'!$H$19</f>
        <v>1399.8809368900002</v>
      </c>
      <c r="H106" s="36">
        <f>SUMIFS(СВЦЭМ!$C$33:$C$776,СВЦЭМ!$A$33:$A$776,$A106,СВЦЭМ!$B$33:$B$776,H$83)+'СЕТ СН'!$H$9+СВЦЭМ!$D$10+'СЕТ СН'!$H$6-'СЕТ СН'!$H$19</f>
        <v>1383.27756813</v>
      </c>
      <c r="I106" s="36">
        <f>SUMIFS(СВЦЭМ!$C$33:$C$776,СВЦЭМ!$A$33:$A$776,$A106,СВЦЭМ!$B$33:$B$776,I$83)+'СЕТ СН'!$H$9+СВЦЭМ!$D$10+'СЕТ СН'!$H$6-'СЕТ СН'!$H$19</f>
        <v>1396.3141493100002</v>
      </c>
      <c r="J106" s="36">
        <f>SUMIFS(СВЦЭМ!$C$33:$C$776,СВЦЭМ!$A$33:$A$776,$A106,СВЦЭМ!$B$33:$B$776,J$83)+'СЕТ СН'!$H$9+СВЦЭМ!$D$10+'СЕТ СН'!$H$6-'СЕТ СН'!$H$19</f>
        <v>1363.87238695</v>
      </c>
      <c r="K106" s="36">
        <f>SUMIFS(СВЦЭМ!$C$33:$C$776,СВЦЭМ!$A$33:$A$776,$A106,СВЦЭМ!$B$33:$B$776,K$83)+'СЕТ СН'!$H$9+СВЦЭМ!$D$10+'СЕТ СН'!$H$6-'СЕТ СН'!$H$19</f>
        <v>1369.3411092599999</v>
      </c>
      <c r="L106" s="36">
        <f>SUMIFS(СВЦЭМ!$C$33:$C$776,СВЦЭМ!$A$33:$A$776,$A106,СВЦЭМ!$B$33:$B$776,L$83)+'СЕТ СН'!$H$9+СВЦЭМ!$D$10+'СЕТ СН'!$H$6-'СЕТ СН'!$H$19</f>
        <v>1359.13319755</v>
      </c>
      <c r="M106" s="36">
        <f>SUMIFS(СВЦЭМ!$C$33:$C$776,СВЦЭМ!$A$33:$A$776,$A106,СВЦЭМ!$B$33:$B$776,M$83)+'СЕТ СН'!$H$9+СВЦЭМ!$D$10+'СЕТ СН'!$H$6-'СЕТ СН'!$H$19</f>
        <v>1372.3962525699999</v>
      </c>
      <c r="N106" s="36">
        <f>SUMIFS(СВЦЭМ!$C$33:$C$776,СВЦЭМ!$A$33:$A$776,$A106,СВЦЭМ!$B$33:$B$776,N$83)+'СЕТ СН'!$H$9+СВЦЭМ!$D$10+'СЕТ СН'!$H$6-'СЕТ СН'!$H$19</f>
        <v>1364.82612513</v>
      </c>
      <c r="O106" s="36">
        <f>SUMIFS(СВЦЭМ!$C$33:$C$776,СВЦЭМ!$A$33:$A$776,$A106,СВЦЭМ!$B$33:$B$776,O$83)+'СЕТ СН'!$H$9+СВЦЭМ!$D$10+'СЕТ СН'!$H$6-'СЕТ СН'!$H$19</f>
        <v>1374.51990813</v>
      </c>
      <c r="P106" s="36">
        <f>SUMIFS(СВЦЭМ!$C$33:$C$776,СВЦЭМ!$A$33:$A$776,$A106,СВЦЭМ!$B$33:$B$776,P$83)+'СЕТ СН'!$H$9+СВЦЭМ!$D$10+'СЕТ СН'!$H$6-'СЕТ СН'!$H$19</f>
        <v>1395.0443810299998</v>
      </c>
      <c r="Q106" s="36">
        <f>SUMIFS(СВЦЭМ!$C$33:$C$776,СВЦЭМ!$A$33:$A$776,$A106,СВЦЭМ!$B$33:$B$776,Q$83)+'СЕТ СН'!$H$9+СВЦЭМ!$D$10+'СЕТ СН'!$H$6-'СЕТ СН'!$H$19</f>
        <v>1399.87972831</v>
      </c>
      <c r="R106" s="36">
        <f>SUMIFS(СВЦЭМ!$C$33:$C$776,СВЦЭМ!$A$33:$A$776,$A106,СВЦЭМ!$B$33:$B$776,R$83)+'СЕТ СН'!$H$9+СВЦЭМ!$D$10+'СЕТ СН'!$H$6-'СЕТ СН'!$H$19</f>
        <v>1389.8159331299998</v>
      </c>
      <c r="S106" s="36">
        <f>SUMIFS(СВЦЭМ!$C$33:$C$776,СВЦЭМ!$A$33:$A$776,$A106,СВЦЭМ!$B$33:$B$776,S$83)+'СЕТ СН'!$H$9+СВЦЭМ!$D$10+'СЕТ СН'!$H$6-'СЕТ СН'!$H$19</f>
        <v>1396.69645092</v>
      </c>
      <c r="T106" s="36">
        <f>SUMIFS(СВЦЭМ!$C$33:$C$776,СВЦЭМ!$A$33:$A$776,$A106,СВЦЭМ!$B$33:$B$776,T$83)+'СЕТ СН'!$H$9+СВЦЭМ!$D$10+'СЕТ СН'!$H$6-'СЕТ СН'!$H$19</f>
        <v>1380.5991419500001</v>
      </c>
      <c r="U106" s="36">
        <f>SUMIFS(СВЦЭМ!$C$33:$C$776,СВЦЭМ!$A$33:$A$776,$A106,СВЦЭМ!$B$33:$B$776,U$83)+'СЕТ СН'!$H$9+СВЦЭМ!$D$10+'СЕТ СН'!$H$6-'СЕТ СН'!$H$19</f>
        <v>1354.5131053600001</v>
      </c>
      <c r="V106" s="36">
        <f>SUMIFS(СВЦЭМ!$C$33:$C$776,СВЦЭМ!$A$33:$A$776,$A106,СВЦЭМ!$B$33:$B$776,V$83)+'СЕТ СН'!$H$9+СВЦЭМ!$D$10+'СЕТ СН'!$H$6-'СЕТ СН'!$H$19</f>
        <v>1338.76386673</v>
      </c>
      <c r="W106" s="36">
        <f>SUMIFS(СВЦЭМ!$C$33:$C$776,СВЦЭМ!$A$33:$A$776,$A106,СВЦЭМ!$B$33:$B$776,W$83)+'СЕТ СН'!$H$9+СВЦЭМ!$D$10+'СЕТ СН'!$H$6-'СЕТ СН'!$H$19</f>
        <v>1334.3582798699999</v>
      </c>
      <c r="X106" s="36">
        <f>SUMIFS(СВЦЭМ!$C$33:$C$776,СВЦЭМ!$A$33:$A$776,$A106,СВЦЭМ!$B$33:$B$776,X$83)+'СЕТ СН'!$H$9+СВЦЭМ!$D$10+'СЕТ СН'!$H$6-'СЕТ СН'!$H$19</f>
        <v>1370.62927943</v>
      </c>
      <c r="Y106" s="36">
        <f>SUMIFS(СВЦЭМ!$C$33:$C$776,СВЦЭМ!$A$33:$A$776,$A106,СВЦЭМ!$B$33:$B$776,Y$83)+'СЕТ СН'!$H$9+СВЦЭМ!$D$10+'СЕТ СН'!$H$6-'СЕТ СН'!$H$19</f>
        <v>1403.6044229300001</v>
      </c>
    </row>
    <row r="107" spans="1:25" ht="15.75" x14ac:dyDescent="0.2">
      <c r="A107" s="35">
        <f t="shared" si="2"/>
        <v>43579</v>
      </c>
      <c r="B107" s="36">
        <f>SUMIFS(СВЦЭМ!$C$33:$C$776,СВЦЭМ!$A$33:$A$776,$A107,СВЦЭМ!$B$33:$B$776,B$83)+'СЕТ СН'!$H$9+СВЦЭМ!$D$10+'СЕТ СН'!$H$6-'СЕТ СН'!$H$19</f>
        <v>1287.94608401</v>
      </c>
      <c r="C107" s="36">
        <f>SUMIFS(СВЦЭМ!$C$33:$C$776,СВЦЭМ!$A$33:$A$776,$A107,СВЦЭМ!$B$33:$B$776,C$83)+'СЕТ СН'!$H$9+СВЦЭМ!$D$10+'СЕТ СН'!$H$6-'СЕТ СН'!$H$19</f>
        <v>1330.40325803</v>
      </c>
      <c r="D107" s="36">
        <f>SUMIFS(СВЦЭМ!$C$33:$C$776,СВЦЭМ!$A$33:$A$776,$A107,СВЦЭМ!$B$33:$B$776,D$83)+'СЕТ СН'!$H$9+СВЦЭМ!$D$10+'СЕТ СН'!$H$6-'СЕТ СН'!$H$19</f>
        <v>1369.55644985</v>
      </c>
      <c r="E107" s="36">
        <f>SUMIFS(СВЦЭМ!$C$33:$C$776,СВЦЭМ!$A$33:$A$776,$A107,СВЦЭМ!$B$33:$B$776,E$83)+'СЕТ СН'!$H$9+СВЦЭМ!$D$10+'СЕТ СН'!$H$6-'СЕТ СН'!$H$19</f>
        <v>1379.27604787</v>
      </c>
      <c r="F107" s="36">
        <f>SUMIFS(СВЦЭМ!$C$33:$C$776,СВЦЭМ!$A$33:$A$776,$A107,СВЦЭМ!$B$33:$B$776,F$83)+'СЕТ СН'!$H$9+СВЦЭМ!$D$10+'СЕТ СН'!$H$6-'СЕТ СН'!$H$19</f>
        <v>1403.94556197</v>
      </c>
      <c r="G107" s="36">
        <f>SUMIFS(СВЦЭМ!$C$33:$C$776,СВЦЭМ!$A$33:$A$776,$A107,СВЦЭМ!$B$33:$B$776,G$83)+'СЕТ СН'!$H$9+СВЦЭМ!$D$10+'СЕТ СН'!$H$6-'СЕТ СН'!$H$19</f>
        <v>1398.5240064</v>
      </c>
      <c r="H107" s="36">
        <f>SUMIFS(СВЦЭМ!$C$33:$C$776,СВЦЭМ!$A$33:$A$776,$A107,СВЦЭМ!$B$33:$B$776,H$83)+'СЕТ СН'!$H$9+СВЦЭМ!$D$10+'СЕТ СН'!$H$6-'СЕТ СН'!$H$19</f>
        <v>1385.64775164</v>
      </c>
      <c r="I107" s="36">
        <f>SUMIFS(СВЦЭМ!$C$33:$C$776,СВЦЭМ!$A$33:$A$776,$A107,СВЦЭМ!$B$33:$B$776,I$83)+'СЕТ СН'!$H$9+СВЦЭМ!$D$10+'СЕТ СН'!$H$6-'СЕТ СН'!$H$19</f>
        <v>1349.28213772</v>
      </c>
      <c r="J107" s="36">
        <f>SUMIFS(СВЦЭМ!$C$33:$C$776,СВЦЭМ!$A$33:$A$776,$A107,СВЦЭМ!$B$33:$B$776,J$83)+'СЕТ СН'!$H$9+СВЦЭМ!$D$10+'СЕТ СН'!$H$6-'СЕТ СН'!$H$19</f>
        <v>1310.1858902500001</v>
      </c>
      <c r="K107" s="36">
        <f>SUMIFS(СВЦЭМ!$C$33:$C$776,СВЦЭМ!$A$33:$A$776,$A107,СВЦЭМ!$B$33:$B$776,K$83)+'СЕТ СН'!$H$9+СВЦЭМ!$D$10+'СЕТ СН'!$H$6-'СЕТ СН'!$H$19</f>
        <v>1320.9720919900001</v>
      </c>
      <c r="L107" s="36">
        <f>SUMIFS(СВЦЭМ!$C$33:$C$776,СВЦЭМ!$A$33:$A$776,$A107,СВЦЭМ!$B$33:$B$776,L$83)+'СЕТ СН'!$H$9+СВЦЭМ!$D$10+'СЕТ СН'!$H$6-'СЕТ СН'!$H$19</f>
        <v>1345.2398127599999</v>
      </c>
      <c r="M107" s="36">
        <f>SUMIFS(СВЦЭМ!$C$33:$C$776,СВЦЭМ!$A$33:$A$776,$A107,СВЦЭМ!$B$33:$B$776,M$83)+'СЕТ СН'!$H$9+СВЦЭМ!$D$10+'СЕТ СН'!$H$6-'СЕТ СН'!$H$19</f>
        <v>1362.7083212699999</v>
      </c>
      <c r="N107" s="36">
        <f>SUMIFS(СВЦЭМ!$C$33:$C$776,СВЦЭМ!$A$33:$A$776,$A107,СВЦЭМ!$B$33:$B$776,N$83)+'СЕТ СН'!$H$9+СВЦЭМ!$D$10+'СЕТ СН'!$H$6-'СЕТ СН'!$H$19</f>
        <v>1356.8452284999998</v>
      </c>
      <c r="O107" s="36">
        <f>SUMIFS(СВЦЭМ!$C$33:$C$776,СВЦЭМ!$A$33:$A$776,$A107,СВЦЭМ!$B$33:$B$776,O$83)+'СЕТ СН'!$H$9+СВЦЭМ!$D$10+'СЕТ СН'!$H$6-'СЕТ СН'!$H$19</f>
        <v>1363.7743362000001</v>
      </c>
      <c r="P107" s="36">
        <f>SUMIFS(СВЦЭМ!$C$33:$C$776,СВЦЭМ!$A$33:$A$776,$A107,СВЦЭМ!$B$33:$B$776,P$83)+'СЕТ СН'!$H$9+СВЦЭМ!$D$10+'СЕТ СН'!$H$6-'СЕТ СН'!$H$19</f>
        <v>1376.50500556</v>
      </c>
      <c r="Q107" s="36">
        <f>SUMIFS(СВЦЭМ!$C$33:$C$776,СВЦЭМ!$A$33:$A$776,$A107,СВЦЭМ!$B$33:$B$776,Q$83)+'СЕТ СН'!$H$9+СВЦЭМ!$D$10+'СЕТ СН'!$H$6-'СЕТ СН'!$H$19</f>
        <v>1381.3573871200001</v>
      </c>
      <c r="R107" s="36">
        <f>SUMIFS(СВЦЭМ!$C$33:$C$776,СВЦЭМ!$A$33:$A$776,$A107,СВЦЭМ!$B$33:$B$776,R$83)+'СЕТ СН'!$H$9+СВЦЭМ!$D$10+'СЕТ СН'!$H$6-'СЕТ СН'!$H$19</f>
        <v>1384.12271149</v>
      </c>
      <c r="S107" s="36">
        <f>SUMIFS(СВЦЭМ!$C$33:$C$776,СВЦЭМ!$A$33:$A$776,$A107,СВЦЭМ!$B$33:$B$776,S$83)+'СЕТ СН'!$H$9+СВЦЭМ!$D$10+'СЕТ СН'!$H$6-'СЕТ СН'!$H$19</f>
        <v>1386.9556130799999</v>
      </c>
      <c r="T107" s="36">
        <f>SUMIFS(СВЦЭМ!$C$33:$C$776,СВЦЭМ!$A$33:$A$776,$A107,СВЦЭМ!$B$33:$B$776,T$83)+'СЕТ СН'!$H$9+СВЦЭМ!$D$10+'СЕТ СН'!$H$6-'СЕТ СН'!$H$19</f>
        <v>1374.0599630699999</v>
      </c>
      <c r="U107" s="36">
        <f>SUMIFS(СВЦЭМ!$C$33:$C$776,СВЦЭМ!$A$33:$A$776,$A107,СВЦЭМ!$B$33:$B$776,U$83)+'СЕТ СН'!$H$9+СВЦЭМ!$D$10+'СЕТ СН'!$H$6-'СЕТ СН'!$H$19</f>
        <v>1367.4128362000001</v>
      </c>
      <c r="V107" s="36">
        <f>SUMIFS(СВЦЭМ!$C$33:$C$776,СВЦЭМ!$A$33:$A$776,$A107,СВЦЭМ!$B$33:$B$776,V$83)+'СЕТ СН'!$H$9+СВЦЭМ!$D$10+'СЕТ СН'!$H$6-'СЕТ СН'!$H$19</f>
        <v>1343.7922360100001</v>
      </c>
      <c r="W107" s="36">
        <f>SUMIFS(СВЦЭМ!$C$33:$C$776,СВЦЭМ!$A$33:$A$776,$A107,СВЦЭМ!$B$33:$B$776,W$83)+'СЕТ СН'!$H$9+СВЦЭМ!$D$10+'СЕТ СН'!$H$6-'СЕТ СН'!$H$19</f>
        <v>1329.6585304099999</v>
      </c>
      <c r="X107" s="36">
        <f>SUMIFS(СВЦЭМ!$C$33:$C$776,СВЦЭМ!$A$33:$A$776,$A107,СВЦЭМ!$B$33:$B$776,X$83)+'СЕТ СН'!$H$9+СВЦЭМ!$D$10+'СЕТ СН'!$H$6-'СЕТ СН'!$H$19</f>
        <v>1337.0120898999999</v>
      </c>
      <c r="Y107" s="36">
        <f>SUMIFS(СВЦЭМ!$C$33:$C$776,СВЦЭМ!$A$33:$A$776,$A107,СВЦЭМ!$B$33:$B$776,Y$83)+'СЕТ СН'!$H$9+СВЦЭМ!$D$10+'СЕТ СН'!$H$6-'СЕТ СН'!$H$19</f>
        <v>1377.7101854699999</v>
      </c>
    </row>
    <row r="108" spans="1:25" ht="15.75" x14ac:dyDescent="0.2">
      <c r="A108" s="35">
        <f t="shared" si="2"/>
        <v>43580</v>
      </c>
      <c r="B108" s="36">
        <f>SUMIFS(СВЦЭМ!$C$33:$C$776,СВЦЭМ!$A$33:$A$776,$A108,СВЦЭМ!$B$33:$B$776,B$83)+'СЕТ СН'!$H$9+СВЦЭМ!$D$10+'СЕТ СН'!$H$6-'СЕТ СН'!$H$19</f>
        <v>1357.51087358</v>
      </c>
      <c r="C108" s="36">
        <f>SUMIFS(СВЦЭМ!$C$33:$C$776,СВЦЭМ!$A$33:$A$776,$A108,СВЦЭМ!$B$33:$B$776,C$83)+'СЕТ СН'!$H$9+СВЦЭМ!$D$10+'СЕТ СН'!$H$6-'СЕТ СН'!$H$19</f>
        <v>1403.1907443499999</v>
      </c>
      <c r="D108" s="36">
        <f>SUMIFS(СВЦЭМ!$C$33:$C$776,СВЦЭМ!$A$33:$A$776,$A108,СВЦЭМ!$B$33:$B$776,D$83)+'СЕТ СН'!$H$9+СВЦЭМ!$D$10+'СЕТ СН'!$H$6-'СЕТ СН'!$H$19</f>
        <v>1431.77253103</v>
      </c>
      <c r="E108" s="36">
        <f>SUMIFS(СВЦЭМ!$C$33:$C$776,СВЦЭМ!$A$33:$A$776,$A108,СВЦЭМ!$B$33:$B$776,E$83)+'СЕТ СН'!$H$9+СВЦЭМ!$D$10+'СЕТ СН'!$H$6-'СЕТ СН'!$H$19</f>
        <v>1450.72536141</v>
      </c>
      <c r="F108" s="36">
        <f>SUMIFS(СВЦЭМ!$C$33:$C$776,СВЦЭМ!$A$33:$A$776,$A108,СВЦЭМ!$B$33:$B$776,F$83)+'СЕТ СН'!$H$9+СВЦЭМ!$D$10+'СЕТ СН'!$H$6-'СЕТ СН'!$H$19</f>
        <v>1448.48749064</v>
      </c>
      <c r="G108" s="36">
        <f>SUMIFS(СВЦЭМ!$C$33:$C$776,СВЦЭМ!$A$33:$A$776,$A108,СВЦЭМ!$B$33:$B$776,G$83)+'СЕТ СН'!$H$9+СВЦЭМ!$D$10+'СЕТ СН'!$H$6-'СЕТ СН'!$H$19</f>
        <v>1435.8634194199999</v>
      </c>
      <c r="H108" s="36">
        <f>SUMIFS(СВЦЭМ!$C$33:$C$776,СВЦЭМ!$A$33:$A$776,$A108,СВЦЭМ!$B$33:$B$776,H$83)+'СЕТ СН'!$H$9+СВЦЭМ!$D$10+'СЕТ СН'!$H$6-'СЕТ СН'!$H$19</f>
        <v>1398.8108156600001</v>
      </c>
      <c r="I108" s="36">
        <f>SUMIFS(СВЦЭМ!$C$33:$C$776,СВЦЭМ!$A$33:$A$776,$A108,СВЦЭМ!$B$33:$B$776,I$83)+'СЕТ СН'!$H$9+СВЦЭМ!$D$10+'СЕТ СН'!$H$6-'СЕТ СН'!$H$19</f>
        <v>1355.1467200500001</v>
      </c>
      <c r="J108" s="36">
        <f>SUMIFS(СВЦЭМ!$C$33:$C$776,СВЦЭМ!$A$33:$A$776,$A108,СВЦЭМ!$B$33:$B$776,J$83)+'СЕТ СН'!$H$9+СВЦЭМ!$D$10+'СЕТ СН'!$H$6-'СЕТ СН'!$H$19</f>
        <v>1311.43179029</v>
      </c>
      <c r="K108" s="36">
        <f>SUMIFS(СВЦЭМ!$C$33:$C$776,СВЦЭМ!$A$33:$A$776,$A108,СВЦЭМ!$B$33:$B$776,K$83)+'СЕТ СН'!$H$9+СВЦЭМ!$D$10+'СЕТ СН'!$H$6-'СЕТ СН'!$H$19</f>
        <v>1311.1644404200001</v>
      </c>
      <c r="L108" s="36">
        <f>SUMIFS(СВЦЭМ!$C$33:$C$776,СВЦЭМ!$A$33:$A$776,$A108,СВЦЭМ!$B$33:$B$776,L$83)+'СЕТ СН'!$H$9+СВЦЭМ!$D$10+'СЕТ СН'!$H$6-'СЕТ СН'!$H$19</f>
        <v>1304.4724574500001</v>
      </c>
      <c r="M108" s="36">
        <f>SUMIFS(СВЦЭМ!$C$33:$C$776,СВЦЭМ!$A$33:$A$776,$A108,СВЦЭМ!$B$33:$B$776,M$83)+'СЕТ СН'!$H$9+СВЦЭМ!$D$10+'СЕТ СН'!$H$6-'СЕТ СН'!$H$19</f>
        <v>1321.7624450600001</v>
      </c>
      <c r="N108" s="36">
        <f>SUMIFS(СВЦЭМ!$C$33:$C$776,СВЦЭМ!$A$33:$A$776,$A108,СВЦЭМ!$B$33:$B$776,N$83)+'СЕТ СН'!$H$9+СВЦЭМ!$D$10+'СЕТ СН'!$H$6-'СЕТ СН'!$H$19</f>
        <v>1315.06971686</v>
      </c>
      <c r="O108" s="36">
        <f>SUMIFS(СВЦЭМ!$C$33:$C$776,СВЦЭМ!$A$33:$A$776,$A108,СВЦЭМ!$B$33:$B$776,O$83)+'СЕТ СН'!$H$9+СВЦЭМ!$D$10+'СЕТ СН'!$H$6-'СЕТ СН'!$H$19</f>
        <v>1315.9483185899999</v>
      </c>
      <c r="P108" s="36">
        <f>SUMIFS(СВЦЭМ!$C$33:$C$776,СВЦЭМ!$A$33:$A$776,$A108,СВЦЭМ!$B$33:$B$776,P$83)+'СЕТ СН'!$H$9+СВЦЭМ!$D$10+'СЕТ СН'!$H$6-'СЕТ СН'!$H$19</f>
        <v>1323.4438375700001</v>
      </c>
      <c r="Q108" s="36">
        <f>SUMIFS(СВЦЭМ!$C$33:$C$776,СВЦЭМ!$A$33:$A$776,$A108,СВЦЭМ!$B$33:$B$776,Q$83)+'СЕТ СН'!$H$9+СВЦЭМ!$D$10+'СЕТ СН'!$H$6-'СЕТ СН'!$H$19</f>
        <v>1342.3266357800001</v>
      </c>
      <c r="R108" s="36">
        <f>SUMIFS(СВЦЭМ!$C$33:$C$776,СВЦЭМ!$A$33:$A$776,$A108,СВЦЭМ!$B$33:$B$776,R$83)+'СЕТ СН'!$H$9+СВЦЭМ!$D$10+'СЕТ СН'!$H$6-'СЕТ СН'!$H$19</f>
        <v>1354.7620200400002</v>
      </c>
      <c r="S108" s="36">
        <f>SUMIFS(СВЦЭМ!$C$33:$C$776,СВЦЭМ!$A$33:$A$776,$A108,СВЦЭМ!$B$33:$B$776,S$83)+'СЕТ СН'!$H$9+СВЦЭМ!$D$10+'СЕТ СН'!$H$6-'СЕТ СН'!$H$19</f>
        <v>1353.6721423500001</v>
      </c>
      <c r="T108" s="36">
        <f>SUMIFS(СВЦЭМ!$C$33:$C$776,СВЦЭМ!$A$33:$A$776,$A108,СВЦЭМ!$B$33:$B$776,T$83)+'СЕТ СН'!$H$9+СВЦЭМ!$D$10+'СЕТ СН'!$H$6-'СЕТ СН'!$H$19</f>
        <v>1337.9810987000001</v>
      </c>
      <c r="U108" s="36">
        <f>SUMIFS(СВЦЭМ!$C$33:$C$776,СВЦЭМ!$A$33:$A$776,$A108,СВЦЭМ!$B$33:$B$776,U$83)+'СЕТ СН'!$H$9+СВЦЭМ!$D$10+'СЕТ СН'!$H$6-'СЕТ СН'!$H$19</f>
        <v>1318.7722355999999</v>
      </c>
      <c r="V108" s="36">
        <f>SUMIFS(СВЦЭМ!$C$33:$C$776,СВЦЭМ!$A$33:$A$776,$A108,СВЦЭМ!$B$33:$B$776,V$83)+'СЕТ СН'!$H$9+СВЦЭМ!$D$10+'СЕТ СН'!$H$6-'СЕТ СН'!$H$19</f>
        <v>1302.9142321700001</v>
      </c>
      <c r="W108" s="36">
        <f>SUMIFS(СВЦЭМ!$C$33:$C$776,СВЦЭМ!$A$33:$A$776,$A108,СВЦЭМ!$B$33:$B$776,W$83)+'СЕТ СН'!$H$9+СВЦЭМ!$D$10+'СЕТ СН'!$H$6-'СЕТ СН'!$H$19</f>
        <v>1297.2937868700001</v>
      </c>
      <c r="X108" s="36">
        <f>SUMIFS(СВЦЭМ!$C$33:$C$776,СВЦЭМ!$A$33:$A$776,$A108,СВЦЭМ!$B$33:$B$776,X$83)+'СЕТ СН'!$H$9+СВЦЭМ!$D$10+'СЕТ СН'!$H$6-'СЕТ СН'!$H$19</f>
        <v>1279.71267261</v>
      </c>
      <c r="Y108" s="36">
        <f>SUMIFS(СВЦЭМ!$C$33:$C$776,СВЦЭМ!$A$33:$A$776,$A108,СВЦЭМ!$B$33:$B$776,Y$83)+'СЕТ СН'!$H$9+СВЦЭМ!$D$10+'СЕТ СН'!$H$6-'СЕТ СН'!$H$19</f>
        <v>1341.38898307</v>
      </c>
    </row>
    <row r="109" spans="1:25" ht="15.75" x14ac:dyDescent="0.2">
      <c r="A109" s="35">
        <f t="shared" si="2"/>
        <v>43581</v>
      </c>
      <c r="B109" s="36">
        <f>SUMIFS(СВЦЭМ!$C$33:$C$776,СВЦЭМ!$A$33:$A$776,$A109,СВЦЭМ!$B$33:$B$776,B$83)+'СЕТ СН'!$H$9+СВЦЭМ!$D$10+'СЕТ СН'!$H$6-'СЕТ СН'!$H$19</f>
        <v>1385.6257202299998</v>
      </c>
      <c r="C109" s="36">
        <f>SUMIFS(СВЦЭМ!$C$33:$C$776,СВЦЭМ!$A$33:$A$776,$A109,СВЦЭМ!$B$33:$B$776,C$83)+'СЕТ СН'!$H$9+СВЦЭМ!$D$10+'СЕТ СН'!$H$6-'СЕТ СН'!$H$19</f>
        <v>1428.02937305</v>
      </c>
      <c r="D109" s="36">
        <f>SUMIFS(СВЦЭМ!$C$33:$C$776,СВЦЭМ!$A$33:$A$776,$A109,СВЦЭМ!$B$33:$B$776,D$83)+'СЕТ СН'!$H$9+СВЦЭМ!$D$10+'СЕТ СН'!$H$6-'СЕТ СН'!$H$19</f>
        <v>1444.88637027</v>
      </c>
      <c r="E109" s="36">
        <f>SUMIFS(СВЦЭМ!$C$33:$C$776,СВЦЭМ!$A$33:$A$776,$A109,СВЦЭМ!$B$33:$B$776,E$83)+'СЕТ СН'!$H$9+СВЦЭМ!$D$10+'СЕТ СН'!$H$6-'СЕТ СН'!$H$19</f>
        <v>1452.96598571</v>
      </c>
      <c r="F109" s="36">
        <f>SUMIFS(СВЦЭМ!$C$33:$C$776,СВЦЭМ!$A$33:$A$776,$A109,СВЦЭМ!$B$33:$B$776,F$83)+'СЕТ СН'!$H$9+СВЦЭМ!$D$10+'СЕТ СН'!$H$6-'СЕТ СН'!$H$19</f>
        <v>1456.3021417100001</v>
      </c>
      <c r="G109" s="36">
        <f>SUMIFS(СВЦЭМ!$C$33:$C$776,СВЦЭМ!$A$33:$A$776,$A109,СВЦЭМ!$B$33:$B$776,G$83)+'СЕТ СН'!$H$9+СВЦЭМ!$D$10+'СЕТ СН'!$H$6-'СЕТ СН'!$H$19</f>
        <v>1440.0882441399999</v>
      </c>
      <c r="H109" s="36">
        <f>SUMIFS(СВЦЭМ!$C$33:$C$776,СВЦЭМ!$A$33:$A$776,$A109,СВЦЭМ!$B$33:$B$776,H$83)+'СЕТ СН'!$H$9+СВЦЭМ!$D$10+'СЕТ СН'!$H$6-'СЕТ СН'!$H$19</f>
        <v>1402.26994672</v>
      </c>
      <c r="I109" s="36">
        <f>SUMIFS(СВЦЭМ!$C$33:$C$776,СВЦЭМ!$A$33:$A$776,$A109,СВЦЭМ!$B$33:$B$776,I$83)+'СЕТ СН'!$H$9+СВЦЭМ!$D$10+'СЕТ СН'!$H$6-'СЕТ СН'!$H$19</f>
        <v>1353.26361058</v>
      </c>
      <c r="J109" s="36">
        <f>SUMIFS(СВЦЭМ!$C$33:$C$776,СВЦЭМ!$A$33:$A$776,$A109,СВЦЭМ!$B$33:$B$776,J$83)+'СЕТ СН'!$H$9+СВЦЭМ!$D$10+'СЕТ СН'!$H$6-'СЕТ СН'!$H$19</f>
        <v>1323.0497821500001</v>
      </c>
      <c r="K109" s="36">
        <f>SUMIFS(СВЦЭМ!$C$33:$C$776,СВЦЭМ!$A$33:$A$776,$A109,СВЦЭМ!$B$33:$B$776,K$83)+'СЕТ СН'!$H$9+СВЦЭМ!$D$10+'СЕТ СН'!$H$6-'СЕТ СН'!$H$19</f>
        <v>1316.68092656</v>
      </c>
      <c r="L109" s="36">
        <f>SUMIFS(СВЦЭМ!$C$33:$C$776,СВЦЭМ!$A$33:$A$776,$A109,СВЦЭМ!$B$33:$B$776,L$83)+'СЕТ СН'!$H$9+СВЦЭМ!$D$10+'СЕТ СН'!$H$6-'СЕТ СН'!$H$19</f>
        <v>1318.87002121</v>
      </c>
      <c r="M109" s="36">
        <f>SUMIFS(СВЦЭМ!$C$33:$C$776,СВЦЭМ!$A$33:$A$776,$A109,СВЦЭМ!$B$33:$B$776,M$83)+'СЕТ СН'!$H$9+СВЦЭМ!$D$10+'СЕТ СН'!$H$6-'СЕТ СН'!$H$19</f>
        <v>1328.4601279200001</v>
      </c>
      <c r="N109" s="36">
        <f>SUMIFS(СВЦЭМ!$C$33:$C$776,СВЦЭМ!$A$33:$A$776,$A109,СВЦЭМ!$B$33:$B$776,N$83)+'СЕТ СН'!$H$9+СВЦЭМ!$D$10+'СЕТ СН'!$H$6-'СЕТ СН'!$H$19</f>
        <v>1331.4571466100001</v>
      </c>
      <c r="O109" s="36">
        <f>SUMIFS(СВЦЭМ!$C$33:$C$776,СВЦЭМ!$A$33:$A$776,$A109,СВЦЭМ!$B$33:$B$776,O$83)+'СЕТ СН'!$H$9+СВЦЭМ!$D$10+'СЕТ СН'!$H$6-'СЕТ СН'!$H$19</f>
        <v>1334.2210992300002</v>
      </c>
      <c r="P109" s="36">
        <f>SUMIFS(СВЦЭМ!$C$33:$C$776,СВЦЭМ!$A$33:$A$776,$A109,СВЦЭМ!$B$33:$B$776,P$83)+'СЕТ СН'!$H$9+СВЦЭМ!$D$10+'СЕТ СН'!$H$6-'СЕТ СН'!$H$19</f>
        <v>1341.33511561</v>
      </c>
      <c r="Q109" s="36">
        <f>SUMIFS(СВЦЭМ!$C$33:$C$776,СВЦЭМ!$A$33:$A$776,$A109,СВЦЭМ!$B$33:$B$776,Q$83)+'СЕТ СН'!$H$9+СВЦЭМ!$D$10+'СЕТ СН'!$H$6-'СЕТ СН'!$H$19</f>
        <v>1351.09389205</v>
      </c>
      <c r="R109" s="36">
        <f>SUMIFS(СВЦЭМ!$C$33:$C$776,СВЦЭМ!$A$33:$A$776,$A109,СВЦЭМ!$B$33:$B$776,R$83)+'СЕТ СН'!$H$9+СВЦЭМ!$D$10+'СЕТ СН'!$H$6-'СЕТ СН'!$H$19</f>
        <v>1355.31591497</v>
      </c>
      <c r="S109" s="36">
        <f>SUMIFS(СВЦЭМ!$C$33:$C$776,СВЦЭМ!$A$33:$A$776,$A109,СВЦЭМ!$B$33:$B$776,S$83)+'СЕТ СН'!$H$9+СВЦЭМ!$D$10+'СЕТ СН'!$H$6-'СЕТ СН'!$H$19</f>
        <v>1344.0963977900001</v>
      </c>
      <c r="T109" s="36">
        <f>SUMIFS(СВЦЭМ!$C$33:$C$776,СВЦЭМ!$A$33:$A$776,$A109,СВЦЭМ!$B$33:$B$776,T$83)+'СЕТ СН'!$H$9+СВЦЭМ!$D$10+'СЕТ СН'!$H$6-'СЕТ СН'!$H$19</f>
        <v>1324.6488236499999</v>
      </c>
      <c r="U109" s="36">
        <f>SUMIFS(СВЦЭМ!$C$33:$C$776,СВЦЭМ!$A$33:$A$776,$A109,СВЦЭМ!$B$33:$B$776,U$83)+'СЕТ СН'!$H$9+СВЦЭМ!$D$10+'СЕТ СН'!$H$6-'СЕТ СН'!$H$19</f>
        <v>1286.15515843</v>
      </c>
      <c r="V109" s="36">
        <f>SUMIFS(СВЦЭМ!$C$33:$C$776,СВЦЭМ!$A$33:$A$776,$A109,СВЦЭМ!$B$33:$B$776,V$83)+'СЕТ СН'!$H$9+СВЦЭМ!$D$10+'СЕТ СН'!$H$6-'СЕТ СН'!$H$19</f>
        <v>1277.55299199</v>
      </c>
      <c r="W109" s="36">
        <f>SUMIFS(СВЦЭМ!$C$33:$C$776,СВЦЭМ!$A$33:$A$776,$A109,СВЦЭМ!$B$33:$B$776,W$83)+'СЕТ СН'!$H$9+СВЦЭМ!$D$10+'СЕТ СН'!$H$6-'СЕТ СН'!$H$19</f>
        <v>1295.5363602299999</v>
      </c>
      <c r="X109" s="36">
        <f>SUMIFS(СВЦЭМ!$C$33:$C$776,СВЦЭМ!$A$33:$A$776,$A109,СВЦЭМ!$B$33:$B$776,X$83)+'СЕТ СН'!$H$9+СВЦЭМ!$D$10+'СЕТ СН'!$H$6-'СЕТ СН'!$H$19</f>
        <v>1330.87063216</v>
      </c>
      <c r="Y109" s="36">
        <f>SUMIFS(СВЦЭМ!$C$33:$C$776,СВЦЭМ!$A$33:$A$776,$A109,СВЦЭМ!$B$33:$B$776,Y$83)+'СЕТ СН'!$H$9+СВЦЭМ!$D$10+'СЕТ СН'!$H$6-'СЕТ СН'!$H$19</f>
        <v>1366.26315284</v>
      </c>
    </row>
    <row r="110" spans="1:25" ht="15.75" x14ac:dyDescent="0.2">
      <c r="A110" s="35">
        <f t="shared" si="2"/>
        <v>43582</v>
      </c>
      <c r="B110" s="36">
        <f>SUMIFS(СВЦЭМ!$C$33:$C$776,СВЦЭМ!$A$33:$A$776,$A110,СВЦЭМ!$B$33:$B$776,B$83)+'СЕТ СН'!$H$9+СВЦЭМ!$D$10+'СЕТ СН'!$H$6-'СЕТ СН'!$H$19</f>
        <v>1357.68103462</v>
      </c>
      <c r="C110" s="36">
        <f>SUMIFS(СВЦЭМ!$C$33:$C$776,СВЦЭМ!$A$33:$A$776,$A110,СВЦЭМ!$B$33:$B$776,C$83)+'СЕТ СН'!$H$9+СВЦЭМ!$D$10+'СЕТ СН'!$H$6-'СЕТ СН'!$H$19</f>
        <v>1356.8772194799999</v>
      </c>
      <c r="D110" s="36">
        <f>SUMIFS(СВЦЭМ!$C$33:$C$776,СВЦЭМ!$A$33:$A$776,$A110,СВЦЭМ!$B$33:$B$776,D$83)+'СЕТ СН'!$H$9+СВЦЭМ!$D$10+'СЕТ СН'!$H$6-'СЕТ СН'!$H$19</f>
        <v>1365.30527072</v>
      </c>
      <c r="E110" s="36">
        <f>SUMIFS(СВЦЭМ!$C$33:$C$776,СВЦЭМ!$A$33:$A$776,$A110,СВЦЭМ!$B$33:$B$776,E$83)+'СЕТ СН'!$H$9+СВЦЭМ!$D$10+'СЕТ СН'!$H$6-'СЕТ СН'!$H$19</f>
        <v>1375.86074725</v>
      </c>
      <c r="F110" s="36">
        <f>SUMIFS(СВЦЭМ!$C$33:$C$776,СВЦЭМ!$A$33:$A$776,$A110,СВЦЭМ!$B$33:$B$776,F$83)+'СЕТ СН'!$H$9+СВЦЭМ!$D$10+'СЕТ СН'!$H$6-'СЕТ СН'!$H$19</f>
        <v>1405.9902480999999</v>
      </c>
      <c r="G110" s="36">
        <f>SUMIFS(СВЦЭМ!$C$33:$C$776,СВЦЭМ!$A$33:$A$776,$A110,СВЦЭМ!$B$33:$B$776,G$83)+'СЕТ СН'!$H$9+СВЦЭМ!$D$10+'СЕТ СН'!$H$6-'СЕТ СН'!$H$19</f>
        <v>1386.6810092999999</v>
      </c>
      <c r="H110" s="36">
        <f>SUMIFS(СВЦЭМ!$C$33:$C$776,СВЦЭМ!$A$33:$A$776,$A110,СВЦЭМ!$B$33:$B$776,H$83)+'СЕТ СН'!$H$9+СВЦЭМ!$D$10+'СЕТ СН'!$H$6-'СЕТ СН'!$H$19</f>
        <v>1383.33264618</v>
      </c>
      <c r="I110" s="36">
        <f>SUMIFS(СВЦЭМ!$C$33:$C$776,СВЦЭМ!$A$33:$A$776,$A110,СВЦЭМ!$B$33:$B$776,I$83)+'СЕТ СН'!$H$9+СВЦЭМ!$D$10+'СЕТ СН'!$H$6-'СЕТ СН'!$H$19</f>
        <v>1358.70012073</v>
      </c>
      <c r="J110" s="36">
        <f>SUMIFS(СВЦЭМ!$C$33:$C$776,СВЦЭМ!$A$33:$A$776,$A110,СВЦЭМ!$B$33:$B$776,J$83)+'СЕТ СН'!$H$9+СВЦЭМ!$D$10+'СЕТ СН'!$H$6-'СЕТ СН'!$H$19</f>
        <v>1304.1590944300001</v>
      </c>
      <c r="K110" s="36">
        <f>SUMIFS(СВЦЭМ!$C$33:$C$776,СВЦЭМ!$A$33:$A$776,$A110,СВЦЭМ!$B$33:$B$776,K$83)+'СЕТ СН'!$H$9+СВЦЭМ!$D$10+'СЕТ СН'!$H$6-'СЕТ СН'!$H$19</f>
        <v>1279.4150356999999</v>
      </c>
      <c r="L110" s="36">
        <f>SUMIFS(СВЦЭМ!$C$33:$C$776,СВЦЭМ!$A$33:$A$776,$A110,СВЦЭМ!$B$33:$B$776,L$83)+'СЕТ СН'!$H$9+СВЦЭМ!$D$10+'СЕТ СН'!$H$6-'СЕТ СН'!$H$19</f>
        <v>1263.58310388</v>
      </c>
      <c r="M110" s="36">
        <f>SUMIFS(СВЦЭМ!$C$33:$C$776,СВЦЭМ!$A$33:$A$776,$A110,СВЦЭМ!$B$33:$B$776,M$83)+'СЕТ СН'!$H$9+СВЦЭМ!$D$10+'СЕТ СН'!$H$6-'СЕТ СН'!$H$19</f>
        <v>1285.8423248499998</v>
      </c>
      <c r="N110" s="36">
        <f>SUMIFS(СВЦЭМ!$C$33:$C$776,СВЦЭМ!$A$33:$A$776,$A110,СВЦЭМ!$B$33:$B$776,N$83)+'СЕТ СН'!$H$9+СВЦЭМ!$D$10+'СЕТ СН'!$H$6-'СЕТ СН'!$H$19</f>
        <v>1287.7327927599999</v>
      </c>
      <c r="O110" s="36">
        <f>SUMIFS(СВЦЭМ!$C$33:$C$776,СВЦЭМ!$A$33:$A$776,$A110,СВЦЭМ!$B$33:$B$776,O$83)+'СЕТ СН'!$H$9+СВЦЭМ!$D$10+'СЕТ СН'!$H$6-'СЕТ СН'!$H$19</f>
        <v>1283.0107517699998</v>
      </c>
      <c r="P110" s="36">
        <f>SUMIFS(СВЦЭМ!$C$33:$C$776,СВЦЭМ!$A$33:$A$776,$A110,СВЦЭМ!$B$33:$B$776,P$83)+'СЕТ СН'!$H$9+СВЦЭМ!$D$10+'СЕТ СН'!$H$6-'СЕТ СН'!$H$19</f>
        <v>1296.3530368199999</v>
      </c>
      <c r="Q110" s="36">
        <f>SUMIFS(СВЦЭМ!$C$33:$C$776,СВЦЭМ!$A$33:$A$776,$A110,СВЦЭМ!$B$33:$B$776,Q$83)+'СЕТ СН'!$H$9+СВЦЭМ!$D$10+'СЕТ СН'!$H$6-'СЕТ СН'!$H$19</f>
        <v>1313.32776448</v>
      </c>
      <c r="R110" s="36">
        <f>SUMIFS(СВЦЭМ!$C$33:$C$776,СВЦЭМ!$A$33:$A$776,$A110,СВЦЭМ!$B$33:$B$776,R$83)+'СЕТ СН'!$H$9+СВЦЭМ!$D$10+'СЕТ СН'!$H$6-'СЕТ СН'!$H$19</f>
        <v>1316.54829814</v>
      </c>
      <c r="S110" s="36">
        <f>SUMIFS(СВЦЭМ!$C$33:$C$776,СВЦЭМ!$A$33:$A$776,$A110,СВЦЭМ!$B$33:$B$776,S$83)+'СЕТ СН'!$H$9+СВЦЭМ!$D$10+'СЕТ СН'!$H$6-'СЕТ СН'!$H$19</f>
        <v>1321.6875414199999</v>
      </c>
      <c r="T110" s="36">
        <f>SUMIFS(СВЦЭМ!$C$33:$C$776,СВЦЭМ!$A$33:$A$776,$A110,СВЦЭМ!$B$33:$B$776,T$83)+'СЕТ СН'!$H$9+СВЦЭМ!$D$10+'СЕТ СН'!$H$6-'СЕТ СН'!$H$19</f>
        <v>1325.73074008</v>
      </c>
      <c r="U110" s="36">
        <f>SUMIFS(СВЦЭМ!$C$33:$C$776,СВЦЭМ!$A$33:$A$776,$A110,СВЦЭМ!$B$33:$B$776,U$83)+'СЕТ СН'!$H$9+СВЦЭМ!$D$10+'СЕТ СН'!$H$6-'СЕТ СН'!$H$19</f>
        <v>1333.69891379</v>
      </c>
      <c r="V110" s="36">
        <f>SUMIFS(СВЦЭМ!$C$33:$C$776,СВЦЭМ!$A$33:$A$776,$A110,СВЦЭМ!$B$33:$B$776,V$83)+'СЕТ СН'!$H$9+СВЦЭМ!$D$10+'СЕТ СН'!$H$6-'СЕТ СН'!$H$19</f>
        <v>1302.20949075</v>
      </c>
      <c r="W110" s="36">
        <f>SUMIFS(СВЦЭМ!$C$33:$C$776,СВЦЭМ!$A$33:$A$776,$A110,СВЦЭМ!$B$33:$B$776,W$83)+'СЕТ СН'!$H$9+СВЦЭМ!$D$10+'СЕТ СН'!$H$6-'СЕТ СН'!$H$19</f>
        <v>1290.11467492</v>
      </c>
      <c r="X110" s="36">
        <f>SUMIFS(СВЦЭМ!$C$33:$C$776,СВЦЭМ!$A$33:$A$776,$A110,СВЦЭМ!$B$33:$B$776,X$83)+'СЕТ СН'!$H$9+СВЦЭМ!$D$10+'СЕТ СН'!$H$6-'СЕТ СН'!$H$19</f>
        <v>1305.93573184</v>
      </c>
      <c r="Y110" s="36">
        <f>SUMIFS(СВЦЭМ!$C$33:$C$776,СВЦЭМ!$A$33:$A$776,$A110,СВЦЭМ!$B$33:$B$776,Y$83)+'СЕТ СН'!$H$9+СВЦЭМ!$D$10+'СЕТ СН'!$H$6-'СЕТ СН'!$H$19</f>
        <v>1321.1213748999999</v>
      </c>
    </row>
    <row r="111" spans="1:25" ht="15.75" x14ac:dyDescent="0.2">
      <c r="A111" s="35">
        <f t="shared" si="2"/>
        <v>43583</v>
      </c>
      <c r="B111" s="36">
        <f>SUMIFS(СВЦЭМ!$C$33:$C$776,СВЦЭМ!$A$33:$A$776,$A111,СВЦЭМ!$B$33:$B$776,B$83)+'СЕТ СН'!$H$9+СВЦЭМ!$D$10+'СЕТ СН'!$H$6-'СЕТ СН'!$H$19</f>
        <v>1279.9147580200001</v>
      </c>
      <c r="C111" s="36">
        <f>SUMIFS(СВЦЭМ!$C$33:$C$776,СВЦЭМ!$A$33:$A$776,$A111,СВЦЭМ!$B$33:$B$776,C$83)+'СЕТ СН'!$H$9+СВЦЭМ!$D$10+'СЕТ СН'!$H$6-'СЕТ СН'!$H$19</f>
        <v>1354.07272373</v>
      </c>
      <c r="D111" s="36">
        <f>SUMIFS(СВЦЭМ!$C$33:$C$776,СВЦЭМ!$A$33:$A$776,$A111,СВЦЭМ!$B$33:$B$776,D$83)+'СЕТ СН'!$H$9+СВЦЭМ!$D$10+'СЕТ СН'!$H$6-'СЕТ СН'!$H$19</f>
        <v>1393.3324102500001</v>
      </c>
      <c r="E111" s="36">
        <f>SUMIFS(СВЦЭМ!$C$33:$C$776,СВЦЭМ!$A$33:$A$776,$A111,СВЦЭМ!$B$33:$B$776,E$83)+'СЕТ СН'!$H$9+СВЦЭМ!$D$10+'СЕТ СН'!$H$6-'СЕТ СН'!$H$19</f>
        <v>1424.26995188</v>
      </c>
      <c r="F111" s="36">
        <f>SUMIFS(СВЦЭМ!$C$33:$C$776,СВЦЭМ!$A$33:$A$776,$A111,СВЦЭМ!$B$33:$B$776,F$83)+'СЕТ СН'!$H$9+СВЦЭМ!$D$10+'СЕТ СН'!$H$6-'СЕТ СН'!$H$19</f>
        <v>1427.6137925100002</v>
      </c>
      <c r="G111" s="36">
        <f>SUMIFS(СВЦЭМ!$C$33:$C$776,СВЦЭМ!$A$33:$A$776,$A111,СВЦЭМ!$B$33:$B$776,G$83)+'СЕТ СН'!$H$9+СВЦЭМ!$D$10+'СЕТ СН'!$H$6-'СЕТ СН'!$H$19</f>
        <v>1416.2285302499999</v>
      </c>
      <c r="H111" s="36">
        <f>SUMIFS(СВЦЭМ!$C$33:$C$776,СВЦЭМ!$A$33:$A$776,$A111,СВЦЭМ!$B$33:$B$776,H$83)+'СЕТ СН'!$H$9+СВЦЭМ!$D$10+'СЕТ СН'!$H$6-'СЕТ СН'!$H$19</f>
        <v>1426.43679671</v>
      </c>
      <c r="I111" s="36">
        <f>SUMIFS(СВЦЭМ!$C$33:$C$776,СВЦЭМ!$A$33:$A$776,$A111,СВЦЭМ!$B$33:$B$776,I$83)+'СЕТ СН'!$H$9+СВЦЭМ!$D$10+'СЕТ СН'!$H$6-'СЕТ СН'!$H$19</f>
        <v>1380.4654404299999</v>
      </c>
      <c r="J111" s="36">
        <f>SUMIFS(СВЦЭМ!$C$33:$C$776,СВЦЭМ!$A$33:$A$776,$A111,СВЦЭМ!$B$33:$B$776,J$83)+'СЕТ СН'!$H$9+СВЦЭМ!$D$10+'СЕТ СН'!$H$6-'СЕТ СН'!$H$19</f>
        <v>1338.45495349</v>
      </c>
      <c r="K111" s="36">
        <f>SUMIFS(СВЦЭМ!$C$33:$C$776,СВЦЭМ!$A$33:$A$776,$A111,СВЦЭМ!$B$33:$B$776,K$83)+'СЕТ СН'!$H$9+СВЦЭМ!$D$10+'СЕТ СН'!$H$6-'СЕТ СН'!$H$19</f>
        <v>1294.9171560099999</v>
      </c>
      <c r="L111" s="36">
        <f>SUMIFS(СВЦЭМ!$C$33:$C$776,СВЦЭМ!$A$33:$A$776,$A111,СВЦЭМ!$B$33:$B$776,L$83)+'СЕТ СН'!$H$9+СВЦЭМ!$D$10+'СЕТ СН'!$H$6-'СЕТ СН'!$H$19</f>
        <v>1281.4446629700001</v>
      </c>
      <c r="M111" s="36">
        <f>SUMIFS(СВЦЭМ!$C$33:$C$776,СВЦЭМ!$A$33:$A$776,$A111,СВЦЭМ!$B$33:$B$776,M$83)+'СЕТ СН'!$H$9+СВЦЭМ!$D$10+'СЕТ СН'!$H$6-'СЕТ СН'!$H$19</f>
        <v>1283.25011789</v>
      </c>
      <c r="N111" s="36">
        <f>SUMIFS(СВЦЭМ!$C$33:$C$776,СВЦЭМ!$A$33:$A$776,$A111,СВЦЭМ!$B$33:$B$776,N$83)+'СЕТ СН'!$H$9+СВЦЭМ!$D$10+'СЕТ СН'!$H$6-'СЕТ СН'!$H$19</f>
        <v>1311.14356905</v>
      </c>
      <c r="O111" s="36">
        <f>SUMIFS(СВЦЭМ!$C$33:$C$776,СВЦЭМ!$A$33:$A$776,$A111,СВЦЭМ!$B$33:$B$776,O$83)+'СЕТ СН'!$H$9+СВЦЭМ!$D$10+'СЕТ СН'!$H$6-'СЕТ СН'!$H$19</f>
        <v>1330.3719427599999</v>
      </c>
      <c r="P111" s="36">
        <f>SUMIFS(СВЦЭМ!$C$33:$C$776,СВЦЭМ!$A$33:$A$776,$A111,СВЦЭМ!$B$33:$B$776,P$83)+'СЕТ СН'!$H$9+СВЦЭМ!$D$10+'СЕТ СН'!$H$6-'СЕТ СН'!$H$19</f>
        <v>1355.0282319399998</v>
      </c>
      <c r="Q111" s="36">
        <f>SUMIFS(СВЦЭМ!$C$33:$C$776,СВЦЭМ!$A$33:$A$776,$A111,СВЦЭМ!$B$33:$B$776,Q$83)+'СЕТ СН'!$H$9+СВЦЭМ!$D$10+'СЕТ СН'!$H$6-'СЕТ СН'!$H$19</f>
        <v>1356.81112016</v>
      </c>
      <c r="R111" s="36">
        <f>SUMIFS(СВЦЭМ!$C$33:$C$776,СВЦЭМ!$A$33:$A$776,$A111,СВЦЭМ!$B$33:$B$776,R$83)+'СЕТ СН'!$H$9+СВЦЭМ!$D$10+'СЕТ СН'!$H$6-'СЕТ СН'!$H$19</f>
        <v>1345.00690063</v>
      </c>
      <c r="S111" s="36">
        <f>SUMIFS(СВЦЭМ!$C$33:$C$776,СВЦЭМ!$A$33:$A$776,$A111,СВЦЭМ!$B$33:$B$776,S$83)+'СЕТ СН'!$H$9+СВЦЭМ!$D$10+'СЕТ СН'!$H$6-'СЕТ СН'!$H$19</f>
        <v>1316.94360878</v>
      </c>
      <c r="T111" s="36">
        <f>SUMIFS(СВЦЭМ!$C$33:$C$776,СВЦЭМ!$A$33:$A$776,$A111,СВЦЭМ!$B$33:$B$776,T$83)+'СЕТ СН'!$H$9+СВЦЭМ!$D$10+'СЕТ СН'!$H$6-'СЕТ СН'!$H$19</f>
        <v>1278.9695685000002</v>
      </c>
      <c r="U111" s="36">
        <f>SUMIFS(СВЦЭМ!$C$33:$C$776,СВЦЭМ!$A$33:$A$776,$A111,СВЦЭМ!$B$33:$B$776,U$83)+'СЕТ СН'!$H$9+СВЦЭМ!$D$10+'СЕТ СН'!$H$6-'СЕТ СН'!$H$19</f>
        <v>1230.7008562199999</v>
      </c>
      <c r="V111" s="36">
        <f>SUMIFS(СВЦЭМ!$C$33:$C$776,СВЦЭМ!$A$33:$A$776,$A111,СВЦЭМ!$B$33:$B$776,V$83)+'СЕТ СН'!$H$9+СВЦЭМ!$D$10+'СЕТ СН'!$H$6-'СЕТ СН'!$H$19</f>
        <v>1206.81115869</v>
      </c>
      <c r="W111" s="36">
        <f>SUMIFS(СВЦЭМ!$C$33:$C$776,СВЦЭМ!$A$33:$A$776,$A111,СВЦЭМ!$B$33:$B$776,W$83)+'СЕТ СН'!$H$9+СВЦЭМ!$D$10+'СЕТ СН'!$H$6-'СЕТ СН'!$H$19</f>
        <v>1215.73940889</v>
      </c>
      <c r="X111" s="36">
        <f>SUMIFS(СВЦЭМ!$C$33:$C$776,СВЦЭМ!$A$33:$A$776,$A111,СВЦЭМ!$B$33:$B$776,X$83)+'СЕТ СН'!$H$9+СВЦЭМ!$D$10+'СЕТ СН'!$H$6-'СЕТ СН'!$H$19</f>
        <v>1227.27578905</v>
      </c>
      <c r="Y111" s="36">
        <f>SUMIFS(СВЦЭМ!$C$33:$C$776,СВЦЭМ!$A$33:$A$776,$A111,СВЦЭМ!$B$33:$B$776,Y$83)+'СЕТ СН'!$H$9+СВЦЭМ!$D$10+'СЕТ СН'!$H$6-'СЕТ СН'!$H$19</f>
        <v>1267.6429070899999</v>
      </c>
    </row>
    <row r="112" spans="1:25" ht="15.75" x14ac:dyDescent="0.2">
      <c r="A112" s="35">
        <f t="shared" si="2"/>
        <v>43584</v>
      </c>
      <c r="B112" s="36">
        <f>SUMIFS(СВЦЭМ!$C$33:$C$776,СВЦЭМ!$A$33:$A$776,$A112,СВЦЭМ!$B$33:$B$776,B$83)+'СЕТ СН'!$H$9+СВЦЭМ!$D$10+'СЕТ СН'!$H$6-'СЕТ СН'!$H$19</f>
        <v>1357.21752382</v>
      </c>
      <c r="C112" s="36">
        <f>SUMIFS(СВЦЭМ!$C$33:$C$776,СВЦЭМ!$A$33:$A$776,$A112,СВЦЭМ!$B$33:$B$776,C$83)+'СЕТ СН'!$H$9+СВЦЭМ!$D$10+'СЕТ СН'!$H$6-'СЕТ СН'!$H$19</f>
        <v>1390.03776793</v>
      </c>
      <c r="D112" s="36">
        <f>SUMIFS(СВЦЭМ!$C$33:$C$776,СВЦЭМ!$A$33:$A$776,$A112,СВЦЭМ!$B$33:$B$776,D$83)+'СЕТ СН'!$H$9+СВЦЭМ!$D$10+'СЕТ СН'!$H$6-'СЕТ СН'!$H$19</f>
        <v>1411.3687184400001</v>
      </c>
      <c r="E112" s="36">
        <f>SUMIFS(СВЦЭМ!$C$33:$C$776,СВЦЭМ!$A$33:$A$776,$A112,СВЦЭМ!$B$33:$B$776,E$83)+'СЕТ СН'!$H$9+СВЦЭМ!$D$10+'СЕТ СН'!$H$6-'СЕТ СН'!$H$19</f>
        <v>1418.27334705</v>
      </c>
      <c r="F112" s="36">
        <f>SUMIFS(СВЦЭМ!$C$33:$C$776,СВЦЭМ!$A$33:$A$776,$A112,СВЦЭМ!$B$33:$B$776,F$83)+'СЕТ СН'!$H$9+СВЦЭМ!$D$10+'СЕТ СН'!$H$6-'СЕТ СН'!$H$19</f>
        <v>1426.0263280200002</v>
      </c>
      <c r="G112" s="36">
        <f>SUMIFS(СВЦЭМ!$C$33:$C$776,СВЦЭМ!$A$33:$A$776,$A112,СВЦЭМ!$B$33:$B$776,G$83)+'СЕТ СН'!$H$9+СВЦЭМ!$D$10+'СЕТ СН'!$H$6-'СЕТ СН'!$H$19</f>
        <v>1412.7984741300002</v>
      </c>
      <c r="H112" s="36">
        <f>SUMIFS(СВЦЭМ!$C$33:$C$776,СВЦЭМ!$A$33:$A$776,$A112,СВЦЭМ!$B$33:$B$776,H$83)+'СЕТ СН'!$H$9+СВЦЭМ!$D$10+'СЕТ СН'!$H$6-'СЕТ СН'!$H$19</f>
        <v>1400.84933037</v>
      </c>
      <c r="I112" s="36">
        <f>SUMIFS(СВЦЭМ!$C$33:$C$776,СВЦЭМ!$A$33:$A$776,$A112,СВЦЭМ!$B$33:$B$776,I$83)+'СЕТ СН'!$H$9+СВЦЭМ!$D$10+'СЕТ СН'!$H$6-'СЕТ СН'!$H$19</f>
        <v>1355.4269873600001</v>
      </c>
      <c r="J112" s="36">
        <f>SUMIFS(СВЦЭМ!$C$33:$C$776,СВЦЭМ!$A$33:$A$776,$A112,СВЦЭМ!$B$33:$B$776,J$83)+'СЕТ СН'!$H$9+СВЦЭМ!$D$10+'СЕТ СН'!$H$6-'СЕТ СН'!$H$19</f>
        <v>1311.8456471099998</v>
      </c>
      <c r="K112" s="36">
        <f>SUMIFS(СВЦЭМ!$C$33:$C$776,СВЦЭМ!$A$33:$A$776,$A112,СВЦЭМ!$B$33:$B$776,K$83)+'СЕТ СН'!$H$9+СВЦЭМ!$D$10+'СЕТ СН'!$H$6-'СЕТ СН'!$H$19</f>
        <v>1300.94143136</v>
      </c>
      <c r="L112" s="36">
        <f>SUMIFS(СВЦЭМ!$C$33:$C$776,СВЦЭМ!$A$33:$A$776,$A112,СВЦЭМ!$B$33:$B$776,L$83)+'СЕТ СН'!$H$9+СВЦЭМ!$D$10+'СЕТ СН'!$H$6-'СЕТ СН'!$H$19</f>
        <v>1280.87090367</v>
      </c>
      <c r="M112" s="36">
        <f>SUMIFS(СВЦЭМ!$C$33:$C$776,СВЦЭМ!$A$33:$A$776,$A112,СВЦЭМ!$B$33:$B$776,M$83)+'СЕТ СН'!$H$9+СВЦЭМ!$D$10+'СЕТ СН'!$H$6-'СЕТ СН'!$H$19</f>
        <v>1299.94783504</v>
      </c>
      <c r="N112" s="36">
        <f>SUMIFS(СВЦЭМ!$C$33:$C$776,СВЦЭМ!$A$33:$A$776,$A112,СВЦЭМ!$B$33:$B$776,N$83)+'СЕТ СН'!$H$9+СВЦЭМ!$D$10+'СЕТ СН'!$H$6-'СЕТ СН'!$H$19</f>
        <v>1298.16368038</v>
      </c>
      <c r="O112" s="36">
        <f>SUMIFS(СВЦЭМ!$C$33:$C$776,СВЦЭМ!$A$33:$A$776,$A112,СВЦЭМ!$B$33:$B$776,O$83)+'СЕТ СН'!$H$9+СВЦЭМ!$D$10+'СЕТ СН'!$H$6-'СЕТ СН'!$H$19</f>
        <v>1299.89900311</v>
      </c>
      <c r="P112" s="36">
        <f>SUMIFS(СВЦЭМ!$C$33:$C$776,СВЦЭМ!$A$33:$A$776,$A112,СВЦЭМ!$B$33:$B$776,P$83)+'СЕТ СН'!$H$9+СВЦЭМ!$D$10+'СЕТ СН'!$H$6-'СЕТ СН'!$H$19</f>
        <v>1307.9430286699999</v>
      </c>
      <c r="Q112" s="36">
        <f>SUMIFS(СВЦЭМ!$C$33:$C$776,СВЦЭМ!$A$33:$A$776,$A112,СВЦЭМ!$B$33:$B$776,Q$83)+'СЕТ СН'!$H$9+СВЦЭМ!$D$10+'СЕТ СН'!$H$6-'СЕТ СН'!$H$19</f>
        <v>1316.1354281600002</v>
      </c>
      <c r="R112" s="36">
        <f>SUMIFS(СВЦЭМ!$C$33:$C$776,СВЦЭМ!$A$33:$A$776,$A112,СВЦЭМ!$B$33:$B$776,R$83)+'СЕТ СН'!$H$9+СВЦЭМ!$D$10+'СЕТ СН'!$H$6-'СЕТ СН'!$H$19</f>
        <v>1315.51195366</v>
      </c>
      <c r="S112" s="36">
        <f>SUMIFS(СВЦЭМ!$C$33:$C$776,СВЦЭМ!$A$33:$A$776,$A112,СВЦЭМ!$B$33:$B$776,S$83)+'СЕТ СН'!$H$9+СВЦЭМ!$D$10+'СЕТ СН'!$H$6-'СЕТ СН'!$H$19</f>
        <v>1316.4273584299999</v>
      </c>
      <c r="T112" s="36">
        <f>SUMIFS(СВЦЭМ!$C$33:$C$776,СВЦЭМ!$A$33:$A$776,$A112,СВЦЭМ!$B$33:$B$776,T$83)+'СЕТ СН'!$H$9+СВЦЭМ!$D$10+'СЕТ СН'!$H$6-'СЕТ СН'!$H$19</f>
        <v>1300.3661142999999</v>
      </c>
      <c r="U112" s="36">
        <f>SUMIFS(СВЦЭМ!$C$33:$C$776,СВЦЭМ!$A$33:$A$776,$A112,СВЦЭМ!$B$33:$B$776,U$83)+'СЕТ СН'!$H$9+СВЦЭМ!$D$10+'СЕТ СН'!$H$6-'СЕТ СН'!$H$19</f>
        <v>1288.0007952999999</v>
      </c>
      <c r="V112" s="36">
        <f>SUMIFS(СВЦЭМ!$C$33:$C$776,СВЦЭМ!$A$33:$A$776,$A112,СВЦЭМ!$B$33:$B$776,V$83)+'СЕТ СН'!$H$9+СВЦЭМ!$D$10+'СЕТ СН'!$H$6-'СЕТ СН'!$H$19</f>
        <v>1254.7975465300001</v>
      </c>
      <c r="W112" s="36">
        <f>SUMIFS(СВЦЭМ!$C$33:$C$776,СВЦЭМ!$A$33:$A$776,$A112,СВЦЭМ!$B$33:$B$776,W$83)+'СЕТ СН'!$H$9+СВЦЭМ!$D$10+'СЕТ СН'!$H$6-'СЕТ СН'!$H$19</f>
        <v>1234.4430379300002</v>
      </c>
      <c r="X112" s="36">
        <f>SUMIFS(СВЦЭМ!$C$33:$C$776,СВЦЭМ!$A$33:$A$776,$A112,СВЦЭМ!$B$33:$B$776,X$83)+'СЕТ СН'!$H$9+СВЦЭМ!$D$10+'СЕТ СН'!$H$6-'СЕТ СН'!$H$19</f>
        <v>1263.4122826100001</v>
      </c>
      <c r="Y112" s="36">
        <f>SUMIFS(СВЦЭМ!$C$33:$C$776,СВЦЭМ!$A$33:$A$776,$A112,СВЦЭМ!$B$33:$B$776,Y$83)+'СЕТ СН'!$H$9+СВЦЭМ!$D$10+'СЕТ СН'!$H$6-'СЕТ СН'!$H$19</f>
        <v>1291.6523542700002</v>
      </c>
    </row>
    <row r="113" spans="1:27" ht="15.75" x14ac:dyDescent="0.2">
      <c r="A113" s="35">
        <f t="shared" si="2"/>
        <v>43585</v>
      </c>
      <c r="B113" s="36">
        <f>SUMIFS(СВЦЭМ!$C$33:$C$776,СВЦЭМ!$A$33:$A$776,$A113,СВЦЭМ!$B$33:$B$776,B$83)+'СЕТ СН'!$H$9+СВЦЭМ!$D$10+'СЕТ СН'!$H$6-'СЕТ СН'!$H$19</f>
        <v>1364.8342021799999</v>
      </c>
      <c r="C113" s="36">
        <f>SUMIFS(СВЦЭМ!$C$33:$C$776,СВЦЭМ!$A$33:$A$776,$A113,СВЦЭМ!$B$33:$B$776,C$83)+'СЕТ СН'!$H$9+СВЦЭМ!$D$10+'СЕТ СН'!$H$6-'СЕТ СН'!$H$19</f>
        <v>1400.7478756599999</v>
      </c>
      <c r="D113" s="36">
        <f>SUMIFS(СВЦЭМ!$C$33:$C$776,СВЦЭМ!$A$33:$A$776,$A113,СВЦЭМ!$B$33:$B$776,D$83)+'СЕТ СН'!$H$9+СВЦЭМ!$D$10+'СЕТ СН'!$H$6-'СЕТ СН'!$H$19</f>
        <v>1433.2378157000001</v>
      </c>
      <c r="E113" s="36">
        <f>SUMIFS(СВЦЭМ!$C$33:$C$776,СВЦЭМ!$A$33:$A$776,$A113,СВЦЭМ!$B$33:$B$776,E$83)+'СЕТ СН'!$H$9+СВЦЭМ!$D$10+'СЕТ СН'!$H$6-'СЕТ СН'!$H$19</f>
        <v>1440.1389473900001</v>
      </c>
      <c r="F113" s="36">
        <f>SUMIFS(СВЦЭМ!$C$33:$C$776,СВЦЭМ!$A$33:$A$776,$A113,СВЦЭМ!$B$33:$B$776,F$83)+'СЕТ СН'!$H$9+СВЦЭМ!$D$10+'СЕТ СН'!$H$6-'СЕТ СН'!$H$19</f>
        <v>1444.1027385699999</v>
      </c>
      <c r="G113" s="36">
        <f>SUMIFS(СВЦЭМ!$C$33:$C$776,СВЦЭМ!$A$33:$A$776,$A113,СВЦЭМ!$B$33:$B$776,G$83)+'СЕТ СН'!$H$9+СВЦЭМ!$D$10+'СЕТ СН'!$H$6-'СЕТ СН'!$H$19</f>
        <v>1425.53493594</v>
      </c>
      <c r="H113" s="36">
        <f>SUMIFS(СВЦЭМ!$C$33:$C$776,СВЦЭМ!$A$33:$A$776,$A113,СВЦЭМ!$B$33:$B$776,H$83)+'СЕТ СН'!$H$9+СВЦЭМ!$D$10+'СЕТ СН'!$H$6-'СЕТ СН'!$H$19</f>
        <v>1359.7329087600001</v>
      </c>
      <c r="I113" s="36">
        <f>SUMIFS(СВЦЭМ!$C$33:$C$776,СВЦЭМ!$A$33:$A$776,$A113,СВЦЭМ!$B$33:$B$776,I$83)+'СЕТ СН'!$H$9+СВЦЭМ!$D$10+'СЕТ СН'!$H$6-'СЕТ СН'!$H$19</f>
        <v>1304.6614859800002</v>
      </c>
      <c r="J113" s="36">
        <f>SUMIFS(СВЦЭМ!$C$33:$C$776,СВЦЭМ!$A$33:$A$776,$A113,СВЦЭМ!$B$33:$B$776,J$83)+'СЕТ СН'!$H$9+СВЦЭМ!$D$10+'СЕТ СН'!$H$6-'СЕТ СН'!$H$19</f>
        <v>1293.8989738</v>
      </c>
      <c r="K113" s="36">
        <f>SUMIFS(СВЦЭМ!$C$33:$C$776,СВЦЭМ!$A$33:$A$776,$A113,СВЦЭМ!$B$33:$B$776,K$83)+'СЕТ СН'!$H$9+СВЦЭМ!$D$10+'СЕТ СН'!$H$6-'СЕТ СН'!$H$19</f>
        <v>1290.90974282</v>
      </c>
      <c r="L113" s="36">
        <f>SUMIFS(СВЦЭМ!$C$33:$C$776,СВЦЭМ!$A$33:$A$776,$A113,СВЦЭМ!$B$33:$B$776,L$83)+'СЕТ СН'!$H$9+СВЦЭМ!$D$10+'СЕТ СН'!$H$6-'СЕТ СН'!$H$19</f>
        <v>1290.7661464600001</v>
      </c>
      <c r="M113" s="36">
        <f>SUMIFS(СВЦЭМ!$C$33:$C$776,СВЦЭМ!$A$33:$A$776,$A113,СВЦЭМ!$B$33:$B$776,M$83)+'СЕТ СН'!$H$9+СВЦЭМ!$D$10+'СЕТ СН'!$H$6-'СЕТ СН'!$H$19</f>
        <v>1276.8747431000002</v>
      </c>
      <c r="N113" s="36">
        <f>SUMIFS(СВЦЭМ!$C$33:$C$776,СВЦЭМ!$A$33:$A$776,$A113,СВЦЭМ!$B$33:$B$776,N$83)+'СЕТ СН'!$H$9+СВЦЭМ!$D$10+'СЕТ СН'!$H$6-'СЕТ СН'!$H$19</f>
        <v>1276.8090616700001</v>
      </c>
      <c r="O113" s="36">
        <f>SUMIFS(СВЦЭМ!$C$33:$C$776,СВЦЭМ!$A$33:$A$776,$A113,СВЦЭМ!$B$33:$B$776,O$83)+'СЕТ СН'!$H$9+СВЦЭМ!$D$10+'СЕТ СН'!$H$6-'СЕТ СН'!$H$19</f>
        <v>1279.21297869</v>
      </c>
      <c r="P113" s="36">
        <f>SUMIFS(СВЦЭМ!$C$33:$C$776,СВЦЭМ!$A$33:$A$776,$A113,СВЦЭМ!$B$33:$B$776,P$83)+'СЕТ СН'!$H$9+СВЦЭМ!$D$10+'СЕТ СН'!$H$6-'СЕТ СН'!$H$19</f>
        <v>1291.8802603200002</v>
      </c>
      <c r="Q113" s="36">
        <f>SUMIFS(СВЦЭМ!$C$33:$C$776,СВЦЭМ!$A$33:$A$776,$A113,СВЦЭМ!$B$33:$B$776,Q$83)+'СЕТ СН'!$H$9+СВЦЭМ!$D$10+'СЕТ СН'!$H$6-'СЕТ СН'!$H$19</f>
        <v>1297.51825588</v>
      </c>
      <c r="R113" s="36">
        <f>SUMIFS(СВЦЭМ!$C$33:$C$776,СВЦЭМ!$A$33:$A$776,$A113,СВЦЭМ!$B$33:$B$776,R$83)+'СЕТ СН'!$H$9+СВЦЭМ!$D$10+'СЕТ СН'!$H$6-'СЕТ СН'!$H$19</f>
        <v>1296.7473328900001</v>
      </c>
      <c r="S113" s="36">
        <f>SUMIFS(СВЦЭМ!$C$33:$C$776,СВЦЭМ!$A$33:$A$776,$A113,СВЦЭМ!$B$33:$B$776,S$83)+'СЕТ СН'!$H$9+СВЦЭМ!$D$10+'СЕТ СН'!$H$6-'СЕТ СН'!$H$19</f>
        <v>1285.19034302</v>
      </c>
      <c r="T113" s="36">
        <f>SUMIFS(СВЦЭМ!$C$33:$C$776,СВЦЭМ!$A$33:$A$776,$A113,СВЦЭМ!$B$33:$B$776,T$83)+'СЕТ СН'!$H$9+СВЦЭМ!$D$10+'СЕТ СН'!$H$6-'СЕТ СН'!$H$19</f>
        <v>1269.1755310799999</v>
      </c>
      <c r="U113" s="36">
        <f>SUMIFS(СВЦЭМ!$C$33:$C$776,СВЦЭМ!$A$33:$A$776,$A113,СВЦЭМ!$B$33:$B$776,U$83)+'СЕТ СН'!$H$9+СВЦЭМ!$D$10+'СЕТ СН'!$H$6-'СЕТ СН'!$H$19</f>
        <v>1251.1973244199999</v>
      </c>
      <c r="V113" s="36">
        <f>SUMIFS(СВЦЭМ!$C$33:$C$776,СВЦЭМ!$A$33:$A$776,$A113,СВЦЭМ!$B$33:$B$776,V$83)+'СЕТ СН'!$H$9+СВЦЭМ!$D$10+'СЕТ СН'!$H$6-'СЕТ СН'!$H$19</f>
        <v>1237.8390961700002</v>
      </c>
      <c r="W113" s="36">
        <f>SUMIFS(СВЦЭМ!$C$33:$C$776,СВЦЭМ!$A$33:$A$776,$A113,СВЦЭМ!$B$33:$B$776,W$83)+'СЕТ СН'!$H$9+СВЦЭМ!$D$10+'СЕТ СН'!$H$6-'СЕТ СН'!$H$19</f>
        <v>1239.8333216199999</v>
      </c>
      <c r="X113" s="36">
        <f>SUMIFS(СВЦЭМ!$C$33:$C$776,СВЦЭМ!$A$33:$A$776,$A113,СВЦЭМ!$B$33:$B$776,X$83)+'СЕТ СН'!$H$9+СВЦЭМ!$D$10+'СЕТ СН'!$H$6-'СЕТ СН'!$H$19</f>
        <v>1253.29383734</v>
      </c>
      <c r="Y113" s="36">
        <f>SUMIFS(СВЦЭМ!$C$33:$C$776,СВЦЭМ!$A$33:$A$776,$A113,СВЦЭМ!$B$33:$B$776,Y$83)+'СЕТ СН'!$H$9+СВЦЭМ!$D$10+'СЕТ СН'!$H$6-'СЕТ СН'!$H$19</f>
        <v>1274.5707449199999</v>
      </c>
      <c r="AA113" s="37"/>
    </row>
    <row r="114" spans="1:27" ht="15.75" hidden="1" x14ac:dyDescent="0.2">
      <c r="A114" s="35">
        <f t="shared" si="2"/>
        <v>43586</v>
      </c>
      <c r="B114" s="36">
        <f>SUMIFS(СВЦЭМ!$C$33:$C$776,СВЦЭМ!$A$33:$A$776,$A114,СВЦЭМ!$B$33:$B$776,B$83)+'СЕТ СН'!$H$9+СВЦЭМ!$D$10+'СЕТ СН'!$H$6-'СЕТ СН'!$H$19</f>
        <v>413.19344387000001</v>
      </c>
      <c r="C114" s="36">
        <f>SUMIFS(СВЦЭМ!$C$33:$C$776,СВЦЭМ!$A$33:$A$776,$A114,СВЦЭМ!$B$33:$B$776,C$83)+'СЕТ СН'!$H$9+СВЦЭМ!$D$10+'СЕТ СН'!$H$6-'СЕТ СН'!$H$19</f>
        <v>413.19344387000001</v>
      </c>
      <c r="D114" s="36">
        <f>SUMIFS(СВЦЭМ!$C$33:$C$776,СВЦЭМ!$A$33:$A$776,$A114,СВЦЭМ!$B$33:$B$776,D$83)+'СЕТ СН'!$H$9+СВЦЭМ!$D$10+'СЕТ СН'!$H$6-'СЕТ СН'!$H$19</f>
        <v>413.19344387000001</v>
      </c>
      <c r="E114" s="36">
        <f>SUMIFS(СВЦЭМ!$C$33:$C$776,СВЦЭМ!$A$33:$A$776,$A114,СВЦЭМ!$B$33:$B$776,E$83)+'СЕТ СН'!$H$9+СВЦЭМ!$D$10+'СЕТ СН'!$H$6-'СЕТ СН'!$H$19</f>
        <v>413.19344387000001</v>
      </c>
      <c r="F114" s="36">
        <f>SUMIFS(СВЦЭМ!$C$33:$C$776,СВЦЭМ!$A$33:$A$776,$A114,СВЦЭМ!$B$33:$B$776,F$83)+'СЕТ СН'!$H$9+СВЦЭМ!$D$10+'СЕТ СН'!$H$6-'СЕТ СН'!$H$19</f>
        <v>413.19344387000001</v>
      </c>
      <c r="G114" s="36">
        <f>SUMIFS(СВЦЭМ!$C$33:$C$776,СВЦЭМ!$A$33:$A$776,$A114,СВЦЭМ!$B$33:$B$776,G$83)+'СЕТ СН'!$H$9+СВЦЭМ!$D$10+'СЕТ СН'!$H$6-'СЕТ СН'!$H$19</f>
        <v>413.19344387000001</v>
      </c>
      <c r="H114" s="36">
        <f>SUMIFS(СВЦЭМ!$C$33:$C$776,СВЦЭМ!$A$33:$A$776,$A114,СВЦЭМ!$B$33:$B$776,H$83)+'СЕТ СН'!$H$9+СВЦЭМ!$D$10+'СЕТ СН'!$H$6-'СЕТ СН'!$H$19</f>
        <v>413.19344387000001</v>
      </c>
      <c r="I114" s="36">
        <f>SUMIFS(СВЦЭМ!$C$33:$C$776,СВЦЭМ!$A$33:$A$776,$A114,СВЦЭМ!$B$33:$B$776,I$83)+'СЕТ СН'!$H$9+СВЦЭМ!$D$10+'СЕТ СН'!$H$6-'СЕТ СН'!$H$19</f>
        <v>413.19344387000001</v>
      </c>
      <c r="J114" s="36">
        <f>SUMIFS(СВЦЭМ!$C$33:$C$776,СВЦЭМ!$A$33:$A$776,$A114,СВЦЭМ!$B$33:$B$776,J$83)+'СЕТ СН'!$H$9+СВЦЭМ!$D$10+'СЕТ СН'!$H$6-'СЕТ СН'!$H$19</f>
        <v>413.19344387000001</v>
      </c>
      <c r="K114" s="36">
        <f>SUMIFS(СВЦЭМ!$C$33:$C$776,СВЦЭМ!$A$33:$A$776,$A114,СВЦЭМ!$B$33:$B$776,K$83)+'СЕТ СН'!$H$9+СВЦЭМ!$D$10+'СЕТ СН'!$H$6-'СЕТ СН'!$H$19</f>
        <v>413.19344387000001</v>
      </c>
      <c r="L114" s="36">
        <f>SUMIFS(СВЦЭМ!$C$33:$C$776,СВЦЭМ!$A$33:$A$776,$A114,СВЦЭМ!$B$33:$B$776,L$83)+'СЕТ СН'!$H$9+СВЦЭМ!$D$10+'СЕТ СН'!$H$6-'СЕТ СН'!$H$19</f>
        <v>413.19344387000001</v>
      </c>
      <c r="M114" s="36">
        <f>SUMIFS(СВЦЭМ!$C$33:$C$776,СВЦЭМ!$A$33:$A$776,$A114,СВЦЭМ!$B$33:$B$776,M$83)+'СЕТ СН'!$H$9+СВЦЭМ!$D$10+'СЕТ СН'!$H$6-'СЕТ СН'!$H$19</f>
        <v>413.19344387000001</v>
      </c>
      <c r="N114" s="36">
        <f>SUMIFS(СВЦЭМ!$C$33:$C$776,СВЦЭМ!$A$33:$A$776,$A114,СВЦЭМ!$B$33:$B$776,N$83)+'СЕТ СН'!$H$9+СВЦЭМ!$D$10+'СЕТ СН'!$H$6-'СЕТ СН'!$H$19</f>
        <v>413.19344387000001</v>
      </c>
      <c r="O114" s="36">
        <f>SUMIFS(СВЦЭМ!$C$33:$C$776,СВЦЭМ!$A$33:$A$776,$A114,СВЦЭМ!$B$33:$B$776,O$83)+'СЕТ СН'!$H$9+СВЦЭМ!$D$10+'СЕТ СН'!$H$6-'СЕТ СН'!$H$19</f>
        <v>413.19344387000001</v>
      </c>
      <c r="P114" s="36">
        <f>SUMIFS(СВЦЭМ!$C$33:$C$776,СВЦЭМ!$A$33:$A$776,$A114,СВЦЭМ!$B$33:$B$776,P$83)+'СЕТ СН'!$H$9+СВЦЭМ!$D$10+'СЕТ СН'!$H$6-'СЕТ СН'!$H$19</f>
        <v>413.19344387000001</v>
      </c>
      <c r="Q114" s="36">
        <f>SUMIFS(СВЦЭМ!$C$33:$C$776,СВЦЭМ!$A$33:$A$776,$A114,СВЦЭМ!$B$33:$B$776,Q$83)+'СЕТ СН'!$H$9+СВЦЭМ!$D$10+'СЕТ СН'!$H$6-'СЕТ СН'!$H$19</f>
        <v>413.19344387000001</v>
      </c>
      <c r="R114" s="36">
        <f>SUMIFS(СВЦЭМ!$C$33:$C$776,СВЦЭМ!$A$33:$A$776,$A114,СВЦЭМ!$B$33:$B$776,R$83)+'СЕТ СН'!$H$9+СВЦЭМ!$D$10+'СЕТ СН'!$H$6-'СЕТ СН'!$H$19</f>
        <v>413.19344387000001</v>
      </c>
      <c r="S114" s="36">
        <f>SUMIFS(СВЦЭМ!$C$33:$C$776,СВЦЭМ!$A$33:$A$776,$A114,СВЦЭМ!$B$33:$B$776,S$83)+'СЕТ СН'!$H$9+СВЦЭМ!$D$10+'СЕТ СН'!$H$6-'СЕТ СН'!$H$19</f>
        <v>413.19344387000001</v>
      </c>
      <c r="T114" s="36">
        <f>SUMIFS(СВЦЭМ!$C$33:$C$776,СВЦЭМ!$A$33:$A$776,$A114,СВЦЭМ!$B$33:$B$776,T$83)+'СЕТ СН'!$H$9+СВЦЭМ!$D$10+'СЕТ СН'!$H$6-'СЕТ СН'!$H$19</f>
        <v>413.19344387000001</v>
      </c>
      <c r="U114" s="36">
        <f>SUMIFS(СВЦЭМ!$C$33:$C$776,СВЦЭМ!$A$33:$A$776,$A114,СВЦЭМ!$B$33:$B$776,U$83)+'СЕТ СН'!$H$9+СВЦЭМ!$D$10+'СЕТ СН'!$H$6-'СЕТ СН'!$H$19</f>
        <v>413.19344387000001</v>
      </c>
      <c r="V114" s="36">
        <f>SUMIFS(СВЦЭМ!$C$33:$C$776,СВЦЭМ!$A$33:$A$776,$A114,СВЦЭМ!$B$33:$B$776,V$83)+'СЕТ СН'!$H$9+СВЦЭМ!$D$10+'СЕТ СН'!$H$6-'СЕТ СН'!$H$19</f>
        <v>413.19344387000001</v>
      </c>
      <c r="W114" s="36">
        <f>SUMIFS(СВЦЭМ!$C$33:$C$776,СВЦЭМ!$A$33:$A$776,$A114,СВЦЭМ!$B$33:$B$776,W$83)+'СЕТ СН'!$H$9+СВЦЭМ!$D$10+'СЕТ СН'!$H$6-'СЕТ СН'!$H$19</f>
        <v>413.19344387000001</v>
      </c>
      <c r="X114" s="36">
        <f>SUMIFS(СВЦЭМ!$C$33:$C$776,СВЦЭМ!$A$33:$A$776,$A114,СВЦЭМ!$B$33:$B$776,X$83)+'СЕТ СН'!$H$9+СВЦЭМ!$D$10+'СЕТ СН'!$H$6-'СЕТ СН'!$H$19</f>
        <v>413.19344387000001</v>
      </c>
      <c r="Y114" s="36">
        <f>SUMIFS(СВЦЭМ!$C$33:$C$776,СВЦЭМ!$A$33:$A$776,$A114,СВЦЭМ!$B$33:$B$776,Y$83)+'СЕТ СН'!$H$9+СВЦЭМ!$D$10+'СЕТ СН'!$H$6-'СЕТ СН'!$H$19</f>
        <v>413.19344387000001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01.04.2019</v>
      </c>
      <c r="B120" s="36">
        <f>SUMIFS(СВЦЭМ!$C$33:$C$776,СВЦЭМ!$A$33:$A$776,$A120,СВЦЭМ!$B$33:$B$776,B$119)+'СЕТ СН'!$I$9+СВЦЭМ!$D$10+'СЕТ СН'!$I$6-'СЕТ СН'!$I$19</f>
        <v>1534.6692413999999</v>
      </c>
      <c r="C120" s="36">
        <f>SUMIFS(СВЦЭМ!$C$33:$C$776,СВЦЭМ!$A$33:$A$776,$A120,СВЦЭМ!$B$33:$B$776,C$119)+'СЕТ СН'!$I$9+СВЦЭМ!$D$10+'СЕТ СН'!$I$6-'СЕТ СН'!$I$19</f>
        <v>1570.9132420300002</v>
      </c>
      <c r="D120" s="36">
        <f>SUMIFS(СВЦЭМ!$C$33:$C$776,СВЦЭМ!$A$33:$A$776,$A120,СВЦЭМ!$B$33:$B$776,D$119)+'СЕТ СН'!$I$9+СВЦЭМ!$D$10+'СЕТ СН'!$I$6-'СЕТ СН'!$I$19</f>
        <v>1585.4530965899999</v>
      </c>
      <c r="E120" s="36">
        <f>SUMIFS(СВЦЭМ!$C$33:$C$776,СВЦЭМ!$A$33:$A$776,$A120,СВЦЭМ!$B$33:$B$776,E$119)+'СЕТ СН'!$I$9+СВЦЭМ!$D$10+'СЕТ СН'!$I$6-'СЕТ СН'!$I$19</f>
        <v>1613.4250805800002</v>
      </c>
      <c r="F120" s="36">
        <f>SUMIFS(СВЦЭМ!$C$33:$C$776,СВЦЭМ!$A$33:$A$776,$A120,СВЦЭМ!$B$33:$B$776,F$119)+'СЕТ СН'!$I$9+СВЦЭМ!$D$10+'СЕТ СН'!$I$6-'СЕТ СН'!$I$19</f>
        <v>1600.2340677699999</v>
      </c>
      <c r="G120" s="36">
        <f>SUMIFS(СВЦЭМ!$C$33:$C$776,СВЦЭМ!$A$33:$A$776,$A120,СВЦЭМ!$B$33:$B$776,G$119)+'СЕТ СН'!$I$9+СВЦЭМ!$D$10+'СЕТ СН'!$I$6-'СЕТ СН'!$I$19</f>
        <v>1603.5907406400001</v>
      </c>
      <c r="H120" s="36">
        <f>SUMIFS(СВЦЭМ!$C$33:$C$776,СВЦЭМ!$A$33:$A$776,$A120,СВЦЭМ!$B$33:$B$776,H$119)+'СЕТ СН'!$I$9+СВЦЭМ!$D$10+'СЕТ СН'!$I$6-'СЕТ СН'!$I$19</f>
        <v>1503.3375637200002</v>
      </c>
      <c r="I120" s="36">
        <f>SUMIFS(СВЦЭМ!$C$33:$C$776,СВЦЭМ!$A$33:$A$776,$A120,СВЦЭМ!$B$33:$B$776,I$119)+'СЕТ СН'!$I$9+СВЦЭМ!$D$10+'СЕТ СН'!$I$6-'СЕТ СН'!$I$19</f>
        <v>1487.07388597</v>
      </c>
      <c r="J120" s="36">
        <f>SUMIFS(СВЦЭМ!$C$33:$C$776,СВЦЭМ!$A$33:$A$776,$A120,СВЦЭМ!$B$33:$B$776,J$119)+'СЕТ СН'!$I$9+СВЦЭМ!$D$10+'СЕТ СН'!$I$6-'СЕТ СН'!$I$19</f>
        <v>1433.5737124500001</v>
      </c>
      <c r="K120" s="36">
        <f>SUMIFS(СВЦЭМ!$C$33:$C$776,СВЦЭМ!$A$33:$A$776,$A120,СВЦЭМ!$B$33:$B$776,K$119)+'СЕТ СН'!$I$9+СВЦЭМ!$D$10+'СЕТ СН'!$I$6-'СЕТ СН'!$I$19</f>
        <v>1407.69036233</v>
      </c>
      <c r="L120" s="36">
        <f>SUMIFS(СВЦЭМ!$C$33:$C$776,СВЦЭМ!$A$33:$A$776,$A120,СВЦЭМ!$B$33:$B$776,L$119)+'СЕТ СН'!$I$9+СВЦЭМ!$D$10+'СЕТ СН'!$I$6-'СЕТ СН'!$I$19</f>
        <v>1389.17761991</v>
      </c>
      <c r="M120" s="36">
        <f>SUMIFS(СВЦЭМ!$C$33:$C$776,СВЦЭМ!$A$33:$A$776,$A120,СВЦЭМ!$B$33:$B$776,M$119)+'СЕТ СН'!$I$9+СВЦЭМ!$D$10+'СЕТ СН'!$I$6-'СЕТ СН'!$I$19</f>
        <v>1398.44290572</v>
      </c>
      <c r="N120" s="36">
        <f>SUMIFS(СВЦЭМ!$C$33:$C$776,СВЦЭМ!$A$33:$A$776,$A120,СВЦЭМ!$B$33:$B$776,N$119)+'СЕТ СН'!$I$9+СВЦЭМ!$D$10+'СЕТ СН'!$I$6-'СЕТ СН'!$I$19</f>
        <v>1404.29583366</v>
      </c>
      <c r="O120" s="36">
        <f>SUMIFS(СВЦЭМ!$C$33:$C$776,СВЦЭМ!$A$33:$A$776,$A120,СВЦЭМ!$B$33:$B$776,O$119)+'СЕТ СН'!$I$9+СВЦЭМ!$D$10+'СЕТ СН'!$I$6-'СЕТ СН'!$I$19</f>
        <v>1413.4832758</v>
      </c>
      <c r="P120" s="36">
        <f>SUMIFS(СВЦЭМ!$C$33:$C$776,СВЦЭМ!$A$33:$A$776,$A120,СВЦЭМ!$B$33:$B$776,P$119)+'СЕТ СН'!$I$9+СВЦЭМ!$D$10+'СЕТ СН'!$I$6-'СЕТ СН'!$I$19</f>
        <v>1418.8461646800001</v>
      </c>
      <c r="Q120" s="36">
        <f>SUMIFS(СВЦЭМ!$C$33:$C$776,СВЦЭМ!$A$33:$A$776,$A120,СВЦЭМ!$B$33:$B$776,Q$119)+'СЕТ СН'!$I$9+СВЦЭМ!$D$10+'СЕТ СН'!$I$6-'СЕТ СН'!$I$19</f>
        <v>1409.4256709800002</v>
      </c>
      <c r="R120" s="36">
        <f>SUMIFS(СВЦЭМ!$C$33:$C$776,СВЦЭМ!$A$33:$A$776,$A120,СВЦЭМ!$B$33:$B$776,R$119)+'СЕТ СН'!$I$9+СВЦЭМ!$D$10+'СЕТ СН'!$I$6-'СЕТ СН'!$I$19</f>
        <v>1410.9922742600002</v>
      </c>
      <c r="S120" s="36">
        <f>SUMIFS(СВЦЭМ!$C$33:$C$776,СВЦЭМ!$A$33:$A$776,$A120,СВЦЭМ!$B$33:$B$776,S$119)+'СЕТ СН'!$I$9+СВЦЭМ!$D$10+'СЕТ СН'!$I$6-'СЕТ СН'!$I$19</f>
        <v>1408.12323296</v>
      </c>
      <c r="T120" s="36">
        <f>SUMIFS(СВЦЭМ!$C$33:$C$776,СВЦЭМ!$A$33:$A$776,$A120,СВЦЭМ!$B$33:$B$776,T$119)+'СЕТ СН'!$I$9+СВЦЭМ!$D$10+'СЕТ СН'!$I$6-'СЕТ СН'!$I$19</f>
        <v>1384.2703867600001</v>
      </c>
      <c r="U120" s="36">
        <f>SUMIFS(СВЦЭМ!$C$33:$C$776,СВЦЭМ!$A$33:$A$776,$A120,СВЦЭМ!$B$33:$B$776,U$119)+'СЕТ СН'!$I$9+СВЦЭМ!$D$10+'СЕТ СН'!$I$6-'СЕТ СН'!$I$19</f>
        <v>1361.67560521</v>
      </c>
      <c r="V120" s="36">
        <f>SUMIFS(СВЦЭМ!$C$33:$C$776,СВЦЭМ!$A$33:$A$776,$A120,СВЦЭМ!$B$33:$B$776,V$119)+'СЕТ СН'!$I$9+СВЦЭМ!$D$10+'СЕТ СН'!$I$6-'СЕТ СН'!$I$19</f>
        <v>1347.41609214</v>
      </c>
      <c r="W120" s="36">
        <f>SUMIFS(СВЦЭМ!$C$33:$C$776,СВЦЭМ!$A$33:$A$776,$A120,СВЦЭМ!$B$33:$B$776,W$119)+'СЕТ СН'!$I$9+СВЦЭМ!$D$10+'СЕТ СН'!$I$6-'СЕТ СН'!$I$19</f>
        <v>1341.4355048800001</v>
      </c>
      <c r="X120" s="36">
        <f>SUMIFS(СВЦЭМ!$C$33:$C$776,СВЦЭМ!$A$33:$A$776,$A120,СВЦЭМ!$B$33:$B$776,X$119)+'СЕТ СН'!$I$9+СВЦЭМ!$D$10+'СЕТ СН'!$I$6-'СЕТ СН'!$I$19</f>
        <v>1404.7225915399999</v>
      </c>
      <c r="Y120" s="36">
        <f>SUMIFS(СВЦЭМ!$C$33:$C$776,СВЦЭМ!$A$33:$A$776,$A120,СВЦЭМ!$B$33:$B$776,Y$119)+'СЕТ СН'!$I$9+СВЦЭМ!$D$10+'СЕТ СН'!$I$6-'СЕТ СН'!$I$19</f>
        <v>1508.55872417</v>
      </c>
    </row>
    <row r="121" spans="1:27" ht="15.75" x14ac:dyDescent="0.2">
      <c r="A121" s="35">
        <f>A120+1</f>
        <v>43557</v>
      </c>
      <c r="B121" s="36">
        <f>SUMIFS(СВЦЭМ!$C$33:$C$776,СВЦЭМ!$A$33:$A$776,$A121,СВЦЭМ!$B$33:$B$776,B$119)+'СЕТ СН'!$I$9+СВЦЭМ!$D$10+'СЕТ СН'!$I$6-'СЕТ СН'!$I$19</f>
        <v>1580.8900115699998</v>
      </c>
      <c r="C121" s="36">
        <f>SUMIFS(СВЦЭМ!$C$33:$C$776,СВЦЭМ!$A$33:$A$776,$A121,СВЦЭМ!$B$33:$B$776,C$119)+'СЕТ СН'!$I$9+СВЦЭМ!$D$10+'СЕТ СН'!$I$6-'СЕТ СН'!$I$19</f>
        <v>1691.9932242099999</v>
      </c>
      <c r="D121" s="36">
        <f>SUMIFS(СВЦЭМ!$C$33:$C$776,СВЦЭМ!$A$33:$A$776,$A121,СВЦЭМ!$B$33:$B$776,D$119)+'СЕТ СН'!$I$9+СВЦЭМ!$D$10+'СЕТ СН'!$I$6-'СЕТ СН'!$I$19</f>
        <v>1744.2837032799998</v>
      </c>
      <c r="E121" s="36">
        <f>SUMIFS(СВЦЭМ!$C$33:$C$776,СВЦЭМ!$A$33:$A$776,$A121,СВЦЭМ!$B$33:$B$776,E$119)+'СЕТ СН'!$I$9+СВЦЭМ!$D$10+'СЕТ СН'!$I$6-'СЕТ СН'!$I$19</f>
        <v>1754.6492730200002</v>
      </c>
      <c r="F121" s="36">
        <f>SUMIFS(СВЦЭМ!$C$33:$C$776,СВЦЭМ!$A$33:$A$776,$A121,СВЦЭМ!$B$33:$B$776,F$119)+'СЕТ СН'!$I$9+СВЦЭМ!$D$10+'СЕТ СН'!$I$6-'СЕТ СН'!$I$19</f>
        <v>1751.85270085</v>
      </c>
      <c r="G121" s="36">
        <f>SUMIFS(СВЦЭМ!$C$33:$C$776,СВЦЭМ!$A$33:$A$776,$A121,СВЦЭМ!$B$33:$B$776,G$119)+'СЕТ СН'!$I$9+СВЦЭМ!$D$10+'СЕТ СН'!$I$6-'СЕТ СН'!$I$19</f>
        <v>1745.9141622299999</v>
      </c>
      <c r="H121" s="36">
        <f>SUMIFS(СВЦЭМ!$C$33:$C$776,СВЦЭМ!$A$33:$A$776,$A121,СВЦЭМ!$B$33:$B$776,H$119)+'СЕТ СН'!$I$9+СВЦЭМ!$D$10+'СЕТ СН'!$I$6-'СЕТ СН'!$I$19</f>
        <v>1635.1504473099999</v>
      </c>
      <c r="I121" s="36">
        <f>SUMIFS(СВЦЭМ!$C$33:$C$776,СВЦЭМ!$A$33:$A$776,$A121,СВЦЭМ!$B$33:$B$776,I$119)+'СЕТ СН'!$I$9+СВЦЭМ!$D$10+'СЕТ СН'!$I$6-'СЕТ СН'!$I$19</f>
        <v>1555.1259631</v>
      </c>
      <c r="J121" s="36">
        <f>SUMIFS(СВЦЭМ!$C$33:$C$776,СВЦЭМ!$A$33:$A$776,$A121,СВЦЭМ!$B$33:$B$776,J$119)+'СЕТ СН'!$I$9+СВЦЭМ!$D$10+'СЕТ СН'!$I$6-'СЕТ СН'!$I$19</f>
        <v>1460.8133401300001</v>
      </c>
      <c r="K121" s="36">
        <f>SUMIFS(СВЦЭМ!$C$33:$C$776,СВЦЭМ!$A$33:$A$776,$A121,СВЦЭМ!$B$33:$B$776,K$119)+'СЕТ СН'!$I$9+СВЦЭМ!$D$10+'СЕТ СН'!$I$6-'СЕТ СН'!$I$19</f>
        <v>1370.2780921200001</v>
      </c>
      <c r="L121" s="36">
        <f>SUMIFS(СВЦЭМ!$C$33:$C$776,СВЦЭМ!$A$33:$A$776,$A121,СВЦЭМ!$B$33:$B$776,L$119)+'СЕТ СН'!$I$9+СВЦЭМ!$D$10+'СЕТ СН'!$I$6-'СЕТ СН'!$I$19</f>
        <v>1340.4138828800001</v>
      </c>
      <c r="M121" s="36">
        <f>SUMIFS(СВЦЭМ!$C$33:$C$776,СВЦЭМ!$A$33:$A$776,$A121,СВЦЭМ!$B$33:$B$776,M$119)+'СЕТ СН'!$I$9+СВЦЭМ!$D$10+'СЕТ СН'!$I$6-'СЕТ СН'!$I$19</f>
        <v>1351.9752305000002</v>
      </c>
      <c r="N121" s="36">
        <f>SUMIFS(СВЦЭМ!$C$33:$C$776,СВЦЭМ!$A$33:$A$776,$A121,СВЦЭМ!$B$33:$B$776,N$119)+'СЕТ СН'!$I$9+СВЦЭМ!$D$10+'СЕТ СН'!$I$6-'СЕТ СН'!$I$19</f>
        <v>1348.1406191900001</v>
      </c>
      <c r="O121" s="36">
        <f>SUMIFS(СВЦЭМ!$C$33:$C$776,СВЦЭМ!$A$33:$A$776,$A121,СВЦЭМ!$B$33:$B$776,O$119)+'СЕТ СН'!$I$9+СВЦЭМ!$D$10+'СЕТ СН'!$I$6-'СЕТ СН'!$I$19</f>
        <v>1352.73146522</v>
      </c>
      <c r="P121" s="36">
        <f>SUMIFS(СВЦЭМ!$C$33:$C$776,СВЦЭМ!$A$33:$A$776,$A121,СВЦЭМ!$B$33:$B$776,P$119)+'СЕТ СН'!$I$9+СВЦЭМ!$D$10+'СЕТ СН'!$I$6-'СЕТ СН'!$I$19</f>
        <v>1366.0514568200001</v>
      </c>
      <c r="Q121" s="36">
        <f>SUMIFS(СВЦЭМ!$C$33:$C$776,СВЦЭМ!$A$33:$A$776,$A121,СВЦЭМ!$B$33:$B$776,Q$119)+'СЕТ СН'!$I$9+СВЦЭМ!$D$10+'СЕТ СН'!$I$6-'СЕТ СН'!$I$19</f>
        <v>1383.2788912599999</v>
      </c>
      <c r="R121" s="36">
        <f>SUMIFS(СВЦЭМ!$C$33:$C$776,СВЦЭМ!$A$33:$A$776,$A121,СВЦЭМ!$B$33:$B$776,R$119)+'СЕТ СН'!$I$9+СВЦЭМ!$D$10+'СЕТ СН'!$I$6-'СЕТ СН'!$I$19</f>
        <v>1374.9511956900001</v>
      </c>
      <c r="S121" s="36">
        <f>SUMIFS(СВЦЭМ!$C$33:$C$776,СВЦЭМ!$A$33:$A$776,$A121,СВЦЭМ!$B$33:$B$776,S$119)+'СЕТ СН'!$I$9+СВЦЭМ!$D$10+'СЕТ СН'!$I$6-'СЕТ СН'!$I$19</f>
        <v>1370.8604818700001</v>
      </c>
      <c r="T121" s="36">
        <f>SUMIFS(СВЦЭМ!$C$33:$C$776,СВЦЭМ!$A$33:$A$776,$A121,СВЦЭМ!$B$33:$B$776,T$119)+'СЕТ СН'!$I$9+СВЦЭМ!$D$10+'СЕТ СН'!$I$6-'СЕТ СН'!$I$19</f>
        <v>1346.7359778499999</v>
      </c>
      <c r="U121" s="36">
        <f>SUMIFS(СВЦЭМ!$C$33:$C$776,СВЦЭМ!$A$33:$A$776,$A121,СВЦЭМ!$B$33:$B$776,U$119)+'СЕТ СН'!$I$9+СВЦЭМ!$D$10+'СЕТ СН'!$I$6-'СЕТ СН'!$I$19</f>
        <v>1334.34281113</v>
      </c>
      <c r="V121" s="36">
        <f>SUMIFS(СВЦЭМ!$C$33:$C$776,СВЦЭМ!$A$33:$A$776,$A121,СВЦЭМ!$B$33:$B$776,V$119)+'СЕТ СН'!$I$9+СВЦЭМ!$D$10+'СЕТ СН'!$I$6-'СЕТ СН'!$I$19</f>
        <v>1333.0535693700001</v>
      </c>
      <c r="W121" s="36">
        <f>SUMIFS(СВЦЭМ!$C$33:$C$776,СВЦЭМ!$A$33:$A$776,$A121,СВЦЭМ!$B$33:$B$776,W$119)+'СЕТ СН'!$I$9+СВЦЭМ!$D$10+'СЕТ СН'!$I$6-'СЕТ СН'!$I$19</f>
        <v>1326.1452327400002</v>
      </c>
      <c r="X121" s="36">
        <f>SUMIFS(СВЦЭМ!$C$33:$C$776,СВЦЭМ!$A$33:$A$776,$A121,СВЦЭМ!$B$33:$B$776,X$119)+'СЕТ СН'!$I$9+СВЦЭМ!$D$10+'СЕТ СН'!$I$6-'СЕТ СН'!$I$19</f>
        <v>1370.8643098500002</v>
      </c>
      <c r="Y121" s="36">
        <f>SUMIFS(СВЦЭМ!$C$33:$C$776,СВЦЭМ!$A$33:$A$776,$A121,СВЦЭМ!$B$33:$B$776,Y$119)+'СЕТ СН'!$I$9+СВЦЭМ!$D$10+'СЕТ СН'!$I$6-'СЕТ СН'!$I$19</f>
        <v>1475.6896068400001</v>
      </c>
    </row>
    <row r="122" spans="1:27" ht="15.75" x14ac:dyDescent="0.2">
      <c r="A122" s="35">
        <f t="shared" ref="A122:A150" si="3">A121+1</f>
        <v>43558</v>
      </c>
      <c r="B122" s="36">
        <f>SUMIFS(СВЦЭМ!$C$33:$C$776,СВЦЭМ!$A$33:$A$776,$A122,СВЦЭМ!$B$33:$B$776,B$119)+'СЕТ СН'!$I$9+СВЦЭМ!$D$10+'СЕТ СН'!$I$6-'СЕТ СН'!$I$19</f>
        <v>1596.7011440599999</v>
      </c>
      <c r="C122" s="36">
        <f>SUMIFS(СВЦЭМ!$C$33:$C$776,СВЦЭМ!$A$33:$A$776,$A122,СВЦЭМ!$B$33:$B$776,C$119)+'СЕТ СН'!$I$9+СВЦЭМ!$D$10+'СЕТ СН'!$I$6-'СЕТ СН'!$I$19</f>
        <v>1698.2845688699999</v>
      </c>
      <c r="D122" s="36">
        <f>SUMIFS(СВЦЭМ!$C$33:$C$776,СВЦЭМ!$A$33:$A$776,$A122,СВЦЭМ!$B$33:$B$776,D$119)+'СЕТ СН'!$I$9+СВЦЭМ!$D$10+'СЕТ СН'!$I$6-'СЕТ СН'!$I$19</f>
        <v>1678.9607718800003</v>
      </c>
      <c r="E122" s="36">
        <f>SUMIFS(СВЦЭМ!$C$33:$C$776,СВЦЭМ!$A$33:$A$776,$A122,СВЦЭМ!$B$33:$B$776,E$119)+'СЕТ СН'!$I$9+СВЦЭМ!$D$10+'СЕТ СН'!$I$6-'СЕТ СН'!$I$19</f>
        <v>1678.4337743300002</v>
      </c>
      <c r="F122" s="36">
        <f>SUMIFS(СВЦЭМ!$C$33:$C$776,СВЦЭМ!$A$33:$A$776,$A122,СВЦЭМ!$B$33:$B$776,F$119)+'СЕТ СН'!$I$9+СВЦЭМ!$D$10+'СЕТ СН'!$I$6-'СЕТ СН'!$I$19</f>
        <v>1673.4576499</v>
      </c>
      <c r="G122" s="36">
        <f>SUMIFS(СВЦЭМ!$C$33:$C$776,СВЦЭМ!$A$33:$A$776,$A122,СВЦЭМ!$B$33:$B$776,G$119)+'СЕТ СН'!$I$9+СВЦЭМ!$D$10+'СЕТ СН'!$I$6-'СЕТ СН'!$I$19</f>
        <v>1702.9913744700002</v>
      </c>
      <c r="H122" s="36">
        <f>SUMIFS(СВЦЭМ!$C$33:$C$776,СВЦЭМ!$A$33:$A$776,$A122,СВЦЭМ!$B$33:$B$776,H$119)+'СЕТ СН'!$I$9+СВЦЭМ!$D$10+'СЕТ СН'!$I$6-'СЕТ СН'!$I$19</f>
        <v>1649.9140502400001</v>
      </c>
      <c r="I122" s="36">
        <f>SUMIFS(СВЦЭМ!$C$33:$C$776,СВЦЭМ!$A$33:$A$776,$A122,СВЦЭМ!$B$33:$B$776,I$119)+'СЕТ СН'!$I$9+СВЦЭМ!$D$10+'СЕТ СН'!$I$6-'СЕТ СН'!$I$19</f>
        <v>1567.8675397900001</v>
      </c>
      <c r="J122" s="36">
        <f>SUMIFS(СВЦЭМ!$C$33:$C$776,СВЦЭМ!$A$33:$A$776,$A122,СВЦЭМ!$B$33:$B$776,J$119)+'СЕТ СН'!$I$9+СВЦЭМ!$D$10+'СЕТ СН'!$I$6-'СЕТ СН'!$I$19</f>
        <v>1473.4590270600002</v>
      </c>
      <c r="K122" s="36">
        <f>SUMIFS(СВЦЭМ!$C$33:$C$776,СВЦЭМ!$A$33:$A$776,$A122,СВЦЭМ!$B$33:$B$776,K$119)+'СЕТ СН'!$I$9+СВЦЭМ!$D$10+'СЕТ СН'!$I$6-'СЕТ СН'!$I$19</f>
        <v>1396.70707341</v>
      </c>
      <c r="L122" s="36">
        <f>SUMIFS(СВЦЭМ!$C$33:$C$776,СВЦЭМ!$A$33:$A$776,$A122,СВЦЭМ!$B$33:$B$776,L$119)+'СЕТ СН'!$I$9+СВЦЭМ!$D$10+'СЕТ СН'!$I$6-'СЕТ СН'!$I$19</f>
        <v>1373.8399046200002</v>
      </c>
      <c r="M122" s="36">
        <f>SUMIFS(СВЦЭМ!$C$33:$C$776,СВЦЭМ!$A$33:$A$776,$A122,СВЦЭМ!$B$33:$B$776,M$119)+'СЕТ СН'!$I$9+СВЦЭМ!$D$10+'СЕТ СН'!$I$6-'СЕТ СН'!$I$19</f>
        <v>1383.2323649300001</v>
      </c>
      <c r="N122" s="36">
        <f>SUMIFS(СВЦЭМ!$C$33:$C$776,СВЦЭМ!$A$33:$A$776,$A122,СВЦЭМ!$B$33:$B$776,N$119)+'СЕТ СН'!$I$9+СВЦЭМ!$D$10+'СЕТ СН'!$I$6-'СЕТ СН'!$I$19</f>
        <v>1373.8805480599999</v>
      </c>
      <c r="O122" s="36">
        <f>SUMIFS(СВЦЭМ!$C$33:$C$776,СВЦЭМ!$A$33:$A$776,$A122,СВЦЭМ!$B$33:$B$776,O$119)+'СЕТ СН'!$I$9+СВЦЭМ!$D$10+'СЕТ СН'!$I$6-'СЕТ СН'!$I$19</f>
        <v>1384.57027767</v>
      </c>
      <c r="P122" s="36">
        <f>SUMIFS(СВЦЭМ!$C$33:$C$776,СВЦЭМ!$A$33:$A$776,$A122,СВЦЭМ!$B$33:$B$776,P$119)+'СЕТ СН'!$I$9+СВЦЭМ!$D$10+'СЕТ СН'!$I$6-'СЕТ СН'!$I$19</f>
        <v>1391.2383782300001</v>
      </c>
      <c r="Q122" s="36">
        <f>SUMIFS(СВЦЭМ!$C$33:$C$776,СВЦЭМ!$A$33:$A$776,$A122,СВЦЭМ!$B$33:$B$776,Q$119)+'СЕТ СН'!$I$9+СВЦЭМ!$D$10+'СЕТ СН'!$I$6-'СЕТ СН'!$I$19</f>
        <v>1400.9515576399999</v>
      </c>
      <c r="R122" s="36">
        <f>SUMIFS(СВЦЭМ!$C$33:$C$776,СВЦЭМ!$A$33:$A$776,$A122,СВЦЭМ!$B$33:$B$776,R$119)+'СЕТ СН'!$I$9+СВЦЭМ!$D$10+'СЕТ СН'!$I$6-'СЕТ СН'!$I$19</f>
        <v>1404.87755337</v>
      </c>
      <c r="S122" s="36">
        <f>SUMIFS(СВЦЭМ!$C$33:$C$776,СВЦЭМ!$A$33:$A$776,$A122,СВЦЭМ!$B$33:$B$776,S$119)+'СЕТ СН'!$I$9+СВЦЭМ!$D$10+'СЕТ СН'!$I$6-'СЕТ СН'!$I$19</f>
        <v>1405.8373168600001</v>
      </c>
      <c r="T122" s="36">
        <f>SUMIFS(СВЦЭМ!$C$33:$C$776,СВЦЭМ!$A$33:$A$776,$A122,СВЦЭМ!$B$33:$B$776,T$119)+'СЕТ СН'!$I$9+СВЦЭМ!$D$10+'СЕТ СН'!$I$6-'СЕТ СН'!$I$19</f>
        <v>1383.0715048400002</v>
      </c>
      <c r="U122" s="36">
        <f>SUMIFS(СВЦЭМ!$C$33:$C$776,СВЦЭМ!$A$33:$A$776,$A122,СВЦЭМ!$B$33:$B$776,U$119)+'СЕТ СН'!$I$9+СВЦЭМ!$D$10+'СЕТ СН'!$I$6-'СЕТ СН'!$I$19</f>
        <v>1359.6826778200002</v>
      </c>
      <c r="V122" s="36">
        <f>SUMIFS(СВЦЭМ!$C$33:$C$776,СВЦЭМ!$A$33:$A$776,$A122,СВЦЭМ!$B$33:$B$776,V$119)+'СЕТ СН'!$I$9+СВЦЭМ!$D$10+'СЕТ СН'!$I$6-'СЕТ СН'!$I$19</f>
        <v>1348.6130935000001</v>
      </c>
      <c r="W122" s="36">
        <f>SUMIFS(СВЦЭМ!$C$33:$C$776,СВЦЭМ!$A$33:$A$776,$A122,СВЦЭМ!$B$33:$B$776,W$119)+'СЕТ СН'!$I$9+СВЦЭМ!$D$10+'СЕТ СН'!$I$6-'СЕТ СН'!$I$19</f>
        <v>1341.2206465600002</v>
      </c>
      <c r="X122" s="36">
        <f>SUMIFS(СВЦЭМ!$C$33:$C$776,СВЦЭМ!$A$33:$A$776,$A122,СВЦЭМ!$B$33:$B$776,X$119)+'СЕТ СН'!$I$9+СВЦЭМ!$D$10+'СЕТ СН'!$I$6-'СЕТ СН'!$I$19</f>
        <v>1392.89083828</v>
      </c>
      <c r="Y122" s="36">
        <f>SUMIFS(СВЦЭМ!$C$33:$C$776,СВЦЭМ!$A$33:$A$776,$A122,СВЦЭМ!$B$33:$B$776,Y$119)+'СЕТ СН'!$I$9+СВЦЭМ!$D$10+'СЕТ СН'!$I$6-'СЕТ СН'!$I$19</f>
        <v>1520.3004598500002</v>
      </c>
    </row>
    <row r="123" spans="1:27" ht="15.75" x14ac:dyDescent="0.2">
      <c r="A123" s="35">
        <f t="shared" si="3"/>
        <v>43559</v>
      </c>
      <c r="B123" s="36">
        <f>SUMIFS(СВЦЭМ!$C$33:$C$776,СВЦЭМ!$A$33:$A$776,$A123,СВЦЭМ!$B$33:$B$776,B$119)+'СЕТ СН'!$I$9+СВЦЭМ!$D$10+'СЕТ СН'!$I$6-'СЕТ СН'!$I$19</f>
        <v>1579.9664321099999</v>
      </c>
      <c r="C123" s="36">
        <f>SUMIFS(СВЦЭМ!$C$33:$C$776,СВЦЭМ!$A$33:$A$776,$A123,СВЦЭМ!$B$33:$B$776,C$119)+'СЕТ СН'!$I$9+СВЦЭМ!$D$10+'СЕТ СН'!$I$6-'СЕТ СН'!$I$19</f>
        <v>1675.0219851000002</v>
      </c>
      <c r="D123" s="36">
        <f>SUMIFS(СВЦЭМ!$C$33:$C$776,СВЦЭМ!$A$33:$A$776,$A123,СВЦЭМ!$B$33:$B$776,D$119)+'СЕТ СН'!$I$9+СВЦЭМ!$D$10+'СЕТ СН'!$I$6-'СЕТ СН'!$I$19</f>
        <v>1712.7326441099999</v>
      </c>
      <c r="E123" s="36">
        <f>SUMIFS(СВЦЭМ!$C$33:$C$776,СВЦЭМ!$A$33:$A$776,$A123,СВЦЭМ!$B$33:$B$776,E$119)+'СЕТ СН'!$I$9+СВЦЭМ!$D$10+'СЕТ СН'!$I$6-'СЕТ СН'!$I$19</f>
        <v>1713.5669175100002</v>
      </c>
      <c r="F123" s="36">
        <f>SUMIFS(СВЦЭМ!$C$33:$C$776,СВЦЭМ!$A$33:$A$776,$A123,СВЦЭМ!$B$33:$B$776,F$119)+'СЕТ СН'!$I$9+СВЦЭМ!$D$10+'СЕТ СН'!$I$6-'СЕТ СН'!$I$19</f>
        <v>1705.6765774099999</v>
      </c>
      <c r="G123" s="36">
        <f>SUMIFS(СВЦЭМ!$C$33:$C$776,СВЦЭМ!$A$33:$A$776,$A123,СВЦЭМ!$B$33:$B$776,G$119)+'СЕТ СН'!$I$9+СВЦЭМ!$D$10+'СЕТ СН'!$I$6-'СЕТ СН'!$I$19</f>
        <v>1719.5729194099999</v>
      </c>
      <c r="H123" s="36">
        <f>SUMIFS(СВЦЭМ!$C$33:$C$776,СВЦЭМ!$A$33:$A$776,$A123,СВЦЭМ!$B$33:$B$776,H$119)+'СЕТ СН'!$I$9+СВЦЭМ!$D$10+'СЕТ СН'!$I$6-'СЕТ СН'!$I$19</f>
        <v>1632.5621332700002</v>
      </c>
      <c r="I123" s="36">
        <f>SUMIFS(СВЦЭМ!$C$33:$C$776,СВЦЭМ!$A$33:$A$776,$A123,СВЦЭМ!$B$33:$B$776,I$119)+'СЕТ СН'!$I$9+СВЦЭМ!$D$10+'СЕТ СН'!$I$6-'СЕТ СН'!$I$19</f>
        <v>1569.25053228</v>
      </c>
      <c r="J123" s="36">
        <f>SUMIFS(СВЦЭМ!$C$33:$C$776,СВЦЭМ!$A$33:$A$776,$A123,СВЦЭМ!$B$33:$B$776,J$119)+'СЕТ СН'!$I$9+СВЦЭМ!$D$10+'СЕТ СН'!$I$6-'СЕТ СН'!$I$19</f>
        <v>1471.9019141399999</v>
      </c>
      <c r="K123" s="36">
        <f>SUMIFS(СВЦЭМ!$C$33:$C$776,СВЦЭМ!$A$33:$A$776,$A123,СВЦЭМ!$B$33:$B$776,K$119)+'СЕТ СН'!$I$9+СВЦЭМ!$D$10+'СЕТ СН'!$I$6-'СЕТ СН'!$I$19</f>
        <v>1399.3050587</v>
      </c>
      <c r="L123" s="36">
        <f>SUMIFS(СВЦЭМ!$C$33:$C$776,СВЦЭМ!$A$33:$A$776,$A123,СВЦЭМ!$B$33:$B$776,L$119)+'СЕТ СН'!$I$9+СВЦЭМ!$D$10+'СЕТ СН'!$I$6-'СЕТ СН'!$I$19</f>
        <v>1368.1772778899999</v>
      </c>
      <c r="M123" s="36">
        <f>SUMIFS(СВЦЭМ!$C$33:$C$776,СВЦЭМ!$A$33:$A$776,$A123,СВЦЭМ!$B$33:$B$776,M$119)+'СЕТ СН'!$I$9+СВЦЭМ!$D$10+'СЕТ СН'!$I$6-'СЕТ СН'!$I$19</f>
        <v>1370.83471534</v>
      </c>
      <c r="N123" s="36">
        <f>SUMIFS(СВЦЭМ!$C$33:$C$776,СВЦЭМ!$A$33:$A$776,$A123,СВЦЭМ!$B$33:$B$776,N$119)+'СЕТ СН'!$I$9+СВЦЭМ!$D$10+'СЕТ СН'!$I$6-'СЕТ СН'!$I$19</f>
        <v>1360.0004360900002</v>
      </c>
      <c r="O123" s="36">
        <f>SUMIFS(СВЦЭМ!$C$33:$C$776,СВЦЭМ!$A$33:$A$776,$A123,СВЦЭМ!$B$33:$B$776,O$119)+'СЕТ СН'!$I$9+СВЦЭМ!$D$10+'СЕТ СН'!$I$6-'СЕТ СН'!$I$19</f>
        <v>1384.7182257899999</v>
      </c>
      <c r="P123" s="36">
        <f>SUMIFS(СВЦЭМ!$C$33:$C$776,СВЦЭМ!$A$33:$A$776,$A123,СВЦЭМ!$B$33:$B$776,P$119)+'СЕТ СН'!$I$9+СВЦЭМ!$D$10+'СЕТ СН'!$I$6-'СЕТ СН'!$I$19</f>
        <v>1398.80428942</v>
      </c>
      <c r="Q123" s="36">
        <f>SUMIFS(СВЦЭМ!$C$33:$C$776,СВЦЭМ!$A$33:$A$776,$A123,СВЦЭМ!$B$33:$B$776,Q$119)+'СЕТ СН'!$I$9+СВЦЭМ!$D$10+'СЕТ СН'!$I$6-'СЕТ СН'!$I$19</f>
        <v>1399.1582951999999</v>
      </c>
      <c r="R123" s="36">
        <f>SUMIFS(СВЦЭМ!$C$33:$C$776,СВЦЭМ!$A$33:$A$776,$A123,СВЦЭМ!$B$33:$B$776,R$119)+'СЕТ СН'!$I$9+СВЦЭМ!$D$10+'СЕТ СН'!$I$6-'СЕТ СН'!$I$19</f>
        <v>1400.68020462</v>
      </c>
      <c r="S123" s="36">
        <f>SUMIFS(СВЦЭМ!$C$33:$C$776,СВЦЭМ!$A$33:$A$776,$A123,СВЦЭМ!$B$33:$B$776,S$119)+'СЕТ СН'!$I$9+СВЦЭМ!$D$10+'СЕТ СН'!$I$6-'СЕТ СН'!$I$19</f>
        <v>1408.8912064800002</v>
      </c>
      <c r="T123" s="36">
        <f>SUMIFS(СВЦЭМ!$C$33:$C$776,СВЦЭМ!$A$33:$A$776,$A123,СВЦЭМ!$B$33:$B$776,T$119)+'СЕТ СН'!$I$9+СВЦЭМ!$D$10+'СЕТ СН'!$I$6-'СЕТ СН'!$I$19</f>
        <v>1387.5424197500001</v>
      </c>
      <c r="U123" s="36">
        <f>SUMIFS(СВЦЭМ!$C$33:$C$776,СВЦЭМ!$A$33:$A$776,$A123,СВЦЭМ!$B$33:$B$776,U$119)+'СЕТ СН'!$I$9+СВЦЭМ!$D$10+'СЕТ СН'!$I$6-'СЕТ СН'!$I$19</f>
        <v>1346.17793164</v>
      </c>
      <c r="V123" s="36">
        <f>SUMIFS(СВЦЭМ!$C$33:$C$776,СВЦЭМ!$A$33:$A$776,$A123,СВЦЭМ!$B$33:$B$776,V$119)+'СЕТ СН'!$I$9+СВЦЭМ!$D$10+'СЕТ СН'!$I$6-'СЕТ СН'!$I$19</f>
        <v>1338.0195865600001</v>
      </c>
      <c r="W123" s="36">
        <f>SUMIFS(СВЦЭМ!$C$33:$C$776,СВЦЭМ!$A$33:$A$776,$A123,СВЦЭМ!$B$33:$B$776,W$119)+'СЕТ СН'!$I$9+СВЦЭМ!$D$10+'СЕТ СН'!$I$6-'СЕТ СН'!$I$19</f>
        <v>1340.5839820199999</v>
      </c>
      <c r="X123" s="36">
        <f>SUMIFS(СВЦЭМ!$C$33:$C$776,СВЦЭМ!$A$33:$A$776,$A123,СВЦЭМ!$B$33:$B$776,X$119)+'СЕТ СН'!$I$9+СВЦЭМ!$D$10+'СЕТ СН'!$I$6-'СЕТ СН'!$I$19</f>
        <v>1424.3412927600002</v>
      </c>
      <c r="Y123" s="36">
        <f>SUMIFS(СВЦЭМ!$C$33:$C$776,СВЦЭМ!$A$33:$A$776,$A123,СВЦЭМ!$B$33:$B$776,Y$119)+'СЕТ СН'!$I$9+СВЦЭМ!$D$10+'СЕТ СН'!$I$6-'СЕТ СН'!$I$19</f>
        <v>1573.65661615</v>
      </c>
    </row>
    <row r="124" spans="1:27" ht="15.75" x14ac:dyDescent="0.2">
      <c r="A124" s="35">
        <f t="shared" si="3"/>
        <v>43560</v>
      </c>
      <c r="B124" s="36">
        <f>SUMIFS(СВЦЭМ!$C$33:$C$776,СВЦЭМ!$A$33:$A$776,$A124,СВЦЭМ!$B$33:$B$776,B$119)+'СЕТ СН'!$I$9+СВЦЭМ!$D$10+'СЕТ СН'!$I$6-'СЕТ СН'!$I$19</f>
        <v>1562.4474697800001</v>
      </c>
      <c r="C124" s="36">
        <f>SUMIFS(СВЦЭМ!$C$33:$C$776,СВЦЭМ!$A$33:$A$776,$A124,СВЦЭМ!$B$33:$B$776,C$119)+'СЕТ СН'!$I$9+СВЦЭМ!$D$10+'СЕТ СН'!$I$6-'СЕТ СН'!$I$19</f>
        <v>1654.0977932599999</v>
      </c>
      <c r="D124" s="36">
        <f>SUMIFS(СВЦЭМ!$C$33:$C$776,СВЦЭМ!$A$33:$A$776,$A124,СВЦЭМ!$B$33:$B$776,D$119)+'СЕТ СН'!$I$9+СВЦЭМ!$D$10+'СЕТ СН'!$I$6-'СЕТ СН'!$I$19</f>
        <v>1712.28848109</v>
      </c>
      <c r="E124" s="36">
        <f>SUMIFS(СВЦЭМ!$C$33:$C$776,СВЦЭМ!$A$33:$A$776,$A124,СВЦЭМ!$B$33:$B$776,E$119)+'СЕТ СН'!$I$9+СВЦЭМ!$D$10+'СЕТ СН'!$I$6-'СЕТ СН'!$I$19</f>
        <v>1709.01086558</v>
      </c>
      <c r="F124" s="36">
        <f>SUMIFS(СВЦЭМ!$C$33:$C$776,СВЦЭМ!$A$33:$A$776,$A124,СВЦЭМ!$B$33:$B$776,F$119)+'СЕТ СН'!$I$9+СВЦЭМ!$D$10+'СЕТ СН'!$I$6-'СЕТ СН'!$I$19</f>
        <v>1705.2541385499999</v>
      </c>
      <c r="G124" s="36">
        <f>SUMIFS(СВЦЭМ!$C$33:$C$776,СВЦЭМ!$A$33:$A$776,$A124,СВЦЭМ!$B$33:$B$776,G$119)+'СЕТ СН'!$I$9+СВЦЭМ!$D$10+'СЕТ СН'!$I$6-'СЕТ СН'!$I$19</f>
        <v>1703.3358710400003</v>
      </c>
      <c r="H124" s="36">
        <f>SUMIFS(СВЦЭМ!$C$33:$C$776,СВЦЭМ!$A$33:$A$776,$A124,СВЦЭМ!$B$33:$B$776,H$119)+'СЕТ СН'!$I$9+СВЦЭМ!$D$10+'СЕТ СН'!$I$6-'СЕТ СН'!$I$19</f>
        <v>1636.1764728399999</v>
      </c>
      <c r="I124" s="36">
        <f>SUMIFS(СВЦЭМ!$C$33:$C$776,СВЦЭМ!$A$33:$A$776,$A124,СВЦЭМ!$B$33:$B$776,I$119)+'СЕТ СН'!$I$9+СВЦЭМ!$D$10+'СЕТ СН'!$I$6-'СЕТ СН'!$I$19</f>
        <v>1577.8942345999999</v>
      </c>
      <c r="J124" s="36">
        <f>SUMIFS(СВЦЭМ!$C$33:$C$776,СВЦЭМ!$A$33:$A$776,$A124,СВЦЭМ!$B$33:$B$776,J$119)+'СЕТ СН'!$I$9+СВЦЭМ!$D$10+'СЕТ СН'!$I$6-'СЕТ СН'!$I$19</f>
        <v>1493.1138420100001</v>
      </c>
      <c r="K124" s="36">
        <f>SUMIFS(СВЦЭМ!$C$33:$C$776,СВЦЭМ!$A$33:$A$776,$A124,СВЦЭМ!$B$33:$B$776,K$119)+'СЕТ СН'!$I$9+СВЦЭМ!$D$10+'СЕТ СН'!$I$6-'СЕТ СН'!$I$19</f>
        <v>1417.79642573</v>
      </c>
      <c r="L124" s="36">
        <f>SUMIFS(СВЦЭМ!$C$33:$C$776,СВЦЭМ!$A$33:$A$776,$A124,СВЦЭМ!$B$33:$B$776,L$119)+'СЕТ СН'!$I$9+СВЦЭМ!$D$10+'СЕТ СН'!$I$6-'СЕТ СН'!$I$19</f>
        <v>1383.7293190600001</v>
      </c>
      <c r="M124" s="36">
        <f>SUMIFS(СВЦЭМ!$C$33:$C$776,СВЦЭМ!$A$33:$A$776,$A124,СВЦЭМ!$B$33:$B$776,M$119)+'СЕТ СН'!$I$9+СВЦЭМ!$D$10+'СЕТ СН'!$I$6-'СЕТ СН'!$I$19</f>
        <v>1374.59819027</v>
      </c>
      <c r="N124" s="36">
        <f>SUMIFS(СВЦЭМ!$C$33:$C$776,СВЦЭМ!$A$33:$A$776,$A124,СВЦЭМ!$B$33:$B$776,N$119)+'СЕТ СН'!$I$9+СВЦЭМ!$D$10+'СЕТ СН'!$I$6-'СЕТ СН'!$I$19</f>
        <v>1368.4628064399999</v>
      </c>
      <c r="O124" s="36">
        <f>SUMIFS(СВЦЭМ!$C$33:$C$776,СВЦЭМ!$A$33:$A$776,$A124,СВЦЭМ!$B$33:$B$776,O$119)+'СЕТ СН'!$I$9+СВЦЭМ!$D$10+'СЕТ СН'!$I$6-'СЕТ СН'!$I$19</f>
        <v>1363.0172435200002</v>
      </c>
      <c r="P124" s="36">
        <f>SUMIFS(СВЦЭМ!$C$33:$C$776,СВЦЭМ!$A$33:$A$776,$A124,СВЦЭМ!$B$33:$B$776,P$119)+'СЕТ СН'!$I$9+СВЦЭМ!$D$10+'СЕТ СН'!$I$6-'СЕТ СН'!$I$19</f>
        <v>1367.6234089899999</v>
      </c>
      <c r="Q124" s="36">
        <f>SUMIFS(СВЦЭМ!$C$33:$C$776,СВЦЭМ!$A$33:$A$776,$A124,СВЦЭМ!$B$33:$B$776,Q$119)+'СЕТ СН'!$I$9+СВЦЭМ!$D$10+'СЕТ СН'!$I$6-'СЕТ СН'!$I$19</f>
        <v>1366.67366601</v>
      </c>
      <c r="R124" s="36">
        <f>SUMIFS(СВЦЭМ!$C$33:$C$776,СВЦЭМ!$A$33:$A$776,$A124,СВЦЭМ!$B$33:$B$776,R$119)+'СЕТ СН'!$I$9+СВЦЭМ!$D$10+'СЕТ СН'!$I$6-'СЕТ СН'!$I$19</f>
        <v>1368.1710598700001</v>
      </c>
      <c r="S124" s="36">
        <f>SUMIFS(СВЦЭМ!$C$33:$C$776,СВЦЭМ!$A$33:$A$776,$A124,СВЦЭМ!$B$33:$B$776,S$119)+'СЕТ СН'!$I$9+СВЦЭМ!$D$10+'СЕТ СН'!$I$6-'СЕТ СН'!$I$19</f>
        <v>1384.4456868000002</v>
      </c>
      <c r="T124" s="36">
        <f>SUMIFS(СВЦЭМ!$C$33:$C$776,СВЦЭМ!$A$33:$A$776,$A124,СВЦЭМ!$B$33:$B$776,T$119)+'СЕТ СН'!$I$9+СВЦЭМ!$D$10+'СЕТ СН'!$I$6-'СЕТ СН'!$I$19</f>
        <v>1378.8297487100001</v>
      </c>
      <c r="U124" s="36">
        <f>SUMIFS(СВЦЭМ!$C$33:$C$776,СВЦЭМ!$A$33:$A$776,$A124,СВЦЭМ!$B$33:$B$776,U$119)+'СЕТ СН'!$I$9+СВЦЭМ!$D$10+'СЕТ СН'!$I$6-'СЕТ СН'!$I$19</f>
        <v>1385.9492205000001</v>
      </c>
      <c r="V124" s="36">
        <f>SUMIFS(СВЦЭМ!$C$33:$C$776,СВЦЭМ!$A$33:$A$776,$A124,СВЦЭМ!$B$33:$B$776,V$119)+'СЕТ СН'!$I$9+СВЦЭМ!$D$10+'СЕТ СН'!$I$6-'СЕТ СН'!$I$19</f>
        <v>1396.0144970400002</v>
      </c>
      <c r="W124" s="36">
        <f>SUMIFS(СВЦЭМ!$C$33:$C$776,СВЦЭМ!$A$33:$A$776,$A124,СВЦЭМ!$B$33:$B$776,W$119)+'СЕТ СН'!$I$9+СВЦЭМ!$D$10+'СЕТ СН'!$I$6-'СЕТ СН'!$I$19</f>
        <v>1402.9130590200002</v>
      </c>
      <c r="X124" s="36">
        <f>SUMIFS(СВЦЭМ!$C$33:$C$776,СВЦЭМ!$A$33:$A$776,$A124,СВЦЭМ!$B$33:$B$776,X$119)+'СЕТ СН'!$I$9+СВЦЭМ!$D$10+'СЕТ СН'!$I$6-'СЕТ СН'!$I$19</f>
        <v>1442.58131177</v>
      </c>
      <c r="Y124" s="36">
        <f>SUMIFS(СВЦЭМ!$C$33:$C$776,СВЦЭМ!$A$33:$A$776,$A124,СВЦЭМ!$B$33:$B$776,Y$119)+'СЕТ СН'!$I$9+СВЦЭМ!$D$10+'СЕТ СН'!$I$6-'СЕТ СН'!$I$19</f>
        <v>1531.7819219200001</v>
      </c>
    </row>
    <row r="125" spans="1:27" ht="15.75" x14ac:dyDescent="0.2">
      <c r="A125" s="35">
        <f t="shared" si="3"/>
        <v>43561</v>
      </c>
      <c r="B125" s="36">
        <f>SUMIFS(СВЦЭМ!$C$33:$C$776,СВЦЭМ!$A$33:$A$776,$A125,СВЦЭМ!$B$33:$B$776,B$119)+'СЕТ СН'!$I$9+СВЦЭМ!$D$10+'СЕТ СН'!$I$6-'СЕТ СН'!$I$19</f>
        <v>1593.3850190200001</v>
      </c>
      <c r="C125" s="36">
        <f>SUMIFS(СВЦЭМ!$C$33:$C$776,СВЦЭМ!$A$33:$A$776,$A125,СВЦЭМ!$B$33:$B$776,C$119)+'СЕТ СН'!$I$9+СВЦЭМ!$D$10+'СЕТ СН'!$I$6-'СЕТ СН'!$I$19</f>
        <v>1677.7359021800003</v>
      </c>
      <c r="D125" s="36">
        <f>SUMIFS(СВЦЭМ!$C$33:$C$776,СВЦЭМ!$A$33:$A$776,$A125,СВЦЭМ!$B$33:$B$776,D$119)+'СЕТ СН'!$I$9+СВЦЭМ!$D$10+'СЕТ СН'!$I$6-'СЕТ СН'!$I$19</f>
        <v>1699.1332598399999</v>
      </c>
      <c r="E125" s="36">
        <f>SUMIFS(СВЦЭМ!$C$33:$C$776,СВЦЭМ!$A$33:$A$776,$A125,СВЦЭМ!$B$33:$B$776,E$119)+'СЕТ СН'!$I$9+СВЦЭМ!$D$10+'СЕТ СН'!$I$6-'СЕТ СН'!$I$19</f>
        <v>1696.1125644899998</v>
      </c>
      <c r="F125" s="36">
        <f>SUMIFS(СВЦЭМ!$C$33:$C$776,СВЦЭМ!$A$33:$A$776,$A125,СВЦЭМ!$B$33:$B$776,F$119)+'СЕТ СН'!$I$9+СВЦЭМ!$D$10+'СЕТ СН'!$I$6-'СЕТ СН'!$I$19</f>
        <v>1695.3300960900001</v>
      </c>
      <c r="G125" s="36">
        <f>SUMIFS(СВЦЭМ!$C$33:$C$776,СВЦЭМ!$A$33:$A$776,$A125,СВЦЭМ!$B$33:$B$776,G$119)+'СЕТ СН'!$I$9+СВЦЭМ!$D$10+'СЕТ СН'!$I$6-'СЕТ СН'!$I$19</f>
        <v>1703.8967413</v>
      </c>
      <c r="H125" s="36">
        <f>SUMIFS(СВЦЭМ!$C$33:$C$776,СВЦЭМ!$A$33:$A$776,$A125,СВЦЭМ!$B$33:$B$776,H$119)+'СЕТ СН'!$I$9+СВЦЭМ!$D$10+'СЕТ СН'!$I$6-'СЕТ СН'!$I$19</f>
        <v>1616.1708009700001</v>
      </c>
      <c r="I125" s="36">
        <f>SUMIFS(СВЦЭМ!$C$33:$C$776,СВЦЭМ!$A$33:$A$776,$A125,СВЦЭМ!$B$33:$B$776,I$119)+'СЕТ СН'!$I$9+СВЦЭМ!$D$10+'СЕТ СН'!$I$6-'СЕТ СН'!$I$19</f>
        <v>1618.4568086300001</v>
      </c>
      <c r="J125" s="36">
        <f>SUMIFS(СВЦЭМ!$C$33:$C$776,СВЦЭМ!$A$33:$A$776,$A125,СВЦЭМ!$B$33:$B$776,J$119)+'СЕТ СН'!$I$9+СВЦЭМ!$D$10+'СЕТ СН'!$I$6-'СЕТ СН'!$I$19</f>
        <v>1548.79891142</v>
      </c>
      <c r="K125" s="36">
        <f>SUMIFS(СВЦЭМ!$C$33:$C$776,СВЦЭМ!$A$33:$A$776,$A125,СВЦЭМ!$B$33:$B$776,K$119)+'СЕТ СН'!$I$9+СВЦЭМ!$D$10+'СЕТ СН'!$I$6-'СЕТ СН'!$I$19</f>
        <v>1420.9572175200001</v>
      </c>
      <c r="L125" s="36">
        <f>SUMIFS(СВЦЭМ!$C$33:$C$776,СВЦЭМ!$A$33:$A$776,$A125,СВЦЭМ!$B$33:$B$776,L$119)+'СЕТ СН'!$I$9+СВЦЭМ!$D$10+'СЕТ СН'!$I$6-'СЕТ СН'!$I$19</f>
        <v>1364.5040475800001</v>
      </c>
      <c r="M125" s="36">
        <f>SUMIFS(СВЦЭМ!$C$33:$C$776,СВЦЭМ!$A$33:$A$776,$A125,СВЦЭМ!$B$33:$B$776,M$119)+'СЕТ СН'!$I$9+СВЦЭМ!$D$10+'СЕТ СН'!$I$6-'СЕТ СН'!$I$19</f>
        <v>1362.9160381800002</v>
      </c>
      <c r="N125" s="36">
        <f>SUMIFS(СВЦЭМ!$C$33:$C$776,СВЦЭМ!$A$33:$A$776,$A125,СВЦЭМ!$B$33:$B$776,N$119)+'СЕТ СН'!$I$9+СВЦЭМ!$D$10+'СЕТ СН'!$I$6-'СЕТ СН'!$I$19</f>
        <v>1372.19648607</v>
      </c>
      <c r="O125" s="36">
        <f>SUMIFS(СВЦЭМ!$C$33:$C$776,СВЦЭМ!$A$33:$A$776,$A125,СВЦЭМ!$B$33:$B$776,O$119)+'СЕТ СН'!$I$9+СВЦЭМ!$D$10+'СЕТ СН'!$I$6-'СЕТ СН'!$I$19</f>
        <v>1384.7717567700001</v>
      </c>
      <c r="P125" s="36">
        <f>SUMIFS(СВЦЭМ!$C$33:$C$776,СВЦЭМ!$A$33:$A$776,$A125,СВЦЭМ!$B$33:$B$776,P$119)+'СЕТ СН'!$I$9+СВЦЭМ!$D$10+'СЕТ СН'!$I$6-'СЕТ СН'!$I$19</f>
        <v>1394.3348040000001</v>
      </c>
      <c r="Q125" s="36">
        <f>SUMIFS(СВЦЭМ!$C$33:$C$776,СВЦЭМ!$A$33:$A$776,$A125,СВЦЭМ!$B$33:$B$776,Q$119)+'СЕТ СН'!$I$9+СВЦЭМ!$D$10+'СЕТ СН'!$I$6-'СЕТ СН'!$I$19</f>
        <v>1388.29659457</v>
      </c>
      <c r="R125" s="36">
        <f>SUMIFS(СВЦЭМ!$C$33:$C$776,СВЦЭМ!$A$33:$A$776,$A125,СВЦЭМ!$B$33:$B$776,R$119)+'СЕТ СН'!$I$9+СВЦЭМ!$D$10+'СЕТ СН'!$I$6-'СЕТ СН'!$I$19</f>
        <v>1394.6541703100002</v>
      </c>
      <c r="S125" s="36">
        <f>SUMIFS(СВЦЭМ!$C$33:$C$776,СВЦЭМ!$A$33:$A$776,$A125,СВЦЭМ!$B$33:$B$776,S$119)+'СЕТ СН'!$I$9+СВЦЭМ!$D$10+'СЕТ СН'!$I$6-'СЕТ СН'!$I$19</f>
        <v>1394.8603600400002</v>
      </c>
      <c r="T125" s="36">
        <f>SUMIFS(СВЦЭМ!$C$33:$C$776,СВЦЭМ!$A$33:$A$776,$A125,СВЦЭМ!$B$33:$B$776,T$119)+'СЕТ СН'!$I$9+СВЦЭМ!$D$10+'СЕТ СН'!$I$6-'СЕТ СН'!$I$19</f>
        <v>1376.8583848400001</v>
      </c>
      <c r="U125" s="36">
        <f>SUMIFS(СВЦЭМ!$C$33:$C$776,СВЦЭМ!$A$33:$A$776,$A125,СВЦЭМ!$B$33:$B$776,U$119)+'СЕТ СН'!$I$9+СВЦЭМ!$D$10+'СЕТ СН'!$I$6-'СЕТ СН'!$I$19</f>
        <v>1343.4745393600001</v>
      </c>
      <c r="V125" s="36">
        <f>SUMIFS(СВЦЭМ!$C$33:$C$776,СВЦЭМ!$A$33:$A$776,$A125,СВЦЭМ!$B$33:$B$776,V$119)+'СЕТ СН'!$I$9+СВЦЭМ!$D$10+'СЕТ СН'!$I$6-'СЕТ СН'!$I$19</f>
        <v>1326.6769175700001</v>
      </c>
      <c r="W125" s="36">
        <f>SUMIFS(СВЦЭМ!$C$33:$C$776,СВЦЭМ!$A$33:$A$776,$A125,СВЦЭМ!$B$33:$B$776,W$119)+'СЕТ СН'!$I$9+СВЦЭМ!$D$10+'СЕТ СН'!$I$6-'СЕТ СН'!$I$19</f>
        <v>1302.0836935699999</v>
      </c>
      <c r="X125" s="36">
        <f>SUMIFS(СВЦЭМ!$C$33:$C$776,СВЦЭМ!$A$33:$A$776,$A125,СВЦЭМ!$B$33:$B$776,X$119)+'СЕТ СН'!$I$9+СВЦЭМ!$D$10+'СЕТ СН'!$I$6-'СЕТ СН'!$I$19</f>
        <v>1325.42512091</v>
      </c>
      <c r="Y125" s="36">
        <f>SUMIFS(СВЦЭМ!$C$33:$C$776,СВЦЭМ!$A$33:$A$776,$A125,СВЦЭМ!$B$33:$B$776,Y$119)+'СЕТ СН'!$I$9+СВЦЭМ!$D$10+'СЕТ СН'!$I$6-'СЕТ СН'!$I$19</f>
        <v>1428.85587018</v>
      </c>
    </row>
    <row r="126" spans="1:27" ht="15.75" x14ac:dyDescent="0.2">
      <c r="A126" s="35">
        <f t="shared" si="3"/>
        <v>43562</v>
      </c>
      <c r="B126" s="36">
        <f>SUMIFS(СВЦЭМ!$C$33:$C$776,СВЦЭМ!$A$33:$A$776,$A126,СВЦЭМ!$B$33:$B$776,B$119)+'СЕТ СН'!$I$9+СВЦЭМ!$D$10+'СЕТ СН'!$I$6-'СЕТ СН'!$I$19</f>
        <v>1562.3361484000002</v>
      </c>
      <c r="C126" s="36">
        <f>SUMIFS(СВЦЭМ!$C$33:$C$776,СВЦЭМ!$A$33:$A$776,$A126,СВЦЭМ!$B$33:$B$776,C$119)+'СЕТ СН'!$I$9+СВЦЭМ!$D$10+'СЕТ СН'!$I$6-'СЕТ СН'!$I$19</f>
        <v>1657.1684082900001</v>
      </c>
      <c r="D126" s="36">
        <f>SUMIFS(СВЦЭМ!$C$33:$C$776,СВЦЭМ!$A$33:$A$776,$A126,СВЦЭМ!$B$33:$B$776,D$119)+'СЕТ СН'!$I$9+СВЦЭМ!$D$10+'СЕТ СН'!$I$6-'СЕТ СН'!$I$19</f>
        <v>1727.5471836199999</v>
      </c>
      <c r="E126" s="36">
        <f>SUMIFS(СВЦЭМ!$C$33:$C$776,СВЦЭМ!$A$33:$A$776,$A126,СВЦЭМ!$B$33:$B$776,E$119)+'СЕТ СН'!$I$9+СВЦЭМ!$D$10+'СЕТ СН'!$I$6-'СЕТ СН'!$I$19</f>
        <v>1751.82484114</v>
      </c>
      <c r="F126" s="36">
        <f>SUMIFS(СВЦЭМ!$C$33:$C$776,СВЦЭМ!$A$33:$A$776,$A126,СВЦЭМ!$B$33:$B$776,F$119)+'СЕТ СН'!$I$9+СВЦЭМ!$D$10+'СЕТ СН'!$I$6-'СЕТ СН'!$I$19</f>
        <v>1738.8234012600001</v>
      </c>
      <c r="G126" s="36">
        <f>SUMIFS(СВЦЭМ!$C$33:$C$776,СВЦЭМ!$A$33:$A$776,$A126,СВЦЭМ!$B$33:$B$776,G$119)+'СЕТ СН'!$I$9+СВЦЭМ!$D$10+'СЕТ СН'!$I$6-'СЕТ СН'!$I$19</f>
        <v>1709.2494833599999</v>
      </c>
      <c r="H126" s="36">
        <f>SUMIFS(СВЦЭМ!$C$33:$C$776,СВЦЭМ!$A$33:$A$776,$A126,СВЦЭМ!$B$33:$B$776,H$119)+'СЕТ СН'!$I$9+СВЦЭМ!$D$10+'СЕТ СН'!$I$6-'СЕТ СН'!$I$19</f>
        <v>1639.53922612</v>
      </c>
      <c r="I126" s="36">
        <f>SUMIFS(СВЦЭМ!$C$33:$C$776,СВЦЭМ!$A$33:$A$776,$A126,СВЦЭМ!$B$33:$B$776,I$119)+'СЕТ СН'!$I$9+СВЦЭМ!$D$10+'СЕТ СН'!$I$6-'СЕТ СН'!$I$19</f>
        <v>1604.4788161400002</v>
      </c>
      <c r="J126" s="36">
        <f>SUMIFS(СВЦЭМ!$C$33:$C$776,СВЦЭМ!$A$33:$A$776,$A126,СВЦЭМ!$B$33:$B$776,J$119)+'СЕТ СН'!$I$9+СВЦЭМ!$D$10+'СЕТ СН'!$I$6-'СЕТ СН'!$I$19</f>
        <v>1506.8398599500001</v>
      </c>
      <c r="K126" s="36">
        <f>SUMIFS(СВЦЭМ!$C$33:$C$776,СВЦЭМ!$A$33:$A$776,$A126,СВЦЭМ!$B$33:$B$776,K$119)+'СЕТ СН'!$I$9+СВЦЭМ!$D$10+'СЕТ СН'!$I$6-'СЕТ СН'!$I$19</f>
        <v>1383.40459665</v>
      </c>
      <c r="L126" s="36">
        <f>SUMIFS(СВЦЭМ!$C$33:$C$776,СВЦЭМ!$A$33:$A$776,$A126,СВЦЭМ!$B$33:$B$776,L$119)+'СЕТ СН'!$I$9+СВЦЭМ!$D$10+'СЕТ СН'!$I$6-'СЕТ СН'!$I$19</f>
        <v>1346.3647839400001</v>
      </c>
      <c r="M126" s="36">
        <f>SUMIFS(СВЦЭМ!$C$33:$C$776,СВЦЭМ!$A$33:$A$776,$A126,СВЦЭМ!$B$33:$B$776,M$119)+'СЕТ СН'!$I$9+СВЦЭМ!$D$10+'СЕТ СН'!$I$6-'СЕТ СН'!$I$19</f>
        <v>1334.30918208</v>
      </c>
      <c r="N126" s="36">
        <f>SUMIFS(СВЦЭМ!$C$33:$C$776,СВЦЭМ!$A$33:$A$776,$A126,СВЦЭМ!$B$33:$B$776,N$119)+'СЕТ СН'!$I$9+СВЦЭМ!$D$10+'СЕТ СН'!$I$6-'СЕТ СН'!$I$19</f>
        <v>1336.2325020400001</v>
      </c>
      <c r="O126" s="36">
        <f>SUMIFS(СВЦЭМ!$C$33:$C$776,СВЦЭМ!$A$33:$A$776,$A126,СВЦЭМ!$B$33:$B$776,O$119)+'СЕТ СН'!$I$9+СВЦЭМ!$D$10+'СЕТ СН'!$I$6-'СЕТ СН'!$I$19</f>
        <v>1350.0363410300001</v>
      </c>
      <c r="P126" s="36">
        <f>SUMIFS(СВЦЭМ!$C$33:$C$776,СВЦЭМ!$A$33:$A$776,$A126,СВЦЭМ!$B$33:$B$776,P$119)+'СЕТ СН'!$I$9+СВЦЭМ!$D$10+'СЕТ СН'!$I$6-'СЕТ СН'!$I$19</f>
        <v>1366.9323159600001</v>
      </c>
      <c r="Q126" s="36">
        <f>SUMIFS(СВЦЭМ!$C$33:$C$776,СВЦЭМ!$A$33:$A$776,$A126,СВЦЭМ!$B$33:$B$776,Q$119)+'СЕТ СН'!$I$9+СВЦЭМ!$D$10+'СЕТ СН'!$I$6-'СЕТ СН'!$I$19</f>
        <v>1379.52649251</v>
      </c>
      <c r="R126" s="36">
        <f>SUMIFS(СВЦЭМ!$C$33:$C$776,СВЦЭМ!$A$33:$A$776,$A126,СВЦЭМ!$B$33:$B$776,R$119)+'СЕТ СН'!$I$9+СВЦЭМ!$D$10+'СЕТ СН'!$I$6-'СЕТ СН'!$I$19</f>
        <v>1385.78413361</v>
      </c>
      <c r="S126" s="36">
        <f>SUMIFS(СВЦЭМ!$C$33:$C$776,СВЦЭМ!$A$33:$A$776,$A126,СВЦЭМ!$B$33:$B$776,S$119)+'СЕТ СН'!$I$9+СВЦЭМ!$D$10+'СЕТ СН'!$I$6-'СЕТ СН'!$I$19</f>
        <v>1392.44959079</v>
      </c>
      <c r="T126" s="36">
        <f>SUMIFS(СВЦЭМ!$C$33:$C$776,СВЦЭМ!$A$33:$A$776,$A126,СВЦЭМ!$B$33:$B$776,T$119)+'СЕТ СН'!$I$9+СВЦЭМ!$D$10+'СЕТ СН'!$I$6-'СЕТ СН'!$I$19</f>
        <v>1356.9404260000001</v>
      </c>
      <c r="U126" s="36">
        <f>SUMIFS(СВЦЭМ!$C$33:$C$776,СВЦЭМ!$A$33:$A$776,$A126,СВЦЭМ!$B$33:$B$776,U$119)+'СЕТ СН'!$I$9+СВЦЭМ!$D$10+'СЕТ СН'!$I$6-'СЕТ СН'!$I$19</f>
        <v>1314.37707922</v>
      </c>
      <c r="V126" s="36">
        <f>SUMIFS(СВЦЭМ!$C$33:$C$776,СВЦЭМ!$A$33:$A$776,$A126,СВЦЭМ!$B$33:$B$776,V$119)+'СЕТ СН'!$I$9+СВЦЭМ!$D$10+'СЕТ СН'!$I$6-'СЕТ СН'!$I$19</f>
        <v>1300.4700609700001</v>
      </c>
      <c r="W126" s="36">
        <f>SUMIFS(СВЦЭМ!$C$33:$C$776,СВЦЭМ!$A$33:$A$776,$A126,СВЦЭМ!$B$33:$B$776,W$119)+'СЕТ СН'!$I$9+СВЦЭМ!$D$10+'СЕТ СН'!$I$6-'СЕТ СН'!$I$19</f>
        <v>1303.0106348600002</v>
      </c>
      <c r="X126" s="36">
        <f>SUMIFS(СВЦЭМ!$C$33:$C$776,СВЦЭМ!$A$33:$A$776,$A126,СВЦЭМ!$B$33:$B$776,X$119)+'СЕТ СН'!$I$9+СВЦЭМ!$D$10+'СЕТ СН'!$I$6-'СЕТ СН'!$I$19</f>
        <v>1344.3262219200001</v>
      </c>
      <c r="Y126" s="36">
        <f>SUMIFS(СВЦЭМ!$C$33:$C$776,СВЦЭМ!$A$33:$A$776,$A126,СВЦЭМ!$B$33:$B$776,Y$119)+'СЕТ СН'!$I$9+СВЦЭМ!$D$10+'СЕТ СН'!$I$6-'СЕТ СН'!$I$19</f>
        <v>1450.70788582</v>
      </c>
    </row>
    <row r="127" spans="1:27" ht="15.75" x14ac:dyDescent="0.2">
      <c r="A127" s="35">
        <f t="shared" si="3"/>
        <v>43563</v>
      </c>
      <c r="B127" s="36">
        <f>SUMIFS(СВЦЭМ!$C$33:$C$776,СВЦЭМ!$A$33:$A$776,$A127,СВЦЭМ!$B$33:$B$776,B$119)+'СЕТ СН'!$I$9+СВЦЭМ!$D$10+'СЕТ СН'!$I$6-'СЕТ СН'!$I$19</f>
        <v>1568.7851863999999</v>
      </c>
      <c r="C127" s="36">
        <f>SUMIFS(СВЦЭМ!$C$33:$C$776,СВЦЭМ!$A$33:$A$776,$A127,СВЦЭМ!$B$33:$B$776,C$119)+'СЕТ СН'!$I$9+СВЦЭМ!$D$10+'СЕТ СН'!$I$6-'СЕТ СН'!$I$19</f>
        <v>1680.7925674500002</v>
      </c>
      <c r="D127" s="36">
        <f>SUMIFS(СВЦЭМ!$C$33:$C$776,СВЦЭМ!$A$33:$A$776,$A127,СВЦЭМ!$B$33:$B$776,D$119)+'СЕТ СН'!$I$9+СВЦЭМ!$D$10+'СЕТ СН'!$I$6-'СЕТ СН'!$I$19</f>
        <v>1762.6229761099999</v>
      </c>
      <c r="E127" s="36">
        <f>SUMIFS(СВЦЭМ!$C$33:$C$776,СВЦЭМ!$A$33:$A$776,$A127,СВЦЭМ!$B$33:$B$776,E$119)+'СЕТ СН'!$I$9+СВЦЭМ!$D$10+'СЕТ СН'!$I$6-'СЕТ СН'!$I$19</f>
        <v>1764.0558958400002</v>
      </c>
      <c r="F127" s="36">
        <f>SUMIFS(СВЦЭМ!$C$33:$C$776,СВЦЭМ!$A$33:$A$776,$A127,СВЦЭМ!$B$33:$B$776,F$119)+'СЕТ СН'!$I$9+СВЦЭМ!$D$10+'СЕТ СН'!$I$6-'СЕТ СН'!$I$19</f>
        <v>1729.72059266</v>
      </c>
      <c r="G127" s="36">
        <f>SUMIFS(СВЦЭМ!$C$33:$C$776,СВЦЭМ!$A$33:$A$776,$A127,СВЦЭМ!$B$33:$B$776,G$119)+'СЕТ СН'!$I$9+СВЦЭМ!$D$10+'СЕТ СН'!$I$6-'СЕТ СН'!$I$19</f>
        <v>1711.9376931000002</v>
      </c>
      <c r="H127" s="36">
        <f>SUMIFS(СВЦЭМ!$C$33:$C$776,СВЦЭМ!$A$33:$A$776,$A127,СВЦЭМ!$B$33:$B$776,H$119)+'СЕТ СН'!$I$9+СВЦЭМ!$D$10+'СЕТ СН'!$I$6-'СЕТ СН'!$I$19</f>
        <v>1645.1753684599998</v>
      </c>
      <c r="I127" s="36">
        <f>SUMIFS(СВЦЭМ!$C$33:$C$776,СВЦЭМ!$A$33:$A$776,$A127,СВЦЭМ!$B$33:$B$776,I$119)+'СЕТ СН'!$I$9+СВЦЭМ!$D$10+'СЕТ СН'!$I$6-'СЕТ СН'!$I$19</f>
        <v>1566.0789152500001</v>
      </c>
      <c r="J127" s="36">
        <f>SUMIFS(СВЦЭМ!$C$33:$C$776,СВЦЭМ!$A$33:$A$776,$A127,СВЦЭМ!$B$33:$B$776,J$119)+'СЕТ СН'!$I$9+СВЦЭМ!$D$10+'СЕТ СН'!$I$6-'СЕТ СН'!$I$19</f>
        <v>1467.20574859</v>
      </c>
      <c r="K127" s="36">
        <f>SUMIFS(СВЦЭМ!$C$33:$C$776,СВЦЭМ!$A$33:$A$776,$A127,СВЦЭМ!$B$33:$B$776,K$119)+'СЕТ СН'!$I$9+СВЦЭМ!$D$10+'СЕТ СН'!$I$6-'СЕТ СН'!$I$19</f>
        <v>1380.1987082600001</v>
      </c>
      <c r="L127" s="36">
        <f>SUMIFS(СВЦЭМ!$C$33:$C$776,СВЦЭМ!$A$33:$A$776,$A127,СВЦЭМ!$B$33:$B$776,L$119)+'СЕТ СН'!$I$9+СВЦЭМ!$D$10+'СЕТ СН'!$I$6-'СЕТ СН'!$I$19</f>
        <v>1342.2307517500001</v>
      </c>
      <c r="M127" s="36">
        <f>SUMIFS(СВЦЭМ!$C$33:$C$776,СВЦЭМ!$A$33:$A$776,$A127,СВЦЭМ!$B$33:$B$776,M$119)+'СЕТ СН'!$I$9+СВЦЭМ!$D$10+'СЕТ СН'!$I$6-'СЕТ СН'!$I$19</f>
        <v>1353.7675810000001</v>
      </c>
      <c r="N127" s="36">
        <f>SUMIFS(СВЦЭМ!$C$33:$C$776,СВЦЭМ!$A$33:$A$776,$A127,СВЦЭМ!$B$33:$B$776,N$119)+'СЕТ СН'!$I$9+СВЦЭМ!$D$10+'СЕТ СН'!$I$6-'СЕТ СН'!$I$19</f>
        <v>1351.2827466399999</v>
      </c>
      <c r="O127" s="36">
        <f>SUMIFS(СВЦЭМ!$C$33:$C$776,СВЦЭМ!$A$33:$A$776,$A127,СВЦЭМ!$B$33:$B$776,O$119)+'СЕТ СН'!$I$9+СВЦЭМ!$D$10+'СЕТ СН'!$I$6-'СЕТ СН'!$I$19</f>
        <v>1354.47111172</v>
      </c>
      <c r="P127" s="36">
        <f>SUMIFS(СВЦЭМ!$C$33:$C$776,СВЦЭМ!$A$33:$A$776,$A127,СВЦЭМ!$B$33:$B$776,P$119)+'СЕТ СН'!$I$9+СВЦЭМ!$D$10+'СЕТ СН'!$I$6-'СЕТ СН'!$I$19</f>
        <v>1362.4285845300001</v>
      </c>
      <c r="Q127" s="36">
        <f>SUMIFS(СВЦЭМ!$C$33:$C$776,СВЦЭМ!$A$33:$A$776,$A127,СВЦЭМ!$B$33:$B$776,Q$119)+'СЕТ СН'!$I$9+СВЦЭМ!$D$10+'СЕТ СН'!$I$6-'СЕТ СН'!$I$19</f>
        <v>1373.33087071</v>
      </c>
      <c r="R127" s="36">
        <f>SUMIFS(СВЦЭМ!$C$33:$C$776,СВЦЭМ!$A$33:$A$776,$A127,СВЦЭМ!$B$33:$B$776,R$119)+'СЕТ СН'!$I$9+СВЦЭМ!$D$10+'СЕТ СН'!$I$6-'СЕТ СН'!$I$19</f>
        <v>1376.76590665</v>
      </c>
      <c r="S127" s="36">
        <f>SUMIFS(СВЦЭМ!$C$33:$C$776,СВЦЭМ!$A$33:$A$776,$A127,СВЦЭМ!$B$33:$B$776,S$119)+'СЕТ СН'!$I$9+СВЦЭМ!$D$10+'СЕТ СН'!$I$6-'СЕТ СН'!$I$19</f>
        <v>1371.00119711</v>
      </c>
      <c r="T127" s="36">
        <f>SUMIFS(СВЦЭМ!$C$33:$C$776,СВЦЭМ!$A$33:$A$776,$A127,СВЦЭМ!$B$33:$B$776,T$119)+'СЕТ СН'!$I$9+СВЦЭМ!$D$10+'СЕТ СН'!$I$6-'СЕТ СН'!$I$19</f>
        <v>1353.1649787400002</v>
      </c>
      <c r="U127" s="36">
        <f>SUMIFS(СВЦЭМ!$C$33:$C$776,СВЦЭМ!$A$33:$A$776,$A127,СВЦЭМ!$B$33:$B$776,U$119)+'СЕТ СН'!$I$9+СВЦЭМ!$D$10+'СЕТ СН'!$I$6-'СЕТ СН'!$I$19</f>
        <v>1334.7297319600002</v>
      </c>
      <c r="V127" s="36">
        <f>SUMIFS(СВЦЭМ!$C$33:$C$776,СВЦЭМ!$A$33:$A$776,$A127,СВЦЭМ!$B$33:$B$776,V$119)+'СЕТ СН'!$I$9+СВЦЭМ!$D$10+'СЕТ СН'!$I$6-'СЕТ СН'!$I$19</f>
        <v>1324.0209135800001</v>
      </c>
      <c r="W127" s="36">
        <f>SUMIFS(СВЦЭМ!$C$33:$C$776,СВЦЭМ!$A$33:$A$776,$A127,СВЦЭМ!$B$33:$B$776,W$119)+'СЕТ СН'!$I$9+СВЦЭМ!$D$10+'СЕТ СН'!$I$6-'СЕТ СН'!$I$19</f>
        <v>1339.6219596000001</v>
      </c>
      <c r="X127" s="36">
        <f>SUMIFS(СВЦЭМ!$C$33:$C$776,СВЦЭМ!$A$33:$A$776,$A127,СВЦЭМ!$B$33:$B$776,X$119)+'СЕТ СН'!$I$9+СВЦЭМ!$D$10+'СЕТ СН'!$I$6-'СЕТ СН'!$I$19</f>
        <v>1399.64004576</v>
      </c>
      <c r="Y127" s="36">
        <f>SUMIFS(СВЦЭМ!$C$33:$C$776,СВЦЭМ!$A$33:$A$776,$A127,СВЦЭМ!$B$33:$B$776,Y$119)+'СЕТ СН'!$I$9+СВЦЭМ!$D$10+'СЕТ СН'!$I$6-'СЕТ СН'!$I$19</f>
        <v>1511.12599965</v>
      </c>
    </row>
    <row r="128" spans="1:27" ht="15.75" x14ac:dyDescent="0.2">
      <c r="A128" s="35">
        <f t="shared" si="3"/>
        <v>43564</v>
      </c>
      <c r="B128" s="36">
        <f>SUMIFS(СВЦЭМ!$C$33:$C$776,СВЦЭМ!$A$33:$A$776,$A128,СВЦЭМ!$B$33:$B$776,B$119)+'СЕТ СН'!$I$9+СВЦЭМ!$D$10+'СЕТ СН'!$I$6-'СЕТ СН'!$I$19</f>
        <v>1533.7297629700001</v>
      </c>
      <c r="C128" s="36">
        <f>SUMIFS(СВЦЭМ!$C$33:$C$776,СВЦЭМ!$A$33:$A$776,$A128,СВЦЭМ!$B$33:$B$776,C$119)+'СЕТ СН'!$I$9+СВЦЭМ!$D$10+'СЕТ СН'!$I$6-'СЕТ СН'!$I$19</f>
        <v>1633.7676779500002</v>
      </c>
      <c r="D128" s="36">
        <f>SUMIFS(СВЦЭМ!$C$33:$C$776,СВЦЭМ!$A$33:$A$776,$A128,СВЦЭМ!$B$33:$B$776,D$119)+'СЕТ СН'!$I$9+СВЦЭМ!$D$10+'СЕТ СН'!$I$6-'СЕТ СН'!$I$19</f>
        <v>1701.4228191800003</v>
      </c>
      <c r="E128" s="36">
        <f>SUMIFS(СВЦЭМ!$C$33:$C$776,СВЦЭМ!$A$33:$A$776,$A128,СВЦЭМ!$B$33:$B$776,E$119)+'СЕТ СН'!$I$9+СВЦЭМ!$D$10+'СЕТ СН'!$I$6-'СЕТ СН'!$I$19</f>
        <v>1717.0698417200001</v>
      </c>
      <c r="F128" s="36">
        <f>SUMIFS(СВЦЭМ!$C$33:$C$776,СВЦЭМ!$A$33:$A$776,$A128,СВЦЭМ!$B$33:$B$776,F$119)+'СЕТ СН'!$I$9+СВЦЭМ!$D$10+'СЕТ СН'!$I$6-'СЕТ СН'!$I$19</f>
        <v>1706.3221850800001</v>
      </c>
      <c r="G128" s="36">
        <f>SUMIFS(СВЦЭМ!$C$33:$C$776,СВЦЭМ!$A$33:$A$776,$A128,СВЦЭМ!$B$33:$B$776,G$119)+'СЕТ СН'!$I$9+СВЦЭМ!$D$10+'СЕТ СН'!$I$6-'СЕТ СН'!$I$19</f>
        <v>1690.17954857</v>
      </c>
      <c r="H128" s="36">
        <f>SUMIFS(СВЦЭМ!$C$33:$C$776,СВЦЭМ!$A$33:$A$776,$A128,СВЦЭМ!$B$33:$B$776,H$119)+'СЕТ СН'!$I$9+СВЦЭМ!$D$10+'СЕТ СН'!$I$6-'СЕТ СН'!$I$19</f>
        <v>1587.7350180499998</v>
      </c>
      <c r="I128" s="36">
        <f>SUMIFS(СВЦЭМ!$C$33:$C$776,СВЦЭМ!$A$33:$A$776,$A128,СВЦЭМ!$B$33:$B$776,I$119)+'СЕТ СН'!$I$9+СВЦЭМ!$D$10+'СЕТ СН'!$I$6-'СЕТ СН'!$I$19</f>
        <v>1529.0294808900001</v>
      </c>
      <c r="J128" s="36">
        <f>SUMIFS(СВЦЭМ!$C$33:$C$776,СВЦЭМ!$A$33:$A$776,$A128,СВЦЭМ!$B$33:$B$776,J$119)+'СЕТ СН'!$I$9+СВЦЭМ!$D$10+'СЕТ СН'!$I$6-'СЕТ СН'!$I$19</f>
        <v>1454.5626884100002</v>
      </c>
      <c r="K128" s="36">
        <f>SUMIFS(СВЦЭМ!$C$33:$C$776,СВЦЭМ!$A$33:$A$776,$A128,СВЦЭМ!$B$33:$B$776,K$119)+'СЕТ СН'!$I$9+СВЦЭМ!$D$10+'СЕТ СН'!$I$6-'СЕТ СН'!$I$19</f>
        <v>1398.4277074300001</v>
      </c>
      <c r="L128" s="36">
        <f>SUMIFS(СВЦЭМ!$C$33:$C$776,СВЦЭМ!$A$33:$A$776,$A128,СВЦЭМ!$B$33:$B$776,L$119)+'СЕТ СН'!$I$9+СВЦЭМ!$D$10+'СЕТ СН'!$I$6-'СЕТ СН'!$I$19</f>
        <v>1365.1920443900001</v>
      </c>
      <c r="M128" s="36">
        <f>SUMIFS(СВЦЭМ!$C$33:$C$776,СВЦЭМ!$A$33:$A$776,$A128,СВЦЭМ!$B$33:$B$776,M$119)+'СЕТ СН'!$I$9+СВЦЭМ!$D$10+'СЕТ СН'!$I$6-'СЕТ СН'!$I$19</f>
        <v>1351.9605622600002</v>
      </c>
      <c r="N128" s="36">
        <f>SUMIFS(СВЦЭМ!$C$33:$C$776,СВЦЭМ!$A$33:$A$776,$A128,СВЦЭМ!$B$33:$B$776,N$119)+'СЕТ СН'!$I$9+СВЦЭМ!$D$10+'СЕТ СН'!$I$6-'СЕТ СН'!$I$19</f>
        <v>1347.30663443</v>
      </c>
      <c r="O128" s="36">
        <f>SUMIFS(СВЦЭМ!$C$33:$C$776,СВЦЭМ!$A$33:$A$776,$A128,СВЦЭМ!$B$33:$B$776,O$119)+'СЕТ СН'!$I$9+СВЦЭМ!$D$10+'СЕТ СН'!$I$6-'СЕТ СН'!$I$19</f>
        <v>1346.5865980100002</v>
      </c>
      <c r="P128" s="36">
        <f>SUMIFS(СВЦЭМ!$C$33:$C$776,СВЦЭМ!$A$33:$A$776,$A128,СВЦЭМ!$B$33:$B$776,P$119)+'СЕТ СН'!$I$9+СВЦЭМ!$D$10+'СЕТ СН'!$I$6-'СЕТ СН'!$I$19</f>
        <v>1366.76305114</v>
      </c>
      <c r="Q128" s="36">
        <f>SUMIFS(СВЦЭМ!$C$33:$C$776,СВЦЭМ!$A$33:$A$776,$A128,СВЦЭМ!$B$33:$B$776,Q$119)+'СЕТ СН'!$I$9+СВЦЭМ!$D$10+'СЕТ СН'!$I$6-'СЕТ СН'!$I$19</f>
        <v>1378.4432926899999</v>
      </c>
      <c r="R128" s="36">
        <f>SUMIFS(СВЦЭМ!$C$33:$C$776,СВЦЭМ!$A$33:$A$776,$A128,СВЦЭМ!$B$33:$B$776,R$119)+'СЕТ СН'!$I$9+СВЦЭМ!$D$10+'СЕТ СН'!$I$6-'СЕТ СН'!$I$19</f>
        <v>1379.8036904300002</v>
      </c>
      <c r="S128" s="36">
        <f>SUMIFS(СВЦЭМ!$C$33:$C$776,СВЦЭМ!$A$33:$A$776,$A128,СВЦЭМ!$B$33:$B$776,S$119)+'СЕТ СН'!$I$9+СВЦЭМ!$D$10+'СЕТ СН'!$I$6-'СЕТ СН'!$I$19</f>
        <v>1384.1534213499999</v>
      </c>
      <c r="T128" s="36">
        <f>SUMIFS(СВЦЭМ!$C$33:$C$776,СВЦЭМ!$A$33:$A$776,$A128,СВЦЭМ!$B$33:$B$776,T$119)+'СЕТ СН'!$I$9+СВЦЭМ!$D$10+'СЕТ СН'!$I$6-'СЕТ СН'!$I$19</f>
        <v>1373.9713919999999</v>
      </c>
      <c r="U128" s="36">
        <f>SUMIFS(СВЦЭМ!$C$33:$C$776,СВЦЭМ!$A$33:$A$776,$A128,СВЦЭМ!$B$33:$B$776,U$119)+'СЕТ СН'!$I$9+СВЦЭМ!$D$10+'СЕТ СН'!$I$6-'СЕТ СН'!$I$19</f>
        <v>1332.53129818</v>
      </c>
      <c r="V128" s="36">
        <f>SUMIFS(СВЦЭМ!$C$33:$C$776,СВЦЭМ!$A$33:$A$776,$A128,СВЦЭМ!$B$33:$B$776,V$119)+'СЕТ СН'!$I$9+СВЦЭМ!$D$10+'СЕТ СН'!$I$6-'СЕТ СН'!$I$19</f>
        <v>1322.98907242</v>
      </c>
      <c r="W128" s="36">
        <f>SUMIFS(СВЦЭМ!$C$33:$C$776,СВЦЭМ!$A$33:$A$776,$A128,СВЦЭМ!$B$33:$B$776,W$119)+'СЕТ СН'!$I$9+СВЦЭМ!$D$10+'СЕТ СН'!$I$6-'СЕТ СН'!$I$19</f>
        <v>1332.0225779900002</v>
      </c>
      <c r="X128" s="36">
        <f>SUMIFS(СВЦЭМ!$C$33:$C$776,СВЦЭМ!$A$33:$A$776,$A128,СВЦЭМ!$B$33:$B$776,X$119)+'СЕТ СН'!$I$9+СВЦЭМ!$D$10+'СЕТ СН'!$I$6-'СЕТ СН'!$I$19</f>
        <v>1352.2925734300002</v>
      </c>
      <c r="Y128" s="36">
        <f>SUMIFS(СВЦЭМ!$C$33:$C$776,СВЦЭМ!$A$33:$A$776,$A128,СВЦЭМ!$B$33:$B$776,Y$119)+'СЕТ СН'!$I$9+СВЦЭМ!$D$10+'СЕТ СН'!$I$6-'СЕТ СН'!$I$19</f>
        <v>1410.2884143700001</v>
      </c>
    </row>
    <row r="129" spans="1:25" ht="15.75" x14ac:dyDescent="0.2">
      <c r="A129" s="35">
        <f t="shared" si="3"/>
        <v>43565</v>
      </c>
      <c r="B129" s="36">
        <f>SUMIFS(СВЦЭМ!$C$33:$C$776,СВЦЭМ!$A$33:$A$776,$A129,СВЦЭМ!$B$33:$B$776,B$119)+'СЕТ СН'!$I$9+СВЦЭМ!$D$10+'СЕТ СН'!$I$6-'СЕТ СН'!$I$19</f>
        <v>1518.9549160199999</v>
      </c>
      <c r="C129" s="36">
        <f>SUMIFS(СВЦЭМ!$C$33:$C$776,СВЦЭМ!$A$33:$A$776,$A129,СВЦЭМ!$B$33:$B$776,C$119)+'СЕТ СН'!$I$9+СВЦЭМ!$D$10+'СЕТ СН'!$I$6-'СЕТ СН'!$I$19</f>
        <v>1633.48611261</v>
      </c>
      <c r="D129" s="36">
        <f>SUMIFS(СВЦЭМ!$C$33:$C$776,СВЦЭМ!$A$33:$A$776,$A129,СВЦЭМ!$B$33:$B$776,D$119)+'СЕТ СН'!$I$9+СВЦЭМ!$D$10+'СЕТ СН'!$I$6-'СЕТ СН'!$I$19</f>
        <v>1713.4276741600002</v>
      </c>
      <c r="E129" s="36">
        <f>SUMIFS(СВЦЭМ!$C$33:$C$776,СВЦЭМ!$A$33:$A$776,$A129,СВЦЭМ!$B$33:$B$776,E$119)+'СЕТ СН'!$I$9+СВЦЭМ!$D$10+'СЕТ СН'!$I$6-'СЕТ СН'!$I$19</f>
        <v>1729.5948948800001</v>
      </c>
      <c r="F129" s="36">
        <f>SUMIFS(СВЦЭМ!$C$33:$C$776,СВЦЭМ!$A$33:$A$776,$A129,СВЦЭМ!$B$33:$B$776,F$119)+'СЕТ СН'!$I$9+СВЦЭМ!$D$10+'СЕТ СН'!$I$6-'СЕТ СН'!$I$19</f>
        <v>1723.9691962900001</v>
      </c>
      <c r="G129" s="36">
        <f>SUMIFS(СВЦЭМ!$C$33:$C$776,СВЦЭМ!$A$33:$A$776,$A129,СВЦЭМ!$B$33:$B$776,G$119)+'СЕТ СН'!$I$9+СВЦЭМ!$D$10+'СЕТ СН'!$I$6-'СЕТ СН'!$I$19</f>
        <v>1711.18443686</v>
      </c>
      <c r="H129" s="36">
        <f>SUMIFS(СВЦЭМ!$C$33:$C$776,СВЦЭМ!$A$33:$A$776,$A129,СВЦЭМ!$B$33:$B$776,H$119)+'СЕТ СН'!$I$9+СВЦЭМ!$D$10+'СЕТ СН'!$I$6-'СЕТ СН'!$I$19</f>
        <v>1628.5913713599998</v>
      </c>
      <c r="I129" s="36">
        <f>SUMIFS(СВЦЭМ!$C$33:$C$776,СВЦЭМ!$A$33:$A$776,$A129,СВЦЭМ!$B$33:$B$776,I$119)+'СЕТ СН'!$I$9+СВЦЭМ!$D$10+'СЕТ СН'!$I$6-'СЕТ СН'!$I$19</f>
        <v>1547.8073059100002</v>
      </c>
      <c r="J129" s="36">
        <f>SUMIFS(СВЦЭМ!$C$33:$C$776,СВЦЭМ!$A$33:$A$776,$A129,СВЦЭМ!$B$33:$B$776,J$119)+'СЕТ СН'!$I$9+СВЦЭМ!$D$10+'СЕТ СН'!$I$6-'СЕТ СН'!$I$19</f>
        <v>1444.7667823100001</v>
      </c>
      <c r="K129" s="36">
        <f>SUMIFS(СВЦЭМ!$C$33:$C$776,СВЦЭМ!$A$33:$A$776,$A129,СВЦЭМ!$B$33:$B$776,K$119)+'СЕТ СН'!$I$9+СВЦЭМ!$D$10+'СЕТ СН'!$I$6-'СЕТ СН'!$I$19</f>
        <v>1354.5855913600001</v>
      </c>
      <c r="L129" s="36">
        <f>SUMIFS(СВЦЭМ!$C$33:$C$776,СВЦЭМ!$A$33:$A$776,$A129,СВЦЭМ!$B$33:$B$776,L$119)+'СЕТ СН'!$I$9+СВЦЭМ!$D$10+'СЕТ СН'!$I$6-'СЕТ СН'!$I$19</f>
        <v>1330.8593357899999</v>
      </c>
      <c r="M129" s="36">
        <f>SUMIFS(СВЦЭМ!$C$33:$C$776,СВЦЭМ!$A$33:$A$776,$A129,СВЦЭМ!$B$33:$B$776,M$119)+'СЕТ СН'!$I$9+СВЦЭМ!$D$10+'СЕТ СН'!$I$6-'СЕТ СН'!$I$19</f>
        <v>1338.25025826</v>
      </c>
      <c r="N129" s="36">
        <f>SUMIFS(СВЦЭМ!$C$33:$C$776,СВЦЭМ!$A$33:$A$776,$A129,СВЦЭМ!$B$33:$B$776,N$119)+'СЕТ СН'!$I$9+СВЦЭМ!$D$10+'СЕТ СН'!$I$6-'СЕТ СН'!$I$19</f>
        <v>1343.0759505000001</v>
      </c>
      <c r="O129" s="36">
        <f>SUMIFS(СВЦЭМ!$C$33:$C$776,СВЦЭМ!$A$33:$A$776,$A129,СВЦЭМ!$B$33:$B$776,O$119)+'СЕТ СН'!$I$9+СВЦЭМ!$D$10+'СЕТ СН'!$I$6-'СЕТ СН'!$I$19</f>
        <v>1346.9462003900001</v>
      </c>
      <c r="P129" s="36">
        <f>SUMIFS(СВЦЭМ!$C$33:$C$776,СВЦЭМ!$A$33:$A$776,$A129,СВЦЭМ!$B$33:$B$776,P$119)+'СЕТ СН'!$I$9+СВЦЭМ!$D$10+'СЕТ СН'!$I$6-'СЕТ СН'!$I$19</f>
        <v>1357.49147917</v>
      </c>
      <c r="Q129" s="36">
        <f>SUMIFS(СВЦЭМ!$C$33:$C$776,СВЦЭМ!$A$33:$A$776,$A129,СВЦЭМ!$B$33:$B$776,Q$119)+'СЕТ СН'!$I$9+СВЦЭМ!$D$10+'СЕТ СН'!$I$6-'СЕТ СН'!$I$19</f>
        <v>1361.3478379400001</v>
      </c>
      <c r="R129" s="36">
        <f>SUMIFS(СВЦЭМ!$C$33:$C$776,СВЦЭМ!$A$33:$A$776,$A129,СВЦЭМ!$B$33:$B$776,R$119)+'СЕТ СН'!$I$9+СВЦЭМ!$D$10+'СЕТ СН'!$I$6-'СЕТ СН'!$I$19</f>
        <v>1368.9208548300001</v>
      </c>
      <c r="S129" s="36">
        <f>SUMIFS(СВЦЭМ!$C$33:$C$776,СВЦЭМ!$A$33:$A$776,$A129,СВЦЭМ!$B$33:$B$776,S$119)+'СЕТ СН'!$I$9+СВЦЭМ!$D$10+'СЕТ СН'!$I$6-'СЕТ СН'!$I$19</f>
        <v>1369.7197020600001</v>
      </c>
      <c r="T129" s="36">
        <f>SUMIFS(СВЦЭМ!$C$33:$C$776,СВЦЭМ!$A$33:$A$776,$A129,СВЦЭМ!$B$33:$B$776,T$119)+'СЕТ СН'!$I$9+СВЦЭМ!$D$10+'СЕТ СН'!$I$6-'СЕТ СН'!$I$19</f>
        <v>1348.58478345</v>
      </c>
      <c r="U129" s="36">
        <f>SUMIFS(СВЦЭМ!$C$33:$C$776,СВЦЭМ!$A$33:$A$776,$A129,СВЦЭМ!$B$33:$B$776,U$119)+'СЕТ СН'!$I$9+СВЦЭМ!$D$10+'СЕТ СН'!$I$6-'СЕТ СН'!$I$19</f>
        <v>1318.2298879300001</v>
      </c>
      <c r="V129" s="36">
        <f>SUMIFS(СВЦЭМ!$C$33:$C$776,СВЦЭМ!$A$33:$A$776,$A129,СВЦЭМ!$B$33:$B$776,V$119)+'СЕТ СН'!$I$9+СВЦЭМ!$D$10+'СЕТ СН'!$I$6-'СЕТ СН'!$I$19</f>
        <v>1295.44620826</v>
      </c>
      <c r="W129" s="36">
        <f>SUMIFS(СВЦЭМ!$C$33:$C$776,СВЦЭМ!$A$33:$A$776,$A129,СВЦЭМ!$B$33:$B$776,W$119)+'СЕТ СН'!$I$9+СВЦЭМ!$D$10+'СЕТ СН'!$I$6-'СЕТ СН'!$I$19</f>
        <v>1293.2443581100001</v>
      </c>
      <c r="X129" s="36">
        <f>SUMIFS(СВЦЭМ!$C$33:$C$776,СВЦЭМ!$A$33:$A$776,$A129,СВЦЭМ!$B$33:$B$776,X$119)+'СЕТ СН'!$I$9+СВЦЭМ!$D$10+'СЕТ СН'!$I$6-'СЕТ СН'!$I$19</f>
        <v>1358.0534685800001</v>
      </c>
      <c r="Y129" s="36">
        <f>SUMIFS(СВЦЭМ!$C$33:$C$776,СВЦЭМ!$A$33:$A$776,$A129,СВЦЭМ!$B$33:$B$776,Y$119)+'СЕТ СН'!$I$9+СВЦЭМ!$D$10+'СЕТ СН'!$I$6-'СЕТ СН'!$I$19</f>
        <v>1488.1441561199999</v>
      </c>
    </row>
    <row r="130" spans="1:25" ht="15.75" x14ac:dyDescent="0.2">
      <c r="A130" s="35">
        <f t="shared" si="3"/>
        <v>43566</v>
      </c>
      <c r="B130" s="36">
        <f>SUMIFS(СВЦЭМ!$C$33:$C$776,СВЦЭМ!$A$33:$A$776,$A130,СВЦЭМ!$B$33:$B$776,B$119)+'СЕТ СН'!$I$9+СВЦЭМ!$D$10+'СЕТ СН'!$I$6-'СЕТ СН'!$I$19</f>
        <v>1548.2139201700002</v>
      </c>
      <c r="C130" s="36">
        <f>SUMIFS(СВЦЭМ!$C$33:$C$776,СВЦЭМ!$A$33:$A$776,$A130,СВЦЭМ!$B$33:$B$776,C$119)+'СЕТ СН'!$I$9+СВЦЭМ!$D$10+'СЕТ СН'!$I$6-'СЕТ СН'!$I$19</f>
        <v>1671.7964199000003</v>
      </c>
      <c r="D130" s="36">
        <f>SUMIFS(СВЦЭМ!$C$33:$C$776,СВЦЭМ!$A$33:$A$776,$A130,СВЦЭМ!$B$33:$B$776,D$119)+'СЕТ СН'!$I$9+СВЦЭМ!$D$10+'СЕТ СН'!$I$6-'СЕТ СН'!$I$19</f>
        <v>1820.45893617</v>
      </c>
      <c r="E130" s="36">
        <f>SUMIFS(СВЦЭМ!$C$33:$C$776,СВЦЭМ!$A$33:$A$776,$A130,СВЦЭМ!$B$33:$B$776,E$119)+'СЕТ СН'!$I$9+СВЦЭМ!$D$10+'СЕТ СН'!$I$6-'СЕТ СН'!$I$19</f>
        <v>1843.7020977900002</v>
      </c>
      <c r="F130" s="36">
        <f>SUMIFS(СВЦЭМ!$C$33:$C$776,СВЦЭМ!$A$33:$A$776,$A130,СВЦЭМ!$B$33:$B$776,F$119)+'СЕТ СН'!$I$9+СВЦЭМ!$D$10+'СЕТ СН'!$I$6-'СЕТ СН'!$I$19</f>
        <v>1845.2730865600001</v>
      </c>
      <c r="G130" s="36">
        <f>SUMIFS(СВЦЭМ!$C$33:$C$776,СВЦЭМ!$A$33:$A$776,$A130,СВЦЭМ!$B$33:$B$776,G$119)+'СЕТ СН'!$I$9+СВЦЭМ!$D$10+'СЕТ СН'!$I$6-'СЕТ СН'!$I$19</f>
        <v>1841.1075295300002</v>
      </c>
      <c r="H130" s="36">
        <f>SUMIFS(СВЦЭМ!$C$33:$C$776,СВЦЭМ!$A$33:$A$776,$A130,СВЦЭМ!$B$33:$B$776,H$119)+'СЕТ СН'!$I$9+СВЦЭМ!$D$10+'СЕТ СН'!$I$6-'СЕТ СН'!$I$19</f>
        <v>1758.0271195700002</v>
      </c>
      <c r="I130" s="36">
        <f>SUMIFS(СВЦЭМ!$C$33:$C$776,СВЦЭМ!$A$33:$A$776,$A130,СВЦЭМ!$B$33:$B$776,I$119)+'СЕТ СН'!$I$9+СВЦЭМ!$D$10+'СЕТ СН'!$I$6-'СЕТ СН'!$I$19</f>
        <v>1669.22323237</v>
      </c>
      <c r="J130" s="36">
        <f>SUMIFS(СВЦЭМ!$C$33:$C$776,СВЦЭМ!$A$33:$A$776,$A130,СВЦЭМ!$B$33:$B$776,J$119)+'СЕТ СН'!$I$9+СВЦЭМ!$D$10+'СЕТ СН'!$I$6-'СЕТ СН'!$I$19</f>
        <v>1540.7309972</v>
      </c>
      <c r="K130" s="36">
        <f>SUMIFS(СВЦЭМ!$C$33:$C$776,СВЦЭМ!$A$33:$A$776,$A130,СВЦЭМ!$B$33:$B$776,K$119)+'СЕТ СН'!$I$9+СВЦЭМ!$D$10+'СЕТ СН'!$I$6-'СЕТ СН'!$I$19</f>
        <v>1444.1545458800001</v>
      </c>
      <c r="L130" s="36">
        <f>SUMIFS(СВЦЭМ!$C$33:$C$776,СВЦЭМ!$A$33:$A$776,$A130,СВЦЭМ!$B$33:$B$776,L$119)+'СЕТ СН'!$I$9+СВЦЭМ!$D$10+'СЕТ СН'!$I$6-'СЕТ СН'!$I$19</f>
        <v>1401.5683712800001</v>
      </c>
      <c r="M130" s="36">
        <f>SUMIFS(СВЦЭМ!$C$33:$C$776,СВЦЭМ!$A$33:$A$776,$A130,СВЦЭМ!$B$33:$B$776,M$119)+'СЕТ СН'!$I$9+СВЦЭМ!$D$10+'СЕТ СН'!$I$6-'СЕТ СН'!$I$19</f>
        <v>1420.4965910200001</v>
      </c>
      <c r="N130" s="36">
        <f>SUMIFS(СВЦЭМ!$C$33:$C$776,СВЦЭМ!$A$33:$A$776,$A130,СВЦЭМ!$B$33:$B$776,N$119)+'СЕТ СН'!$I$9+СВЦЭМ!$D$10+'СЕТ СН'!$I$6-'СЕТ СН'!$I$19</f>
        <v>1408.0224175200001</v>
      </c>
      <c r="O130" s="36">
        <f>SUMIFS(СВЦЭМ!$C$33:$C$776,СВЦЭМ!$A$33:$A$776,$A130,СВЦЭМ!$B$33:$B$776,O$119)+'СЕТ СН'!$I$9+СВЦЭМ!$D$10+'СЕТ СН'!$I$6-'СЕТ СН'!$I$19</f>
        <v>1414.54716917</v>
      </c>
      <c r="P130" s="36">
        <f>SUMIFS(СВЦЭМ!$C$33:$C$776,СВЦЭМ!$A$33:$A$776,$A130,СВЦЭМ!$B$33:$B$776,P$119)+'СЕТ СН'!$I$9+СВЦЭМ!$D$10+'СЕТ СН'!$I$6-'СЕТ СН'!$I$19</f>
        <v>1430.27337474</v>
      </c>
      <c r="Q130" s="36">
        <f>SUMIFS(СВЦЭМ!$C$33:$C$776,СВЦЭМ!$A$33:$A$776,$A130,СВЦЭМ!$B$33:$B$776,Q$119)+'СЕТ СН'!$I$9+СВЦЭМ!$D$10+'СЕТ СН'!$I$6-'СЕТ СН'!$I$19</f>
        <v>1436.34122355</v>
      </c>
      <c r="R130" s="36">
        <f>SUMIFS(СВЦЭМ!$C$33:$C$776,СВЦЭМ!$A$33:$A$776,$A130,СВЦЭМ!$B$33:$B$776,R$119)+'СЕТ СН'!$I$9+СВЦЭМ!$D$10+'СЕТ СН'!$I$6-'СЕТ СН'!$I$19</f>
        <v>1433.3298726800001</v>
      </c>
      <c r="S130" s="36">
        <f>SUMIFS(СВЦЭМ!$C$33:$C$776,СВЦЭМ!$A$33:$A$776,$A130,СВЦЭМ!$B$33:$B$776,S$119)+'СЕТ СН'!$I$9+СВЦЭМ!$D$10+'СЕТ СН'!$I$6-'СЕТ СН'!$I$19</f>
        <v>1439.0037455400002</v>
      </c>
      <c r="T130" s="36">
        <f>SUMIFS(СВЦЭМ!$C$33:$C$776,СВЦЭМ!$A$33:$A$776,$A130,СВЦЭМ!$B$33:$B$776,T$119)+'СЕТ СН'!$I$9+СВЦЭМ!$D$10+'СЕТ СН'!$I$6-'СЕТ СН'!$I$19</f>
        <v>1422.9688412300002</v>
      </c>
      <c r="U130" s="36">
        <f>SUMIFS(СВЦЭМ!$C$33:$C$776,СВЦЭМ!$A$33:$A$776,$A130,СВЦЭМ!$B$33:$B$776,U$119)+'СЕТ СН'!$I$9+СВЦЭМ!$D$10+'СЕТ СН'!$I$6-'СЕТ СН'!$I$19</f>
        <v>1399.2334347999999</v>
      </c>
      <c r="V130" s="36">
        <f>SUMIFS(СВЦЭМ!$C$33:$C$776,СВЦЭМ!$A$33:$A$776,$A130,СВЦЭМ!$B$33:$B$776,V$119)+'СЕТ СН'!$I$9+СВЦЭМ!$D$10+'СЕТ СН'!$I$6-'СЕТ СН'!$I$19</f>
        <v>1395.2837557600001</v>
      </c>
      <c r="W130" s="36">
        <f>SUMIFS(СВЦЭМ!$C$33:$C$776,СВЦЭМ!$A$33:$A$776,$A130,СВЦЭМ!$B$33:$B$776,W$119)+'СЕТ СН'!$I$9+СВЦЭМ!$D$10+'СЕТ СН'!$I$6-'СЕТ СН'!$I$19</f>
        <v>1377.5108136900001</v>
      </c>
      <c r="X130" s="36">
        <f>SUMIFS(СВЦЭМ!$C$33:$C$776,СВЦЭМ!$A$33:$A$776,$A130,СВЦЭМ!$B$33:$B$776,X$119)+'СЕТ СН'!$I$9+СВЦЭМ!$D$10+'СЕТ СН'!$I$6-'СЕТ СН'!$I$19</f>
        <v>1451.61374716</v>
      </c>
      <c r="Y130" s="36">
        <f>SUMIFS(СВЦЭМ!$C$33:$C$776,СВЦЭМ!$A$33:$A$776,$A130,СВЦЭМ!$B$33:$B$776,Y$119)+'СЕТ СН'!$I$9+СВЦЭМ!$D$10+'СЕТ СН'!$I$6-'СЕТ СН'!$I$19</f>
        <v>1575.70618835</v>
      </c>
    </row>
    <row r="131" spans="1:25" ht="15.75" x14ac:dyDescent="0.2">
      <c r="A131" s="35">
        <f t="shared" si="3"/>
        <v>43567</v>
      </c>
      <c r="B131" s="36">
        <f>SUMIFS(СВЦЭМ!$C$33:$C$776,СВЦЭМ!$A$33:$A$776,$A131,СВЦЭМ!$B$33:$B$776,B$119)+'СЕТ СН'!$I$9+СВЦЭМ!$D$10+'СЕТ СН'!$I$6-'СЕТ СН'!$I$19</f>
        <v>1679.52958558</v>
      </c>
      <c r="C131" s="36">
        <f>SUMIFS(СВЦЭМ!$C$33:$C$776,СВЦЭМ!$A$33:$A$776,$A131,СВЦЭМ!$B$33:$B$776,C$119)+'СЕТ СН'!$I$9+СВЦЭМ!$D$10+'СЕТ СН'!$I$6-'СЕТ СН'!$I$19</f>
        <v>1767.8090270400003</v>
      </c>
      <c r="D131" s="36">
        <f>SUMIFS(СВЦЭМ!$C$33:$C$776,СВЦЭМ!$A$33:$A$776,$A131,СВЦЭМ!$B$33:$B$776,D$119)+'СЕТ СН'!$I$9+СВЦЭМ!$D$10+'СЕТ СН'!$I$6-'СЕТ СН'!$I$19</f>
        <v>1818.12858224</v>
      </c>
      <c r="E131" s="36">
        <f>SUMIFS(СВЦЭМ!$C$33:$C$776,СВЦЭМ!$A$33:$A$776,$A131,СВЦЭМ!$B$33:$B$776,E$119)+'СЕТ СН'!$I$9+СВЦЭМ!$D$10+'СЕТ СН'!$I$6-'СЕТ СН'!$I$19</f>
        <v>1814.4803667300002</v>
      </c>
      <c r="F131" s="36">
        <f>SUMIFS(СВЦЭМ!$C$33:$C$776,СВЦЭМ!$A$33:$A$776,$A131,СВЦЭМ!$B$33:$B$776,F$119)+'СЕТ СН'!$I$9+СВЦЭМ!$D$10+'СЕТ СН'!$I$6-'СЕТ СН'!$I$19</f>
        <v>1814.36777721</v>
      </c>
      <c r="G131" s="36">
        <f>SUMIFS(СВЦЭМ!$C$33:$C$776,СВЦЭМ!$A$33:$A$776,$A131,СВЦЭМ!$B$33:$B$776,G$119)+'СЕТ СН'!$I$9+СВЦЭМ!$D$10+'СЕТ СН'!$I$6-'СЕТ СН'!$I$19</f>
        <v>1794.12228254</v>
      </c>
      <c r="H131" s="36">
        <f>SUMIFS(СВЦЭМ!$C$33:$C$776,СВЦЭМ!$A$33:$A$776,$A131,СВЦЭМ!$B$33:$B$776,H$119)+'СЕТ СН'!$I$9+СВЦЭМ!$D$10+'СЕТ СН'!$I$6-'СЕТ СН'!$I$19</f>
        <v>1709.71749641</v>
      </c>
      <c r="I131" s="36">
        <f>SUMIFS(СВЦЭМ!$C$33:$C$776,СВЦЭМ!$A$33:$A$776,$A131,СВЦЭМ!$B$33:$B$776,I$119)+'СЕТ СН'!$I$9+СВЦЭМ!$D$10+'СЕТ СН'!$I$6-'СЕТ СН'!$I$19</f>
        <v>1656.0595102299999</v>
      </c>
      <c r="J131" s="36">
        <f>SUMIFS(СВЦЭМ!$C$33:$C$776,СВЦЭМ!$A$33:$A$776,$A131,СВЦЭМ!$B$33:$B$776,J$119)+'СЕТ СН'!$I$9+СВЦЭМ!$D$10+'СЕТ СН'!$I$6-'СЕТ СН'!$I$19</f>
        <v>1524.5274715400001</v>
      </c>
      <c r="K131" s="36">
        <f>SUMIFS(СВЦЭМ!$C$33:$C$776,СВЦЭМ!$A$33:$A$776,$A131,СВЦЭМ!$B$33:$B$776,K$119)+'СЕТ СН'!$I$9+СВЦЭМ!$D$10+'СЕТ СН'!$I$6-'СЕТ СН'!$I$19</f>
        <v>1443.6883900900002</v>
      </c>
      <c r="L131" s="36">
        <f>SUMIFS(СВЦЭМ!$C$33:$C$776,СВЦЭМ!$A$33:$A$776,$A131,СВЦЭМ!$B$33:$B$776,L$119)+'СЕТ СН'!$I$9+СВЦЭМ!$D$10+'СЕТ СН'!$I$6-'СЕТ СН'!$I$19</f>
        <v>1404.8175634500001</v>
      </c>
      <c r="M131" s="36">
        <f>SUMIFS(СВЦЭМ!$C$33:$C$776,СВЦЭМ!$A$33:$A$776,$A131,СВЦЭМ!$B$33:$B$776,M$119)+'СЕТ СН'!$I$9+СВЦЭМ!$D$10+'СЕТ СН'!$I$6-'СЕТ СН'!$I$19</f>
        <v>1408.3453805600002</v>
      </c>
      <c r="N131" s="36">
        <f>SUMIFS(СВЦЭМ!$C$33:$C$776,СВЦЭМ!$A$33:$A$776,$A131,СВЦЭМ!$B$33:$B$776,N$119)+'СЕТ СН'!$I$9+СВЦЭМ!$D$10+'СЕТ СН'!$I$6-'СЕТ СН'!$I$19</f>
        <v>1390.00281909</v>
      </c>
      <c r="O131" s="36">
        <f>SUMIFS(СВЦЭМ!$C$33:$C$776,СВЦЭМ!$A$33:$A$776,$A131,СВЦЭМ!$B$33:$B$776,O$119)+'СЕТ СН'!$I$9+СВЦЭМ!$D$10+'СЕТ СН'!$I$6-'СЕТ СН'!$I$19</f>
        <v>1400.4271522200002</v>
      </c>
      <c r="P131" s="36">
        <f>SUMIFS(СВЦЭМ!$C$33:$C$776,СВЦЭМ!$A$33:$A$776,$A131,СВЦЭМ!$B$33:$B$776,P$119)+'СЕТ СН'!$I$9+СВЦЭМ!$D$10+'СЕТ СН'!$I$6-'СЕТ СН'!$I$19</f>
        <v>1423.1683710500001</v>
      </c>
      <c r="Q131" s="36">
        <f>SUMIFS(СВЦЭМ!$C$33:$C$776,СВЦЭМ!$A$33:$A$776,$A131,СВЦЭМ!$B$33:$B$776,Q$119)+'СЕТ СН'!$I$9+СВЦЭМ!$D$10+'СЕТ СН'!$I$6-'СЕТ СН'!$I$19</f>
        <v>1433.5740261000001</v>
      </c>
      <c r="R131" s="36">
        <f>SUMIFS(СВЦЭМ!$C$33:$C$776,СВЦЭМ!$A$33:$A$776,$A131,СВЦЭМ!$B$33:$B$776,R$119)+'СЕТ СН'!$I$9+СВЦЭМ!$D$10+'СЕТ СН'!$I$6-'СЕТ СН'!$I$19</f>
        <v>1441.9075972300002</v>
      </c>
      <c r="S131" s="36">
        <f>SUMIFS(СВЦЭМ!$C$33:$C$776,СВЦЭМ!$A$33:$A$776,$A131,СВЦЭМ!$B$33:$B$776,S$119)+'СЕТ СН'!$I$9+СВЦЭМ!$D$10+'СЕТ СН'!$I$6-'СЕТ СН'!$I$19</f>
        <v>1427.2165562800001</v>
      </c>
      <c r="T131" s="36">
        <f>SUMIFS(СВЦЭМ!$C$33:$C$776,СВЦЭМ!$A$33:$A$776,$A131,СВЦЭМ!$B$33:$B$776,T$119)+'СЕТ СН'!$I$9+СВЦЭМ!$D$10+'СЕТ СН'!$I$6-'СЕТ СН'!$I$19</f>
        <v>1410.2016483500001</v>
      </c>
      <c r="U131" s="36">
        <f>SUMIFS(СВЦЭМ!$C$33:$C$776,СВЦЭМ!$A$33:$A$776,$A131,СВЦЭМ!$B$33:$B$776,U$119)+'СЕТ СН'!$I$9+СВЦЭМ!$D$10+'СЕТ СН'!$I$6-'СЕТ СН'!$I$19</f>
        <v>1359.90985673</v>
      </c>
      <c r="V131" s="36">
        <f>SUMIFS(СВЦЭМ!$C$33:$C$776,СВЦЭМ!$A$33:$A$776,$A131,СВЦЭМ!$B$33:$B$776,V$119)+'СЕТ СН'!$I$9+СВЦЭМ!$D$10+'СЕТ СН'!$I$6-'СЕТ СН'!$I$19</f>
        <v>1357.46733698</v>
      </c>
      <c r="W131" s="36">
        <f>SUMIFS(СВЦЭМ!$C$33:$C$776,СВЦЭМ!$A$33:$A$776,$A131,СВЦЭМ!$B$33:$B$776,W$119)+'СЕТ СН'!$I$9+СВЦЭМ!$D$10+'СЕТ СН'!$I$6-'СЕТ СН'!$I$19</f>
        <v>1368.1898030000002</v>
      </c>
      <c r="X131" s="36">
        <f>SUMIFS(СВЦЭМ!$C$33:$C$776,СВЦЭМ!$A$33:$A$776,$A131,СВЦЭМ!$B$33:$B$776,X$119)+'СЕТ СН'!$I$9+СВЦЭМ!$D$10+'СЕТ СН'!$I$6-'СЕТ СН'!$I$19</f>
        <v>1432.0925892499999</v>
      </c>
      <c r="Y131" s="36">
        <f>SUMIFS(СВЦЭМ!$C$33:$C$776,СВЦЭМ!$A$33:$A$776,$A131,СВЦЭМ!$B$33:$B$776,Y$119)+'СЕТ СН'!$I$9+СВЦЭМ!$D$10+'СЕТ СН'!$I$6-'СЕТ СН'!$I$19</f>
        <v>1551.72837198</v>
      </c>
    </row>
    <row r="132" spans="1:25" ht="15.75" x14ac:dyDescent="0.2">
      <c r="A132" s="35">
        <f t="shared" si="3"/>
        <v>43568</v>
      </c>
      <c r="B132" s="36">
        <f>SUMIFS(СВЦЭМ!$C$33:$C$776,СВЦЭМ!$A$33:$A$776,$A132,СВЦЭМ!$B$33:$B$776,B$119)+'СЕТ СН'!$I$9+СВЦЭМ!$D$10+'СЕТ СН'!$I$6-'СЕТ СН'!$I$19</f>
        <v>1639.97160803</v>
      </c>
      <c r="C132" s="36">
        <f>SUMIFS(СВЦЭМ!$C$33:$C$776,СВЦЭМ!$A$33:$A$776,$A132,СВЦЭМ!$B$33:$B$776,C$119)+'СЕТ СН'!$I$9+СВЦЭМ!$D$10+'СЕТ СН'!$I$6-'СЕТ СН'!$I$19</f>
        <v>1721.7496427199999</v>
      </c>
      <c r="D132" s="36">
        <f>SUMIFS(СВЦЭМ!$C$33:$C$776,СВЦЭМ!$A$33:$A$776,$A132,СВЦЭМ!$B$33:$B$776,D$119)+'СЕТ СН'!$I$9+СВЦЭМ!$D$10+'СЕТ СН'!$I$6-'СЕТ СН'!$I$19</f>
        <v>1801.5059409800001</v>
      </c>
      <c r="E132" s="36">
        <f>SUMIFS(СВЦЭМ!$C$33:$C$776,СВЦЭМ!$A$33:$A$776,$A132,СВЦЭМ!$B$33:$B$776,E$119)+'СЕТ СН'!$I$9+СВЦЭМ!$D$10+'СЕТ СН'!$I$6-'СЕТ СН'!$I$19</f>
        <v>1804.0588930899999</v>
      </c>
      <c r="F132" s="36">
        <f>SUMIFS(СВЦЭМ!$C$33:$C$776,СВЦЭМ!$A$33:$A$776,$A132,СВЦЭМ!$B$33:$B$776,F$119)+'СЕТ СН'!$I$9+СВЦЭМ!$D$10+'СЕТ СН'!$I$6-'СЕТ СН'!$I$19</f>
        <v>1797.7009088099999</v>
      </c>
      <c r="G132" s="36">
        <f>SUMIFS(СВЦЭМ!$C$33:$C$776,СВЦЭМ!$A$33:$A$776,$A132,СВЦЭМ!$B$33:$B$776,G$119)+'СЕТ СН'!$I$9+СВЦЭМ!$D$10+'СЕТ СН'!$I$6-'СЕТ СН'!$I$19</f>
        <v>1773.2172808200003</v>
      </c>
      <c r="H132" s="36">
        <f>SUMIFS(СВЦЭМ!$C$33:$C$776,СВЦЭМ!$A$33:$A$776,$A132,СВЦЭМ!$B$33:$B$776,H$119)+'СЕТ СН'!$I$9+СВЦЭМ!$D$10+'СЕТ СН'!$I$6-'СЕТ СН'!$I$19</f>
        <v>1679.1830385200001</v>
      </c>
      <c r="I132" s="36">
        <f>SUMIFS(СВЦЭМ!$C$33:$C$776,СВЦЭМ!$A$33:$A$776,$A132,СВЦЭМ!$B$33:$B$776,I$119)+'СЕТ СН'!$I$9+СВЦЭМ!$D$10+'СЕТ СН'!$I$6-'СЕТ СН'!$I$19</f>
        <v>1622.48680397</v>
      </c>
      <c r="J132" s="36">
        <f>SUMIFS(СВЦЭМ!$C$33:$C$776,СВЦЭМ!$A$33:$A$776,$A132,СВЦЭМ!$B$33:$B$776,J$119)+'СЕТ СН'!$I$9+СВЦЭМ!$D$10+'СЕТ СН'!$I$6-'СЕТ СН'!$I$19</f>
        <v>1557.70616088</v>
      </c>
      <c r="K132" s="36">
        <f>SUMIFS(СВЦЭМ!$C$33:$C$776,СВЦЭМ!$A$33:$A$776,$A132,СВЦЭМ!$B$33:$B$776,K$119)+'СЕТ СН'!$I$9+СВЦЭМ!$D$10+'СЕТ СН'!$I$6-'СЕТ СН'!$I$19</f>
        <v>1445.03249996</v>
      </c>
      <c r="L132" s="36">
        <f>SUMIFS(СВЦЭМ!$C$33:$C$776,СВЦЭМ!$A$33:$A$776,$A132,СВЦЭМ!$B$33:$B$776,L$119)+'СЕТ СН'!$I$9+СВЦЭМ!$D$10+'СЕТ СН'!$I$6-'СЕТ СН'!$I$19</f>
        <v>1399.0334316100002</v>
      </c>
      <c r="M132" s="36">
        <f>SUMIFS(СВЦЭМ!$C$33:$C$776,СВЦЭМ!$A$33:$A$776,$A132,СВЦЭМ!$B$33:$B$776,M$119)+'СЕТ СН'!$I$9+СВЦЭМ!$D$10+'СЕТ СН'!$I$6-'СЕТ СН'!$I$19</f>
        <v>1399.45868883</v>
      </c>
      <c r="N132" s="36">
        <f>SUMIFS(СВЦЭМ!$C$33:$C$776,СВЦЭМ!$A$33:$A$776,$A132,СВЦЭМ!$B$33:$B$776,N$119)+'СЕТ СН'!$I$9+СВЦЭМ!$D$10+'СЕТ СН'!$I$6-'СЕТ СН'!$I$19</f>
        <v>1415.1867025800002</v>
      </c>
      <c r="O132" s="36">
        <f>SUMIFS(СВЦЭМ!$C$33:$C$776,СВЦЭМ!$A$33:$A$776,$A132,СВЦЭМ!$B$33:$B$776,O$119)+'СЕТ СН'!$I$9+СВЦЭМ!$D$10+'СЕТ СН'!$I$6-'СЕТ СН'!$I$19</f>
        <v>1423.0882316900002</v>
      </c>
      <c r="P132" s="36">
        <f>SUMIFS(СВЦЭМ!$C$33:$C$776,СВЦЭМ!$A$33:$A$776,$A132,СВЦЭМ!$B$33:$B$776,P$119)+'СЕТ СН'!$I$9+СВЦЭМ!$D$10+'СЕТ СН'!$I$6-'СЕТ СН'!$I$19</f>
        <v>1430.0911810600001</v>
      </c>
      <c r="Q132" s="36">
        <f>SUMIFS(СВЦЭМ!$C$33:$C$776,СВЦЭМ!$A$33:$A$776,$A132,СВЦЭМ!$B$33:$B$776,Q$119)+'СЕТ СН'!$I$9+СВЦЭМ!$D$10+'СЕТ СН'!$I$6-'СЕТ СН'!$I$19</f>
        <v>1440.3474941700001</v>
      </c>
      <c r="R132" s="36">
        <f>SUMIFS(СВЦЭМ!$C$33:$C$776,СВЦЭМ!$A$33:$A$776,$A132,СВЦЭМ!$B$33:$B$776,R$119)+'СЕТ СН'!$I$9+СВЦЭМ!$D$10+'СЕТ СН'!$I$6-'СЕТ СН'!$I$19</f>
        <v>1435.66353383</v>
      </c>
      <c r="S132" s="36">
        <f>SUMIFS(СВЦЭМ!$C$33:$C$776,СВЦЭМ!$A$33:$A$776,$A132,СВЦЭМ!$B$33:$B$776,S$119)+'СЕТ СН'!$I$9+СВЦЭМ!$D$10+'СЕТ СН'!$I$6-'СЕТ СН'!$I$19</f>
        <v>1452.57521271</v>
      </c>
      <c r="T132" s="36">
        <f>SUMIFS(СВЦЭМ!$C$33:$C$776,СВЦЭМ!$A$33:$A$776,$A132,СВЦЭМ!$B$33:$B$776,T$119)+'СЕТ СН'!$I$9+СВЦЭМ!$D$10+'СЕТ СН'!$I$6-'СЕТ СН'!$I$19</f>
        <v>1444.2461402200001</v>
      </c>
      <c r="U132" s="36">
        <f>SUMIFS(СВЦЭМ!$C$33:$C$776,СВЦЭМ!$A$33:$A$776,$A132,СВЦЭМ!$B$33:$B$776,U$119)+'СЕТ СН'!$I$9+СВЦЭМ!$D$10+'СЕТ СН'!$I$6-'СЕТ СН'!$I$19</f>
        <v>1422.5915181300002</v>
      </c>
      <c r="V132" s="36">
        <f>SUMIFS(СВЦЭМ!$C$33:$C$776,СВЦЭМ!$A$33:$A$776,$A132,СВЦЭМ!$B$33:$B$776,V$119)+'СЕТ СН'!$I$9+СВЦЭМ!$D$10+'СЕТ СН'!$I$6-'СЕТ СН'!$I$19</f>
        <v>1400.5682235200002</v>
      </c>
      <c r="W132" s="36">
        <f>SUMIFS(СВЦЭМ!$C$33:$C$776,СВЦЭМ!$A$33:$A$776,$A132,СВЦЭМ!$B$33:$B$776,W$119)+'СЕТ СН'!$I$9+СВЦЭМ!$D$10+'СЕТ СН'!$I$6-'СЕТ СН'!$I$19</f>
        <v>1401.7111653900001</v>
      </c>
      <c r="X132" s="36">
        <f>SUMIFS(СВЦЭМ!$C$33:$C$776,СВЦЭМ!$A$33:$A$776,$A132,СВЦЭМ!$B$33:$B$776,X$119)+'СЕТ СН'!$I$9+СВЦЭМ!$D$10+'СЕТ СН'!$I$6-'СЕТ СН'!$I$19</f>
        <v>1487.5388028100001</v>
      </c>
      <c r="Y132" s="36">
        <f>SUMIFS(СВЦЭМ!$C$33:$C$776,СВЦЭМ!$A$33:$A$776,$A132,СВЦЭМ!$B$33:$B$776,Y$119)+'СЕТ СН'!$I$9+СВЦЭМ!$D$10+'СЕТ СН'!$I$6-'СЕТ СН'!$I$19</f>
        <v>1596.5869508199999</v>
      </c>
    </row>
    <row r="133" spans="1:25" ht="15.75" x14ac:dyDescent="0.2">
      <c r="A133" s="35">
        <f t="shared" si="3"/>
        <v>43569</v>
      </c>
      <c r="B133" s="36">
        <f>SUMIFS(СВЦЭМ!$C$33:$C$776,СВЦЭМ!$A$33:$A$776,$A133,СВЦЭМ!$B$33:$B$776,B$119)+'СЕТ СН'!$I$9+СВЦЭМ!$D$10+'СЕТ СН'!$I$6-'СЕТ СН'!$I$19</f>
        <v>1660.70941391</v>
      </c>
      <c r="C133" s="36">
        <f>SUMIFS(СВЦЭМ!$C$33:$C$776,СВЦЭМ!$A$33:$A$776,$A133,СВЦЭМ!$B$33:$B$776,C$119)+'СЕТ СН'!$I$9+СВЦЭМ!$D$10+'СЕТ СН'!$I$6-'СЕТ СН'!$I$19</f>
        <v>1773.8478666599999</v>
      </c>
      <c r="D133" s="36">
        <f>SUMIFS(СВЦЭМ!$C$33:$C$776,СВЦЭМ!$A$33:$A$776,$A133,СВЦЭМ!$B$33:$B$776,D$119)+'СЕТ СН'!$I$9+СВЦЭМ!$D$10+'СЕТ СН'!$I$6-'СЕТ СН'!$I$19</f>
        <v>1851.7476794700001</v>
      </c>
      <c r="E133" s="36">
        <f>SUMIFS(СВЦЭМ!$C$33:$C$776,СВЦЭМ!$A$33:$A$776,$A133,СВЦЭМ!$B$33:$B$776,E$119)+'СЕТ СН'!$I$9+СВЦЭМ!$D$10+'СЕТ СН'!$I$6-'СЕТ СН'!$I$19</f>
        <v>1860.4305353700001</v>
      </c>
      <c r="F133" s="36">
        <f>SUMIFS(СВЦЭМ!$C$33:$C$776,СВЦЭМ!$A$33:$A$776,$A133,СВЦЭМ!$B$33:$B$776,F$119)+'СЕТ СН'!$I$9+СВЦЭМ!$D$10+'СЕТ СН'!$I$6-'СЕТ СН'!$I$19</f>
        <v>1855.0715552800002</v>
      </c>
      <c r="G133" s="36">
        <f>SUMIFS(СВЦЭМ!$C$33:$C$776,СВЦЭМ!$A$33:$A$776,$A133,СВЦЭМ!$B$33:$B$776,G$119)+'СЕТ СН'!$I$9+СВЦЭМ!$D$10+'СЕТ СН'!$I$6-'СЕТ СН'!$I$19</f>
        <v>1834.84886009</v>
      </c>
      <c r="H133" s="36">
        <f>SUMIFS(СВЦЭМ!$C$33:$C$776,СВЦЭМ!$A$33:$A$776,$A133,СВЦЭМ!$B$33:$B$776,H$119)+'СЕТ СН'!$I$9+СВЦЭМ!$D$10+'СЕТ СН'!$I$6-'СЕТ СН'!$I$19</f>
        <v>1721.9899898200001</v>
      </c>
      <c r="I133" s="36">
        <f>SUMIFS(СВЦЭМ!$C$33:$C$776,СВЦЭМ!$A$33:$A$776,$A133,СВЦЭМ!$B$33:$B$776,I$119)+'СЕТ СН'!$I$9+СВЦЭМ!$D$10+'СЕТ СН'!$I$6-'СЕТ СН'!$I$19</f>
        <v>1646.0741247300002</v>
      </c>
      <c r="J133" s="36">
        <f>SUMIFS(СВЦЭМ!$C$33:$C$776,СВЦЭМ!$A$33:$A$776,$A133,СВЦЭМ!$B$33:$B$776,J$119)+'СЕТ СН'!$I$9+СВЦЭМ!$D$10+'СЕТ СН'!$I$6-'СЕТ СН'!$I$19</f>
        <v>1579.5001569999999</v>
      </c>
      <c r="K133" s="36">
        <f>SUMIFS(СВЦЭМ!$C$33:$C$776,СВЦЭМ!$A$33:$A$776,$A133,СВЦЭМ!$B$33:$B$776,K$119)+'СЕТ СН'!$I$9+СВЦЭМ!$D$10+'СЕТ СН'!$I$6-'СЕТ СН'!$I$19</f>
        <v>1464.0334463200002</v>
      </c>
      <c r="L133" s="36">
        <f>SUMIFS(СВЦЭМ!$C$33:$C$776,СВЦЭМ!$A$33:$A$776,$A133,СВЦЭМ!$B$33:$B$776,L$119)+'СЕТ СН'!$I$9+СВЦЭМ!$D$10+'СЕТ СН'!$I$6-'СЕТ СН'!$I$19</f>
        <v>1406.4557452399999</v>
      </c>
      <c r="M133" s="36">
        <f>SUMIFS(СВЦЭМ!$C$33:$C$776,СВЦЭМ!$A$33:$A$776,$A133,СВЦЭМ!$B$33:$B$776,M$119)+'СЕТ СН'!$I$9+СВЦЭМ!$D$10+'СЕТ СН'!$I$6-'СЕТ СН'!$I$19</f>
        <v>1401.3305779299999</v>
      </c>
      <c r="N133" s="36">
        <f>SUMIFS(СВЦЭМ!$C$33:$C$776,СВЦЭМ!$A$33:$A$776,$A133,СВЦЭМ!$B$33:$B$776,N$119)+'СЕТ СН'!$I$9+СВЦЭМ!$D$10+'СЕТ СН'!$I$6-'СЕТ СН'!$I$19</f>
        <v>1405.7851712000001</v>
      </c>
      <c r="O133" s="36">
        <f>SUMIFS(СВЦЭМ!$C$33:$C$776,СВЦЭМ!$A$33:$A$776,$A133,СВЦЭМ!$B$33:$B$776,O$119)+'СЕТ СН'!$I$9+СВЦЭМ!$D$10+'СЕТ СН'!$I$6-'СЕТ СН'!$I$19</f>
        <v>1412.4211492700001</v>
      </c>
      <c r="P133" s="36">
        <f>SUMIFS(СВЦЭМ!$C$33:$C$776,СВЦЭМ!$A$33:$A$776,$A133,СВЦЭМ!$B$33:$B$776,P$119)+'СЕТ СН'!$I$9+СВЦЭМ!$D$10+'СЕТ СН'!$I$6-'СЕТ СН'!$I$19</f>
        <v>1427.7032523500002</v>
      </c>
      <c r="Q133" s="36">
        <f>SUMIFS(СВЦЭМ!$C$33:$C$776,СВЦЭМ!$A$33:$A$776,$A133,СВЦЭМ!$B$33:$B$776,Q$119)+'СЕТ СН'!$I$9+СВЦЭМ!$D$10+'СЕТ СН'!$I$6-'СЕТ СН'!$I$19</f>
        <v>1429.5859939100001</v>
      </c>
      <c r="R133" s="36">
        <f>SUMIFS(СВЦЭМ!$C$33:$C$776,СВЦЭМ!$A$33:$A$776,$A133,СВЦЭМ!$B$33:$B$776,R$119)+'СЕТ СН'!$I$9+СВЦЭМ!$D$10+'СЕТ СН'!$I$6-'СЕТ СН'!$I$19</f>
        <v>1427.8881048400001</v>
      </c>
      <c r="S133" s="36">
        <f>SUMIFS(СВЦЭМ!$C$33:$C$776,СВЦЭМ!$A$33:$A$776,$A133,СВЦЭМ!$B$33:$B$776,S$119)+'СЕТ СН'!$I$9+СВЦЭМ!$D$10+'СЕТ СН'!$I$6-'СЕТ СН'!$I$19</f>
        <v>1446.12628653</v>
      </c>
      <c r="T133" s="36">
        <f>SUMIFS(СВЦЭМ!$C$33:$C$776,СВЦЭМ!$A$33:$A$776,$A133,СВЦЭМ!$B$33:$B$776,T$119)+'СЕТ СН'!$I$9+СВЦЭМ!$D$10+'СЕТ СН'!$I$6-'СЕТ СН'!$I$19</f>
        <v>1433.73363698</v>
      </c>
      <c r="U133" s="36">
        <f>SUMIFS(СВЦЭМ!$C$33:$C$776,СВЦЭМ!$A$33:$A$776,$A133,СВЦЭМ!$B$33:$B$776,U$119)+'СЕТ СН'!$I$9+СВЦЭМ!$D$10+'СЕТ СН'!$I$6-'СЕТ СН'!$I$19</f>
        <v>1405.07590119</v>
      </c>
      <c r="V133" s="36">
        <f>SUMIFS(СВЦЭМ!$C$33:$C$776,СВЦЭМ!$A$33:$A$776,$A133,СВЦЭМ!$B$33:$B$776,V$119)+'СЕТ СН'!$I$9+СВЦЭМ!$D$10+'СЕТ СН'!$I$6-'СЕТ СН'!$I$19</f>
        <v>1389.8212110200002</v>
      </c>
      <c r="W133" s="36">
        <f>SUMIFS(СВЦЭМ!$C$33:$C$776,СВЦЭМ!$A$33:$A$776,$A133,СВЦЭМ!$B$33:$B$776,W$119)+'СЕТ СН'!$I$9+СВЦЭМ!$D$10+'СЕТ СН'!$I$6-'СЕТ СН'!$I$19</f>
        <v>1387.8118406399999</v>
      </c>
      <c r="X133" s="36">
        <f>SUMIFS(СВЦЭМ!$C$33:$C$776,СВЦЭМ!$A$33:$A$776,$A133,СВЦЭМ!$B$33:$B$776,X$119)+'СЕТ СН'!$I$9+СВЦЭМ!$D$10+'СЕТ СН'!$I$6-'СЕТ СН'!$I$19</f>
        <v>1450.5290389700001</v>
      </c>
      <c r="Y133" s="36">
        <f>SUMIFS(СВЦЭМ!$C$33:$C$776,СВЦЭМ!$A$33:$A$776,$A133,СВЦЭМ!$B$33:$B$776,Y$119)+'СЕТ СН'!$I$9+СВЦЭМ!$D$10+'СЕТ СН'!$I$6-'СЕТ СН'!$I$19</f>
        <v>1560.37628193</v>
      </c>
    </row>
    <row r="134" spans="1:25" ht="15.75" x14ac:dyDescent="0.2">
      <c r="A134" s="35">
        <f t="shared" si="3"/>
        <v>43570</v>
      </c>
      <c r="B134" s="36">
        <f>SUMIFS(СВЦЭМ!$C$33:$C$776,СВЦЭМ!$A$33:$A$776,$A134,СВЦЭМ!$B$33:$B$776,B$119)+'СЕТ СН'!$I$9+СВЦЭМ!$D$10+'СЕТ СН'!$I$6-'СЕТ СН'!$I$19</f>
        <v>1615.1888119999999</v>
      </c>
      <c r="C134" s="36">
        <f>SUMIFS(СВЦЭМ!$C$33:$C$776,СВЦЭМ!$A$33:$A$776,$A134,СВЦЭМ!$B$33:$B$776,C$119)+'СЕТ СН'!$I$9+СВЦЭМ!$D$10+'СЕТ СН'!$I$6-'СЕТ СН'!$I$19</f>
        <v>1719.5349627199998</v>
      </c>
      <c r="D134" s="36">
        <f>SUMIFS(СВЦЭМ!$C$33:$C$776,СВЦЭМ!$A$33:$A$776,$A134,СВЦЭМ!$B$33:$B$776,D$119)+'СЕТ СН'!$I$9+СВЦЭМ!$D$10+'СЕТ СН'!$I$6-'СЕТ СН'!$I$19</f>
        <v>1782.74854508</v>
      </c>
      <c r="E134" s="36">
        <f>SUMIFS(СВЦЭМ!$C$33:$C$776,СВЦЭМ!$A$33:$A$776,$A134,СВЦЭМ!$B$33:$B$776,E$119)+'СЕТ СН'!$I$9+СВЦЭМ!$D$10+'СЕТ СН'!$I$6-'СЕТ СН'!$I$19</f>
        <v>1788.7521074599999</v>
      </c>
      <c r="F134" s="36">
        <f>SUMIFS(СВЦЭМ!$C$33:$C$776,СВЦЭМ!$A$33:$A$776,$A134,СВЦЭМ!$B$33:$B$776,F$119)+'СЕТ СН'!$I$9+СВЦЭМ!$D$10+'СЕТ СН'!$I$6-'СЕТ СН'!$I$19</f>
        <v>1783.4282804499999</v>
      </c>
      <c r="G134" s="36">
        <f>SUMIFS(СВЦЭМ!$C$33:$C$776,СВЦЭМ!$A$33:$A$776,$A134,СВЦЭМ!$B$33:$B$776,G$119)+'СЕТ СН'!$I$9+СВЦЭМ!$D$10+'СЕТ СН'!$I$6-'СЕТ СН'!$I$19</f>
        <v>1783.7114232700001</v>
      </c>
      <c r="H134" s="36">
        <f>SUMIFS(СВЦЭМ!$C$33:$C$776,СВЦЭМ!$A$33:$A$776,$A134,СВЦЭМ!$B$33:$B$776,H$119)+'СЕТ СН'!$I$9+СВЦЭМ!$D$10+'СЕТ СН'!$I$6-'СЕТ СН'!$I$19</f>
        <v>1697.6064608199999</v>
      </c>
      <c r="I134" s="36">
        <f>SUMIFS(СВЦЭМ!$C$33:$C$776,СВЦЭМ!$A$33:$A$776,$A134,СВЦЭМ!$B$33:$B$776,I$119)+'СЕТ СН'!$I$9+СВЦЭМ!$D$10+'СЕТ СН'!$I$6-'СЕТ СН'!$I$19</f>
        <v>1648.7044596700002</v>
      </c>
      <c r="J134" s="36">
        <f>SUMIFS(СВЦЭМ!$C$33:$C$776,СВЦЭМ!$A$33:$A$776,$A134,СВЦЭМ!$B$33:$B$776,J$119)+'СЕТ СН'!$I$9+СВЦЭМ!$D$10+'СЕТ СН'!$I$6-'СЕТ СН'!$I$19</f>
        <v>1552.01571328</v>
      </c>
      <c r="K134" s="36">
        <f>SUMIFS(СВЦЭМ!$C$33:$C$776,СВЦЭМ!$A$33:$A$776,$A134,СВЦЭМ!$B$33:$B$776,K$119)+'СЕТ СН'!$I$9+СВЦЭМ!$D$10+'СЕТ СН'!$I$6-'СЕТ СН'!$I$19</f>
        <v>1463.0096917200001</v>
      </c>
      <c r="L134" s="36">
        <f>SUMIFS(СВЦЭМ!$C$33:$C$776,СВЦЭМ!$A$33:$A$776,$A134,СВЦЭМ!$B$33:$B$776,L$119)+'СЕТ СН'!$I$9+СВЦЭМ!$D$10+'СЕТ СН'!$I$6-'СЕТ СН'!$I$19</f>
        <v>1430.7797184900001</v>
      </c>
      <c r="M134" s="36">
        <f>SUMIFS(СВЦЭМ!$C$33:$C$776,СВЦЭМ!$A$33:$A$776,$A134,СВЦЭМ!$B$33:$B$776,M$119)+'СЕТ СН'!$I$9+СВЦЭМ!$D$10+'СЕТ СН'!$I$6-'СЕТ СН'!$I$19</f>
        <v>1433.0721101200002</v>
      </c>
      <c r="N134" s="36">
        <f>SUMIFS(СВЦЭМ!$C$33:$C$776,СВЦЭМ!$A$33:$A$776,$A134,СВЦЭМ!$B$33:$B$776,N$119)+'СЕТ СН'!$I$9+СВЦЭМ!$D$10+'СЕТ СН'!$I$6-'СЕТ СН'!$I$19</f>
        <v>1423.35785003</v>
      </c>
      <c r="O134" s="36">
        <f>SUMIFS(СВЦЭМ!$C$33:$C$776,СВЦЭМ!$A$33:$A$776,$A134,СВЦЭМ!$B$33:$B$776,O$119)+'СЕТ СН'!$I$9+СВЦЭМ!$D$10+'СЕТ СН'!$I$6-'СЕТ СН'!$I$19</f>
        <v>1441.4460482700001</v>
      </c>
      <c r="P134" s="36">
        <f>SUMIFS(СВЦЭМ!$C$33:$C$776,СВЦЭМ!$A$33:$A$776,$A134,СВЦЭМ!$B$33:$B$776,P$119)+'СЕТ СН'!$I$9+СВЦЭМ!$D$10+'СЕТ СН'!$I$6-'СЕТ СН'!$I$19</f>
        <v>1456.37722882</v>
      </c>
      <c r="Q134" s="36">
        <f>SUMIFS(СВЦЭМ!$C$33:$C$776,СВЦЭМ!$A$33:$A$776,$A134,СВЦЭМ!$B$33:$B$776,Q$119)+'СЕТ СН'!$I$9+СВЦЭМ!$D$10+'СЕТ СН'!$I$6-'СЕТ СН'!$I$19</f>
        <v>1461.1563478400001</v>
      </c>
      <c r="R134" s="36">
        <f>SUMIFS(СВЦЭМ!$C$33:$C$776,СВЦЭМ!$A$33:$A$776,$A134,СВЦЭМ!$B$33:$B$776,R$119)+'СЕТ СН'!$I$9+СВЦЭМ!$D$10+'СЕТ СН'!$I$6-'СЕТ СН'!$I$19</f>
        <v>1461.8577475500001</v>
      </c>
      <c r="S134" s="36">
        <f>SUMIFS(СВЦЭМ!$C$33:$C$776,СВЦЭМ!$A$33:$A$776,$A134,СВЦЭМ!$B$33:$B$776,S$119)+'СЕТ СН'!$I$9+СВЦЭМ!$D$10+'СЕТ СН'!$I$6-'СЕТ СН'!$I$19</f>
        <v>1465.5348199</v>
      </c>
      <c r="T134" s="36">
        <f>SUMIFS(СВЦЭМ!$C$33:$C$776,СВЦЭМ!$A$33:$A$776,$A134,СВЦЭМ!$B$33:$B$776,T$119)+'СЕТ СН'!$I$9+СВЦЭМ!$D$10+'СЕТ СН'!$I$6-'СЕТ СН'!$I$19</f>
        <v>1447.8113785999999</v>
      </c>
      <c r="U134" s="36">
        <f>SUMIFS(СВЦЭМ!$C$33:$C$776,СВЦЭМ!$A$33:$A$776,$A134,СВЦЭМ!$B$33:$B$776,U$119)+'СЕТ СН'!$I$9+СВЦЭМ!$D$10+'СЕТ СН'!$I$6-'СЕТ СН'!$I$19</f>
        <v>1420.9056554600002</v>
      </c>
      <c r="V134" s="36">
        <f>SUMIFS(СВЦЭМ!$C$33:$C$776,СВЦЭМ!$A$33:$A$776,$A134,СВЦЭМ!$B$33:$B$776,V$119)+'СЕТ СН'!$I$9+СВЦЭМ!$D$10+'СЕТ СН'!$I$6-'СЕТ СН'!$I$19</f>
        <v>1418.26053084</v>
      </c>
      <c r="W134" s="36">
        <f>SUMIFS(СВЦЭМ!$C$33:$C$776,СВЦЭМ!$A$33:$A$776,$A134,СВЦЭМ!$B$33:$B$776,W$119)+'СЕТ СН'!$I$9+СВЦЭМ!$D$10+'СЕТ СН'!$I$6-'СЕТ СН'!$I$19</f>
        <v>1421.4579680100001</v>
      </c>
      <c r="X134" s="36">
        <f>SUMIFS(СВЦЭМ!$C$33:$C$776,СВЦЭМ!$A$33:$A$776,$A134,СВЦЭМ!$B$33:$B$776,X$119)+'СЕТ СН'!$I$9+СВЦЭМ!$D$10+'СЕТ СН'!$I$6-'СЕТ СН'!$I$19</f>
        <v>1467.0475522400002</v>
      </c>
      <c r="Y134" s="36">
        <f>SUMIFS(СВЦЭМ!$C$33:$C$776,СВЦЭМ!$A$33:$A$776,$A134,СВЦЭМ!$B$33:$B$776,Y$119)+'СЕТ СН'!$I$9+СВЦЭМ!$D$10+'СЕТ СН'!$I$6-'СЕТ СН'!$I$19</f>
        <v>1556.2245192700002</v>
      </c>
    </row>
    <row r="135" spans="1:25" ht="15.75" x14ac:dyDescent="0.2">
      <c r="A135" s="35">
        <f t="shared" si="3"/>
        <v>43571</v>
      </c>
      <c r="B135" s="36">
        <f>SUMIFS(СВЦЭМ!$C$33:$C$776,СВЦЭМ!$A$33:$A$776,$A135,СВЦЭМ!$B$33:$B$776,B$119)+'СЕТ СН'!$I$9+СВЦЭМ!$D$10+'СЕТ СН'!$I$6-'СЕТ СН'!$I$19</f>
        <v>1616.0127097200002</v>
      </c>
      <c r="C135" s="36">
        <f>SUMIFS(СВЦЭМ!$C$33:$C$776,СВЦЭМ!$A$33:$A$776,$A135,СВЦЭМ!$B$33:$B$776,C$119)+'СЕТ СН'!$I$9+СВЦЭМ!$D$10+'СЕТ СН'!$I$6-'СЕТ СН'!$I$19</f>
        <v>1698.4282992500002</v>
      </c>
      <c r="D135" s="36">
        <f>SUMIFS(СВЦЭМ!$C$33:$C$776,СВЦЭМ!$A$33:$A$776,$A135,СВЦЭМ!$B$33:$B$776,D$119)+'СЕТ СН'!$I$9+СВЦЭМ!$D$10+'СЕТ СН'!$I$6-'СЕТ СН'!$I$19</f>
        <v>1783.68295876</v>
      </c>
      <c r="E135" s="36">
        <f>SUMIFS(СВЦЭМ!$C$33:$C$776,СВЦЭМ!$A$33:$A$776,$A135,СВЦЭМ!$B$33:$B$776,E$119)+'СЕТ СН'!$I$9+СВЦЭМ!$D$10+'СЕТ СН'!$I$6-'СЕТ СН'!$I$19</f>
        <v>1794.1738265100003</v>
      </c>
      <c r="F135" s="36">
        <f>SUMIFS(СВЦЭМ!$C$33:$C$776,СВЦЭМ!$A$33:$A$776,$A135,СВЦЭМ!$B$33:$B$776,F$119)+'СЕТ СН'!$I$9+СВЦЭМ!$D$10+'СЕТ СН'!$I$6-'СЕТ СН'!$I$19</f>
        <v>1796.1687117699998</v>
      </c>
      <c r="G135" s="36">
        <f>SUMIFS(СВЦЭМ!$C$33:$C$776,СВЦЭМ!$A$33:$A$776,$A135,СВЦЭМ!$B$33:$B$776,G$119)+'СЕТ СН'!$I$9+СВЦЭМ!$D$10+'СЕТ СН'!$I$6-'СЕТ СН'!$I$19</f>
        <v>1793.8088236200001</v>
      </c>
      <c r="H135" s="36">
        <f>SUMIFS(СВЦЭМ!$C$33:$C$776,СВЦЭМ!$A$33:$A$776,$A135,СВЦЭМ!$B$33:$B$776,H$119)+'СЕТ СН'!$I$9+СВЦЭМ!$D$10+'СЕТ СН'!$I$6-'СЕТ СН'!$I$19</f>
        <v>1729.72581433</v>
      </c>
      <c r="I135" s="36">
        <f>SUMIFS(СВЦЭМ!$C$33:$C$776,СВЦЭМ!$A$33:$A$776,$A135,СВЦЭМ!$B$33:$B$776,I$119)+'СЕТ СН'!$I$9+СВЦЭМ!$D$10+'СЕТ СН'!$I$6-'СЕТ СН'!$I$19</f>
        <v>1667.1311971099999</v>
      </c>
      <c r="J135" s="36">
        <f>SUMIFS(СВЦЭМ!$C$33:$C$776,СВЦЭМ!$A$33:$A$776,$A135,СВЦЭМ!$B$33:$B$776,J$119)+'СЕТ СН'!$I$9+СВЦЭМ!$D$10+'СЕТ СН'!$I$6-'СЕТ СН'!$I$19</f>
        <v>1563.60658807</v>
      </c>
      <c r="K135" s="36">
        <f>SUMIFS(СВЦЭМ!$C$33:$C$776,СВЦЭМ!$A$33:$A$776,$A135,СВЦЭМ!$B$33:$B$776,K$119)+'СЕТ СН'!$I$9+СВЦЭМ!$D$10+'СЕТ СН'!$I$6-'СЕТ СН'!$I$19</f>
        <v>1492.0522963200001</v>
      </c>
      <c r="L135" s="36">
        <f>SUMIFS(СВЦЭМ!$C$33:$C$776,СВЦЭМ!$A$33:$A$776,$A135,СВЦЭМ!$B$33:$B$776,L$119)+'СЕТ СН'!$I$9+СВЦЭМ!$D$10+'СЕТ СН'!$I$6-'СЕТ СН'!$I$19</f>
        <v>1463.13360575</v>
      </c>
      <c r="M135" s="36">
        <f>SUMIFS(СВЦЭМ!$C$33:$C$776,СВЦЭМ!$A$33:$A$776,$A135,СВЦЭМ!$B$33:$B$776,M$119)+'СЕТ СН'!$I$9+СВЦЭМ!$D$10+'СЕТ СН'!$I$6-'СЕТ СН'!$I$19</f>
        <v>1434.03188937</v>
      </c>
      <c r="N135" s="36">
        <f>SUMIFS(СВЦЭМ!$C$33:$C$776,СВЦЭМ!$A$33:$A$776,$A135,СВЦЭМ!$B$33:$B$776,N$119)+'СЕТ СН'!$I$9+СВЦЭМ!$D$10+'СЕТ СН'!$I$6-'СЕТ СН'!$I$19</f>
        <v>1453.0977060300002</v>
      </c>
      <c r="O135" s="36">
        <f>SUMIFS(СВЦЭМ!$C$33:$C$776,СВЦЭМ!$A$33:$A$776,$A135,СВЦЭМ!$B$33:$B$776,O$119)+'СЕТ СН'!$I$9+СВЦЭМ!$D$10+'СЕТ СН'!$I$6-'СЕТ СН'!$I$19</f>
        <v>1465.8399762399999</v>
      </c>
      <c r="P135" s="36">
        <f>SUMIFS(СВЦЭМ!$C$33:$C$776,СВЦЭМ!$A$33:$A$776,$A135,СВЦЭМ!$B$33:$B$776,P$119)+'СЕТ СН'!$I$9+СВЦЭМ!$D$10+'СЕТ СН'!$I$6-'СЕТ СН'!$I$19</f>
        <v>1468.7139023100001</v>
      </c>
      <c r="Q135" s="36">
        <f>SUMIFS(СВЦЭМ!$C$33:$C$776,СВЦЭМ!$A$33:$A$776,$A135,СВЦЭМ!$B$33:$B$776,Q$119)+'СЕТ СН'!$I$9+СВЦЭМ!$D$10+'СЕТ СН'!$I$6-'СЕТ СН'!$I$19</f>
        <v>1467.8135237400002</v>
      </c>
      <c r="R135" s="36">
        <f>SUMIFS(СВЦЭМ!$C$33:$C$776,СВЦЭМ!$A$33:$A$776,$A135,СВЦЭМ!$B$33:$B$776,R$119)+'СЕТ СН'!$I$9+СВЦЭМ!$D$10+'СЕТ СН'!$I$6-'СЕТ СН'!$I$19</f>
        <v>1459.5577855900001</v>
      </c>
      <c r="S135" s="36">
        <f>SUMIFS(СВЦЭМ!$C$33:$C$776,СВЦЭМ!$A$33:$A$776,$A135,СВЦЭМ!$B$33:$B$776,S$119)+'СЕТ СН'!$I$9+СВЦЭМ!$D$10+'СЕТ СН'!$I$6-'СЕТ СН'!$I$19</f>
        <v>1457.83143754</v>
      </c>
      <c r="T135" s="36">
        <f>SUMIFS(СВЦЭМ!$C$33:$C$776,СВЦЭМ!$A$33:$A$776,$A135,СВЦЭМ!$B$33:$B$776,T$119)+'СЕТ СН'!$I$9+СВЦЭМ!$D$10+'СЕТ СН'!$I$6-'СЕТ СН'!$I$19</f>
        <v>1469.82733039</v>
      </c>
      <c r="U135" s="36">
        <f>SUMIFS(СВЦЭМ!$C$33:$C$776,СВЦЭМ!$A$33:$A$776,$A135,СВЦЭМ!$B$33:$B$776,U$119)+'СЕТ СН'!$I$9+СВЦЭМ!$D$10+'СЕТ СН'!$I$6-'СЕТ СН'!$I$19</f>
        <v>1429.3203350600002</v>
      </c>
      <c r="V135" s="36">
        <f>SUMIFS(СВЦЭМ!$C$33:$C$776,СВЦЭМ!$A$33:$A$776,$A135,СВЦЭМ!$B$33:$B$776,V$119)+'СЕТ СН'!$I$9+СВЦЭМ!$D$10+'СЕТ СН'!$I$6-'СЕТ СН'!$I$19</f>
        <v>1444.58897142</v>
      </c>
      <c r="W135" s="36">
        <f>SUMIFS(СВЦЭМ!$C$33:$C$776,СВЦЭМ!$A$33:$A$776,$A135,СВЦЭМ!$B$33:$B$776,W$119)+'СЕТ СН'!$I$9+СВЦЭМ!$D$10+'СЕТ СН'!$I$6-'СЕТ СН'!$I$19</f>
        <v>1436.45162553</v>
      </c>
      <c r="X135" s="36">
        <f>SUMIFS(СВЦЭМ!$C$33:$C$776,СВЦЭМ!$A$33:$A$776,$A135,СВЦЭМ!$B$33:$B$776,X$119)+'СЕТ СН'!$I$9+СВЦЭМ!$D$10+'СЕТ СН'!$I$6-'СЕТ СН'!$I$19</f>
        <v>1522.83343479</v>
      </c>
      <c r="Y135" s="36">
        <f>SUMIFS(СВЦЭМ!$C$33:$C$776,СВЦЭМ!$A$33:$A$776,$A135,СВЦЭМ!$B$33:$B$776,Y$119)+'СЕТ СН'!$I$9+СВЦЭМ!$D$10+'СЕТ СН'!$I$6-'СЕТ СН'!$I$19</f>
        <v>1602.4821420500002</v>
      </c>
    </row>
    <row r="136" spans="1:25" ht="15.75" x14ac:dyDescent="0.2">
      <c r="A136" s="35">
        <f t="shared" si="3"/>
        <v>43572</v>
      </c>
      <c r="B136" s="36">
        <f>SUMIFS(СВЦЭМ!$C$33:$C$776,СВЦЭМ!$A$33:$A$776,$A136,СВЦЭМ!$B$33:$B$776,B$119)+'СЕТ СН'!$I$9+СВЦЭМ!$D$10+'СЕТ СН'!$I$6-'СЕТ СН'!$I$19</f>
        <v>1637.1952536200001</v>
      </c>
      <c r="C136" s="36">
        <f>SUMIFS(СВЦЭМ!$C$33:$C$776,СВЦЭМ!$A$33:$A$776,$A136,СВЦЭМ!$B$33:$B$776,C$119)+'СЕТ СН'!$I$9+СВЦЭМ!$D$10+'СЕТ СН'!$I$6-'СЕТ СН'!$I$19</f>
        <v>1706.2305594499999</v>
      </c>
      <c r="D136" s="36">
        <f>SUMIFS(СВЦЭМ!$C$33:$C$776,СВЦЭМ!$A$33:$A$776,$A136,СВЦЭМ!$B$33:$B$776,D$119)+'СЕТ СН'!$I$9+СВЦЭМ!$D$10+'СЕТ СН'!$I$6-'СЕТ СН'!$I$19</f>
        <v>1760.5041780500001</v>
      </c>
      <c r="E136" s="36">
        <f>SUMIFS(СВЦЭМ!$C$33:$C$776,СВЦЭМ!$A$33:$A$776,$A136,СВЦЭМ!$B$33:$B$776,E$119)+'СЕТ СН'!$I$9+СВЦЭМ!$D$10+'СЕТ СН'!$I$6-'СЕТ СН'!$I$19</f>
        <v>1770.2936229500001</v>
      </c>
      <c r="F136" s="36">
        <f>SUMIFS(СВЦЭМ!$C$33:$C$776,СВЦЭМ!$A$33:$A$776,$A136,СВЦЭМ!$B$33:$B$776,F$119)+'СЕТ СН'!$I$9+СВЦЭМ!$D$10+'СЕТ СН'!$I$6-'СЕТ СН'!$I$19</f>
        <v>1771.3091753899998</v>
      </c>
      <c r="G136" s="36">
        <f>SUMIFS(СВЦЭМ!$C$33:$C$776,СВЦЭМ!$A$33:$A$776,$A136,СВЦЭМ!$B$33:$B$776,G$119)+'СЕТ СН'!$I$9+СВЦЭМ!$D$10+'СЕТ СН'!$I$6-'СЕТ СН'!$I$19</f>
        <v>1769.3358847300001</v>
      </c>
      <c r="H136" s="36">
        <f>SUMIFS(СВЦЭМ!$C$33:$C$776,СВЦЭМ!$A$33:$A$776,$A136,СВЦЭМ!$B$33:$B$776,H$119)+'СЕТ СН'!$I$9+СВЦЭМ!$D$10+'СЕТ СН'!$I$6-'СЕТ СН'!$I$19</f>
        <v>1702.2774260400001</v>
      </c>
      <c r="I136" s="36">
        <f>SUMIFS(СВЦЭМ!$C$33:$C$776,СВЦЭМ!$A$33:$A$776,$A136,СВЦЭМ!$B$33:$B$776,I$119)+'СЕТ СН'!$I$9+СВЦЭМ!$D$10+'СЕТ СН'!$I$6-'СЕТ СН'!$I$19</f>
        <v>1644.0424311699999</v>
      </c>
      <c r="J136" s="36">
        <f>SUMIFS(СВЦЭМ!$C$33:$C$776,СВЦЭМ!$A$33:$A$776,$A136,СВЦЭМ!$B$33:$B$776,J$119)+'СЕТ СН'!$I$9+СВЦЭМ!$D$10+'СЕТ СН'!$I$6-'СЕТ СН'!$I$19</f>
        <v>1546.53334645</v>
      </c>
      <c r="K136" s="36">
        <f>SUMIFS(СВЦЭМ!$C$33:$C$776,СВЦЭМ!$A$33:$A$776,$A136,СВЦЭМ!$B$33:$B$776,K$119)+'СЕТ СН'!$I$9+СВЦЭМ!$D$10+'СЕТ СН'!$I$6-'СЕТ СН'!$I$19</f>
        <v>1476.8033611999999</v>
      </c>
      <c r="L136" s="36">
        <f>SUMIFS(СВЦЭМ!$C$33:$C$776,СВЦЭМ!$A$33:$A$776,$A136,СВЦЭМ!$B$33:$B$776,L$119)+'СЕТ СН'!$I$9+СВЦЭМ!$D$10+'СЕТ СН'!$I$6-'СЕТ СН'!$I$19</f>
        <v>1444.3296007200001</v>
      </c>
      <c r="M136" s="36">
        <f>SUMIFS(СВЦЭМ!$C$33:$C$776,СВЦЭМ!$A$33:$A$776,$A136,СВЦЭМ!$B$33:$B$776,M$119)+'СЕТ СН'!$I$9+СВЦЭМ!$D$10+'СЕТ СН'!$I$6-'СЕТ СН'!$I$19</f>
        <v>1452.5025376200001</v>
      </c>
      <c r="N136" s="36">
        <f>SUMIFS(СВЦЭМ!$C$33:$C$776,СВЦЭМ!$A$33:$A$776,$A136,СВЦЭМ!$B$33:$B$776,N$119)+'СЕТ СН'!$I$9+СВЦЭМ!$D$10+'СЕТ СН'!$I$6-'СЕТ СН'!$I$19</f>
        <v>1439.2658829500001</v>
      </c>
      <c r="O136" s="36">
        <f>SUMIFS(СВЦЭМ!$C$33:$C$776,СВЦЭМ!$A$33:$A$776,$A136,СВЦЭМ!$B$33:$B$776,O$119)+'СЕТ СН'!$I$9+СВЦЭМ!$D$10+'СЕТ СН'!$I$6-'СЕТ СН'!$I$19</f>
        <v>1442.59764881</v>
      </c>
      <c r="P136" s="36">
        <f>SUMIFS(СВЦЭМ!$C$33:$C$776,СВЦЭМ!$A$33:$A$776,$A136,СВЦЭМ!$B$33:$B$776,P$119)+'СЕТ СН'!$I$9+СВЦЭМ!$D$10+'СЕТ СН'!$I$6-'СЕТ СН'!$I$19</f>
        <v>1454.26669668</v>
      </c>
      <c r="Q136" s="36">
        <f>SUMIFS(СВЦЭМ!$C$33:$C$776,СВЦЭМ!$A$33:$A$776,$A136,СВЦЭМ!$B$33:$B$776,Q$119)+'СЕТ СН'!$I$9+СВЦЭМ!$D$10+'СЕТ СН'!$I$6-'СЕТ СН'!$I$19</f>
        <v>1476.1784827700001</v>
      </c>
      <c r="R136" s="36">
        <f>SUMIFS(СВЦЭМ!$C$33:$C$776,СВЦЭМ!$A$33:$A$776,$A136,СВЦЭМ!$B$33:$B$776,R$119)+'СЕТ СН'!$I$9+СВЦЭМ!$D$10+'СЕТ СН'!$I$6-'СЕТ СН'!$I$19</f>
        <v>1474.5533707</v>
      </c>
      <c r="S136" s="36">
        <f>SUMIFS(СВЦЭМ!$C$33:$C$776,СВЦЭМ!$A$33:$A$776,$A136,СВЦЭМ!$B$33:$B$776,S$119)+'СЕТ СН'!$I$9+СВЦЭМ!$D$10+'СЕТ СН'!$I$6-'СЕТ СН'!$I$19</f>
        <v>1459.3205071900002</v>
      </c>
      <c r="T136" s="36">
        <f>SUMIFS(СВЦЭМ!$C$33:$C$776,СВЦЭМ!$A$33:$A$776,$A136,СВЦЭМ!$B$33:$B$776,T$119)+'СЕТ СН'!$I$9+СВЦЭМ!$D$10+'СЕТ СН'!$I$6-'СЕТ СН'!$I$19</f>
        <v>1466.3919621300001</v>
      </c>
      <c r="U136" s="36">
        <f>SUMIFS(СВЦЭМ!$C$33:$C$776,СВЦЭМ!$A$33:$A$776,$A136,СВЦЭМ!$B$33:$B$776,U$119)+'СЕТ СН'!$I$9+СВЦЭМ!$D$10+'СЕТ СН'!$I$6-'СЕТ СН'!$I$19</f>
        <v>1469.14098575</v>
      </c>
      <c r="V136" s="36">
        <f>SUMIFS(СВЦЭМ!$C$33:$C$776,СВЦЭМ!$A$33:$A$776,$A136,СВЦЭМ!$B$33:$B$776,V$119)+'СЕТ СН'!$I$9+СВЦЭМ!$D$10+'СЕТ СН'!$I$6-'СЕТ СН'!$I$19</f>
        <v>1461.206895</v>
      </c>
      <c r="W136" s="36">
        <f>SUMIFS(СВЦЭМ!$C$33:$C$776,СВЦЭМ!$A$33:$A$776,$A136,СВЦЭМ!$B$33:$B$776,W$119)+'СЕТ СН'!$I$9+СВЦЭМ!$D$10+'СЕТ СН'!$I$6-'СЕТ СН'!$I$19</f>
        <v>1470.8826424600002</v>
      </c>
      <c r="X136" s="36">
        <f>SUMIFS(СВЦЭМ!$C$33:$C$776,СВЦЭМ!$A$33:$A$776,$A136,СВЦЭМ!$B$33:$B$776,X$119)+'СЕТ СН'!$I$9+СВЦЭМ!$D$10+'СЕТ СН'!$I$6-'СЕТ СН'!$I$19</f>
        <v>1505.2045659</v>
      </c>
      <c r="Y136" s="36">
        <f>SUMIFS(СВЦЭМ!$C$33:$C$776,СВЦЭМ!$A$33:$A$776,$A136,СВЦЭМ!$B$33:$B$776,Y$119)+'СЕТ СН'!$I$9+СВЦЭМ!$D$10+'СЕТ СН'!$I$6-'СЕТ СН'!$I$19</f>
        <v>1580.7476109300001</v>
      </c>
    </row>
    <row r="137" spans="1:25" ht="15.75" x14ac:dyDescent="0.2">
      <c r="A137" s="35">
        <f t="shared" si="3"/>
        <v>43573</v>
      </c>
      <c r="B137" s="36">
        <f>SUMIFS(СВЦЭМ!$C$33:$C$776,СВЦЭМ!$A$33:$A$776,$A137,СВЦЭМ!$B$33:$B$776,B$119)+'СЕТ СН'!$I$9+СВЦЭМ!$D$10+'СЕТ СН'!$I$6-'СЕТ СН'!$I$19</f>
        <v>1607.8149132399999</v>
      </c>
      <c r="C137" s="36">
        <f>SUMIFS(СВЦЭМ!$C$33:$C$776,СВЦЭМ!$A$33:$A$776,$A137,СВЦЭМ!$B$33:$B$776,C$119)+'СЕТ СН'!$I$9+СВЦЭМ!$D$10+'СЕТ СН'!$I$6-'СЕТ СН'!$I$19</f>
        <v>1683.69831243</v>
      </c>
      <c r="D137" s="36">
        <f>SUMIFS(СВЦЭМ!$C$33:$C$776,СВЦЭМ!$A$33:$A$776,$A137,СВЦЭМ!$B$33:$B$776,D$119)+'СЕТ СН'!$I$9+СВЦЭМ!$D$10+'СЕТ СН'!$I$6-'СЕТ СН'!$I$19</f>
        <v>1749.00320199</v>
      </c>
      <c r="E137" s="36">
        <f>SUMIFS(СВЦЭМ!$C$33:$C$776,СВЦЭМ!$A$33:$A$776,$A137,СВЦЭМ!$B$33:$B$776,E$119)+'СЕТ СН'!$I$9+СВЦЭМ!$D$10+'СЕТ СН'!$I$6-'СЕТ СН'!$I$19</f>
        <v>1740.6715388400003</v>
      </c>
      <c r="F137" s="36">
        <f>SUMIFS(СВЦЭМ!$C$33:$C$776,СВЦЭМ!$A$33:$A$776,$A137,СВЦЭМ!$B$33:$B$776,F$119)+'СЕТ СН'!$I$9+СВЦЭМ!$D$10+'СЕТ СН'!$I$6-'СЕТ СН'!$I$19</f>
        <v>1746.56618772</v>
      </c>
      <c r="G137" s="36">
        <f>SUMIFS(СВЦЭМ!$C$33:$C$776,СВЦЭМ!$A$33:$A$776,$A137,СВЦЭМ!$B$33:$B$776,G$119)+'СЕТ СН'!$I$9+СВЦЭМ!$D$10+'СЕТ СН'!$I$6-'СЕТ СН'!$I$19</f>
        <v>1751.2935656200002</v>
      </c>
      <c r="H137" s="36">
        <f>SUMIFS(СВЦЭМ!$C$33:$C$776,СВЦЭМ!$A$33:$A$776,$A137,СВЦЭМ!$B$33:$B$776,H$119)+'СЕТ СН'!$I$9+СВЦЭМ!$D$10+'СЕТ СН'!$I$6-'СЕТ СН'!$I$19</f>
        <v>1689.6006650700001</v>
      </c>
      <c r="I137" s="36">
        <f>SUMIFS(СВЦЭМ!$C$33:$C$776,СВЦЭМ!$A$33:$A$776,$A137,СВЦЭМ!$B$33:$B$776,I$119)+'СЕТ СН'!$I$9+СВЦЭМ!$D$10+'СЕТ СН'!$I$6-'СЕТ СН'!$I$19</f>
        <v>1629.1186221799999</v>
      </c>
      <c r="J137" s="36">
        <f>SUMIFS(СВЦЭМ!$C$33:$C$776,СВЦЭМ!$A$33:$A$776,$A137,СВЦЭМ!$B$33:$B$776,J$119)+'СЕТ СН'!$I$9+СВЦЭМ!$D$10+'СЕТ СН'!$I$6-'СЕТ СН'!$I$19</f>
        <v>1547.7188442000001</v>
      </c>
      <c r="K137" s="36">
        <f>SUMIFS(СВЦЭМ!$C$33:$C$776,СВЦЭМ!$A$33:$A$776,$A137,СВЦЭМ!$B$33:$B$776,K$119)+'СЕТ СН'!$I$9+СВЦЭМ!$D$10+'СЕТ СН'!$I$6-'СЕТ СН'!$I$19</f>
        <v>1461.9945898999999</v>
      </c>
      <c r="L137" s="36">
        <f>SUMIFS(СВЦЭМ!$C$33:$C$776,СВЦЭМ!$A$33:$A$776,$A137,СВЦЭМ!$B$33:$B$776,L$119)+'СЕТ СН'!$I$9+СВЦЭМ!$D$10+'СЕТ СН'!$I$6-'СЕТ СН'!$I$19</f>
        <v>1427.7451171299999</v>
      </c>
      <c r="M137" s="36">
        <f>SUMIFS(СВЦЭМ!$C$33:$C$776,СВЦЭМ!$A$33:$A$776,$A137,СВЦЭМ!$B$33:$B$776,M$119)+'СЕТ СН'!$I$9+СВЦЭМ!$D$10+'СЕТ СН'!$I$6-'СЕТ СН'!$I$19</f>
        <v>1445.9008384600002</v>
      </c>
      <c r="N137" s="36">
        <f>SUMIFS(СВЦЭМ!$C$33:$C$776,СВЦЭМ!$A$33:$A$776,$A137,СВЦЭМ!$B$33:$B$776,N$119)+'СЕТ СН'!$I$9+СВЦЭМ!$D$10+'СЕТ СН'!$I$6-'СЕТ СН'!$I$19</f>
        <v>1428.1779527799999</v>
      </c>
      <c r="O137" s="36">
        <f>SUMIFS(СВЦЭМ!$C$33:$C$776,СВЦЭМ!$A$33:$A$776,$A137,СВЦЭМ!$B$33:$B$776,O$119)+'СЕТ СН'!$I$9+СВЦЭМ!$D$10+'СЕТ СН'!$I$6-'СЕТ СН'!$I$19</f>
        <v>1432.5159061700001</v>
      </c>
      <c r="P137" s="36">
        <f>SUMIFS(СВЦЭМ!$C$33:$C$776,СВЦЭМ!$A$33:$A$776,$A137,СВЦЭМ!$B$33:$B$776,P$119)+'СЕТ СН'!$I$9+СВЦЭМ!$D$10+'СЕТ СН'!$I$6-'СЕТ СН'!$I$19</f>
        <v>1427.7188276699999</v>
      </c>
      <c r="Q137" s="36">
        <f>SUMIFS(СВЦЭМ!$C$33:$C$776,СВЦЭМ!$A$33:$A$776,$A137,СВЦЭМ!$B$33:$B$776,Q$119)+'СЕТ СН'!$I$9+СВЦЭМ!$D$10+'СЕТ СН'!$I$6-'СЕТ СН'!$I$19</f>
        <v>1429.7477350500001</v>
      </c>
      <c r="R137" s="36">
        <f>SUMIFS(СВЦЭМ!$C$33:$C$776,СВЦЭМ!$A$33:$A$776,$A137,СВЦЭМ!$B$33:$B$776,R$119)+'СЕТ СН'!$I$9+СВЦЭМ!$D$10+'СЕТ СН'!$I$6-'СЕТ СН'!$I$19</f>
        <v>1430.5854920900001</v>
      </c>
      <c r="S137" s="36">
        <f>SUMIFS(СВЦЭМ!$C$33:$C$776,СВЦЭМ!$A$33:$A$776,$A137,СВЦЭМ!$B$33:$B$776,S$119)+'СЕТ СН'!$I$9+СВЦЭМ!$D$10+'СЕТ СН'!$I$6-'СЕТ СН'!$I$19</f>
        <v>1432.2725264300002</v>
      </c>
      <c r="T137" s="36">
        <f>SUMIFS(СВЦЭМ!$C$33:$C$776,СВЦЭМ!$A$33:$A$776,$A137,СВЦЭМ!$B$33:$B$776,T$119)+'СЕТ СН'!$I$9+СВЦЭМ!$D$10+'СЕТ СН'!$I$6-'СЕТ СН'!$I$19</f>
        <v>1435.5866417500001</v>
      </c>
      <c r="U137" s="36">
        <f>SUMIFS(СВЦЭМ!$C$33:$C$776,СВЦЭМ!$A$33:$A$776,$A137,СВЦЭМ!$B$33:$B$776,U$119)+'СЕТ СН'!$I$9+СВЦЭМ!$D$10+'СЕТ СН'!$I$6-'СЕТ СН'!$I$19</f>
        <v>1437.37912099</v>
      </c>
      <c r="V137" s="36">
        <f>SUMIFS(СВЦЭМ!$C$33:$C$776,СВЦЭМ!$A$33:$A$776,$A137,СВЦЭМ!$B$33:$B$776,V$119)+'СЕТ СН'!$I$9+СВЦЭМ!$D$10+'СЕТ СН'!$I$6-'СЕТ СН'!$I$19</f>
        <v>1428.2599891</v>
      </c>
      <c r="W137" s="36">
        <f>SUMIFS(СВЦЭМ!$C$33:$C$776,СВЦЭМ!$A$33:$A$776,$A137,СВЦЭМ!$B$33:$B$776,W$119)+'СЕТ СН'!$I$9+СВЦЭМ!$D$10+'СЕТ СН'!$I$6-'СЕТ СН'!$I$19</f>
        <v>1419.04937507</v>
      </c>
      <c r="X137" s="36">
        <f>SUMIFS(СВЦЭМ!$C$33:$C$776,СВЦЭМ!$A$33:$A$776,$A137,СВЦЭМ!$B$33:$B$776,X$119)+'СЕТ СН'!$I$9+СВЦЭМ!$D$10+'СЕТ СН'!$I$6-'СЕТ СН'!$I$19</f>
        <v>1452.4266438</v>
      </c>
      <c r="Y137" s="36">
        <f>SUMIFS(СВЦЭМ!$C$33:$C$776,СВЦЭМ!$A$33:$A$776,$A137,СВЦЭМ!$B$33:$B$776,Y$119)+'СЕТ СН'!$I$9+СВЦЭМ!$D$10+'СЕТ СН'!$I$6-'СЕТ СН'!$I$19</f>
        <v>1523.2001020600001</v>
      </c>
    </row>
    <row r="138" spans="1:25" ht="15.75" x14ac:dyDescent="0.2">
      <c r="A138" s="35">
        <f t="shared" si="3"/>
        <v>43574</v>
      </c>
      <c r="B138" s="36">
        <f>SUMIFS(СВЦЭМ!$C$33:$C$776,СВЦЭМ!$A$33:$A$776,$A138,СВЦЭМ!$B$33:$B$776,B$119)+'СЕТ СН'!$I$9+СВЦЭМ!$D$10+'СЕТ СН'!$I$6-'СЕТ СН'!$I$19</f>
        <v>1609.2122637000002</v>
      </c>
      <c r="C138" s="36">
        <f>SUMIFS(СВЦЭМ!$C$33:$C$776,СВЦЭМ!$A$33:$A$776,$A138,СВЦЭМ!$B$33:$B$776,C$119)+'СЕТ СН'!$I$9+СВЦЭМ!$D$10+'СЕТ СН'!$I$6-'СЕТ СН'!$I$19</f>
        <v>1691.08715708</v>
      </c>
      <c r="D138" s="36">
        <f>SUMIFS(СВЦЭМ!$C$33:$C$776,СВЦЭМ!$A$33:$A$776,$A138,СВЦЭМ!$B$33:$B$776,D$119)+'СЕТ СН'!$I$9+СВЦЭМ!$D$10+'СЕТ СН'!$I$6-'СЕТ СН'!$I$19</f>
        <v>1750.9122177700001</v>
      </c>
      <c r="E138" s="36">
        <f>SUMIFS(СВЦЭМ!$C$33:$C$776,СВЦЭМ!$A$33:$A$776,$A138,СВЦЭМ!$B$33:$B$776,E$119)+'СЕТ СН'!$I$9+СВЦЭМ!$D$10+'СЕТ СН'!$I$6-'СЕТ СН'!$I$19</f>
        <v>1755.1963911100001</v>
      </c>
      <c r="F138" s="36">
        <f>SUMIFS(СВЦЭМ!$C$33:$C$776,СВЦЭМ!$A$33:$A$776,$A138,СВЦЭМ!$B$33:$B$776,F$119)+'СЕТ СН'!$I$9+СВЦЭМ!$D$10+'СЕТ СН'!$I$6-'СЕТ СН'!$I$19</f>
        <v>1752.4794036399999</v>
      </c>
      <c r="G138" s="36">
        <f>SUMIFS(СВЦЭМ!$C$33:$C$776,СВЦЭМ!$A$33:$A$776,$A138,СВЦЭМ!$B$33:$B$776,G$119)+'СЕТ СН'!$I$9+СВЦЭМ!$D$10+'СЕТ СН'!$I$6-'СЕТ СН'!$I$19</f>
        <v>1754.3913589500003</v>
      </c>
      <c r="H138" s="36">
        <f>SUMIFS(СВЦЭМ!$C$33:$C$776,СВЦЭМ!$A$33:$A$776,$A138,СВЦЭМ!$B$33:$B$776,H$119)+'СЕТ СН'!$I$9+СВЦЭМ!$D$10+'СЕТ СН'!$I$6-'СЕТ СН'!$I$19</f>
        <v>1698.8374988800001</v>
      </c>
      <c r="I138" s="36">
        <f>SUMIFS(СВЦЭМ!$C$33:$C$776,СВЦЭМ!$A$33:$A$776,$A138,СВЦЭМ!$B$33:$B$776,I$119)+'СЕТ СН'!$I$9+СВЦЭМ!$D$10+'СЕТ СН'!$I$6-'СЕТ СН'!$I$19</f>
        <v>1619.7835807500001</v>
      </c>
      <c r="J138" s="36">
        <f>SUMIFS(СВЦЭМ!$C$33:$C$776,СВЦЭМ!$A$33:$A$776,$A138,СВЦЭМ!$B$33:$B$776,J$119)+'СЕТ СН'!$I$9+СВЦЭМ!$D$10+'СЕТ СН'!$I$6-'СЕТ СН'!$I$19</f>
        <v>1532.3728081200002</v>
      </c>
      <c r="K138" s="36">
        <f>SUMIFS(СВЦЭМ!$C$33:$C$776,СВЦЭМ!$A$33:$A$776,$A138,СВЦЭМ!$B$33:$B$776,K$119)+'СЕТ СН'!$I$9+СВЦЭМ!$D$10+'СЕТ СН'!$I$6-'СЕТ СН'!$I$19</f>
        <v>1460.2338232400002</v>
      </c>
      <c r="L138" s="36">
        <f>SUMIFS(СВЦЭМ!$C$33:$C$776,СВЦЭМ!$A$33:$A$776,$A138,СВЦЭМ!$B$33:$B$776,L$119)+'СЕТ СН'!$I$9+СВЦЭМ!$D$10+'СЕТ СН'!$I$6-'СЕТ СН'!$I$19</f>
        <v>1433.5005363</v>
      </c>
      <c r="M138" s="36">
        <f>SUMIFS(СВЦЭМ!$C$33:$C$776,СВЦЭМ!$A$33:$A$776,$A138,СВЦЭМ!$B$33:$B$776,M$119)+'СЕТ СН'!$I$9+СВЦЭМ!$D$10+'СЕТ СН'!$I$6-'СЕТ СН'!$I$19</f>
        <v>1431.97957976</v>
      </c>
      <c r="N138" s="36">
        <f>SUMIFS(СВЦЭМ!$C$33:$C$776,СВЦЭМ!$A$33:$A$776,$A138,СВЦЭМ!$B$33:$B$776,N$119)+'СЕТ СН'!$I$9+СВЦЭМ!$D$10+'СЕТ СН'!$I$6-'СЕТ СН'!$I$19</f>
        <v>1416.7200622</v>
      </c>
      <c r="O138" s="36">
        <f>SUMIFS(СВЦЭМ!$C$33:$C$776,СВЦЭМ!$A$33:$A$776,$A138,СВЦЭМ!$B$33:$B$776,O$119)+'СЕТ СН'!$I$9+СВЦЭМ!$D$10+'СЕТ СН'!$I$6-'СЕТ СН'!$I$19</f>
        <v>1418.6873696299999</v>
      </c>
      <c r="P138" s="36">
        <f>SUMIFS(СВЦЭМ!$C$33:$C$776,СВЦЭМ!$A$33:$A$776,$A138,СВЦЭМ!$B$33:$B$776,P$119)+'СЕТ СН'!$I$9+СВЦЭМ!$D$10+'СЕТ СН'!$I$6-'СЕТ СН'!$I$19</f>
        <v>1422.9414369599999</v>
      </c>
      <c r="Q138" s="36">
        <f>SUMIFS(СВЦЭМ!$C$33:$C$776,СВЦЭМ!$A$33:$A$776,$A138,СВЦЭМ!$B$33:$B$776,Q$119)+'СЕТ СН'!$I$9+СВЦЭМ!$D$10+'СЕТ СН'!$I$6-'СЕТ СН'!$I$19</f>
        <v>1420.9554363900002</v>
      </c>
      <c r="R138" s="36">
        <f>SUMIFS(СВЦЭМ!$C$33:$C$776,СВЦЭМ!$A$33:$A$776,$A138,СВЦЭМ!$B$33:$B$776,R$119)+'СЕТ СН'!$I$9+СВЦЭМ!$D$10+'СЕТ СН'!$I$6-'СЕТ СН'!$I$19</f>
        <v>1416.5446689099999</v>
      </c>
      <c r="S138" s="36">
        <f>SUMIFS(СВЦЭМ!$C$33:$C$776,СВЦЭМ!$A$33:$A$776,$A138,СВЦЭМ!$B$33:$B$776,S$119)+'СЕТ СН'!$I$9+СВЦЭМ!$D$10+'СЕТ СН'!$I$6-'СЕТ СН'!$I$19</f>
        <v>1409.8874372499999</v>
      </c>
      <c r="T138" s="36">
        <f>SUMIFS(СВЦЭМ!$C$33:$C$776,СВЦЭМ!$A$33:$A$776,$A138,СВЦЭМ!$B$33:$B$776,T$119)+'СЕТ СН'!$I$9+СВЦЭМ!$D$10+'СЕТ СН'!$I$6-'СЕТ СН'!$I$19</f>
        <v>1417.7365201800001</v>
      </c>
      <c r="U138" s="36">
        <f>SUMIFS(СВЦЭМ!$C$33:$C$776,СВЦЭМ!$A$33:$A$776,$A138,СВЦЭМ!$B$33:$B$776,U$119)+'СЕТ СН'!$I$9+СВЦЭМ!$D$10+'СЕТ СН'!$I$6-'СЕТ СН'!$I$19</f>
        <v>1419.9043511100001</v>
      </c>
      <c r="V138" s="36">
        <f>SUMIFS(СВЦЭМ!$C$33:$C$776,СВЦЭМ!$A$33:$A$776,$A138,СВЦЭМ!$B$33:$B$776,V$119)+'СЕТ СН'!$I$9+СВЦЭМ!$D$10+'СЕТ СН'!$I$6-'СЕТ СН'!$I$19</f>
        <v>1427.3344288600001</v>
      </c>
      <c r="W138" s="36">
        <f>SUMIFS(СВЦЭМ!$C$33:$C$776,СВЦЭМ!$A$33:$A$776,$A138,СВЦЭМ!$B$33:$B$776,W$119)+'СЕТ СН'!$I$9+СВЦЭМ!$D$10+'СЕТ СН'!$I$6-'СЕТ СН'!$I$19</f>
        <v>1422.5489686300002</v>
      </c>
      <c r="X138" s="36">
        <f>SUMIFS(СВЦЭМ!$C$33:$C$776,СВЦЭМ!$A$33:$A$776,$A138,СВЦЭМ!$B$33:$B$776,X$119)+'СЕТ СН'!$I$9+СВЦЭМ!$D$10+'СЕТ СН'!$I$6-'СЕТ СН'!$I$19</f>
        <v>1438.78211315</v>
      </c>
      <c r="Y138" s="36">
        <f>SUMIFS(СВЦЭМ!$C$33:$C$776,СВЦЭМ!$A$33:$A$776,$A138,СВЦЭМ!$B$33:$B$776,Y$119)+'СЕТ СН'!$I$9+СВЦЭМ!$D$10+'СЕТ СН'!$I$6-'СЕТ СН'!$I$19</f>
        <v>1520.0656505699999</v>
      </c>
    </row>
    <row r="139" spans="1:25" ht="15.75" x14ac:dyDescent="0.2">
      <c r="A139" s="35">
        <f t="shared" si="3"/>
        <v>43575</v>
      </c>
      <c r="B139" s="36">
        <f>SUMIFS(СВЦЭМ!$C$33:$C$776,СВЦЭМ!$A$33:$A$776,$A139,СВЦЭМ!$B$33:$B$776,B$119)+'СЕТ СН'!$I$9+СВЦЭМ!$D$10+'СЕТ СН'!$I$6-'СЕТ СН'!$I$19</f>
        <v>1614.94074318</v>
      </c>
      <c r="C139" s="36">
        <f>SUMIFS(СВЦЭМ!$C$33:$C$776,СВЦЭМ!$A$33:$A$776,$A139,СВЦЭМ!$B$33:$B$776,C$119)+'СЕТ СН'!$I$9+СВЦЭМ!$D$10+'СЕТ СН'!$I$6-'СЕТ СН'!$I$19</f>
        <v>1694.2536723100002</v>
      </c>
      <c r="D139" s="36">
        <f>SUMIFS(СВЦЭМ!$C$33:$C$776,СВЦЭМ!$A$33:$A$776,$A139,СВЦЭМ!$B$33:$B$776,D$119)+'СЕТ СН'!$I$9+СВЦЭМ!$D$10+'СЕТ СН'!$I$6-'СЕТ СН'!$I$19</f>
        <v>1753.49358807</v>
      </c>
      <c r="E139" s="36">
        <f>SUMIFS(СВЦЭМ!$C$33:$C$776,СВЦЭМ!$A$33:$A$776,$A139,СВЦЭМ!$B$33:$B$776,E$119)+'СЕТ СН'!$I$9+СВЦЭМ!$D$10+'СЕТ СН'!$I$6-'СЕТ СН'!$I$19</f>
        <v>1762.5866762000001</v>
      </c>
      <c r="F139" s="36">
        <f>SUMIFS(СВЦЭМ!$C$33:$C$776,СВЦЭМ!$A$33:$A$776,$A139,СВЦЭМ!$B$33:$B$776,F$119)+'СЕТ СН'!$I$9+СВЦЭМ!$D$10+'СЕТ СН'!$I$6-'СЕТ СН'!$I$19</f>
        <v>1767.11011242</v>
      </c>
      <c r="G139" s="36">
        <f>SUMIFS(СВЦЭМ!$C$33:$C$776,СВЦЭМ!$A$33:$A$776,$A139,СВЦЭМ!$B$33:$B$776,G$119)+'СЕТ СН'!$I$9+СВЦЭМ!$D$10+'СЕТ СН'!$I$6-'СЕТ СН'!$I$19</f>
        <v>1758.7339981800001</v>
      </c>
      <c r="H139" s="36">
        <f>SUMIFS(СВЦЭМ!$C$33:$C$776,СВЦЭМ!$A$33:$A$776,$A139,СВЦЭМ!$B$33:$B$776,H$119)+'СЕТ СН'!$I$9+СВЦЭМ!$D$10+'СЕТ СН'!$I$6-'СЕТ СН'!$I$19</f>
        <v>1695.2383261200002</v>
      </c>
      <c r="I139" s="36">
        <f>SUMIFS(СВЦЭМ!$C$33:$C$776,СВЦЭМ!$A$33:$A$776,$A139,СВЦЭМ!$B$33:$B$776,I$119)+'СЕТ СН'!$I$9+СВЦЭМ!$D$10+'СЕТ СН'!$I$6-'СЕТ СН'!$I$19</f>
        <v>1655.93301999</v>
      </c>
      <c r="J139" s="36">
        <f>SUMIFS(СВЦЭМ!$C$33:$C$776,СВЦЭМ!$A$33:$A$776,$A139,СВЦЭМ!$B$33:$B$776,J$119)+'СЕТ СН'!$I$9+СВЦЭМ!$D$10+'СЕТ СН'!$I$6-'СЕТ СН'!$I$19</f>
        <v>1569.4079962800001</v>
      </c>
      <c r="K139" s="36">
        <f>SUMIFS(СВЦЭМ!$C$33:$C$776,СВЦЭМ!$A$33:$A$776,$A139,СВЦЭМ!$B$33:$B$776,K$119)+'СЕТ СН'!$I$9+СВЦЭМ!$D$10+'СЕТ СН'!$I$6-'СЕТ СН'!$I$19</f>
        <v>1440.63836096</v>
      </c>
      <c r="L139" s="36">
        <f>SUMIFS(СВЦЭМ!$C$33:$C$776,СВЦЭМ!$A$33:$A$776,$A139,СВЦЭМ!$B$33:$B$776,L$119)+'СЕТ СН'!$I$9+СВЦЭМ!$D$10+'СЕТ СН'!$I$6-'СЕТ СН'!$I$19</f>
        <v>1397.2603940900001</v>
      </c>
      <c r="M139" s="36">
        <f>SUMIFS(СВЦЭМ!$C$33:$C$776,СВЦЭМ!$A$33:$A$776,$A139,СВЦЭМ!$B$33:$B$776,M$119)+'СЕТ СН'!$I$9+СВЦЭМ!$D$10+'СЕТ СН'!$I$6-'СЕТ СН'!$I$19</f>
        <v>1397.3805419300002</v>
      </c>
      <c r="N139" s="36">
        <f>SUMIFS(СВЦЭМ!$C$33:$C$776,СВЦЭМ!$A$33:$A$776,$A139,СВЦЭМ!$B$33:$B$776,N$119)+'СЕТ СН'!$I$9+СВЦЭМ!$D$10+'СЕТ СН'!$I$6-'СЕТ СН'!$I$19</f>
        <v>1406.7844615600002</v>
      </c>
      <c r="O139" s="36">
        <f>SUMIFS(СВЦЭМ!$C$33:$C$776,СВЦЭМ!$A$33:$A$776,$A139,СВЦЭМ!$B$33:$B$776,O$119)+'СЕТ СН'!$I$9+СВЦЭМ!$D$10+'СЕТ СН'!$I$6-'СЕТ СН'!$I$19</f>
        <v>1419.61662815</v>
      </c>
      <c r="P139" s="36">
        <f>SUMIFS(СВЦЭМ!$C$33:$C$776,СВЦЭМ!$A$33:$A$776,$A139,СВЦЭМ!$B$33:$B$776,P$119)+'СЕТ СН'!$I$9+СВЦЭМ!$D$10+'СЕТ СН'!$I$6-'СЕТ СН'!$I$19</f>
        <v>1425.80774709</v>
      </c>
      <c r="Q139" s="36">
        <f>SUMIFS(СВЦЭМ!$C$33:$C$776,СВЦЭМ!$A$33:$A$776,$A139,СВЦЭМ!$B$33:$B$776,Q$119)+'СЕТ СН'!$I$9+СВЦЭМ!$D$10+'СЕТ СН'!$I$6-'СЕТ СН'!$I$19</f>
        <v>1435.1507232200001</v>
      </c>
      <c r="R139" s="36">
        <f>SUMIFS(СВЦЭМ!$C$33:$C$776,СВЦЭМ!$A$33:$A$776,$A139,СВЦЭМ!$B$33:$B$776,R$119)+'СЕТ СН'!$I$9+СВЦЭМ!$D$10+'СЕТ СН'!$I$6-'СЕТ СН'!$I$19</f>
        <v>1426.0098790900001</v>
      </c>
      <c r="S139" s="36">
        <f>SUMIFS(СВЦЭМ!$C$33:$C$776,СВЦЭМ!$A$33:$A$776,$A139,СВЦЭМ!$B$33:$B$776,S$119)+'СЕТ СН'!$I$9+СВЦЭМ!$D$10+'СЕТ СН'!$I$6-'СЕТ СН'!$I$19</f>
        <v>1438.08960669</v>
      </c>
      <c r="T139" s="36">
        <f>SUMIFS(СВЦЭМ!$C$33:$C$776,СВЦЭМ!$A$33:$A$776,$A139,СВЦЭМ!$B$33:$B$776,T$119)+'СЕТ СН'!$I$9+СВЦЭМ!$D$10+'СЕТ СН'!$I$6-'СЕТ СН'!$I$19</f>
        <v>1432.7034273300001</v>
      </c>
      <c r="U139" s="36">
        <f>SUMIFS(СВЦЭМ!$C$33:$C$776,СВЦЭМ!$A$33:$A$776,$A139,СВЦЭМ!$B$33:$B$776,U$119)+'СЕТ СН'!$I$9+СВЦЭМ!$D$10+'СЕТ СН'!$I$6-'СЕТ СН'!$I$19</f>
        <v>1391.2725752199999</v>
      </c>
      <c r="V139" s="36">
        <f>SUMIFS(СВЦЭМ!$C$33:$C$776,СВЦЭМ!$A$33:$A$776,$A139,СВЦЭМ!$B$33:$B$776,V$119)+'СЕТ СН'!$I$9+СВЦЭМ!$D$10+'СЕТ СН'!$I$6-'СЕТ СН'!$I$19</f>
        <v>1392.80640672</v>
      </c>
      <c r="W139" s="36">
        <f>SUMIFS(СВЦЭМ!$C$33:$C$776,СВЦЭМ!$A$33:$A$776,$A139,СВЦЭМ!$B$33:$B$776,W$119)+'СЕТ СН'!$I$9+СВЦЭМ!$D$10+'СЕТ СН'!$I$6-'СЕТ СН'!$I$19</f>
        <v>1496.5831114699999</v>
      </c>
      <c r="X139" s="36">
        <f>SUMIFS(СВЦЭМ!$C$33:$C$776,СВЦЭМ!$A$33:$A$776,$A139,СВЦЭМ!$B$33:$B$776,X$119)+'СЕТ СН'!$I$9+СВЦЭМ!$D$10+'СЕТ СН'!$I$6-'СЕТ СН'!$I$19</f>
        <v>1607.70292126</v>
      </c>
      <c r="Y139" s="36">
        <f>SUMIFS(СВЦЭМ!$C$33:$C$776,СВЦЭМ!$A$33:$A$776,$A139,СВЦЭМ!$B$33:$B$776,Y$119)+'СЕТ СН'!$I$9+СВЦЭМ!$D$10+'СЕТ СН'!$I$6-'СЕТ СН'!$I$19</f>
        <v>1651.5012676699998</v>
      </c>
    </row>
    <row r="140" spans="1:25" ht="15.75" x14ac:dyDescent="0.2">
      <c r="A140" s="35">
        <f t="shared" si="3"/>
        <v>43576</v>
      </c>
      <c r="B140" s="36">
        <f>SUMIFS(СВЦЭМ!$C$33:$C$776,СВЦЭМ!$A$33:$A$776,$A140,СВЦЭМ!$B$33:$B$776,B$119)+'СЕТ СН'!$I$9+СВЦЭМ!$D$10+'СЕТ СН'!$I$6-'СЕТ СН'!$I$19</f>
        <v>1558.0350709500001</v>
      </c>
      <c r="C140" s="36">
        <f>SUMIFS(СВЦЭМ!$C$33:$C$776,СВЦЭМ!$A$33:$A$776,$A140,СВЦЭМ!$B$33:$B$776,C$119)+'СЕТ СН'!$I$9+СВЦЭМ!$D$10+'СЕТ СН'!$I$6-'СЕТ СН'!$I$19</f>
        <v>1584.7705292400001</v>
      </c>
      <c r="D140" s="36">
        <f>SUMIFS(СВЦЭМ!$C$33:$C$776,СВЦЭМ!$A$33:$A$776,$A140,СВЦЭМ!$B$33:$B$776,D$119)+'СЕТ СН'!$I$9+СВЦЭМ!$D$10+'СЕТ СН'!$I$6-'СЕТ СН'!$I$19</f>
        <v>1614.06469388</v>
      </c>
      <c r="E140" s="36">
        <f>SUMIFS(СВЦЭМ!$C$33:$C$776,СВЦЭМ!$A$33:$A$776,$A140,СВЦЭМ!$B$33:$B$776,E$119)+'СЕТ СН'!$I$9+СВЦЭМ!$D$10+'СЕТ СН'!$I$6-'СЕТ СН'!$I$19</f>
        <v>1621.2025276300001</v>
      </c>
      <c r="F140" s="36">
        <f>SUMIFS(СВЦЭМ!$C$33:$C$776,СВЦЭМ!$A$33:$A$776,$A140,СВЦЭМ!$B$33:$B$776,F$119)+'СЕТ СН'!$I$9+СВЦЭМ!$D$10+'СЕТ СН'!$I$6-'СЕТ СН'!$I$19</f>
        <v>1625.3470930600001</v>
      </c>
      <c r="G140" s="36">
        <f>SUMIFS(СВЦЭМ!$C$33:$C$776,СВЦЭМ!$A$33:$A$776,$A140,СВЦЭМ!$B$33:$B$776,G$119)+'СЕТ СН'!$I$9+СВЦЭМ!$D$10+'СЕТ СН'!$I$6-'СЕТ СН'!$I$19</f>
        <v>1611.6693127100002</v>
      </c>
      <c r="H140" s="36">
        <f>SUMIFS(СВЦЭМ!$C$33:$C$776,СВЦЭМ!$A$33:$A$776,$A140,СВЦЭМ!$B$33:$B$776,H$119)+'СЕТ СН'!$I$9+СВЦЭМ!$D$10+'СЕТ СН'!$I$6-'СЕТ СН'!$I$19</f>
        <v>1590.6944637699999</v>
      </c>
      <c r="I140" s="36">
        <f>SUMIFS(СВЦЭМ!$C$33:$C$776,СВЦЭМ!$A$33:$A$776,$A140,СВЦЭМ!$B$33:$B$776,I$119)+'СЕТ СН'!$I$9+СВЦЭМ!$D$10+'СЕТ СН'!$I$6-'СЕТ СН'!$I$19</f>
        <v>1582.4921555300002</v>
      </c>
      <c r="J140" s="36">
        <f>SUMIFS(СВЦЭМ!$C$33:$C$776,СВЦЭМ!$A$33:$A$776,$A140,СВЦЭМ!$B$33:$B$776,J$119)+'СЕТ СН'!$I$9+СВЦЭМ!$D$10+'СЕТ СН'!$I$6-'СЕТ СН'!$I$19</f>
        <v>1543.7586847800001</v>
      </c>
      <c r="K140" s="36">
        <f>SUMIFS(СВЦЭМ!$C$33:$C$776,СВЦЭМ!$A$33:$A$776,$A140,СВЦЭМ!$B$33:$B$776,K$119)+'СЕТ СН'!$I$9+СВЦЭМ!$D$10+'СЕТ СН'!$I$6-'СЕТ СН'!$I$19</f>
        <v>1502.3243809999999</v>
      </c>
      <c r="L140" s="36">
        <f>SUMIFS(СВЦЭМ!$C$33:$C$776,СВЦЭМ!$A$33:$A$776,$A140,СВЦЭМ!$B$33:$B$776,L$119)+'СЕТ СН'!$I$9+СВЦЭМ!$D$10+'СЕТ СН'!$I$6-'СЕТ СН'!$I$19</f>
        <v>1483.4781923999999</v>
      </c>
      <c r="M140" s="36">
        <f>SUMIFS(СВЦЭМ!$C$33:$C$776,СВЦЭМ!$A$33:$A$776,$A140,СВЦЭМ!$B$33:$B$776,M$119)+'СЕТ СН'!$I$9+СВЦЭМ!$D$10+'СЕТ СН'!$I$6-'СЕТ СН'!$I$19</f>
        <v>1493.5954361700001</v>
      </c>
      <c r="N140" s="36">
        <f>SUMIFS(СВЦЭМ!$C$33:$C$776,СВЦЭМ!$A$33:$A$776,$A140,СВЦЭМ!$B$33:$B$776,N$119)+'СЕТ СН'!$I$9+СВЦЭМ!$D$10+'СЕТ СН'!$I$6-'СЕТ СН'!$I$19</f>
        <v>1502.68051126</v>
      </c>
      <c r="O140" s="36">
        <f>SUMIFS(СВЦЭМ!$C$33:$C$776,СВЦЭМ!$A$33:$A$776,$A140,СВЦЭМ!$B$33:$B$776,O$119)+'СЕТ СН'!$I$9+СВЦЭМ!$D$10+'СЕТ СН'!$I$6-'СЕТ СН'!$I$19</f>
        <v>1520.0049661500002</v>
      </c>
      <c r="P140" s="36">
        <f>SUMIFS(СВЦЭМ!$C$33:$C$776,СВЦЭМ!$A$33:$A$776,$A140,СВЦЭМ!$B$33:$B$776,P$119)+'СЕТ СН'!$I$9+СВЦЭМ!$D$10+'СЕТ СН'!$I$6-'СЕТ СН'!$I$19</f>
        <v>1531.5056500999999</v>
      </c>
      <c r="Q140" s="36">
        <f>SUMIFS(СВЦЭМ!$C$33:$C$776,СВЦЭМ!$A$33:$A$776,$A140,СВЦЭМ!$B$33:$B$776,Q$119)+'СЕТ СН'!$I$9+СВЦЭМ!$D$10+'СЕТ СН'!$I$6-'СЕТ СН'!$I$19</f>
        <v>1550.75282081</v>
      </c>
      <c r="R140" s="36">
        <f>SUMIFS(СВЦЭМ!$C$33:$C$776,СВЦЭМ!$A$33:$A$776,$A140,СВЦЭМ!$B$33:$B$776,R$119)+'СЕТ СН'!$I$9+СВЦЭМ!$D$10+'СЕТ СН'!$I$6-'СЕТ СН'!$I$19</f>
        <v>1560.7485529200001</v>
      </c>
      <c r="S140" s="36">
        <f>SUMIFS(СВЦЭМ!$C$33:$C$776,СВЦЭМ!$A$33:$A$776,$A140,СВЦЭМ!$B$33:$B$776,S$119)+'СЕТ СН'!$I$9+СВЦЭМ!$D$10+'СЕТ СН'!$I$6-'СЕТ СН'!$I$19</f>
        <v>1549.9226650999999</v>
      </c>
      <c r="T140" s="36">
        <f>SUMIFS(СВЦЭМ!$C$33:$C$776,СВЦЭМ!$A$33:$A$776,$A140,СВЦЭМ!$B$33:$B$776,T$119)+'СЕТ СН'!$I$9+СВЦЭМ!$D$10+'СЕТ СН'!$I$6-'СЕТ СН'!$I$19</f>
        <v>1519.4048829000001</v>
      </c>
      <c r="U140" s="36">
        <f>SUMIFS(СВЦЭМ!$C$33:$C$776,СВЦЭМ!$A$33:$A$776,$A140,СВЦЭМ!$B$33:$B$776,U$119)+'СЕТ СН'!$I$9+СВЦЭМ!$D$10+'СЕТ СН'!$I$6-'СЕТ СН'!$I$19</f>
        <v>1495.7010912000001</v>
      </c>
      <c r="V140" s="36">
        <f>SUMIFS(СВЦЭМ!$C$33:$C$776,СВЦЭМ!$A$33:$A$776,$A140,СВЦЭМ!$B$33:$B$776,V$119)+'СЕТ СН'!$I$9+СВЦЭМ!$D$10+'СЕТ СН'!$I$6-'СЕТ СН'!$I$19</f>
        <v>1466.57692146</v>
      </c>
      <c r="W140" s="36">
        <f>SUMIFS(СВЦЭМ!$C$33:$C$776,СВЦЭМ!$A$33:$A$776,$A140,СВЦЭМ!$B$33:$B$776,W$119)+'СЕТ СН'!$I$9+СВЦЭМ!$D$10+'СЕТ СН'!$I$6-'СЕТ СН'!$I$19</f>
        <v>1466.4848083699999</v>
      </c>
      <c r="X140" s="36">
        <f>SUMIFS(СВЦЭМ!$C$33:$C$776,СВЦЭМ!$A$33:$A$776,$A140,СВЦЭМ!$B$33:$B$776,X$119)+'СЕТ СН'!$I$9+СВЦЭМ!$D$10+'СЕТ СН'!$I$6-'СЕТ СН'!$I$19</f>
        <v>1467.67590685</v>
      </c>
      <c r="Y140" s="36">
        <f>SUMIFS(СВЦЭМ!$C$33:$C$776,СВЦЭМ!$A$33:$A$776,$A140,СВЦЭМ!$B$33:$B$776,Y$119)+'СЕТ СН'!$I$9+СВЦЭМ!$D$10+'СЕТ СН'!$I$6-'СЕТ СН'!$I$19</f>
        <v>1513.9299623500001</v>
      </c>
    </row>
    <row r="141" spans="1:25" ht="15.75" x14ac:dyDescent="0.2">
      <c r="A141" s="35">
        <f t="shared" si="3"/>
        <v>43577</v>
      </c>
      <c r="B141" s="36">
        <f>SUMIFS(СВЦЭМ!$C$33:$C$776,СВЦЭМ!$A$33:$A$776,$A141,СВЦЭМ!$B$33:$B$776,B$119)+'СЕТ СН'!$I$9+СВЦЭМ!$D$10+'СЕТ СН'!$I$6-'СЕТ СН'!$I$19</f>
        <v>1518.9903085400001</v>
      </c>
      <c r="C141" s="36">
        <f>SUMIFS(СВЦЭМ!$C$33:$C$776,СВЦЭМ!$A$33:$A$776,$A141,СВЦЭМ!$B$33:$B$776,C$119)+'СЕТ СН'!$I$9+СВЦЭМ!$D$10+'СЕТ СН'!$I$6-'СЕТ СН'!$I$19</f>
        <v>1538.54484634</v>
      </c>
      <c r="D141" s="36">
        <f>SUMIFS(СВЦЭМ!$C$33:$C$776,СВЦЭМ!$A$33:$A$776,$A141,СВЦЭМ!$B$33:$B$776,D$119)+'СЕТ СН'!$I$9+СВЦЭМ!$D$10+'СЕТ СН'!$I$6-'СЕТ СН'!$I$19</f>
        <v>1583.3681713400001</v>
      </c>
      <c r="E141" s="36">
        <f>SUMIFS(СВЦЭМ!$C$33:$C$776,СВЦЭМ!$A$33:$A$776,$A141,СВЦЭМ!$B$33:$B$776,E$119)+'СЕТ СН'!$I$9+СВЦЭМ!$D$10+'СЕТ СН'!$I$6-'СЕТ СН'!$I$19</f>
        <v>1618.8427829799998</v>
      </c>
      <c r="F141" s="36">
        <f>SUMIFS(СВЦЭМ!$C$33:$C$776,СВЦЭМ!$A$33:$A$776,$A141,СВЦЭМ!$B$33:$B$776,F$119)+'СЕТ СН'!$I$9+СВЦЭМ!$D$10+'СЕТ СН'!$I$6-'СЕТ СН'!$I$19</f>
        <v>1631.2940101300001</v>
      </c>
      <c r="G141" s="36">
        <f>SUMIFS(СВЦЭМ!$C$33:$C$776,СВЦЭМ!$A$33:$A$776,$A141,СВЦЭМ!$B$33:$B$776,G$119)+'СЕТ СН'!$I$9+СВЦЭМ!$D$10+'СЕТ СН'!$I$6-'СЕТ СН'!$I$19</f>
        <v>1586.7197613200001</v>
      </c>
      <c r="H141" s="36">
        <f>SUMIFS(СВЦЭМ!$C$33:$C$776,СВЦЭМ!$A$33:$A$776,$A141,СВЦЭМ!$B$33:$B$776,H$119)+'СЕТ СН'!$I$9+СВЦЭМ!$D$10+'СЕТ СН'!$I$6-'СЕТ СН'!$I$19</f>
        <v>1566.4298017400001</v>
      </c>
      <c r="I141" s="36">
        <f>SUMIFS(СВЦЭМ!$C$33:$C$776,СВЦЭМ!$A$33:$A$776,$A141,СВЦЭМ!$B$33:$B$776,I$119)+'СЕТ СН'!$I$9+СВЦЭМ!$D$10+'СЕТ СН'!$I$6-'СЕТ СН'!$I$19</f>
        <v>1557.4507846199999</v>
      </c>
      <c r="J141" s="36">
        <f>SUMIFS(СВЦЭМ!$C$33:$C$776,СВЦЭМ!$A$33:$A$776,$A141,СВЦЭМ!$B$33:$B$776,J$119)+'СЕТ СН'!$I$9+СВЦЭМ!$D$10+'СЕТ СН'!$I$6-'СЕТ СН'!$I$19</f>
        <v>1544.5924766100002</v>
      </c>
      <c r="K141" s="36">
        <f>SUMIFS(СВЦЭМ!$C$33:$C$776,СВЦЭМ!$A$33:$A$776,$A141,СВЦЭМ!$B$33:$B$776,K$119)+'СЕТ СН'!$I$9+СВЦЭМ!$D$10+'СЕТ СН'!$I$6-'СЕТ СН'!$I$19</f>
        <v>1551.0852432199999</v>
      </c>
      <c r="L141" s="36">
        <f>SUMIFS(СВЦЭМ!$C$33:$C$776,СВЦЭМ!$A$33:$A$776,$A141,СВЦЭМ!$B$33:$B$776,L$119)+'СЕТ СН'!$I$9+СВЦЭМ!$D$10+'СЕТ СН'!$I$6-'СЕТ СН'!$I$19</f>
        <v>1551.38026636</v>
      </c>
      <c r="M141" s="36">
        <f>SUMIFS(СВЦЭМ!$C$33:$C$776,СВЦЭМ!$A$33:$A$776,$A141,СВЦЭМ!$B$33:$B$776,M$119)+'СЕТ СН'!$I$9+СВЦЭМ!$D$10+'СЕТ СН'!$I$6-'СЕТ СН'!$I$19</f>
        <v>1549.1762251099999</v>
      </c>
      <c r="N141" s="36">
        <f>SUMIFS(СВЦЭМ!$C$33:$C$776,СВЦЭМ!$A$33:$A$776,$A141,СВЦЭМ!$B$33:$B$776,N$119)+'СЕТ СН'!$I$9+СВЦЭМ!$D$10+'СЕТ СН'!$I$6-'СЕТ СН'!$I$19</f>
        <v>1547.22481468</v>
      </c>
      <c r="O141" s="36">
        <f>SUMIFS(СВЦЭМ!$C$33:$C$776,СВЦЭМ!$A$33:$A$776,$A141,СВЦЭМ!$B$33:$B$776,O$119)+'СЕТ СН'!$I$9+СВЦЭМ!$D$10+'СЕТ СН'!$I$6-'СЕТ СН'!$I$19</f>
        <v>1555.37724991</v>
      </c>
      <c r="P141" s="36">
        <f>SUMIFS(СВЦЭМ!$C$33:$C$776,СВЦЭМ!$A$33:$A$776,$A141,СВЦЭМ!$B$33:$B$776,P$119)+'СЕТ СН'!$I$9+СВЦЭМ!$D$10+'СЕТ СН'!$I$6-'СЕТ СН'!$I$19</f>
        <v>1563.13607531</v>
      </c>
      <c r="Q141" s="36">
        <f>SUMIFS(СВЦЭМ!$C$33:$C$776,СВЦЭМ!$A$33:$A$776,$A141,СВЦЭМ!$B$33:$B$776,Q$119)+'СЕТ СН'!$I$9+СВЦЭМ!$D$10+'СЕТ СН'!$I$6-'СЕТ СН'!$I$19</f>
        <v>1570.6594734</v>
      </c>
      <c r="R141" s="36">
        <f>SUMIFS(СВЦЭМ!$C$33:$C$776,СВЦЭМ!$A$33:$A$776,$A141,СВЦЭМ!$B$33:$B$776,R$119)+'СЕТ СН'!$I$9+СВЦЭМ!$D$10+'СЕТ СН'!$I$6-'СЕТ СН'!$I$19</f>
        <v>1567.7112544500001</v>
      </c>
      <c r="S141" s="36">
        <f>SUMIFS(СВЦЭМ!$C$33:$C$776,СВЦЭМ!$A$33:$A$776,$A141,СВЦЭМ!$B$33:$B$776,S$119)+'СЕТ СН'!$I$9+СВЦЭМ!$D$10+'СЕТ СН'!$I$6-'СЕТ СН'!$I$19</f>
        <v>1546.2694607399999</v>
      </c>
      <c r="T141" s="36">
        <f>SUMIFS(СВЦЭМ!$C$33:$C$776,СВЦЭМ!$A$33:$A$776,$A141,СВЦЭМ!$B$33:$B$776,T$119)+'СЕТ СН'!$I$9+СВЦЭМ!$D$10+'СЕТ СН'!$I$6-'СЕТ СН'!$I$19</f>
        <v>1545.4588813600001</v>
      </c>
      <c r="U141" s="36">
        <f>SUMIFS(СВЦЭМ!$C$33:$C$776,СВЦЭМ!$A$33:$A$776,$A141,СВЦЭМ!$B$33:$B$776,U$119)+'СЕТ СН'!$I$9+СВЦЭМ!$D$10+'СЕТ СН'!$I$6-'СЕТ СН'!$I$19</f>
        <v>1534.34436577</v>
      </c>
      <c r="V141" s="36">
        <f>SUMIFS(СВЦЭМ!$C$33:$C$776,СВЦЭМ!$A$33:$A$776,$A141,СВЦЭМ!$B$33:$B$776,V$119)+'СЕТ СН'!$I$9+СВЦЭМ!$D$10+'СЕТ СН'!$I$6-'СЕТ СН'!$I$19</f>
        <v>1518.2623893499999</v>
      </c>
      <c r="W141" s="36">
        <f>SUMIFS(СВЦЭМ!$C$33:$C$776,СВЦЭМ!$A$33:$A$776,$A141,СВЦЭМ!$B$33:$B$776,W$119)+'СЕТ СН'!$I$9+СВЦЭМ!$D$10+'СЕТ СН'!$I$6-'СЕТ СН'!$I$19</f>
        <v>1522.3708835900002</v>
      </c>
      <c r="X141" s="36">
        <f>SUMIFS(СВЦЭМ!$C$33:$C$776,СВЦЭМ!$A$33:$A$776,$A141,СВЦЭМ!$B$33:$B$776,X$119)+'СЕТ СН'!$I$9+СВЦЭМ!$D$10+'СЕТ СН'!$I$6-'СЕТ СН'!$I$19</f>
        <v>1550.2183212499999</v>
      </c>
      <c r="Y141" s="36">
        <f>SUMIFS(СВЦЭМ!$C$33:$C$776,СВЦЭМ!$A$33:$A$776,$A141,СВЦЭМ!$B$33:$B$776,Y$119)+'СЕТ СН'!$I$9+СВЦЭМ!$D$10+'СЕТ СН'!$I$6-'СЕТ СН'!$I$19</f>
        <v>1564.2976720500001</v>
      </c>
    </row>
    <row r="142" spans="1:25" ht="15.75" x14ac:dyDescent="0.2">
      <c r="A142" s="35">
        <f t="shared" si="3"/>
        <v>43578</v>
      </c>
      <c r="B142" s="36">
        <f>SUMIFS(СВЦЭМ!$C$33:$C$776,СВЦЭМ!$A$33:$A$776,$A142,СВЦЭМ!$B$33:$B$776,B$119)+'СЕТ СН'!$I$9+СВЦЭМ!$D$10+'СЕТ СН'!$I$6-'СЕТ СН'!$I$19</f>
        <v>1530.2920958</v>
      </c>
      <c r="C142" s="36">
        <f>SUMIFS(СВЦЭМ!$C$33:$C$776,СВЦЭМ!$A$33:$A$776,$A142,СВЦЭМ!$B$33:$B$776,C$119)+'СЕТ СН'!$I$9+СВЦЭМ!$D$10+'СЕТ СН'!$I$6-'СЕТ СН'!$I$19</f>
        <v>1577.9818614300002</v>
      </c>
      <c r="D142" s="36">
        <f>SUMIFS(СВЦЭМ!$C$33:$C$776,СВЦЭМ!$A$33:$A$776,$A142,СВЦЭМ!$B$33:$B$776,D$119)+'СЕТ СН'!$I$9+СВЦЭМ!$D$10+'СЕТ СН'!$I$6-'СЕТ СН'!$I$19</f>
        <v>1607.8671716600002</v>
      </c>
      <c r="E142" s="36">
        <f>SUMIFS(СВЦЭМ!$C$33:$C$776,СВЦЭМ!$A$33:$A$776,$A142,СВЦЭМ!$B$33:$B$776,E$119)+'СЕТ СН'!$I$9+СВЦЭМ!$D$10+'СЕТ СН'!$I$6-'СЕТ СН'!$I$19</f>
        <v>1621.8427151699998</v>
      </c>
      <c r="F142" s="36">
        <f>SUMIFS(СВЦЭМ!$C$33:$C$776,СВЦЭМ!$A$33:$A$776,$A142,СВЦЭМ!$B$33:$B$776,F$119)+'СЕТ СН'!$I$9+СВЦЭМ!$D$10+'СЕТ СН'!$I$6-'СЕТ СН'!$I$19</f>
        <v>1623.6030213700001</v>
      </c>
      <c r="G142" s="36">
        <f>SUMIFS(СВЦЭМ!$C$33:$C$776,СВЦЭМ!$A$33:$A$776,$A142,СВЦЭМ!$B$33:$B$776,G$119)+'СЕТ СН'!$I$9+СВЦЭМ!$D$10+'СЕТ СН'!$I$6-'СЕТ СН'!$I$19</f>
        <v>1594.9609368900001</v>
      </c>
      <c r="H142" s="36">
        <f>SUMIFS(СВЦЭМ!$C$33:$C$776,СВЦЭМ!$A$33:$A$776,$A142,СВЦЭМ!$B$33:$B$776,H$119)+'СЕТ СН'!$I$9+СВЦЭМ!$D$10+'СЕТ СН'!$I$6-'СЕТ СН'!$I$19</f>
        <v>1578.3575681299999</v>
      </c>
      <c r="I142" s="36">
        <f>SUMIFS(СВЦЭМ!$C$33:$C$776,СВЦЭМ!$A$33:$A$776,$A142,СВЦЭМ!$B$33:$B$776,I$119)+'СЕТ СН'!$I$9+СВЦЭМ!$D$10+'СЕТ СН'!$I$6-'СЕТ СН'!$I$19</f>
        <v>1591.3941493100001</v>
      </c>
      <c r="J142" s="36">
        <f>SUMIFS(СВЦЭМ!$C$33:$C$776,СВЦЭМ!$A$33:$A$776,$A142,СВЦЭМ!$B$33:$B$776,J$119)+'СЕТ СН'!$I$9+СВЦЭМ!$D$10+'СЕТ СН'!$I$6-'СЕТ СН'!$I$19</f>
        <v>1558.9523869499999</v>
      </c>
      <c r="K142" s="36">
        <f>SUMIFS(СВЦЭМ!$C$33:$C$776,СВЦЭМ!$A$33:$A$776,$A142,СВЦЭМ!$B$33:$B$776,K$119)+'СЕТ СН'!$I$9+СВЦЭМ!$D$10+'СЕТ СН'!$I$6-'СЕТ СН'!$I$19</f>
        <v>1564.4211092600001</v>
      </c>
      <c r="L142" s="36">
        <f>SUMIFS(СВЦЭМ!$C$33:$C$776,СВЦЭМ!$A$33:$A$776,$A142,СВЦЭМ!$B$33:$B$776,L$119)+'СЕТ СН'!$I$9+СВЦЭМ!$D$10+'СЕТ СН'!$I$6-'СЕТ СН'!$I$19</f>
        <v>1554.2131975500001</v>
      </c>
      <c r="M142" s="36">
        <f>SUMIFS(СВЦЭМ!$C$33:$C$776,СВЦЭМ!$A$33:$A$776,$A142,СВЦЭМ!$B$33:$B$776,M$119)+'СЕТ СН'!$I$9+СВЦЭМ!$D$10+'СЕТ СН'!$I$6-'СЕТ СН'!$I$19</f>
        <v>1567.47625257</v>
      </c>
      <c r="N142" s="36">
        <f>SUMIFS(СВЦЭМ!$C$33:$C$776,СВЦЭМ!$A$33:$A$776,$A142,СВЦЭМ!$B$33:$B$776,N$119)+'СЕТ СН'!$I$9+СВЦЭМ!$D$10+'СЕТ СН'!$I$6-'СЕТ СН'!$I$19</f>
        <v>1559.90612513</v>
      </c>
      <c r="O142" s="36">
        <f>SUMIFS(СВЦЭМ!$C$33:$C$776,СВЦЭМ!$A$33:$A$776,$A142,СВЦЭМ!$B$33:$B$776,O$119)+'СЕТ СН'!$I$9+СВЦЭМ!$D$10+'СЕТ СН'!$I$6-'СЕТ СН'!$I$19</f>
        <v>1569.5999081300001</v>
      </c>
      <c r="P142" s="36">
        <f>SUMIFS(СВЦЭМ!$C$33:$C$776,СВЦЭМ!$A$33:$A$776,$A142,СВЦЭМ!$B$33:$B$776,P$119)+'СЕТ СН'!$I$9+СВЦЭМ!$D$10+'СЕТ СН'!$I$6-'СЕТ СН'!$I$19</f>
        <v>1590.1243810299998</v>
      </c>
      <c r="Q142" s="36">
        <f>SUMIFS(СВЦЭМ!$C$33:$C$776,СВЦЭМ!$A$33:$A$776,$A142,СВЦЭМ!$B$33:$B$776,Q$119)+'СЕТ СН'!$I$9+СВЦЭМ!$D$10+'СЕТ СН'!$I$6-'СЕТ СН'!$I$19</f>
        <v>1594.9597283100002</v>
      </c>
      <c r="R142" s="36">
        <f>SUMIFS(СВЦЭМ!$C$33:$C$776,СВЦЭМ!$A$33:$A$776,$A142,СВЦЭМ!$B$33:$B$776,R$119)+'СЕТ СН'!$I$9+СВЦЭМ!$D$10+'СЕТ СН'!$I$6-'СЕТ СН'!$I$19</f>
        <v>1584.8959331299998</v>
      </c>
      <c r="S142" s="36">
        <f>SUMIFS(СВЦЭМ!$C$33:$C$776,СВЦЭМ!$A$33:$A$776,$A142,СВЦЭМ!$B$33:$B$776,S$119)+'СЕТ СН'!$I$9+СВЦЭМ!$D$10+'СЕТ СН'!$I$6-'СЕТ СН'!$I$19</f>
        <v>1591.7764509200001</v>
      </c>
      <c r="T142" s="36">
        <f>SUMIFS(СВЦЭМ!$C$33:$C$776,СВЦЭМ!$A$33:$A$776,$A142,СВЦЭМ!$B$33:$B$776,T$119)+'СЕТ СН'!$I$9+СВЦЭМ!$D$10+'СЕТ СН'!$I$6-'СЕТ СН'!$I$19</f>
        <v>1575.67914195</v>
      </c>
      <c r="U142" s="36">
        <f>SUMIFS(СВЦЭМ!$C$33:$C$776,СВЦЭМ!$A$33:$A$776,$A142,СВЦЭМ!$B$33:$B$776,U$119)+'СЕТ СН'!$I$9+СВЦЭМ!$D$10+'СЕТ СН'!$I$6-'СЕТ СН'!$I$19</f>
        <v>1549.5931053600002</v>
      </c>
      <c r="V142" s="36">
        <f>SUMIFS(СВЦЭМ!$C$33:$C$776,СВЦЭМ!$A$33:$A$776,$A142,СВЦЭМ!$B$33:$B$776,V$119)+'СЕТ СН'!$I$9+СВЦЭМ!$D$10+'СЕТ СН'!$I$6-'СЕТ СН'!$I$19</f>
        <v>1533.8438667300002</v>
      </c>
      <c r="W142" s="36">
        <f>SUMIFS(СВЦЭМ!$C$33:$C$776,СВЦЭМ!$A$33:$A$776,$A142,СВЦЭМ!$B$33:$B$776,W$119)+'СЕТ СН'!$I$9+СВЦЭМ!$D$10+'СЕТ СН'!$I$6-'СЕТ СН'!$I$19</f>
        <v>1529.4382798700001</v>
      </c>
      <c r="X142" s="36">
        <f>SUMIFS(СВЦЭМ!$C$33:$C$776,СВЦЭМ!$A$33:$A$776,$A142,СВЦЭМ!$B$33:$B$776,X$119)+'СЕТ СН'!$I$9+СВЦЭМ!$D$10+'СЕТ СН'!$I$6-'СЕТ СН'!$I$19</f>
        <v>1565.7092794300002</v>
      </c>
      <c r="Y142" s="36">
        <f>SUMIFS(СВЦЭМ!$C$33:$C$776,СВЦЭМ!$A$33:$A$776,$A142,СВЦЭМ!$B$33:$B$776,Y$119)+'СЕТ СН'!$I$9+СВЦЭМ!$D$10+'СЕТ СН'!$I$6-'СЕТ СН'!$I$19</f>
        <v>1598.68442293</v>
      </c>
    </row>
    <row r="143" spans="1:25" ht="15.75" x14ac:dyDescent="0.2">
      <c r="A143" s="35">
        <f t="shared" si="3"/>
        <v>43579</v>
      </c>
      <c r="B143" s="36">
        <f>SUMIFS(СВЦЭМ!$C$33:$C$776,СВЦЭМ!$A$33:$A$776,$A143,СВЦЭМ!$B$33:$B$776,B$119)+'СЕТ СН'!$I$9+СВЦЭМ!$D$10+'СЕТ СН'!$I$6-'СЕТ СН'!$I$19</f>
        <v>1483.02608401</v>
      </c>
      <c r="C143" s="36">
        <f>SUMIFS(СВЦЭМ!$C$33:$C$776,СВЦЭМ!$A$33:$A$776,$A143,СВЦЭМ!$B$33:$B$776,C$119)+'СЕТ СН'!$I$9+СВЦЭМ!$D$10+'СЕТ СН'!$I$6-'СЕТ СН'!$I$19</f>
        <v>1525.4832580299999</v>
      </c>
      <c r="D143" s="36">
        <f>SUMIFS(СВЦЭМ!$C$33:$C$776,СВЦЭМ!$A$33:$A$776,$A143,СВЦЭМ!$B$33:$B$776,D$119)+'СЕТ СН'!$I$9+СВЦЭМ!$D$10+'СЕТ СН'!$I$6-'СЕТ СН'!$I$19</f>
        <v>1564.6364498500002</v>
      </c>
      <c r="E143" s="36">
        <f>SUMIFS(СВЦЭМ!$C$33:$C$776,СВЦЭМ!$A$33:$A$776,$A143,СВЦЭМ!$B$33:$B$776,E$119)+'СЕТ СН'!$I$9+СВЦЭМ!$D$10+'СЕТ СН'!$I$6-'СЕТ СН'!$I$19</f>
        <v>1574.3560478700001</v>
      </c>
      <c r="F143" s="36">
        <f>SUMIFS(СВЦЭМ!$C$33:$C$776,СВЦЭМ!$A$33:$A$776,$A143,СВЦЭМ!$B$33:$B$776,F$119)+'СЕТ СН'!$I$9+СВЦЭМ!$D$10+'СЕТ СН'!$I$6-'СЕТ СН'!$I$19</f>
        <v>1599.0255619700001</v>
      </c>
      <c r="G143" s="36">
        <f>SUMIFS(СВЦЭМ!$C$33:$C$776,СВЦЭМ!$A$33:$A$776,$A143,СВЦЭМ!$B$33:$B$776,G$119)+'СЕТ СН'!$I$9+СВЦЭМ!$D$10+'СЕТ СН'!$I$6-'СЕТ СН'!$I$19</f>
        <v>1593.6040063999999</v>
      </c>
      <c r="H143" s="36">
        <f>SUMIFS(СВЦЭМ!$C$33:$C$776,СВЦЭМ!$A$33:$A$776,$A143,СВЦЭМ!$B$33:$B$776,H$119)+'СЕТ СН'!$I$9+СВЦЭМ!$D$10+'СЕТ СН'!$I$6-'СЕТ СН'!$I$19</f>
        <v>1580.72775164</v>
      </c>
      <c r="I143" s="36">
        <f>SUMIFS(СВЦЭМ!$C$33:$C$776,СВЦЭМ!$A$33:$A$776,$A143,СВЦЭМ!$B$33:$B$776,I$119)+'СЕТ СН'!$I$9+СВЦЭМ!$D$10+'СЕТ СН'!$I$6-'СЕТ СН'!$I$19</f>
        <v>1544.3621377200002</v>
      </c>
      <c r="J143" s="36">
        <f>SUMIFS(СВЦЭМ!$C$33:$C$776,СВЦЭМ!$A$33:$A$776,$A143,СВЦЭМ!$B$33:$B$776,J$119)+'СЕТ СН'!$I$9+СВЦЭМ!$D$10+'СЕТ СН'!$I$6-'СЕТ СН'!$I$19</f>
        <v>1505.2658902500002</v>
      </c>
      <c r="K143" s="36">
        <f>SUMIFS(СВЦЭМ!$C$33:$C$776,СВЦЭМ!$A$33:$A$776,$A143,СВЦЭМ!$B$33:$B$776,K$119)+'СЕТ СН'!$I$9+СВЦЭМ!$D$10+'СЕТ СН'!$I$6-'СЕТ СН'!$I$19</f>
        <v>1516.05209199</v>
      </c>
      <c r="L143" s="36">
        <f>SUMIFS(СВЦЭМ!$C$33:$C$776,СВЦЭМ!$A$33:$A$776,$A143,СВЦЭМ!$B$33:$B$776,L$119)+'СЕТ СН'!$I$9+СВЦЭМ!$D$10+'СЕТ СН'!$I$6-'СЕТ СН'!$I$19</f>
        <v>1540.3198127600001</v>
      </c>
      <c r="M143" s="36">
        <f>SUMIFS(СВЦЭМ!$C$33:$C$776,СВЦЭМ!$A$33:$A$776,$A143,СВЦЭМ!$B$33:$B$776,M$119)+'СЕТ СН'!$I$9+СВЦЭМ!$D$10+'СЕТ СН'!$I$6-'СЕТ СН'!$I$19</f>
        <v>1557.7883212700001</v>
      </c>
      <c r="N143" s="36">
        <f>SUMIFS(СВЦЭМ!$C$33:$C$776,СВЦЭМ!$A$33:$A$776,$A143,СВЦЭМ!$B$33:$B$776,N$119)+'СЕТ СН'!$I$9+СВЦЭМ!$D$10+'СЕТ СН'!$I$6-'СЕТ СН'!$I$19</f>
        <v>1551.9252285</v>
      </c>
      <c r="O143" s="36">
        <f>SUMIFS(СВЦЭМ!$C$33:$C$776,СВЦЭМ!$A$33:$A$776,$A143,СВЦЭМ!$B$33:$B$776,O$119)+'СЕТ СН'!$I$9+СВЦЭМ!$D$10+'СЕТ СН'!$I$6-'СЕТ СН'!$I$19</f>
        <v>1558.8543362</v>
      </c>
      <c r="P143" s="36">
        <f>SUMIFS(СВЦЭМ!$C$33:$C$776,СВЦЭМ!$A$33:$A$776,$A143,СВЦЭМ!$B$33:$B$776,P$119)+'СЕТ СН'!$I$9+СВЦЭМ!$D$10+'СЕТ СН'!$I$6-'СЕТ СН'!$I$19</f>
        <v>1571.5850055599999</v>
      </c>
      <c r="Q143" s="36">
        <f>SUMIFS(СВЦЭМ!$C$33:$C$776,СВЦЭМ!$A$33:$A$776,$A143,СВЦЭМ!$B$33:$B$776,Q$119)+'СЕТ СН'!$I$9+СВЦЭМ!$D$10+'СЕТ СН'!$I$6-'СЕТ СН'!$I$19</f>
        <v>1576.43738712</v>
      </c>
      <c r="R143" s="36">
        <f>SUMIFS(СВЦЭМ!$C$33:$C$776,СВЦЭМ!$A$33:$A$776,$A143,СВЦЭМ!$B$33:$B$776,R$119)+'СЕТ СН'!$I$9+СВЦЭМ!$D$10+'СЕТ СН'!$I$6-'СЕТ СН'!$I$19</f>
        <v>1579.2027114900002</v>
      </c>
      <c r="S143" s="36">
        <f>SUMIFS(СВЦЭМ!$C$33:$C$776,СВЦЭМ!$A$33:$A$776,$A143,СВЦЭМ!$B$33:$B$776,S$119)+'СЕТ СН'!$I$9+СВЦЭМ!$D$10+'СЕТ СН'!$I$6-'СЕТ СН'!$I$19</f>
        <v>1582.0356130800001</v>
      </c>
      <c r="T143" s="36">
        <f>SUMIFS(СВЦЭМ!$C$33:$C$776,СВЦЭМ!$A$33:$A$776,$A143,СВЦЭМ!$B$33:$B$776,T$119)+'СЕТ СН'!$I$9+СВЦЭМ!$D$10+'СЕТ СН'!$I$6-'СЕТ СН'!$I$19</f>
        <v>1569.13996307</v>
      </c>
      <c r="U143" s="36">
        <f>SUMIFS(СВЦЭМ!$C$33:$C$776,СВЦЭМ!$A$33:$A$776,$A143,СВЦЭМ!$B$33:$B$776,U$119)+'СЕТ СН'!$I$9+СВЦЭМ!$D$10+'СЕТ СН'!$I$6-'СЕТ СН'!$I$19</f>
        <v>1562.4928362000001</v>
      </c>
      <c r="V143" s="36">
        <f>SUMIFS(СВЦЭМ!$C$33:$C$776,СВЦЭМ!$A$33:$A$776,$A143,СВЦЭМ!$B$33:$B$776,V$119)+'СЕТ СН'!$I$9+СВЦЭМ!$D$10+'СЕТ СН'!$I$6-'СЕТ СН'!$I$19</f>
        <v>1538.8722360100001</v>
      </c>
      <c r="W143" s="36">
        <f>SUMIFS(СВЦЭМ!$C$33:$C$776,СВЦЭМ!$A$33:$A$776,$A143,СВЦЭМ!$B$33:$B$776,W$119)+'СЕТ СН'!$I$9+СВЦЭМ!$D$10+'СЕТ СН'!$I$6-'СЕТ СН'!$I$19</f>
        <v>1524.7385304100001</v>
      </c>
      <c r="X143" s="36">
        <f>SUMIFS(СВЦЭМ!$C$33:$C$776,СВЦЭМ!$A$33:$A$776,$A143,СВЦЭМ!$B$33:$B$776,X$119)+'СЕТ СН'!$I$9+СВЦЭМ!$D$10+'СЕТ СН'!$I$6-'СЕТ СН'!$I$19</f>
        <v>1532.0920899</v>
      </c>
      <c r="Y143" s="36">
        <f>SUMIFS(СВЦЭМ!$C$33:$C$776,СВЦЭМ!$A$33:$A$776,$A143,СВЦЭМ!$B$33:$B$776,Y$119)+'СЕТ СН'!$I$9+СВЦЭМ!$D$10+'СЕТ СН'!$I$6-'СЕТ СН'!$I$19</f>
        <v>1572.7901854700001</v>
      </c>
    </row>
    <row r="144" spans="1:25" ht="15.75" x14ac:dyDescent="0.2">
      <c r="A144" s="35">
        <f t="shared" si="3"/>
        <v>43580</v>
      </c>
      <c r="B144" s="36">
        <f>SUMIFS(СВЦЭМ!$C$33:$C$776,СВЦЭМ!$A$33:$A$776,$A144,СВЦЭМ!$B$33:$B$776,B$119)+'СЕТ СН'!$I$9+СВЦЭМ!$D$10+'СЕТ СН'!$I$6-'СЕТ СН'!$I$19</f>
        <v>1552.5908735800001</v>
      </c>
      <c r="C144" s="36">
        <f>SUMIFS(СВЦЭМ!$C$33:$C$776,СВЦЭМ!$A$33:$A$776,$A144,СВЦЭМ!$B$33:$B$776,C$119)+'СЕТ СН'!$I$9+СВЦЭМ!$D$10+'СЕТ СН'!$I$6-'СЕТ СН'!$I$19</f>
        <v>1598.2707443499999</v>
      </c>
      <c r="D144" s="36">
        <f>SUMIFS(СВЦЭМ!$C$33:$C$776,СВЦЭМ!$A$33:$A$776,$A144,СВЦЭМ!$B$33:$B$776,D$119)+'СЕТ СН'!$I$9+СВЦЭМ!$D$10+'СЕТ СН'!$I$6-'СЕТ СН'!$I$19</f>
        <v>1626.8525310300001</v>
      </c>
      <c r="E144" s="36">
        <f>SUMIFS(СВЦЭМ!$C$33:$C$776,СВЦЭМ!$A$33:$A$776,$A144,СВЦЭМ!$B$33:$B$776,E$119)+'СЕТ СН'!$I$9+СВЦЭМ!$D$10+'СЕТ СН'!$I$6-'СЕТ СН'!$I$19</f>
        <v>1645.8053614099999</v>
      </c>
      <c r="F144" s="36">
        <f>SUMIFS(СВЦЭМ!$C$33:$C$776,СВЦЭМ!$A$33:$A$776,$A144,СВЦЭМ!$B$33:$B$776,F$119)+'СЕТ СН'!$I$9+СВЦЭМ!$D$10+'СЕТ СН'!$I$6-'СЕТ СН'!$I$19</f>
        <v>1643.56749064</v>
      </c>
      <c r="G144" s="36">
        <f>SUMIFS(СВЦЭМ!$C$33:$C$776,СВЦЭМ!$A$33:$A$776,$A144,СВЦЭМ!$B$33:$B$776,G$119)+'СЕТ СН'!$I$9+СВЦЭМ!$D$10+'СЕТ СН'!$I$6-'СЕТ СН'!$I$19</f>
        <v>1630.9434194199998</v>
      </c>
      <c r="H144" s="36">
        <f>SUMIFS(СВЦЭМ!$C$33:$C$776,СВЦЭМ!$A$33:$A$776,$A144,СВЦЭМ!$B$33:$B$776,H$119)+'СЕТ СН'!$I$9+СВЦЭМ!$D$10+'СЕТ СН'!$I$6-'СЕТ СН'!$I$19</f>
        <v>1593.89081566</v>
      </c>
      <c r="I144" s="36">
        <f>SUMIFS(СВЦЭМ!$C$33:$C$776,СВЦЭМ!$A$33:$A$776,$A144,СВЦЭМ!$B$33:$B$776,I$119)+'СЕТ СН'!$I$9+СВЦЭМ!$D$10+'СЕТ СН'!$I$6-'СЕТ СН'!$I$19</f>
        <v>1550.22672005</v>
      </c>
      <c r="J144" s="36">
        <f>SUMIFS(СВЦЭМ!$C$33:$C$776,СВЦЭМ!$A$33:$A$776,$A144,СВЦЭМ!$B$33:$B$776,J$119)+'СЕТ СН'!$I$9+СВЦЭМ!$D$10+'СЕТ СН'!$I$6-'СЕТ СН'!$I$19</f>
        <v>1506.5117902900001</v>
      </c>
      <c r="K144" s="36">
        <f>SUMIFS(СВЦЭМ!$C$33:$C$776,СВЦЭМ!$A$33:$A$776,$A144,СВЦЭМ!$B$33:$B$776,K$119)+'СЕТ СН'!$I$9+СВЦЭМ!$D$10+'СЕТ СН'!$I$6-'СЕТ СН'!$I$19</f>
        <v>1506.24444042</v>
      </c>
      <c r="L144" s="36">
        <f>SUMIFS(СВЦЭМ!$C$33:$C$776,СВЦЭМ!$A$33:$A$776,$A144,СВЦЭМ!$B$33:$B$776,L$119)+'СЕТ СН'!$I$9+СВЦЭМ!$D$10+'СЕТ СН'!$I$6-'СЕТ СН'!$I$19</f>
        <v>1499.55245745</v>
      </c>
      <c r="M144" s="36">
        <f>SUMIFS(СВЦЭМ!$C$33:$C$776,СВЦЭМ!$A$33:$A$776,$A144,СВЦЭМ!$B$33:$B$776,M$119)+'СЕТ СН'!$I$9+СВЦЭМ!$D$10+'СЕТ СН'!$I$6-'СЕТ СН'!$I$19</f>
        <v>1516.84244506</v>
      </c>
      <c r="N144" s="36">
        <f>SUMIFS(СВЦЭМ!$C$33:$C$776,СВЦЭМ!$A$33:$A$776,$A144,СВЦЭМ!$B$33:$B$776,N$119)+'СЕТ СН'!$I$9+СВЦЭМ!$D$10+'СЕТ СН'!$I$6-'СЕТ СН'!$I$19</f>
        <v>1510.1497168599999</v>
      </c>
      <c r="O144" s="36">
        <f>SUMIFS(СВЦЭМ!$C$33:$C$776,СВЦЭМ!$A$33:$A$776,$A144,СВЦЭМ!$B$33:$B$776,O$119)+'СЕТ СН'!$I$9+СВЦЭМ!$D$10+'СЕТ СН'!$I$6-'СЕТ СН'!$I$19</f>
        <v>1511.02831859</v>
      </c>
      <c r="P144" s="36">
        <f>SUMIFS(СВЦЭМ!$C$33:$C$776,СВЦЭМ!$A$33:$A$776,$A144,СВЦЭМ!$B$33:$B$776,P$119)+'СЕТ СН'!$I$9+СВЦЭМ!$D$10+'СЕТ СН'!$I$6-'СЕТ СН'!$I$19</f>
        <v>1518.5238375700001</v>
      </c>
      <c r="Q144" s="36">
        <f>SUMIFS(СВЦЭМ!$C$33:$C$776,СВЦЭМ!$A$33:$A$776,$A144,СВЦЭМ!$B$33:$B$776,Q$119)+'СЕТ СН'!$I$9+СВЦЭМ!$D$10+'СЕТ СН'!$I$6-'СЕТ СН'!$I$19</f>
        <v>1537.4066357800002</v>
      </c>
      <c r="R144" s="36">
        <f>SUMIFS(СВЦЭМ!$C$33:$C$776,СВЦЭМ!$A$33:$A$776,$A144,СВЦЭМ!$B$33:$B$776,R$119)+'СЕТ СН'!$I$9+СВЦЭМ!$D$10+'СЕТ СН'!$I$6-'СЕТ СН'!$I$19</f>
        <v>1549.8420200400001</v>
      </c>
      <c r="S144" s="36">
        <f>SUMIFS(СВЦЭМ!$C$33:$C$776,СВЦЭМ!$A$33:$A$776,$A144,СВЦЭМ!$B$33:$B$776,S$119)+'СЕТ СН'!$I$9+СВЦЭМ!$D$10+'СЕТ СН'!$I$6-'СЕТ СН'!$I$19</f>
        <v>1548.7521423500002</v>
      </c>
      <c r="T144" s="36">
        <f>SUMIFS(СВЦЭМ!$C$33:$C$776,СВЦЭМ!$A$33:$A$776,$A144,СВЦЭМ!$B$33:$B$776,T$119)+'СЕТ СН'!$I$9+СВЦЭМ!$D$10+'СЕТ СН'!$I$6-'СЕТ СН'!$I$19</f>
        <v>1533.0610987</v>
      </c>
      <c r="U144" s="36">
        <f>SUMIFS(СВЦЭМ!$C$33:$C$776,СВЦЭМ!$A$33:$A$776,$A144,СВЦЭМ!$B$33:$B$776,U$119)+'СЕТ СН'!$I$9+СВЦЭМ!$D$10+'СЕТ СН'!$I$6-'СЕТ СН'!$I$19</f>
        <v>1513.8522356000001</v>
      </c>
      <c r="V144" s="36">
        <f>SUMIFS(СВЦЭМ!$C$33:$C$776,СВЦЭМ!$A$33:$A$776,$A144,СВЦЭМ!$B$33:$B$776,V$119)+'СЕТ СН'!$I$9+СВЦЭМ!$D$10+'СЕТ СН'!$I$6-'СЕТ СН'!$I$19</f>
        <v>1497.99423217</v>
      </c>
      <c r="W144" s="36">
        <f>SUMIFS(СВЦЭМ!$C$33:$C$776,СВЦЭМ!$A$33:$A$776,$A144,СВЦЭМ!$B$33:$B$776,W$119)+'СЕТ СН'!$I$9+СВЦЭМ!$D$10+'СЕТ СН'!$I$6-'СЕТ СН'!$I$19</f>
        <v>1492.37378687</v>
      </c>
      <c r="X144" s="36">
        <f>SUMIFS(СВЦЭМ!$C$33:$C$776,СВЦЭМ!$A$33:$A$776,$A144,СВЦЭМ!$B$33:$B$776,X$119)+'СЕТ СН'!$I$9+СВЦЭМ!$D$10+'СЕТ СН'!$I$6-'СЕТ СН'!$I$19</f>
        <v>1474.79267261</v>
      </c>
      <c r="Y144" s="36">
        <f>SUMIFS(СВЦЭМ!$C$33:$C$776,СВЦЭМ!$A$33:$A$776,$A144,СВЦЭМ!$B$33:$B$776,Y$119)+'СЕТ СН'!$I$9+СВЦЭМ!$D$10+'СЕТ СН'!$I$6-'СЕТ СН'!$I$19</f>
        <v>1536.4689830699999</v>
      </c>
    </row>
    <row r="145" spans="1:26" ht="15.75" x14ac:dyDescent="0.2">
      <c r="A145" s="35">
        <f t="shared" si="3"/>
        <v>43581</v>
      </c>
      <c r="B145" s="36">
        <f>SUMIFS(СВЦЭМ!$C$33:$C$776,СВЦЭМ!$A$33:$A$776,$A145,СВЦЭМ!$B$33:$B$776,B$119)+'СЕТ СН'!$I$9+СВЦЭМ!$D$10+'СЕТ СН'!$I$6-'СЕТ СН'!$I$19</f>
        <v>1580.7057202299998</v>
      </c>
      <c r="C145" s="36">
        <f>SUMIFS(СВЦЭМ!$C$33:$C$776,СВЦЭМ!$A$33:$A$776,$A145,СВЦЭМ!$B$33:$B$776,C$119)+'СЕТ СН'!$I$9+СВЦЭМ!$D$10+'СЕТ СН'!$I$6-'СЕТ СН'!$I$19</f>
        <v>1623.1093730500002</v>
      </c>
      <c r="D145" s="36">
        <f>SUMIFS(СВЦЭМ!$C$33:$C$776,СВЦЭМ!$A$33:$A$776,$A145,СВЦЭМ!$B$33:$B$776,D$119)+'СЕТ СН'!$I$9+СВЦЭМ!$D$10+'СЕТ СН'!$I$6-'СЕТ СН'!$I$19</f>
        <v>1639.96637027</v>
      </c>
      <c r="E145" s="36">
        <f>SUMIFS(СВЦЭМ!$C$33:$C$776,СВЦЭМ!$A$33:$A$776,$A145,СВЦЭМ!$B$33:$B$776,E$119)+'СЕТ СН'!$I$9+СВЦЭМ!$D$10+'СЕТ СН'!$I$6-'СЕТ СН'!$I$19</f>
        <v>1648.04598571</v>
      </c>
      <c r="F145" s="36">
        <f>SUMIFS(СВЦЭМ!$C$33:$C$776,СВЦЭМ!$A$33:$A$776,$A145,СВЦЭМ!$B$33:$B$776,F$119)+'СЕТ СН'!$I$9+СВЦЭМ!$D$10+'СЕТ СН'!$I$6-'СЕТ СН'!$I$19</f>
        <v>1651.3821417100003</v>
      </c>
      <c r="G145" s="36">
        <f>SUMIFS(СВЦЭМ!$C$33:$C$776,СВЦЭМ!$A$33:$A$776,$A145,СВЦЭМ!$B$33:$B$776,G$119)+'СЕТ СН'!$I$9+СВЦЭМ!$D$10+'СЕТ СН'!$I$6-'СЕТ СН'!$I$19</f>
        <v>1635.1682441399998</v>
      </c>
      <c r="H145" s="36">
        <f>SUMIFS(СВЦЭМ!$C$33:$C$776,СВЦЭМ!$A$33:$A$776,$A145,СВЦЭМ!$B$33:$B$776,H$119)+'СЕТ СН'!$I$9+СВЦЭМ!$D$10+'СЕТ СН'!$I$6-'СЕТ СН'!$I$19</f>
        <v>1597.3499467199999</v>
      </c>
      <c r="I145" s="36">
        <f>SUMIFS(СВЦЭМ!$C$33:$C$776,СВЦЭМ!$A$33:$A$776,$A145,СВЦЭМ!$B$33:$B$776,I$119)+'СЕТ СН'!$I$9+СВЦЭМ!$D$10+'СЕТ СН'!$I$6-'СЕТ СН'!$I$19</f>
        <v>1548.3436105800001</v>
      </c>
      <c r="J145" s="36">
        <f>SUMIFS(СВЦЭМ!$C$33:$C$776,СВЦЭМ!$A$33:$A$776,$A145,СВЦЭМ!$B$33:$B$776,J$119)+'СЕТ СН'!$I$9+СВЦЭМ!$D$10+'СЕТ СН'!$I$6-'СЕТ СН'!$I$19</f>
        <v>1518.1297821500002</v>
      </c>
      <c r="K145" s="36">
        <f>SUMIFS(СВЦЭМ!$C$33:$C$776,СВЦЭМ!$A$33:$A$776,$A145,СВЦЭМ!$B$33:$B$776,K$119)+'СЕТ СН'!$I$9+СВЦЭМ!$D$10+'СЕТ СН'!$I$6-'СЕТ СН'!$I$19</f>
        <v>1511.7609265599999</v>
      </c>
      <c r="L145" s="36">
        <f>SUMIFS(СВЦЭМ!$C$33:$C$776,СВЦЭМ!$A$33:$A$776,$A145,СВЦЭМ!$B$33:$B$776,L$119)+'СЕТ СН'!$I$9+СВЦЭМ!$D$10+'СЕТ СН'!$I$6-'СЕТ СН'!$I$19</f>
        <v>1513.9500212100002</v>
      </c>
      <c r="M145" s="36">
        <f>SUMIFS(СВЦЭМ!$C$33:$C$776,СВЦЭМ!$A$33:$A$776,$A145,СВЦЭМ!$B$33:$B$776,M$119)+'СЕТ СН'!$I$9+СВЦЭМ!$D$10+'СЕТ СН'!$I$6-'СЕТ СН'!$I$19</f>
        <v>1523.54012792</v>
      </c>
      <c r="N145" s="36">
        <f>SUMIFS(СВЦЭМ!$C$33:$C$776,СВЦЭМ!$A$33:$A$776,$A145,СВЦЭМ!$B$33:$B$776,N$119)+'СЕТ СН'!$I$9+СВЦЭМ!$D$10+'СЕТ СН'!$I$6-'СЕТ СН'!$I$19</f>
        <v>1526.53714661</v>
      </c>
      <c r="O145" s="36">
        <f>SUMIFS(СВЦЭМ!$C$33:$C$776,СВЦЭМ!$A$33:$A$776,$A145,СВЦЭМ!$B$33:$B$776,O$119)+'СЕТ СН'!$I$9+СВЦЭМ!$D$10+'СЕТ СН'!$I$6-'СЕТ СН'!$I$19</f>
        <v>1529.3010992300001</v>
      </c>
      <c r="P145" s="36">
        <f>SUMIFS(СВЦЭМ!$C$33:$C$776,СВЦЭМ!$A$33:$A$776,$A145,СВЦЭМ!$B$33:$B$776,P$119)+'СЕТ СН'!$I$9+СВЦЭМ!$D$10+'СЕТ СН'!$I$6-'СЕТ СН'!$I$19</f>
        <v>1536.4151156100002</v>
      </c>
      <c r="Q145" s="36">
        <f>SUMIFS(СВЦЭМ!$C$33:$C$776,СВЦЭМ!$A$33:$A$776,$A145,СВЦЭМ!$B$33:$B$776,Q$119)+'СЕТ СН'!$I$9+СВЦЭМ!$D$10+'СЕТ СН'!$I$6-'СЕТ СН'!$I$19</f>
        <v>1546.1738920500002</v>
      </c>
      <c r="R145" s="36">
        <f>SUMIFS(СВЦЭМ!$C$33:$C$776,СВЦЭМ!$A$33:$A$776,$A145,СВЦЭМ!$B$33:$B$776,R$119)+'СЕТ СН'!$I$9+СВЦЭМ!$D$10+'СЕТ СН'!$I$6-'СЕТ СН'!$I$19</f>
        <v>1550.3959149699999</v>
      </c>
      <c r="S145" s="36">
        <f>SUMIFS(СВЦЭМ!$C$33:$C$776,СВЦЭМ!$A$33:$A$776,$A145,СВЦЭМ!$B$33:$B$776,S$119)+'СЕТ СН'!$I$9+СВЦЭМ!$D$10+'СЕТ СН'!$I$6-'СЕТ СН'!$I$19</f>
        <v>1539.17639779</v>
      </c>
      <c r="T145" s="36">
        <f>SUMIFS(СВЦЭМ!$C$33:$C$776,СВЦЭМ!$A$33:$A$776,$A145,СВЦЭМ!$B$33:$B$776,T$119)+'СЕТ СН'!$I$9+СВЦЭМ!$D$10+'СЕТ СН'!$I$6-'СЕТ СН'!$I$19</f>
        <v>1519.7288236500001</v>
      </c>
      <c r="U145" s="36">
        <f>SUMIFS(СВЦЭМ!$C$33:$C$776,СВЦЭМ!$A$33:$A$776,$A145,СВЦЭМ!$B$33:$B$776,U$119)+'СЕТ СН'!$I$9+СВЦЭМ!$D$10+'СЕТ СН'!$I$6-'СЕТ СН'!$I$19</f>
        <v>1481.23515843</v>
      </c>
      <c r="V145" s="36">
        <f>SUMIFS(СВЦЭМ!$C$33:$C$776,СВЦЭМ!$A$33:$A$776,$A145,СВЦЭМ!$B$33:$B$776,V$119)+'СЕТ СН'!$I$9+СВЦЭМ!$D$10+'СЕТ СН'!$I$6-'СЕТ СН'!$I$19</f>
        <v>1472.6329919899999</v>
      </c>
      <c r="W145" s="36">
        <f>SUMIFS(СВЦЭМ!$C$33:$C$776,СВЦЭМ!$A$33:$A$776,$A145,СВЦЭМ!$B$33:$B$776,W$119)+'СЕТ СН'!$I$9+СВЦЭМ!$D$10+'СЕТ СН'!$I$6-'СЕТ СН'!$I$19</f>
        <v>1490.6163602300001</v>
      </c>
      <c r="X145" s="36">
        <f>SUMIFS(СВЦЭМ!$C$33:$C$776,СВЦЭМ!$A$33:$A$776,$A145,СВЦЭМ!$B$33:$B$776,X$119)+'СЕТ СН'!$I$9+СВЦЭМ!$D$10+'СЕТ СН'!$I$6-'СЕТ СН'!$I$19</f>
        <v>1525.9506321600002</v>
      </c>
      <c r="Y145" s="36">
        <f>SUMIFS(СВЦЭМ!$C$33:$C$776,СВЦЭМ!$A$33:$A$776,$A145,СВЦЭМ!$B$33:$B$776,Y$119)+'СЕТ СН'!$I$9+СВЦЭМ!$D$10+'СЕТ СН'!$I$6-'СЕТ СН'!$I$19</f>
        <v>1561.3431528400001</v>
      </c>
    </row>
    <row r="146" spans="1:26" ht="15.75" x14ac:dyDescent="0.2">
      <c r="A146" s="35">
        <f t="shared" si="3"/>
        <v>43582</v>
      </c>
      <c r="B146" s="36">
        <f>SUMIFS(СВЦЭМ!$C$33:$C$776,СВЦЭМ!$A$33:$A$776,$A146,СВЦЭМ!$B$33:$B$776,B$119)+'СЕТ СН'!$I$9+СВЦЭМ!$D$10+'СЕТ СН'!$I$6-'СЕТ СН'!$I$19</f>
        <v>1552.7610346199999</v>
      </c>
      <c r="C146" s="36">
        <f>SUMIFS(СВЦЭМ!$C$33:$C$776,СВЦЭМ!$A$33:$A$776,$A146,СВЦЭМ!$B$33:$B$776,C$119)+'СЕТ СН'!$I$9+СВЦЭМ!$D$10+'СЕТ СН'!$I$6-'СЕТ СН'!$I$19</f>
        <v>1551.95721948</v>
      </c>
      <c r="D146" s="36">
        <f>SUMIFS(СВЦЭМ!$C$33:$C$776,СВЦЭМ!$A$33:$A$776,$A146,СВЦЭМ!$B$33:$B$776,D$119)+'СЕТ СН'!$I$9+СВЦЭМ!$D$10+'СЕТ СН'!$I$6-'СЕТ СН'!$I$19</f>
        <v>1560.3852707200001</v>
      </c>
      <c r="E146" s="36">
        <f>SUMIFS(СВЦЭМ!$C$33:$C$776,СВЦЭМ!$A$33:$A$776,$A146,СВЦЭМ!$B$33:$B$776,E$119)+'СЕТ СН'!$I$9+СВЦЭМ!$D$10+'СЕТ СН'!$I$6-'СЕТ СН'!$I$19</f>
        <v>1570.9407472500002</v>
      </c>
      <c r="F146" s="36">
        <f>SUMIFS(СВЦЭМ!$C$33:$C$776,СВЦЭМ!$A$33:$A$776,$A146,СВЦЭМ!$B$33:$B$776,F$119)+'СЕТ СН'!$I$9+СВЦЭМ!$D$10+'СЕТ СН'!$I$6-'СЕТ СН'!$I$19</f>
        <v>1601.0702480999998</v>
      </c>
      <c r="G146" s="36">
        <f>SUMIFS(СВЦЭМ!$C$33:$C$776,СВЦЭМ!$A$33:$A$776,$A146,СВЦЭМ!$B$33:$B$776,G$119)+'СЕТ СН'!$I$9+СВЦЭМ!$D$10+'СЕТ СН'!$I$6-'СЕТ СН'!$I$19</f>
        <v>1581.7610092999998</v>
      </c>
      <c r="H146" s="36">
        <f>SUMIFS(СВЦЭМ!$C$33:$C$776,СВЦЭМ!$A$33:$A$776,$A146,СВЦЭМ!$B$33:$B$776,H$119)+'СЕТ СН'!$I$9+СВЦЭМ!$D$10+'СЕТ СН'!$I$6-'СЕТ СН'!$I$19</f>
        <v>1578.4126461800001</v>
      </c>
      <c r="I146" s="36">
        <f>SUMIFS(СВЦЭМ!$C$33:$C$776,СВЦЭМ!$A$33:$A$776,$A146,СВЦЭМ!$B$33:$B$776,I$119)+'СЕТ СН'!$I$9+СВЦЭМ!$D$10+'СЕТ СН'!$I$6-'СЕТ СН'!$I$19</f>
        <v>1553.7801207299999</v>
      </c>
      <c r="J146" s="36">
        <f>SUMIFS(СВЦЭМ!$C$33:$C$776,СВЦЭМ!$A$33:$A$776,$A146,СВЦЭМ!$B$33:$B$776,J$119)+'СЕТ СН'!$I$9+СВЦЭМ!$D$10+'СЕТ СН'!$I$6-'СЕТ СН'!$I$19</f>
        <v>1499.23909443</v>
      </c>
      <c r="K146" s="36">
        <f>SUMIFS(СВЦЭМ!$C$33:$C$776,СВЦЭМ!$A$33:$A$776,$A146,СВЦЭМ!$B$33:$B$776,K$119)+'СЕТ СН'!$I$9+СВЦЭМ!$D$10+'СЕТ СН'!$I$6-'СЕТ СН'!$I$19</f>
        <v>1474.4950357</v>
      </c>
      <c r="L146" s="36">
        <f>SUMIFS(СВЦЭМ!$C$33:$C$776,СВЦЭМ!$A$33:$A$776,$A146,СВЦЭМ!$B$33:$B$776,L$119)+'СЕТ СН'!$I$9+СВЦЭМ!$D$10+'СЕТ СН'!$I$6-'СЕТ СН'!$I$19</f>
        <v>1458.6631038800001</v>
      </c>
      <c r="M146" s="36">
        <f>SUMIFS(СВЦЭМ!$C$33:$C$776,СВЦЭМ!$A$33:$A$776,$A146,СВЦЭМ!$B$33:$B$776,M$119)+'СЕТ СН'!$I$9+СВЦЭМ!$D$10+'СЕТ СН'!$I$6-'СЕТ СН'!$I$19</f>
        <v>1480.92232485</v>
      </c>
      <c r="N146" s="36">
        <f>SUMIFS(СВЦЭМ!$C$33:$C$776,СВЦЭМ!$A$33:$A$776,$A146,СВЦЭМ!$B$33:$B$776,N$119)+'СЕТ СН'!$I$9+СВЦЭМ!$D$10+'СЕТ СН'!$I$6-'СЕТ СН'!$I$19</f>
        <v>1482.8127927600001</v>
      </c>
      <c r="O146" s="36">
        <f>SUMIFS(СВЦЭМ!$C$33:$C$776,СВЦЭМ!$A$33:$A$776,$A146,СВЦЭМ!$B$33:$B$776,O$119)+'СЕТ СН'!$I$9+СВЦЭМ!$D$10+'СЕТ СН'!$I$6-'СЕТ СН'!$I$19</f>
        <v>1478.09075177</v>
      </c>
      <c r="P146" s="36">
        <f>SUMIFS(СВЦЭМ!$C$33:$C$776,СВЦЭМ!$A$33:$A$776,$A146,СВЦЭМ!$B$33:$B$776,P$119)+'СЕТ СН'!$I$9+СВЦЭМ!$D$10+'СЕТ СН'!$I$6-'СЕТ СН'!$I$19</f>
        <v>1491.4330368200001</v>
      </c>
      <c r="Q146" s="36">
        <f>SUMIFS(СВЦЭМ!$C$33:$C$776,СВЦЭМ!$A$33:$A$776,$A146,СВЦЭМ!$B$33:$B$776,Q$119)+'СЕТ СН'!$I$9+СВЦЭМ!$D$10+'СЕТ СН'!$I$6-'СЕТ СН'!$I$19</f>
        <v>1508.40776448</v>
      </c>
      <c r="R146" s="36">
        <f>SUMIFS(СВЦЭМ!$C$33:$C$776,СВЦЭМ!$A$33:$A$776,$A146,СВЦЭМ!$B$33:$B$776,R$119)+'СЕТ СН'!$I$9+СВЦЭМ!$D$10+'СЕТ СН'!$I$6-'СЕТ СН'!$I$19</f>
        <v>1511.62829814</v>
      </c>
      <c r="S146" s="36">
        <f>SUMIFS(СВЦЭМ!$C$33:$C$776,СВЦЭМ!$A$33:$A$776,$A146,СВЦЭМ!$B$33:$B$776,S$119)+'СЕТ СН'!$I$9+СВЦЭМ!$D$10+'СЕТ СН'!$I$6-'СЕТ СН'!$I$19</f>
        <v>1516.76754142</v>
      </c>
      <c r="T146" s="36">
        <f>SUMIFS(СВЦЭМ!$C$33:$C$776,СВЦЭМ!$A$33:$A$776,$A146,СВЦЭМ!$B$33:$B$776,T$119)+'СЕТ СН'!$I$9+СВЦЭМ!$D$10+'СЕТ СН'!$I$6-'СЕТ СН'!$I$19</f>
        <v>1520.81074008</v>
      </c>
      <c r="U146" s="36">
        <f>SUMIFS(СВЦЭМ!$C$33:$C$776,СВЦЭМ!$A$33:$A$776,$A146,СВЦЭМ!$B$33:$B$776,U$119)+'СЕТ СН'!$I$9+СВЦЭМ!$D$10+'СЕТ СН'!$I$6-'СЕТ СН'!$I$19</f>
        <v>1528.7789137899999</v>
      </c>
      <c r="V146" s="36">
        <f>SUMIFS(СВЦЭМ!$C$33:$C$776,СВЦЭМ!$A$33:$A$776,$A146,СВЦЭМ!$B$33:$B$776,V$119)+'СЕТ СН'!$I$9+СВЦЭМ!$D$10+'СЕТ СН'!$I$6-'СЕТ СН'!$I$19</f>
        <v>1497.2894907499999</v>
      </c>
      <c r="W146" s="36">
        <f>SUMIFS(СВЦЭМ!$C$33:$C$776,СВЦЭМ!$A$33:$A$776,$A146,СВЦЭМ!$B$33:$B$776,W$119)+'СЕТ СН'!$I$9+СВЦЭМ!$D$10+'СЕТ СН'!$I$6-'СЕТ СН'!$I$19</f>
        <v>1485.1946749200001</v>
      </c>
      <c r="X146" s="36">
        <f>SUMIFS(СВЦЭМ!$C$33:$C$776,СВЦЭМ!$A$33:$A$776,$A146,СВЦЭМ!$B$33:$B$776,X$119)+'СЕТ СН'!$I$9+СВЦЭМ!$D$10+'СЕТ СН'!$I$6-'СЕТ СН'!$I$19</f>
        <v>1501.0157318400002</v>
      </c>
      <c r="Y146" s="36">
        <f>SUMIFS(СВЦЭМ!$C$33:$C$776,СВЦЭМ!$A$33:$A$776,$A146,СВЦЭМ!$B$33:$B$776,Y$119)+'СЕТ СН'!$I$9+СВЦЭМ!$D$10+'СЕТ СН'!$I$6-'СЕТ СН'!$I$19</f>
        <v>1516.2013749</v>
      </c>
    </row>
    <row r="147" spans="1:26" ht="15.75" x14ac:dyDescent="0.2">
      <c r="A147" s="35">
        <f t="shared" si="3"/>
        <v>43583</v>
      </c>
      <c r="B147" s="36">
        <f>SUMIFS(СВЦЭМ!$C$33:$C$776,СВЦЭМ!$A$33:$A$776,$A147,СВЦЭМ!$B$33:$B$776,B$119)+'СЕТ СН'!$I$9+СВЦЭМ!$D$10+'СЕТ СН'!$I$6-'СЕТ СН'!$I$19</f>
        <v>1474.9947580200001</v>
      </c>
      <c r="C147" s="36">
        <f>SUMIFS(СВЦЭМ!$C$33:$C$776,СВЦЭМ!$A$33:$A$776,$A147,СВЦЭМ!$B$33:$B$776,C$119)+'СЕТ СН'!$I$9+СВЦЭМ!$D$10+'СЕТ СН'!$I$6-'СЕТ СН'!$I$19</f>
        <v>1549.1527237300002</v>
      </c>
      <c r="D147" s="36">
        <f>SUMIFS(СВЦЭМ!$C$33:$C$776,СВЦЭМ!$A$33:$A$776,$A147,СВЦЭМ!$B$33:$B$776,D$119)+'СЕТ СН'!$I$9+СВЦЭМ!$D$10+'СЕТ СН'!$I$6-'СЕТ СН'!$I$19</f>
        <v>1588.41241025</v>
      </c>
      <c r="E147" s="36">
        <f>SUMIFS(СВЦЭМ!$C$33:$C$776,СВЦЭМ!$A$33:$A$776,$A147,СВЦЭМ!$B$33:$B$776,E$119)+'СЕТ СН'!$I$9+СВЦЭМ!$D$10+'СЕТ СН'!$I$6-'СЕТ СН'!$I$19</f>
        <v>1619.3499518799999</v>
      </c>
      <c r="F147" s="36">
        <f>SUMIFS(СВЦЭМ!$C$33:$C$776,СВЦЭМ!$A$33:$A$776,$A147,СВЦЭМ!$B$33:$B$776,F$119)+'СЕТ СН'!$I$9+СВЦЭМ!$D$10+'СЕТ СН'!$I$6-'СЕТ СН'!$I$19</f>
        <v>1622.6937925100001</v>
      </c>
      <c r="G147" s="36">
        <f>SUMIFS(СВЦЭМ!$C$33:$C$776,СВЦЭМ!$A$33:$A$776,$A147,СВЦЭМ!$B$33:$B$776,G$119)+'СЕТ СН'!$I$9+СВЦЭМ!$D$10+'СЕТ СН'!$I$6-'СЕТ СН'!$I$19</f>
        <v>1611.3085302499999</v>
      </c>
      <c r="H147" s="36">
        <f>SUMIFS(СВЦЭМ!$C$33:$C$776,СВЦЭМ!$A$33:$A$776,$A147,СВЦЭМ!$B$33:$B$776,H$119)+'СЕТ СН'!$I$9+СВЦЭМ!$D$10+'СЕТ СН'!$I$6-'СЕТ СН'!$I$19</f>
        <v>1621.5167967100001</v>
      </c>
      <c r="I147" s="36">
        <f>SUMIFS(СВЦЭМ!$C$33:$C$776,СВЦЭМ!$A$33:$A$776,$A147,СВЦЭМ!$B$33:$B$776,I$119)+'СЕТ СН'!$I$9+СВЦЭМ!$D$10+'СЕТ СН'!$I$6-'СЕТ СН'!$I$19</f>
        <v>1575.5454404300001</v>
      </c>
      <c r="J147" s="36">
        <f>SUMIFS(СВЦЭМ!$C$33:$C$776,СВЦЭМ!$A$33:$A$776,$A147,СВЦЭМ!$B$33:$B$776,J$119)+'СЕТ СН'!$I$9+СВЦЭМ!$D$10+'СЕТ СН'!$I$6-'СЕТ СН'!$I$19</f>
        <v>1533.5349534900001</v>
      </c>
      <c r="K147" s="36">
        <f>SUMIFS(СВЦЭМ!$C$33:$C$776,СВЦЭМ!$A$33:$A$776,$A147,СВЦЭМ!$B$33:$B$776,K$119)+'СЕТ СН'!$I$9+СВЦЭМ!$D$10+'СЕТ СН'!$I$6-'СЕТ СН'!$I$19</f>
        <v>1489.99715601</v>
      </c>
      <c r="L147" s="36">
        <f>SUMIFS(СВЦЭМ!$C$33:$C$776,СВЦЭМ!$A$33:$A$776,$A147,СВЦЭМ!$B$33:$B$776,L$119)+'СЕТ СН'!$I$9+СВЦЭМ!$D$10+'СЕТ СН'!$I$6-'СЕТ СН'!$I$19</f>
        <v>1476.52466297</v>
      </c>
      <c r="M147" s="36">
        <f>SUMIFS(СВЦЭМ!$C$33:$C$776,СВЦЭМ!$A$33:$A$776,$A147,СВЦЭМ!$B$33:$B$776,M$119)+'СЕТ СН'!$I$9+СВЦЭМ!$D$10+'СЕТ СН'!$I$6-'СЕТ СН'!$I$19</f>
        <v>1478.3301178900001</v>
      </c>
      <c r="N147" s="36">
        <f>SUMIFS(СВЦЭМ!$C$33:$C$776,СВЦЭМ!$A$33:$A$776,$A147,СВЦЭМ!$B$33:$B$776,N$119)+'СЕТ СН'!$I$9+СВЦЭМ!$D$10+'СЕТ СН'!$I$6-'СЕТ СН'!$I$19</f>
        <v>1506.2235690500002</v>
      </c>
      <c r="O147" s="36">
        <f>SUMIFS(СВЦЭМ!$C$33:$C$776,СВЦЭМ!$A$33:$A$776,$A147,СВЦЭМ!$B$33:$B$776,O$119)+'СЕТ СН'!$I$9+СВЦЭМ!$D$10+'СЕТ СН'!$I$6-'СЕТ СН'!$I$19</f>
        <v>1525.4519427600001</v>
      </c>
      <c r="P147" s="36">
        <f>SUMIFS(СВЦЭМ!$C$33:$C$776,СВЦЭМ!$A$33:$A$776,$A147,СВЦЭМ!$B$33:$B$776,P$119)+'СЕТ СН'!$I$9+СВЦЭМ!$D$10+'СЕТ СН'!$I$6-'СЕТ СН'!$I$19</f>
        <v>1550.10823194</v>
      </c>
      <c r="Q147" s="36">
        <f>SUMIFS(СВЦЭМ!$C$33:$C$776,СВЦЭМ!$A$33:$A$776,$A147,СВЦЭМ!$B$33:$B$776,Q$119)+'СЕТ СН'!$I$9+СВЦЭМ!$D$10+'СЕТ СН'!$I$6-'СЕТ СН'!$I$19</f>
        <v>1551.8911201599999</v>
      </c>
      <c r="R147" s="36">
        <f>SUMIFS(СВЦЭМ!$C$33:$C$776,СВЦЭМ!$A$33:$A$776,$A147,СВЦЭМ!$B$33:$B$776,R$119)+'СЕТ СН'!$I$9+СВЦЭМ!$D$10+'СЕТ СН'!$I$6-'СЕТ СН'!$I$19</f>
        <v>1540.0869006299999</v>
      </c>
      <c r="S147" s="36">
        <f>SUMIFS(СВЦЭМ!$C$33:$C$776,СВЦЭМ!$A$33:$A$776,$A147,СВЦЭМ!$B$33:$B$776,S$119)+'СЕТ СН'!$I$9+СВЦЭМ!$D$10+'СЕТ СН'!$I$6-'СЕТ СН'!$I$19</f>
        <v>1512.0236087799999</v>
      </c>
      <c r="T147" s="36">
        <f>SUMIFS(СВЦЭМ!$C$33:$C$776,СВЦЭМ!$A$33:$A$776,$A147,СВЦЭМ!$B$33:$B$776,T$119)+'СЕТ СН'!$I$9+СВЦЭМ!$D$10+'СЕТ СН'!$I$6-'СЕТ СН'!$I$19</f>
        <v>1474.0495685000001</v>
      </c>
      <c r="U147" s="36">
        <f>SUMIFS(СВЦЭМ!$C$33:$C$776,СВЦЭМ!$A$33:$A$776,$A147,СВЦЭМ!$B$33:$B$776,U$119)+'СЕТ СН'!$I$9+СВЦЭМ!$D$10+'СЕТ СН'!$I$6-'СЕТ СН'!$I$19</f>
        <v>1425.78085622</v>
      </c>
      <c r="V147" s="36">
        <f>SUMIFS(СВЦЭМ!$C$33:$C$776,СВЦЭМ!$A$33:$A$776,$A147,СВЦЭМ!$B$33:$B$776,V$119)+'СЕТ СН'!$I$9+СВЦЭМ!$D$10+'СЕТ СН'!$I$6-'СЕТ СН'!$I$19</f>
        <v>1401.8911586899999</v>
      </c>
      <c r="W147" s="36">
        <f>SUMIFS(СВЦЭМ!$C$33:$C$776,СВЦЭМ!$A$33:$A$776,$A147,СВЦЭМ!$B$33:$B$776,W$119)+'СЕТ СН'!$I$9+СВЦЭМ!$D$10+'СЕТ СН'!$I$6-'СЕТ СН'!$I$19</f>
        <v>1410.81940889</v>
      </c>
      <c r="X147" s="36">
        <f>SUMIFS(СВЦЭМ!$C$33:$C$776,СВЦЭМ!$A$33:$A$776,$A147,СВЦЭМ!$B$33:$B$776,X$119)+'СЕТ СН'!$I$9+СВЦЭМ!$D$10+'СЕТ СН'!$I$6-'СЕТ СН'!$I$19</f>
        <v>1422.3557890500001</v>
      </c>
      <c r="Y147" s="36">
        <f>SUMIFS(СВЦЭМ!$C$33:$C$776,СВЦЭМ!$A$33:$A$776,$A147,СВЦЭМ!$B$33:$B$776,Y$119)+'СЕТ СН'!$I$9+СВЦЭМ!$D$10+'СЕТ СН'!$I$6-'СЕТ СН'!$I$19</f>
        <v>1462.72290709</v>
      </c>
    </row>
    <row r="148" spans="1:26" ht="15.75" x14ac:dyDescent="0.2">
      <c r="A148" s="35">
        <f t="shared" si="3"/>
        <v>43584</v>
      </c>
      <c r="B148" s="36">
        <f>SUMIFS(СВЦЭМ!$C$33:$C$776,СВЦЭМ!$A$33:$A$776,$A148,СВЦЭМ!$B$33:$B$776,B$119)+'СЕТ СН'!$I$9+СВЦЭМ!$D$10+'СЕТ СН'!$I$6-'СЕТ СН'!$I$19</f>
        <v>1552.2975238200002</v>
      </c>
      <c r="C148" s="36">
        <f>SUMIFS(СВЦЭМ!$C$33:$C$776,СВЦЭМ!$A$33:$A$776,$A148,СВЦЭМ!$B$33:$B$776,C$119)+'СЕТ СН'!$I$9+СВЦЭМ!$D$10+'СЕТ СН'!$I$6-'СЕТ СН'!$I$19</f>
        <v>1585.1177679299999</v>
      </c>
      <c r="D148" s="36">
        <f>SUMIFS(СВЦЭМ!$C$33:$C$776,СВЦЭМ!$A$33:$A$776,$A148,СВЦЭМ!$B$33:$B$776,D$119)+'СЕТ СН'!$I$9+СВЦЭМ!$D$10+'СЕТ СН'!$I$6-'СЕТ СН'!$I$19</f>
        <v>1606.44871844</v>
      </c>
      <c r="E148" s="36">
        <f>SUMIFS(СВЦЭМ!$C$33:$C$776,СВЦЭМ!$A$33:$A$776,$A148,СВЦЭМ!$B$33:$B$776,E$119)+'СЕТ СН'!$I$9+СВЦЭМ!$D$10+'СЕТ СН'!$I$6-'СЕТ СН'!$I$19</f>
        <v>1613.3533470500001</v>
      </c>
      <c r="F148" s="36">
        <f>SUMIFS(СВЦЭМ!$C$33:$C$776,СВЦЭМ!$A$33:$A$776,$A148,СВЦЭМ!$B$33:$B$776,F$119)+'СЕТ СН'!$I$9+СВЦЭМ!$D$10+'СЕТ СН'!$I$6-'СЕТ СН'!$I$19</f>
        <v>1621.1063280200001</v>
      </c>
      <c r="G148" s="36">
        <f>SUMIFS(СВЦЭМ!$C$33:$C$776,СВЦЭМ!$A$33:$A$776,$A148,СВЦЭМ!$B$33:$B$776,G$119)+'СЕТ СН'!$I$9+СВЦЭМ!$D$10+'СЕТ СН'!$I$6-'СЕТ СН'!$I$19</f>
        <v>1607.8784741300001</v>
      </c>
      <c r="H148" s="36">
        <f>SUMIFS(СВЦЭМ!$C$33:$C$776,СВЦЭМ!$A$33:$A$776,$A148,СВЦЭМ!$B$33:$B$776,H$119)+'СЕТ СН'!$I$9+СВЦЭМ!$D$10+'СЕТ СН'!$I$6-'СЕТ СН'!$I$19</f>
        <v>1595.9293303700001</v>
      </c>
      <c r="I148" s="36">
        <f>SUMIFS(СВЦЭМ!$C$33:$C$776,СВЦЭМ!$A$33:$A$776,$A148,СВЦЭМ!$B$33:$B$776,I$119)+'СЕТ СН'!$I$9+СВЦЭМ!$D$10+'СЕТ СН'!$I$6-'СЕТ СН'!$I$19</f>
        <v>1550.50698736</v>
      </c>
      <c r="J148" s="36">
        <f>SUMIFS(СВЦЭМ!$C$33:$C$776,СВЦЭМ!$A$33:$A$776,$A148,СВЦЭМ!$B$33:$B$776,J$119)+'СЕТ СН'!$I$9+СВЦЭМ!$D$10+'СЕТ СН'!$I$6-'СЕТ СН'!$I$19</f>
        <v>1506.92564711</v>
      </c>
      <c r="K148" s="36">
        <f>SUMIFS(СВЦЭМ!$C$33:$C$776,СВЦЭМ!$A$33:$A$776,$A148,СВЦЭМ!$B$33:$B$776,K$119)+'СЕТ СН'!$I$9+СВЦЭМ!$D$10+'СЕТ СН'!$I$6-'СЕТ СН'!$I$19</f>
        <v>1496.02143136</v>
      </c>
      <c r="L148" s="36">
        <f>SUMIFS(СВЦЭМ!$C$33:$C$776,СВЦЭМ!$A$33:$A$776,$A148,СВЦЭМ!$B$33:$B$776,L$119)+'СЕТ СН'!$I$9+СВЦЭМ!$D$10+'СЕТ СН'!$I$6-'СЕТ СН'!$I$19</f>
        <v>1475.9509036700001</v>
      </c>
      <c r="M148" s="36">
        <f>SUMIFS(СВЦЭМ!$C$33:$C$776,СВЦЭМ!$A$33:$A$776,$A148,СВЦЭМ!$B$33:$B$776,M$119)+'СЕТ СН'!$I$9+СВЦЭМ!$D$10+'СЕТ СН'!$I$6-'СЕТ СН'!$I$19</f>
        <v>1495.0278350399999</v>
      </c>
      <c r="N148" s="36">
        <f>SUMIFS(СВЦЭМ!$C$33:$C$776,СВЦЭМ!$A$33:$A$776,$A148,СВЦЭМ!$B$33:$B$776,N$119)+'СЕТ СН'!$I$9+СВЦЭМ!$D$10+'СЕТ СН'!$I$6-'СЕТ СН'!$I$19</f>
        <v>1493.2436803800001</v>
      </c>
      <c r="O148" s="36">
        <f>SUMIFS(СВЦЭМ!$C$33:$C$776,СВЦЭМ!$A$33:$A$776,$A148,СВЦЭМ!$B$33:$B$776,O$119)+'СЕТ СН'!$I$9+СВЦЭМ!$D$10+'СЕТ СН'!$I$6-'СЕТ СН'!$I$19</f>
        <v>1494.9790031100001</v>
      </c>
      <c r="P148" s="36">
        <f>SUMIFS(СВЦЭМ!$C$33:$C$776,СВЦЭМ!$A$33:$A$776,$A148,СВЦЭМ!$B$33:$B$776,P$119)+'СЕТ СН'!$I$9+СВЦЭМ!$D$10+'СЕТ СН'!$I$6-'СЕТ СН'!$I$19</f>
        <v>1503.02302867</v>
      </c>
      <c r="Q148" s="36">
        <f>SUMIFS(СВЦЭМ!$C$33:$C$776,СВЦЭМ!$A$33:$A$776,$A148,СВЦЭМ!$B$33:$B$776,Q$119)+'СЕТ СН'!$I$9+СВЦЭМ!$D$10+'СЕТ СН'!$I$6-'СЕТ СН'!$I$19</f>
        <v>1511.2154281600001</v>
      </c>
      <c r="R148" s="36">
        <f>SUMIFS(СВЦЭМ!$C$33:$C$776,СВЦЭМ!$A$33:$A$776,$A148,СВЦЭМ!$B$33:$B$776,R$119)+'СЕТ СН'!$I$9+СВЦЭМ!$D$10+'СЕТ СН'!$I$6-'СЕТ СН'!$I$19</f>
        <v>1510.5919536599999</v>
      </c>
      <c r="S148" s="36">
        <f>SUMIFS(СВЦЭМ!$C$33:$C$776,СВЦЭМ!$A$33:$A$776,$A148,СВЦЭМ!$B$33:$B$776,S$119)+'СЕТ СН'!$I$9+СВЦЭМ!$D$10+'СЕТ СН'!$I$6-'СЕТ СН'!$I$19</f>
        <v>1511.5073584300001</v>
      </c>
      <c r="T148" s="36">
        <f>SUMIFS(СВЦЭМ!$C$33:$C$776,СВЦЭМ!$A$33:$A$776,$A148,СВЦЭМ!$B$33:$B$776,T$119)+'СЕТ СН'!$I$9+СВЦЭМ!$D$10+'СЕТ СН'!$I$6-'СЕТ СН'!$I$19</f>
        <v>1495.4461143000001</v>
      </c>
      <c r="U148" s="36">
        <f>SUMIFS(СВЦЭМ!$C$33:$C$776,СВЦЭМ!$A$33:$A$776,$A148,СВЦЭМ!$B$33:$B$776,U$119)+'СЕТ СН'!$I$9+СВЦЭМ!$D$10+'СЕТ СН'!$I$6-'СЕТ СН'!$I$19</f>
        <v>1483.0807953000001</v>
      </c>
      <c r="V148" s="36">
        <f>SUMIFS(СВЦЭМ!$C$33:$C$776,СВЦЭМ!$A$33:$A$776,$A148,СВЦЭМ!$B$33:$B$776,V$119)+'СЕТ СН'!$I$9+СВЦЭМ!$D$10+'СЕТ СН'!$I$6-'СЕТ СН'!$I$19</f>
        <v>1449.87754653</v>
      </c>
      <c r="W148" s="36">
        <f>SUMIFS(СВЦЭМ!$C$33:$C$776,СВЦЭМ!$A$33:$A$776,$A148,СВЦЭМ!$B$33:$B$776,W$119)+'СЕТ СН'!$I$9+СВЦЭМ!$D$10+'СЕТ СН'!$I$6-'СЕТ СН'!$I$19</f>
        <v>1429.5230379300001</v>
      </c>
      <c r="X148" s="36">
        <f>SUMIFS(СВЦЭМ!$C$33:$C$776,СВЦЭМ!$A$33:$A$776,$A148,СВЦЭМ!$B$33:$B$776,X$119)+'СЕТ СН'!$I$9+СВЦЭМ!$D$10+'СЕТ СН'!$I$6-'СЕТ СН'!$I$19</f>
        <v>1458.4922826100001</v>
      </c>
      <c r="Y148" s="36">
        <f>SUMIFS(СВЦЭМ!$C$33:$C$776,СВЦЭМ!$A$33:$A$776,$A148,СВЦЭМ!$B$33:$B$776,Y$119)+'СЕТ СН'!$I$9+СВЦЭМ!$D$10+'СЕТ СН'!$I$6-'СЕТ СН'!$I$19</f>
        <v>1486.7323542700001</v>
      </c>
    </row>
    <row r="149" spans="1:26" ht="15.75" x14ac:dyDescent="0.2">
      <c r="A149" s="35">
        <f t="shared" si="3"/>
        <v>43585</v>
      </c>
      <c r="B149" s="36">
        <f>SUMIFS(СВЦЭМ!$C$33:$C$776,СВЦЭМ!$A$33:$A$776,$A149,СВЦЭМ!$B$33:$B$776,B$119)+'СЕТ СН'!$I$9+СВЦЭМ!$D$10+'СЕТ СН'!$I$6-'СЕТ СН'!$I$19</f>
        <v>1559.9142021800001</v>
      </c>
      <c r="C149" s="36">
        <f>SUMIFS(СВЦЭМ!$C$33:$C$776,СВЦЭМ!$A$33:$A$776,$A149,СВЦЭМ!$B$33:$B$776,C$119)+'СЕТ СН'!$I$9+СВЦЭМ!$D$10+'СЕТ СН'!$I$6-'СЕТ СН'!$I$19</f>
        <v>1595.8278756599998</v>
      </c>
      <c r="D149" s="36">
        <f>SUMIFS(СВЦЭМ!$C$33:$C$776,СВЦЭМ!$A$33:$A$776,$A149,СВЦЭМ!$B$33:$B$776,D$119)+'СЕТ СН'!$I$9+СВЦЭМ!$D$10+'СЕТ СН'!$I$6-'СЕТ СН'!$I$19</f>
        <v>1628.3178157000002</v>
      </c>
      <c r="E149" s="36">
        <f>SUMIFS(СВЦЭМ!$C$33:$C$776,СВЦЭМ!$A$33:$A$776,$A149,СВЦЭМ!$B$33:$B$776,E$119)+'СЕТ СН'!$I$9+СВЦЭМ!$D$10+'СЕТ СН'!$I$6-'СЕТ СН'!$I$19</f>
        <v>1635.2189473900003</v>
      </c>
      <c r="F149" s="36">
        <f>SUMIFS(СВЦЭМ!$C$33:$C$776,СВЦЭМ!$A$33:$A$776,$A149,СВЦЭМ!$B$33:$B$776,F$119)+'СЕТ СН'!$I$9+СВЦЭМ!$D$10+'СЕТ СН'!$I$6-'СЕТ СН'!$I$19</f>
        <v>1639.1827385699999</v>
      </c>
      <c r="G149" s="36">
        <f>SUMIFS(СВЦЭМ!$C$33:$C$776,СВЦЭМ!$A$33:$A$776,$A149,СВЦЭМ!$B$33:$B$776,G$119)+'СЕТ СН'!$I$9+СВЦЭМ!$D$10+'СЕТ СН'!$I$6-'СЕТ СН'!$I$19</f>
        <v>1620.6149359400001</v>
      </c>
      <c r="H149" s="36">
        <f>SUMIFS(СВЦЭМ!$C$33:$C$776,СВЦЭМ!$A$33:$A$776,$A149,СВЦЭМ!$B$33:$B$776,H$119)+'СЕТ СН'!$I$9+СВЦЭМ!$D$10+'СЕТ СН'!$I$6-'СЕТ СН'!$I$19</f>
        <v>1554.81290876</v>
      </c>
      <c r="I149" s="36">
        <f>SUMIFS(СВЦЭМ!$C$33:$C$776,СВЦЭМ!$A$33:$A$776,$A149,СВЦЭМ!$B$33:$B$776,I$119)+'СЕТ СН'!$I$9+СВЦЭМ!$D$10+'СЕТ СН'!$I$6-'СЕТ СН'!$I$19</f>
        <v>1499.7414859800001</v>
      </c>
      <c r="J149" s="36">
        <f>SUMIFS(СВЦЭМ!$C$33:$C$776,СВЦЭМ!$A$33:$A$776,$A149,СВЦЭМ!$B$33:$B$776,J$119)+'СЕТ СН'!$I$9+СВЦЭМ!$D$10+'СЕТ СН'!$I$6-'СЕТ СН'!$I$19</f>
        <v>1488.9789737999999</v>
      </c>
      <c r="K149" s="36">
        <f>SUMIFS(СВЦЭМ!$C$33:$C$776,СВЦЭМ!$A$33:$A$776,$A149,СВЦЭМ!$B$33:$B$776,K$119)+'СЕТ СН'!$I$9+СВЦЭМ!$D$10+'СЕТ СН'!$I$6-'СЕТ СН'!$I$19</f>
        <v>1485.9897428200002</v>
      </c>
      <c r="L149" s="36">
        <f>SUMIFS(СВЦЭМ!$C$33:$C$776,СВЦЭМ!$A$33:$A$776,$A149,СВЦЭМ!$B$33:$B$776,L$119)+'СЕТ СН'!$I$9+СВЦЭМ!$D$10+'СЕТ СН'!$I$6-'СЕТ СН'!$I$19</f>
        <v>1485.84614646</v>
      </c>
      <c r="M149" s="36">
        <f>SUMIFS(СВЦЭМ!$C$33:$C$776,СВЦЭМ!$A$33:$A$776,$A149,СВЦЭМ!$B$33:$B$776,M$119)+'СЕТ СН'!$I$9+СВЦЭМ!$D$10+'СЕТ СН'!$I$6-'СЕТ СН'!$I$19</f>
        <v>1471.9547431000001</v>
      </c>
      <c r="N149" s="36">
        <f>SUMIFS(СВЦЭМ!$C$33:$C$776,СВЦЭМ!$A$33:$A$776,$A149,СВЦЭМ!$B$33:$B$776,N$119)+'СЕТ СН'!$I$9+СВЦЭМ!$D$10+'СЕТ СН'!$I$6-'СЕТ СН'!$I$19</f>
        <v>1471.88906167</v>
      </c>
      <c r="O149" s="36">
        <f>SUMIFS(СВЦЭМ!$C$33:$C$776,СВЦЭМ!$A$33:$A$776,$A149,СВЦЭМ!$B$33:$B$776,O$119)+'СЕТ СН'!$I$9+СВЦЭМ!$D$10+'СЕТ СН'!$I$6-'СЕТ СН'!$I$19</f>
        <v>1474.2929786899999</v>
      </c>
      <c r="P149" s="36">
        <f>SUMIFS(СВЦЭМ!$C$33:$C$776,СВЦЭМ!$A$33:$A$776,$A149,СВЦЭМ!$B$33:$B$776,P$119)+'СЕТ СН'!$I$9+СВЦЭМ!$D$10+'СЕТ СН'!$I$6-'СЕТ СН'!$I$19</f>
        <v>1486.9602603200001</v>
      </c>
      <c r="Q149" s="36">
        <f>SUMIFS(СВЦЭМ!$C$33:$C$776,СВЦЭМ!$A$33:$A$776,$A149,СВЦЭМ!$B$33:$B$776,Q$119)+'СЕТ СН'!$I$9+СВЦЭМ!$D$10+'СЕТ СН'!$I$6-'СЕТ СН'!$I$19</f>
        <v>1492.5982558800001</v>
      </c>
      <c r="R149" s="36">
        <f>SUMIFS(СВЦЭМ!$C$33:$C$776,СВЦЭМ!$A$33:$A$776,$A149,СВЦЭМ!$B$33:$B$776,R$119)+'СЕТ СН'!$I$9+СВЦЭМ!$D$10+'СЕТ СН'!$I$6-'СЕТ СН'!$I$19</f>
        <v>1491.82733289</v>
      </c>
      <c r="S149" s="36">
        <f>SUMIFS(СВЦЭМ!$C$33:$C$776,СВЦЭМ!$A$33:$A$776,$A149,СВЦЭМ!$B$33:$B$776,S$119)+'СЕТ СН'!$I$9+СВЦЭМ!$D$10+'СЕТ СН'!$I$6-'СЕТ СН'!$I$19</f>
        <v>1480.2703430199999</v>
      </c>
      <c r="T149" s="36">
        <f>SUMIFS(СВЦЭМ!$C$33:$C$776,СВЦЭМ!$A$33:$A$776,$A149,СВЦЭМ!$B$33:$B$776,T$119)+'СЕТ СН'!$I$9+СВЦЭМ!$D$10+'СЕТ СН'!$I$6-'СЕТ СН'!$I$19</f>
        <v>1464.2555310800001</v>
      </c>
      <c r="U149" s="36">
        <f>SUMIFS(СВЦЭМ!$C$33:$C$776,СВЦЭМ!$A$33:$A$776,$A149,СВЦЭМ!$B$33:$B$776,U$119)+'СЕТ СН'!$I$9+СВЦЭМ!$D$10+'СЕТ СН'!$I$6-'СЕТ СН'!$I$19</f>
        <v>1446.27732442</v>
      </c>
      <c r="V149" s="36">
        <f>SUMIFS(СВЦЭМ!$C$33:$C$776,СВЦЭМ!$A$33:$A$776,$A149,СВЦЭМ!$B$33:$B$776,V$119)+'СЕТ СН'!$I$9+СВЦЭМ!$D$10+'СЕТ СН'!$I$6-'СЕТ СН'!$I$19</f>
        <v>1432.9190961700001</v>
      </c>
      <c r="W149" s="36">
        <f>SUMIFS(СВЦЭМ!$C$33:$C$776,СВЦЭМ!$A$33:$A$776,$A149,СВЦЭМ!$B$33:$B$776,W$119)+'СЕТ СН'!$I$9+СВЦЭМ!$D$10+'СЕТ СН'!$I$6-'СЕТ СН'!$I$19</f>
        <v>1434.91332162</v>
      </c>
      <c r="X149" s="36">
        <f>SUMIFS(СВЦЭМ!$C$33:$C$776,СВЦЭМ!$A$33:$A$776,$A149,СВЦЭМ!$B$33:$B$776,X$119)+'СЕТ СН'!$I$9+СВЦЭМ!$D$10+'СЕТ СН'!$I$6-'СЕТ СН'!$I$19</f>
        <v>1448.3738373400001</v>
      </c>
      <c r="Y149" s="36">
        <f>SUMIFS(СВЦЭМ!$C$33:$C$776,СВЦЭМ!$A$33:$A$776,$A149,СВЦЭМ!$B$33:$B$776,Y$119)+'СЕТ СН'!$I$9+СВЦЭМ!$D$10+'СЕТ СН'!$I$6-'СЕТ СН'!$I$19</f>
        <v>1469.6507449200001</v>
      </c>
    </row>
    <row r="150" spans="1:26" ht="15.75" hidden="1" x14ac:dyDescent="0.2">
      <c r="A150" s="35">
        <f t="shared" si="3"/>
        <v>43586</v>
      </c>
      <c r="B150" s="36">
        <f>SUMIFS(СВЦЭМ!$C$33:$C$776,СВЦЭМ!$A$33:$A$776,$A150,СВЦЭМ!$B$33:$B$776,B$119)+'СЕТ СН'!$I$9+СВЦЭМ!$D$10+'СЕТ СН'!$I$6-'СЕТ СН'!$I$19</f>
        <v>608.27344387000005</v>
      </c>
      <c r="C150" s="36">
        <f>SUMIFS(СВЦЭМ!$C$33:$C$776,СВЦЭМ!$A$33:$A$776,$A150,СВЦЭМ!$B$33:$B$776,C$119)+'СЕТ СН'!$I$9+СВЦЭМ!$D$10+'СЕТ СН'!$I$6-'СЕТ СН'!$I$19</f>
        <v>608.27344387000005</v>
      </c>
      <c r="D150" s="36">
        <f>SUMIFS(СВЦЭМ!$C$33:$C$776,СВЦЭМ!$A$33:$A$776,$A150,СВЦЭМ!$B$33:$B$776,D$119)+'СЕТ СН'!$I$9+СВЦЭМ!$D$10+'СЕТ СН'!$I$6-'СЕТ СН'!$I$19</f>
        <v>608.27344387000005</v>
      </c>
      <c r="E150" s="36">
        <f>SUMIFS(СВЦЭМ!$C$33:$C$776,СВЦЭМ!$A$33:$A$776,$A150,СВЦЭМ!$B$33:$B$776,E$119)+'СЕТ СН'!$I$9+СВЦЭМ!$D$10+'СЕТ СН'!$I$6-'СЕТ СН'!$I$19</f>
        <v>608.27344387000005</v>
      </c>
      <c r="F150" s="36">
        <f>SUMIFS(СВЦЭМ!$C$33:$C$776,СВЦЭМ!$A$33:$A$776,$A150,СВЦЭМ!$B$33:$B$776,F$119)+'СЕТ СН'!$I$9+СВЦЭМ!$D$10+'СЕТ СН'!$I$6-'СЕТ СН'!$I$19</f>
        <v>608.27344387000005</v>
      </c>
      <c r="G150" s="36">
        <f>SUMIFS(СВЦЭМ!$C$33:$C$776,СВЦЭМ!$A$33:$A$776,$A150,СВЦЭМ!$B$33:$B$776,G$119)+'СЕТ СН'!$I$9+СВЦЭМ!$D$10+'СЕТ СН'!$I$6-'СЕТ СН'!$I$19</f>
        <v>608.27344387000005</v>
      </c>
      <c r="H150" s="36">
        <f>SUMIFS(СВЦЭМ!$C$33:$C$776,СВЦЭМ!$A$33:$A$776,$A150,СВЦЭМ!$B$33:$B$776,H$119)+'СЕТ СН'!$I$9+СВЦЭМ!$D$10+'СЕТ СН'!$I$6-'СЕТ СН'!$I$19</f>
        <v>608.27344387000005</v>
      </c>
      <c r="I150" s="36">
        <f>SUMIFS(СВЦЭМ!$C$33:$C$776,СВЦЭМ!$A$33:$A$776,$A150,СВЦЭМ!$B$33:$B$776,I$119)+'СЕТ СН'!$I$9+СВЦЭМ!$D$10+'СЕТ СН'!$I$6-'СЕТ СН'!$I$19</f>
        <v>608.27344387000005</v>
      </c>
      <c r="J150" s="36">
        <f>SUMIFS(СВЦЭМ!$C$33:$C$776,СВЦЭМ!$A$33:$A$776,$A150,СВЦЭМ!$B$33:$B$776,J$119)+'СЕТ СН'!$I$9+СВЦЭМ!$D$10+'СЕТ СН'!$I$6-'СЕТ СН'!$I$19</f>
        <v>608.27344387000005</v>
      </c>
      <c r="K150" s="36">
        <f>SUMIFS(СВЦЭМ!$C$33:$C$776,СВЦЭМ!$A$33:$A$776,$A150,СВЦЭМ!$B$33:$B$776,K$119)+'СЕТ СН'!$I$9+СВЦЭМ!$D$10+'СЕТ СН'!$I$6-'СЕТ СН'!$I$19</f>
        <v>608.27344387000005</v>
      </c>
      <c r="L150" s="36">
        <f>SUMIFS(СВЦЭМ!$C$33:$C$776,СВЦЭМ!$A$33:$A$776,$A150,СВЦЭМ!$B$33:$B$776,L$119)+'СЕТ СН'!$I$9+СВЦЭМ!$D$10+'СЕТ СН'!$I$6-'СЕТ СН'!$I$19</f>
        <v>608.27344387000005</v>
      </c>
      <c r="M150" s="36">
        <f>SUMIFS(СВЦЭМ!$C$33:$C$776,СВЦЭМ!$A$33:$A$776,$A150,СВЦЭМ!$B$33:$B$776,M$119)+'СЕТ СН'!$I$9+СВЦЭМ!$D$10+'СЕТ СН'!$I$6-'СЕТ СН'!$I$19</f>
        <v>608.27344387000005</v>
      </c>
      <c r="N150" s="36">
        <f>SUMIFS(СВЦЭМ!$C$33:$C$776,СВЦЭМ!$A$33:$A$776,$A150,СВЦЭМ!$B$33:$B$776,N$119)+'СЕТ СН'!$I$9+СВЦЭМ!$D$10+'СЕТ СН'!$I$6-'СЕТ СН'!$I$19</f>
        <v>608.27344387000005</v>
      </c>
      <c r="O150" s="36">
        <f>SUMIFS(СВЦЭМ!$C$33:$C$776,СВЦЭМ!$A$33:$A$776,$A150,СВЦЭМ!$B$33:$B$776,O$119)+'СЕТ СН'!$I$9+СВЦЭМ!$D$10+'СЕТ СН'!$I$6-'СЕТ СН'!$I$19</f>
        <v>608.27344387000005</v>
      </c>
      <c r="P150" s="36">
        <f>SUMIFS(СВЦЭМ!$C$33:$C$776,СВЦЭМ!$A$33:$A$776,$A150,СВЦЭМ!$B$33:$B$776,P$119)+'СЕТ СН'!$I$9+СВЦЭМ!$D$10+'СЕТ СН'!$I$6-'СЕТ СН'!$I$19</f>
        <v>608.27344387000005</v>
      </c>
      <c r="Q150" s="36">
        <f>SUMIFS(СВЦЭМ!$C$33:$C$776,СВЦЭМ!$A$33:$A$776,$A150,СВЦЭМ!$B$33:$B$776,Q$119)+'СЕТ СН'!$I$9+СВЦЭМ!$D$10+'СЕТ СН'!$I$6-'СЕТ СН'!$I$19</f>
        <v>608.27344387000005</v>
      </c>
      <c r="R150" s="36">
        <f>SUMIFS(СВЦЭМ!$C$33:$C$776,СВЦЭМ!$A$33:$A$776,$A150,СВЦЭМ!$B$33:$B$776,R$119)+'СЕТ СН'!$I$9+СВЦЭМ!$D$10+'СЕТ СН'!$I$6-'СЕТ СН'!$I$19</f>
        <v>608.27344387000005</v>
      </c>
      <c r="S150" s="36">
        <f>SUMIFS(СВЦЭМ!$C$33:$C$776,СВЦЭМ!$A$33:$A$776,$A150,СВЦЭМ!$B$33:$B$776,S$119)+'СЕТ СН'!$I$9+СВЦЭМ!$D$10+'СЕТ СН'!$I$6-'СЕТ СН'!$I$19</f>
        <v>608.27344387000005</v>
      </c>
      <c r="T150" s="36">
        <f>SUMIFS(СВЦЭМ!$C$33:$C$776,СВЦЭМ!$A$33:$A$776,$A150,СВЦЭМ!$B$33:$B$776,T$119)+'СЕТ СН'!$I$9+СВЦЭМ!$D$10+'СЕТ СН'!$I$6-'СЕТ СН'!$I$19</f>
        <v>608.27344387000005</v>
      </c>
      <c r="U150" s="36">
        <f>SUMIFS(СВЦЭМ!$C$33:$C$776,СВЦЭМ!$A$33:$A$776,$A150,СВЦЭМ!$B$33:$B$776,U$119)+'СЕТ СН'!$I$9+СВЦЭМ!$D$10+'СЕТ СН'!$I$6-'СЕТ СН'!$I$19</f>
        <v>608.27344387000005</v>
      </c>
      <c r="V150" s="36">
        <f>SUMIFS(СВЦЭМ!$C$33:$C$776,СВЦЭМ!$A$33:$A$776,$A150,СВЦЭМ!$B$33:$B$776,V$119)+'СЕТ СН'!$I$9+СВЦЭМ!$D$10+'СЕТ СН'!$I$6-'СЕТ СН'!$I$19</f>
        <v>608.27344387000005</v>
      </c>
      <c r="W150" s="36">
        <f>SUMIFS(СВЦЭМ!$C$33:$C$776,СВЦЭМ!$A$33:$A$776,$A150,СВЦЭМ!$B$33:$B$776,W$119)+'СЕТ СН'!$I$9+СВЦЭМ!$D$10+'СЕТ СН'!$I$6-'СЕТ СН'!$I$19</f>
        <v>608.27344387000005</v>
      </c>
      <c r="X150" s="36">
        <f>SUMIFS(СВЦЭМ!$C$33:$C$776,СВЦЭМ!$A$33:$A$776,$A150,СВЦЭМ!$B$33:$B$776,X$119)+'СЕТ СН'!$I$9+СВЦЭМ!$D$10+'СЕТ СН'!$I$6-'СЕТ СН'!$I$19</f>
        <v>608.27344387000005</v>
      </c>
      <c r="Y150" s="36">
        <f>SUMIFS(СВЦЭМ!$C$33:$C$776,СВЦЭМ!$A$33:$A$776,$A150,СВЦЭМ!$B$33:$B$776,Y$119)+'СЕТ СН'!$I$9+СВЦЭМ!$D$10+'СЕТ СН'!$I$6-'СЕТ СН'!$I$19</f>
        <v>608.27344387000005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5">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2"/>
      <c r="W154" s="32"/>
      <c r="X154" s="32"/>
      <c r="Y154" s="32"/>
    </row>
    <row r="155" spans="1:26" ht="15.75" x14ac:dyDescent="0.2">
      <c r="A155" s="119"/>
      <c r="B155" s="119"/>
      <c r="C155" s="119"/>
      <c r="D155" s="119"/>
      <c r="E155" s="119"/>
      <c r="F155" s="119"/>
      <c r="G155" s="119"/>
      <c r="H155" s="119"/>
      <c r="I155" s="119"/>
      <c r="J155" s="119"/>
      <c r="K155" s="119"/>
      <c r="L155" s="119"/>
      <c r="M155" s="119"/>
      <c r="N155" s="122">
        <f>СВЦЭМ!$D$12+'СЕТ СН'!$F$10-'СЕТ СН'!$F$20</f>
        <v>553305.1820459906</v>
      </c>
      <c r="O155" s="123"/>
      <c r="P155" s="122">
        <f>СВЦЭМ!$D$12+'СЕТ СН'!$F$10-'СЕТ СН'!$G$20</f>
        <v>553305.1820459906</v>
      </c>
      <c r="Q155" s="123"/>
      <c r="R155" s="122">
        <f>СВЦЭМ!$D$12+'СЕТ СН'!$F$10-'СЕТ СН'!$H$20</f>
        <v>553305.1820459906</v>
      </c>
      <c r="S155" s="123"/>
      <c r="T155" s="122">
        <f>СВЦЭМ!$D$12+'СЕТ СН'!$F$10-'СЕТ СН'!$I$20</f>
        <v>553305.1820459906</v>
      </c>
      <c r="U155" s="123"/>
      <c r="V155" s="40"/>
      <c r="W155" s="40"/>
      <c r="X155" s="40"/>
      <c r="Y155" s="40"/>
    </row>
    <row r="156" spans="1:26" x14ac:dyDescent="0.25">
      <c r="A156" s="147"/>
      <c r="B156" s="147"/>
      <c r="C156" s="147"/>
      <c r="D156" s="147"/>
      <c r="E156" s="147"/>
      <c r="F156" s="148"/>
      <c r="G156" s="148"/>
      <c r="H156" s="148"/>
      <c r="I156" s="148"/>
      <c r="J156" s="148"/>
      <c r="K156" s="148"/>
      <c r="L156" s="148"/>
      <c r="M156" s="148"/>
    </row>
    <row r="157" spans="1:26" ht="15.75" x14ac:dyDescent="0.25">
      <c r="A157" s="138" t="s">
        <v>78</v>
      </c>
      <c r="B157" s="139"/>
      <c r="C157" s="139"/>
      <c r="D157" s="139"/>
      <c r="E157" s="139"/>
      <c r="F157" s="139"/>
      <c r="G157" s="139"/>
      <c r="H157" s="139"/>
      <c r="I157" s="139"/>
      <c r="J157" s="139"/>
      <c r="K157" s="139"/>
      <c r="L157" s="139"/>
      <c r="M157" s="140"/>
      <c r="N157" s="120" t="s">
        <v>29</v>
      </c>
      <c r="O157" s="120"/>
      <c r="P157" s="120"/>
      <c r="Q157" s="120"/>
      <c r="R157" s="120"/>
      <c r="S157" s="120"/>
      <c r="T157" s="120"/>
      <c r="U157" s="120"/>
    </row>
    <row r="158" spans="1:26" ht="15.75" x14ac:dyDescent="0.25">
      <c r="A158" s="141"/>
      <c r="B158" s="142"/>
      <c r="C158" s="142"/>
      <c r="D158" s="142"/>
      <c r="E158" s="142"/>
      <c r="F158" s="142"/>
      <c r="G158" s="142"/>
      <c r="H158" s="142"/>
      <c r="I158" s="142"/>
      <c r="J158" s="142"/>
      <c r="K158" s="142"/>
      <c r="L158" s="142"/>
      <c r="M158" s="143"/>
      <c r="N158" s="121" t="s">
        <v>0</v>
      </c>
      <c r="O158" s="121"/>
      <c r="P158" s="121" t="s">
        <v>1</v>
      </c>
      <c r="Q158" s="121"/>
      <c r="R158" s="121" t="s">
        <v>2</v>
      </c>
      <c r="S158" s="121"/>
      <c r="T158" s="121" t="s">
        <v>3</v>
      </c>
      <c r="U158" s="121"/>
    </row>
    <row r="159" spans="1:26" ht="15.75" x14ac:dyDescent="0.25">
      <c r="A159" s="144"/>
      <c r="B159" s="145"/>
      <c r="C159" s="145"/>
      <c r="D159" s="145"/>
      <c r="E159" s="145"/>
      <c r="F159" s="145"/>
      <c r="G159" s="145"/>
      <c r="H159" s="145"/>
      <c r="I159" s="145"/>
      <c r="J159" s="145"/>
      <c r="K159" s="145"/>
      <c r="L159" s="145"/>
      <c r="M159" s="146"/>
      <c r="N159" s="137">
        <f>'СЕТ СН'!$F$7</f>
        <v>1215910.51</v>
      </c>
      <c r="O159" s="137"/>
      <c r="P159" s="137">
        <f>'СЕТ СН'!$G$7</f>
        <v>917622.47</v>
      </c>
      <c r="Q159" s="137"/>
      <c r="R159" s="137">
        <f>'СЕТ СН'!$H$7</f>
        <v>995119.34</v>
      </c>
      <c r="S159" s="137"/>
      <c r="T159" s="137">
        <f>'СЕТ СН'!$I$7</f>
        <v>1001130.64</v>
      </c>
      <c r="U159" s="137"/>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6" t="s">
        <v>40</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10</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01.04.2019</v>
      </c>
      <c r="B12" s="36">
        <f>SUMIFS(СВЦЭМ!$D$33:$D$776,СВЦЭМ!$A$33:$A$776,$A12,СВЦЭМ!$B$33:$B$776,B$11)+'СЕТ СН'!$F$11+СВЦЭМ!$D$10+'СЕТ СН'!$F$5-'СЕТ СН'!$F$21</f>
        <v>3447.2728952299999</v>
      </c>
      <c r="C12" s="36">
        <f>SUMIFS(СВЦЭМ!$D$33:$D$776,СВЦЭМ!$A$33:$A$776,$A12,СВЦЭМ!$B$33:$B$776,C$11)+'СЕТ СН'!$F$11+СВЦЭМ!$D$10+'СЕТ СН'!$F$5-'СЕТ СН'!$F$21</f>
        <v>3484.23907796</v>
      </c>
      <c r="D12" s="36">
        <f>SUMIFS(СВЦЭМ!$D$33:$D$776,СВЦЭМ!$A$33:$A$776,$A12,СВЦЭМ!$B$33:$B$776,D$11)+'СЕТ СН'!$F$11+СВЦЭМ!$D$10+'СЕТ СН'!$F$5-'СЕТ СН'!$F$21</f>
        <v>3503.6937744000002</v>
      </c>
      <c r="E12" s="36">
        <f>SUMIFS(СВЦЭМ!$D$33:$D$776,СВЦЭМ!$A$33:$A$776,$A12,СВЦЭМ!$B$33:$B$776,E$11)+'СЕТ СН'!$F$11+СВЦЭМ!$D$10+'СЕТ СН'!$F$5-'СЕТ СН'!$F$21</f>
        <v>3520.9549386200001</v>
      </c>
      <c r="F12" s="36">
        <f>SUMIFS(СВЦЭМ!$D$33:$D$776,СВЦЭМ!$A$33:$A$776,$A12,СВЦЭМ!$B$33:$B$776,F$11)+'СЕТ СН'!$F$11+СВЦЭМ!$D$10+'СЕТ СН'!$F$5-'СЕТ СН'!$F$21</f>
        <v>3507.79638475</v>
      </c>
      <c r="G12" s="36">
        <f>SUMIFS(СВЦЭМ!$D$33:$D$776,СВЦЭМ!$A$33:$A$776,$A12,СВЦЭМ!$B$33:$B$776,G$11)+'СЕТ СН'!$F$11+СВЦЭМ!$D$10+'СЕТ СН'!$F$5-'СЕТ СН'!$F$21</f>
        <v>3511.0313816799999</v>
      </c>
      <c r="H12" s="36">
        <f>SUMIFS(СВЦЭМ!$D$33:$D$776,СВЦЭМ!$A$33:$A$776,$A12,СВЦЭМ!$B$33:$B$776,H$11)+'СЕТ СН'!$F$11+СВЦЭМ!$D$10+'СЕТ СН'!$F$5-'СЕТ СН'!$F$21</f>
        <v>3420.7733013400002</v>
      </c>
      <c r="I12" s="36">
        <f>SUMIFS(СВЦЭМ!$D$33:$D$776,СВЦЭМ!$A$33:$A$776,$A12,СВЦЭМ!$B$33:$B$776,I$11)+'СЕТ СН'!$F$11+СВЦЭМ!$D$10+'СЕТ СН'!$F$5-'СЕТ СН'!$F$21</f>
        <v>3404.2723420299999</v>
      </c>
      <c r="J12" s="36">
        <f>SUMIFS(СВЦЭМ!$D$33:$D$776,СВЦЭМ!$A$33:$A$776,$A12,СВЦЭМ!$B$33:$B$776,J$11)+'СЕТ СН'!$F$11+СВЦЭМ!$D$10+'СЕТ СН'!$F$5-'СЕТ СН'!$F$21</f>
        <v>3346.21064875</v>
      </c>
      <c r="K12" s="36">
        <f>SUMIFS(СВЦЭМ!$D$33:$D$776,СВЦЭМ!$A$33:$A$776,$A12,СВЦЭМ!$B$33:$B$776,K$11)+'СЕТ СН'!$F$11+СВЦЭМ!$D$10+'СЕТ СН'!$F$5-'СЕТ СН'!$F$21</f>
        <v>3317.5858640800002</v>
      </c>
      <c r="L12" s="36">
        <f>SUMIFS(СВЦЭМ!$D$33:$D$776,СВЦЭМ!$A$33:$A$776,$A12,СВЦЭМ!$B$33:$B$776,L$11)+'СЕТ СН'!$F$11+СВЦЭМ!$D$10+'СЕТ СН'!$F$5-'СЕТ СН'!$F$21</f>
        <v>3303.6812752800001</v>
      </c>
      <c r="M12" s="36">
        <f>SUMIFS(СВЦЭМ!$D$33:$D$776,СВЦЭМ!$A$33:$A$776,$A12,СВЦЭМ!$B$33:$B$776,M$11)+'СЕТ СН'!$F$11+СВЦЭМ!$D$10+'СЕТ СН'!$F$5-'СЕТ СН'!$F$21</f>
        <v>3311.52627755</v>
      </c>
      <c r="N12" s="36">
        <f>SUMIFS(СВЦЭМ!$D$33:$D$776,СВЦЭМ!$A$33:$A$776,$A12,СВЦЭМ!$B$33:$B$776,N$11)+'СЕТ СН'!$F$11+СВЦЭМ!$D$10+'СЕТ СН'!$F$5-'СЕТ СН'!$F$21</f>
        <v>3313.5334180899999</v>
      </c>
      <c r="O12" s="36">
        <f>SUMIFS(СВЦЭМ!$D$33:$D$776,СВЦЭМ!$A$33:$A$776,$A12,СВЦЭМ!$B$33:$B$776,O$11)+'СЕТ СН'!$F$11+СВЦЭМ!$D$10+'СЕТ СН'!$F$5-'СЕТ СН'!$F$21</f>
        <v>3322.32957394</v>
      </c>
      <c r="P12" s="36">
        <f>SUMIFS(СВЦЭМ!$D$33:$D$776,СВЦЭМ!$A$33:$A$776,$A12,СВЦЭМ!$B$33:$B$776,P$11)+'СЕТ СН'!$F$11+СВЦЭМ!$D$10+'СЕТ СН'!$F$5-'СЕТ СН'!$F$21</f>
        <v>3327.9641970900002</v>
      </c>
      <c r="Q12" s="36">
        <f>SUMIFS(СВЦЭМ!$D$33:$D$776,СВЦЭМ!$A$33:$A$776,$A12,СВЦЭМ!$B$33:$B$776,Q$11)+'СЕТ СН'!$F$11+СВЦЭМ!$D$10+'СЕТ СН'!$F$5-'СЕТ СН'!$F$21</f>
        <v>3319.3982021699999</v>
      </c>
      <c r="R12" s="36">
        <f>SUMIFS(СВЦЭМ!$D$33:$D$776,СВЦЭМ!$A$33:$A$776,$A12,СВЦЭМ!$B$33:$B$776,R$11)+'СЕТ СН'!$F$11+СВЦЭМ!$D$10+'СЕТ СН'!$F$5-'СЕТ СН'!$F$21</f>
        <v>3325.4800332499999</v>
      </c>
      <c r="S12" s="36">
        <f>SUMIFS(СВЦЭМ!$D$33:$D$776,СВЦЭМ!$A$33:$A$776,$A12,СВЦЭМ!$B$33:$B$776,S$11)+'СЕТ СН'!$F$11+СВЦЭМ!$D$10+'СЕТ СН'!$F$5-'СЕТ СН'!$F$21</f>
        <v>3318.2628929299999</v>
      </c>
      <c r="T12" s="36">
        <f>SUMIFS(СВЦЭМ!$D$33:$D$776,СВЦЭМ!$A$33:$A$776,$A12,СВЦЭМ!$B$33:$B$776,T$11)+'СЕТ СН'!$F$11+СВЦЭМ!$D$10+'СЕТ СН'!$F$5-'СЕТ СН'!$F$21</f>
        <v>3293.8904958799999</v>
      </c>
      <c r="U12" s="36">
        <f>SUMIFS(СВЦЭМ!$D$33:$D$776,СВЦЭМ!$A$33:$A$776,$A12,СВЦЭМ!$B$33:$B$776,U$11)+'СЕТ СН'!$F$11+СВЦЭМ!$D$10+'СЕТ СН'!$F$5-'СЕТ СН'!$F$21</f>
        <v>3271.7369315000001</v>
      </c>
      <c r="V12" s="36">
        <f>SUMIFS(СВЦЭМ!$D$33:$D$776,СВЦЭМ!$A$33:$A$776,$A12,СВЦЭМ!$B$33:$B$776,V$11)+'СЕТ СН'!$F$11+СВЦЭМ!$D$10+'СЕТ СН'!$F$5-'СЕТ СН'!$F$21</f>
        <v>3257.6848753300001</v>
      </c>
      <c r="W12" s="36">
        <f>SUMIFS(СВЦЭМ!$D$33:$D$776,СВЦЭМ!$A$33:$A$776,$A12,СВЦЭМ!$B$33:$B$776,W$11)+'СЕТ СН'!$F$11+СВЦЭМ!$D$10+'СЕТ СН'!$F$5-'СЕТ СН'!$F$21</f>
        <v>3251.6825272900001</v>
      </c>
      <c r="X12" s="36">
        <f>SUMIFS(СВЦЭМ!$D$33:$D$776,СВЦЭМ!$A$33:$A$776,$A12,СВЦЭМ!$B$33:$B$776,X$11)+'СЕТ СН'!$F$11+СВЦЭМ!$D$10+'СЕТ СН'!$F$5-'СЕТ СН'!$F$21</f>
        <v>3314.6962969199999</v>
      </c>
      <c r="Y12" s="36">
        <f>SUMIFS(СВЦЭМ!$D$33:$D$776,СВЦЭМ!$A$33:$A$776,$A12,СВЦЭМ!$B$33:$B$776,Y$11)+'СЕТ СН'!$F$11+СВЦЭМ!$D$10+'СЕТ СН'!$F$5-'СЕТ СН'!$F$21</f>
        <v>3417.5336240500001</v>
      </c>
      <c r="AA12" s="45"/>
    </row>
    <row r="13" spans="1:27" ht="15.75" x14ac:dyDescent="0.2">
      <c r="A13" s="35">
        <f>A12+1</f>
        <v>43557</v>
      </c>
      <c r="B13" s="36">
        <f>SUMIFS(СВЦЭМ!$D$33:$D$776,СВЦЭМ!$A$33:$A$776,$A13,СВЦЭМ!$B$33:$B$776,B$11)+'СЕТ СН'!$F$11+СВЦЭМ!$D$10+'СЕТ СН'!$F$5-'СЕТ СН'!$F$21</f>
        <v>3488.8879090099999</v>
      </c>
      <c r="C13" s="36">
        <f>SUMIFS(СВЦЭМ!$D$33:$D$776,СВЦЭМ!$A$33:$A$776,$A13,СВЦЭМ!$B$33:$B$776,C$11)+'СЕТ СН'!$F$11+СВЦЭМ!$D$10+'СЕТ СН'!$F$5-'СЕТ СН'!$F$21</f>
        <v>3598.7890539500004</v>
      </c>
      <c r="D13" s="36">
        <f>SUMIFS(СВЦЭМ!$D$33:$D$776,СВЦЭМ!$A$33:$A$776,$A13,СВЦЭМ!$B$33:$B$776,D$11)+'СЕТ СН'!$F$11+СВЦЭМ!$D$10+'СЕТ СН'!$F$5-'СЕТ СН'!$F$21</f>
        <v>3650.1754744199998</v>
      </c>
      <c r="E13" s="36">
        <f>SUMIFS(СВЦЭМ!$D$33:$D$776,СВЦЭМ!$A$33:$A$776,$A13,СВЦЭМ!$B$33:$B$776,E$11)+'СЕТ СН'!$F$11+СВЦЭМ!$D$10+'СЕТ СН'!$F$5-'СЕТ СН'!$F$21</f>
        <v>3660.7323501000001</v>
      </c>
      <c r="F13" s="36">
        <f>SUMIFS(СВЦЭМ!$D$33:$D$776,СВЦЭМ!$A$33:$A$776,$A13,СВЦЭМ!$B$33:$B$776,F$11)+'СЕТ СН'!$F$11+СВЦЭМ!$D$10+'СЕТ СН'!$F$5-'СЕТ СН'!$F$21</f>
        <v>3657.9989112399999</v>
      </c>
      <c r="G13" s="36">
        <f>SUMIFS(СВЦЭМ!$D$33:$D$776,СВЦЭМ!$A$33:$A$776,$A13,СВЦЭМ!$B$33:$B$776,G$11)+'СЕТ СН'!$F$11+СВЦЭМ!$D$10+'СЕТ СН'!$F$5-'СЕТ СН'!$F$21</f>
        <v>3652.2417158600001</v>
      </c>
      <c r="H13" s="36">
        <f>SUMIFS(СВЦЭМ!$D$33:$D$776,СВЦЭМ!$A$33:$A$776,$A13,СВЦЭМ!$B$33:$B$776,H$11)+'СЕТ СН'!$F$11+СВЦЭМ!$D$10+'СЕТ СН'!$F$5-'СЕТ СН'!$F$21</f>
        <v>3542.6346478099999</v>
      </c>
      <c r="I13" s="36">
        <f>SUMIFS(СВЦЭМ!$D$33:$D$776,СВЦЭМ!$A$33:$A$776,$A13,СВЦЭМ!$B$33:$B$776,I$11)+'СЕТ СН'!$F$11+СВЦЭМ!$D$10+'СЕТ СН'!$F$5-'СЕТ СН'!$F$21</f>
        <v>3463.6745704700002</v>
      </c>
      <c r="J13" s="36">
        <f>SUMIFS(СВЦЭМ!$D$33:$D$776,СВЦЭМ!$A$33:$A$776,$A13,СВЦЭМ!$B$33:$B$776,J$11)+'СЕТ СН'!$F$11+СВЦЭМ!$D$10+'СЕТ СН'!$F$5-'СЕТ СН'!$F$21</f>
        <v>3369.4195245299998</v>
      </c>
      <c r="K13" s="36">
        <f>SUMIFS(СВЦЭМ!$D$33:$D$776,СВЦЭМ!$A$33:$A$776,$A13,СВЦЭМ!$B$33:$B$776,K$11)+'СЕТ СН'!$F$11+СВЦЭМ!$D$10+'СЕТ СН'!$F$5-'СЕТ СН'!$F$21</f>
        <v>3277.2266788000002</v>
      </c>
      <c r="L13" s="36">
        <f>SUMIFS(СВЦЭМ!$D$33:$D$776,СВЦЭМ!$A$33:$A$776,$A13,СВЦЭМ!$B$33:$B$776,L$11)+'СЕТ СН'!$F$11+СВЦЭМ!$D$10+'СЕТ СН'!$F$5-'СЕТ СН'!$F$21</f>
        <v>3247.2486767199998</v>
      </c>
      <c r="M13" s="36">
        <f>SUMIFS(СВЦЭМ!$D$33:$D$776,СВЦЭМ!$A$33:$A$776,$A13,СВЦЭМ!$B$33:$B$776,M$11)+'СЕТ СН'!$F$11+СВЦЭМ!$D$10+'СЕТ СН'!$F$5-'СЕТ СН'!$F$21</f>
        <v>3258.8983480400002</v>
      </c>
      <c r="N13" s="36">
        <f>SUMIFS(СВЦЭМ!$D$33:$D$776,СВЦЭМ!$A$33:$A$776,$A13,СВЦЭМ!$B$33:$B$776,N$11)+'СЕТ СН'!$F$11+СВЦЭМ!$D$10+'СЕТ СН'!$F$5-'СЕТ СН'!$F$21</f>
        <v>3256.8696269400002</v>
      </c>
      <c r="O13" s="36">
        <f>SUMIFS(СВЦЭМ!$D$33:$D$776,СВЦЭМ!$A$33:$A$776,$A13,СВЦЭМ!$B$33:$B$776,O$11)+'СЕТ СН'!$F$11+СВЦЭМ!$D$10+'СЕТ СН'!$F$5-'СЕТ СН'!$F$21</f>
        <v>3261.6051406500001</v>
      </c>
      <c r="P13" s="36">
        <f>SUMIFS(СВЦЭМ!$D$33:$D$776,СВЦЭМ!$A$33:$A$776,$A13,СВЦЭМ!$B$33:$B$776,P$11)+'СЕТ СН'!$F$11+СВЦЭМ!$D$10+'СЕТ СН'!$F$5-'СЕТ СН'!$F$21</f>
        <v>3273.0586549499999</v>
      </c>
      <c r="Q13" s="36">
        <f>SUMIFS(СВЦЭМ!$D$33:$D$776,СВЦЭМ!$A$33:$A$776,$A13,СВЦЭМ!$B$33:$B$776,Q$11)+'СЕТ СН'!$F$11+СВЦЭМ!$D$10+'СЕТ СН'!$F$5-'СЕТ СН'!$F$21</f>
        <v>3286.5329649599998</v>
      </c>
      <c r="R13" s="36">
        <f>SUMIFS(СВЦЭМ!$D$33:$D$776,СВЦЭМ!$A$33:$A$776,$A13,СВЦЭМ!$B$33:$B$776,R$11)+'СЕТ СН'!$F$11+СВЦЭМ!$D$10+'СЕТ СН'!$F$5-'СЕТ СН'!$F$21</f>
        <v>3278.7256990000001</v>
      </c>
      <c r="S13" s="36">
        <f>SUMIFS(СВЦЭМ!$D$33:$D$776,СВЦЭМ!$A$33:$A$776,$A13,СВЦЭМ!$B$33:$B$776,S$11)+'СЕТ СН'!$F$11+СВЦЭМ!$D$10+'СЕТ СН'!$F$5-'СЕТ СН'!$F$21</f>
        <v>3275.4198697000002</v>
      </c>
      <c r="T13" s="36">
        <f>SUMIFS(СВЦЭМ!$D$33:$D$776,СВЦЭМ!$A$33:$A$776,$A13,СВЦЭМ!$B$33:$B$776,T$11)+'СЕТ СН'!$F$11+СВЦЭМ!$D$10+'СЕТ СН'!$F$5-'СЕТ СН'!$F$21</f>
        <v>3252.68225764</v>
      </c>
      <c r="U13" s="36">
        <f>SUMIFS(СВЦЭМ!$D$33:$D$776,СВЦЭМ!$A$33:$A$776,$A13,СВЦЭМ!$B$33:$B$776,U$11)+'СЕТ СН'!$F$11+СВЦЭМ!$D$10+'СЕТ СН'!$F$5-'СЕТ СН'!$F$21</f>
        <v>3239.1695477600001</v>
      </c>
      <c r="V13" s="36">
        <f>SUMIFS(СВЦЭМ!$D$33:$D$776,СВЦЭМ!$A$33:$A$776,$A13,СВЦЭМ!$B$33:$B$776,V$11)+'СЕТ СН'!$F$11+СВЦЭМ!$D$10+'СЕТ СН'!$F$5-'СЕТ СН'!$F$21</f>
        <v>3237.30312809</v>
      </c>
      <c r="W13" s="36">
        <f>SUMIFS(СВЦЭМ!$D$33:$D$776,СВЦЭМ!$A$33:$A$776,$A13,СВЦЭМ!$B$33:$B$776,W$11)+'СЕТ СН'!$F$11+СВЦЭМ!$D$10+'СЕТ СН'!$F$5-'СЕТ СН'!$F$21</f>
        <v>3229.7985030600003</v>
      </c>
      <c r="X13" s="36">
        <f>SUMIFS(СВЦЭМ!$D$33:$D$776,СВЦЭМ!$A$33:$A$776,$A13,СВЦЭМ!$B$33:$B$776,X$11)+'СЕТ СН'!$F$11+СВЦЭМ!$D$10+'СЕТ СН'!$F$5-'СЕТ СН'!$F$21</f>
        <v>3272.6762725200001</v>
      </c>
      <c r="Y13" s="36">
        <f>SUMIFS(СВЦЭМ!$D$33:$D$776,СВЦЭМ!$A$33:$A$776,$A13,СВЦЭМ!$B$33:$B$776,Y$11)+'СЕТ СН'!$F$11+СВЦЭМ!$D$10+'СЕТ СН'!$F$5-'СЕТ СН'!$F$21</f>
        <v>3374.9450418199999</v>
      </c>
    </row>
    <row r="14" spans="1:27" ht="15.75" x14ac:dyDescent="0.2">
      <c r="A14" s="35">
        <f t="shared" ref="A14:A42" si="0">A13+1</f>
        <v>43558</v>
      </c>
      <c r="B14" s="36">
        <f>SUMIFS(СВЦЭМ!$D$33:$D$776,СВЦЭМ!$A$33:$A$776,$A14,СВЦЭМ!$B$33:$B$776,B$11)+'СЕТ СН'!$F$11+СВЦЭМ!$D$10+'СЕТ СН'!$F$5-'СЕТ СН'!$F$21</f>
        <v>3492.3026343500001</v>
      </c>
      <c r="C14" s="36">
        <f>SUMIFS(СВЦЭМ!$D$33:$D$776,СВЦЭМ!$A$33:$A$776,$A14,СВЦЭМ!$B$33:$B$776,C$11)+'СЕТ СН'!$F$11+СВЦЭМ!$D$10+'СЕТ СН'!$F$5-'СЕТ СН'!$F$21</f>
        <v>3590.7814690300002</v>
      </c>
      <c r="D14" s="36">
        <f>SUMIFS(СВЦЭМ!$D$33:$D$776,СВЦЭМ!$A$33:$A$776,$A14,СВЦЭМ!$B$33:$B$776,D$11)+'СЕТ СН'!$F$11+СВЦЭМ!$D$10+'СЕТ СН'!$F$5-'СЕТ СН'!$F$21</f>
        <v>3573.0855909299999</v>
      </c>
      <c r="E14" s="36">
        <f>SUMIFS(СВЦЭМ!$D$33:$D$776,СВЦЭМ!$A$33:$A$776,$A14,СВЦЭМ!$B$33:$B$776,E$11)+'СЕТ СН'!$F$11+СВЦЭМ!$D$10+'СЕТ СН'!$F$5-'СЕТ СН'!$F$21</f>
        <v>3571.35734275</v>
      </c>
      <c r="F14" s="36">
        <f>SUMIFS(СВЦЭМ!$D$33:$D$776,СВЦЭМ!$A$33:$A$776,$A14,СВЦЭМ!$B$33:$B$776,F$11)+'СЕТ СН'!$F$11+СВЦЭМ!$D$10+'СЕТ СН'!$F$5-'СЕТ СН'!$F$21</f>
        <v>3568.2294482699999</v>
      </c>
      <c r="G14" s="36">
        <f>SUMIFS(СВЦЭМ!$D$33:$D$776,СВЦЭМ!$A$33:$A$776,$A14,СВЦЭМ!$B$33:$B$776,G$11)+'СЕТ СН'!$F$11+СВЦЭМ!$D$10+'СЕТ СН'!$F$5-'СЕТ СН'!$F$21</f>
        <v>3596.1653690000003</v>
      </c>
      <c r="H14" s="36">
        <f>SUMIFS(СВЦЭМ!$D$33:$D$776,СВЦЭМ!$A$33:$A$776,$A14,СВЦЭМ!$B$33:$B$776,H$11)+'СЕТ СН'!$F$11+СВЦЭМ!$D$10+'СЕТ СН'!$F$5-'СЕТ СН'!$F$21</f>
        <v>3544.3338694600002</v>
      </c>
      <c r="I14" s="36">
        <f>SUMIFS(СВЦЭМ!$D$33:$D$776,СВЦЭМ!$A$33:$A$776,$A14,СВЦЭМ!$B$33:$B$776,I$11)+'СЕТ СН'!$F$11+СВЦЭМ!$D$10+'СЕТ СН'!$F$5-'СЕТ СН'!$F$21</f>
        <v>3463.6820779600002</v>
      </c>
      <c r="J14" s="36">
        <f>SUMIFS(СВЦЭМ!$D$33:$D$776,СВЦЭМ!$A$33:$A$776,$A14,СВЦЭМ!$B$33:$B$776,J$11)+'СЕТ СН'!$F$11+СВЦЭМ!$D$10+'СЕТ СН'!$F$5-'СЕТ СН'!$F$21</f>
        <v>3372.0014516299998</v>
      </c>
      <c r="K14" s="36">
        <f>SUMIFS(СВЦЭМ!$D$33:$D$776,СВЦЭМ!$A$33:$A$776,$A14,СВЦЭМ!$B$33:$B$776,K$11)+'СЕТ СН'!$F$11+СВЦЭМ!$D$10+'СЕТ СН'!$F$5-'СЕТ СН'!$F$21</f>
        <v>3297.7665073600001</v>
      </c>
      <c r="L14" s="36">
        <f>SUMIFS(СВЦЭМ!$D$33:$D$776,СВЦЭМ!$A$33:$A$776,$A14,СВЦЭМ!$B$33:$B$776,L$11)+'СЕТ СН'!$F$11+СВЦЭМ!$D$10+'СЕТ СН'!$F$5-'СЕТ СН'!$F$21</f>
        <v>3277.2971184799999</v>
      </c>
      <c r="M14" s="36">
        <f>SUMIFS(СВЦЭМ!$D$33:$D$776,СВЦЭМ!$A$33:$A$776,$A14,СВЦЭМ!$B$33:$B$776,M$11)+'СЕТ СН'!$F$11+СВЦЭМ!$D$10+'СЕТ СН'!$F$5-'СЕТ СН'!$F$21</f>
        <v>3286.5615032999999</v>
      </c>
      <c r="N14" s="36">
        <f>SUMIFS(СВЦЭМ!$D$33:$D$776,СВЦЭМ!$A$33:$A$776,$A14,СВЦЭМ!$B$33:$B$776,N$11)+'СЕТ СН'!$F$11+СВЦЭМ!$D$10+'СЕТ СН'!$F$5-'СЕТ СН'!$F$21</f>
        <v>3276.0615748600003</v>
      </c>
      <c r="O14" s="36">
        <f>SUMIFS(СВЦЭМ!$D$33:$D$776,СВЦЭМ!$A$33:$A$776,$A14,СВЦЭМ!$B$33:$B$776,O$11)+'СЕТ СН'!$F$11+СВЦЭМ!$D$10+'СЕТ СН'!$F$5-'СЕТ СН'!$F$21</f>
        <v>3285.95271791</v>
      </c>
      <c r="P14" s="36">
        <f>SUMIFS(СВЦЭМ!$D$33:$D$776,СВЦЭМ!$A$33:$A$776,$A14,СВЦЭМ!$B$33:$B$776,P$11)+'СЕТ СН'!$F$11+СВЦЭМ!$D$10+'СЕТ СН'!$F$5-'СЕТ СН'!$F$21</f>
        <v>3292.8945057999999</v>
      </c>
      <c r="Q14" s="36">
        <f>SUMIFS(СВЦЭМ!$D$33:$D$776,СВЦЭМ!$A$33:$A$776,$A14,СВЦЭМ!$B$33:$B$776,Q$11)+'СЕТ СН'!$F$11+СВЦЭМ!$D$10+'СЕТ СН'!$F$5-'СЕТ СН'!$F$21</f>
        <v>3300.2497518600003</v>
      </c>
      <c r="R14" s="36">
        <f>SUMIFS(СВЦЭМ!$D$33:$D$776,СВЦЭМ!$A$33:$A$776,$A14,СВЦЭМ!$B$33:$B$776,R$11)+'СЕТ СН'!$F$11+СВЦЭМ!$D$10+'СЕТ СН'!$F$5-'СЕТ СН'!$F$21</f>
        <v>3305.7071581</v>
      </c>
      <c r="S14" s="36">
        <f>SUMIFS(СВЦЭМ!$D$33:$D$776,СВЦЭМ!$A$33:$A$776,$A14,СВЦЭМ!$B$33:$B$776,S$11)+'СЕТ СН'!$F$11+СВЦЭМ!$D$10+'СЕТ СН'!$F$5-'СЕТ СН'!$F$21</f>
        <v>3305.67156312</v>
      </c>
      <c r="T14" s="36">
        <f>SUMIFS(СВЦЭМ!$D$33:$D$776,СВЦЭМ!$A$33:$A$776,$A14,СВЦЭМ!$B$33:$B$776,T$11)+'СЕТ СН'!$F$11+СВЦЭМ!$D$10+'СЕТ СН'!$F$5-'СЕТ СН'!$F$21</f>
        <v>3283.05385234</v>
      </c>
      <c r="U14" s="36">
        <f>SUMIFS(СВЦЭМ!$D$33:$D$776,СВЦЭМ!$A$33:$A$776,$A14,СВЦЭМ!$B$33:$B$776,U$11)+'СЕТ СН'!$F$11+СВЦЭМ!$D$10+'СЕТ СН'!$F$5-'СЕТ СН'!$F$21</f>
        <v>3259.7703377299999</v>
      </c>
      <c r="V14" s="36">
        <f>SUMIFS(СВЦЭМ!$D$33:$D$776,СВЦЭМ!$A$33:$A$776,$A14,СВЦЭМ!$B$33:$B$776,V$11)+'СЕТ СН'!$F$11+СВЦЭМ!$D$10+'СЕТ СН'!$F$5-'СЕТ СН'!$F$21</f>
        <v>3249.0817487300001</v>
      </c>
      <c r="W14" s="36">
        <f>SUMIFS(СВЦЭМ!$D$33:$D$776,СВЦЭМ!$A$33:$A$776,$A14,СВЦЭМ!$B$33:$B$776,W$11)+'СЕТ СН'!$F$11+СВЦЭМ!$D$10+'СЕТ СН'!$F$5-'СЕТ СН'!$F$21</f>
        <v>3241.9227206</v>
      </c>
      <c r="X14" s="36">
        <f>SUMIFS(СВЦЭМ!$D$33:$D$776,СВЦЭМ!$A$33:$A$776,$A14,СВЦЭМ!$B$33:$B$776,X$11)+'СЕТ СН'!$F$11+СВЦЭМ!$D$10+'СЕТ СН'!$F$5-'СЕТ СН'!$F$21</f>
        <v>3293.21845201</v>
      </c>
      <c r="Y14" s="36">
        <f>SUMIFS(СВЦЭМ!$D$33:$D$776,СВЦЭМ!$A$33:$A$776,$A14,СВЦЭМ!$B$33:$B$776,Y$11)+'СЕТ СН'!$F$11+СВЦЭМ!$D$10+'СЕТ СН'!$F$5-'СЕТ СН'!$F$21</f>
        <v>3417.65857375</v>
      </c>
    </row>
    <row r="15" spans="1:27" ht="15.75" x14ac:dyDescent="0.2">
      <c r="A15" s="35">
        <f t="shared" si="0"/>
        <v>43559</v>
      </c>
      <c r="B15" s="36">
        <f>SUMIFS(СВЦЭМ!$D$33:$D$776,СВЦЭМ!$A$33:$A$776,$A15,СВЦЭМ!$B$33:$B$776,B$11)+'СЕТ СН'!$F$11+СВЦЭМ!$D$10+'СЕТ СН'!$F$5-'СЕТ СН'!$F$21</f>
        <v>3475.8369010500001</v>
      </c>
      <c r="C15" s="36">
        <f>SUMIFS(СВЦЭМ!$D$33:$D$776,СВЦЭМ!$A$33:$A$776,$A15,СВЦЭМ!$B$33:$B$776,C$11)+'СЕТ СН'!$F$11+СВЦЭМ!$D$10+'СЕТ СН'!$F$5-'СЕТ СН'!$F$21</f>
        <v>3568.6389273200002</v>
      </c>
      <c r="D15" s="36">
        <f>SUMIFS(СВЦЭМ!$D$33:$D$776,СВЦЭМ!$A$33:$A$776,$A15,СВЦЭМ!$B$33:$B$776,D$11)+'СЕТ СН'!$F$11+СВЦЭМ!$D$10+'СЕТ СН'!$F$5-'СЕТ СН'!$F$21</f>
        <v>3605.6190101000002</v>
      </c>
      <c r="E15" s="36">
        <f>SUMIFS(СВЦЭМ!$D$33:$D$776,СВЦЭМ!$A$33:$A$776,$A15,СВЦЭМ!$B$33:$B$776,E$11)+'СЕТ СН'!$F$11+СВЦЭМ!$D$10+'СЕТ СН'!$F$5-'СЕТ СН'!$F$21</f>
        <v>3604.8779162000001</v>
      </c>
      <c r="F15" s="36">
        <f>SUMIFS(СВЦЭМ!$D$33:$D$776,СВЦЭМ!$A$33:$A$776,$A15,СВЦЭМ!$B$33:$B$776,F$11)+'СЕТ СН'!$F$11+СВЦЭМ!$D$10+'СЕТ СН'!$F$5-'СЕТ СН'!$F$21</f>
        <v>3597.8470905700001</v>
      </c>
      <c r="G15" s="36">
        <f>SUMIFS(СВЦЭМ!$D$33:$D$776,СВЦЭМ!$A$33:$A$776,$A15,СВЦЭМ!$B$33:$B$776,G$11)+'СЕТ СН'!$F$11+СВЦЭМ!$D$10+'СЕТ СН'!$F$5-'СЕТ СН'!$F$21</f>
        <v>3612.4679876199998</v>
      </c>
      <c r="H15" s="36">
        <f>SUMIFS(СВЦЭМ!$D$33:$D$776,СВЦЭМ!$A$33:$A$776,$A15,СВЦЭМ!$B$33:$B$776,H$11)+'СЕТ СН'!$F$11+СВЦЭМ!$D$10+'СЕТ СН'!$F$5-'СЕТ СН'!$F$21</f>
        <v>3526.8667302600002</v>
      </c>
      <c r="I15" s="36">
        <f>SUMIFS(СВЦЭМ!$D$33:$D$776,СВЦЭМ!$A$33:$A$776,$A15,СВЦЭМ!$B$33:$B$776,I$11)+'СЕТ СН'!$F$11+СВЦЭМ!$D$10+'СЕТ СН'!$F$5-'СЕТ СН'!$F$21</f>
        <v>3463.1130661900002</v>
      </c>
      <c r="J15" s="36">
        <f>SUMIFS(СВЦЭМ!$D$33:$D$776,СВЦЭМ!$A$33:$A$776,$A15,СВЦЭМ!$B$33:$B$776,J$11)+'СЕТ СН'!$F$11+СВЦЭМ!$D$10+'СЕТ СН'!$F$5-'СЕТ СН'!$F$21</f>
        <v>3366.34691888</v>
      </c>
      <c r="K15" s="36">
        <f>SUMIFS(СВЦЭМ!$D$33:$D$776,СВЦЭМ!$A$33:$A$776,$A15,СВЦЭМ!$B$33:$B$776,K$11)+'СЕТ СН'!$F$11+СВЦЭМ!$D$10+'СЕТ СН'!$F$5-'СЕТ СН'!$F$21</f>
        <v>3296.2961177400002</v>
      </c>
      <c r="L15" s="36">
        <f>SUMIFS(СВЦЭМ!$D$33:$D$776,СВЦЭМ!$A$33:$A$776,$A15,СВЦЭМ!$B$33:$B$776,L$11)+'СЕТ СН'!$F$11+СВЦЭМ!$D$10+'СЕТ СН'!$F$5-'СЕТ СН'!$F$21</f>
        <v>3267.5374284600002</v>
      </c>
      <c r="M15" s="36">
        <f>SUMIFS(СВЦЭМ!$D$33:$D$776,СВЦЭМ!$A$33:$A$776,$A15,СВЦЭМ!$B$33:$B$776,M$11)+'СЕТ СН'!$F$11+СВЦЭМ!$D$10+'СЕТ СН'!$F$5-'СЕТ СН'!$F$21</f>
        <v>3269.7627187400003</v>
      </c>
      <c r="N15" s="36">
        <f>SUMIFS(СВЦЭМ!$D$33:$D$776,СВЦЭМ!$A$33:$A$776,$A15,СВЦЭМ!$B$33:$B$776,N$11)+'СЕТ СН'!$F$11+СВЦЭМ!$D$10+'СЕТ СН'!$F$5-'СЕТ СН'!$F$21</f>
        <v>3256.4867258100003</v>
      </c>
      <c r="O15" s="36">
        <f>SUMIFS(СВЦЭМ!$D$33:$D$776,СВЦЭМ!$A$33:$A$776,$A15,СВЦЭМ!$B$33:$B$776,O$11)+'СЕТ СН'!$F$11+СВЦЭМ!$D$10+'СЕТ СН'!$F$5-'СЕТ СН'!$F$21</f>
        <v>3281.14494676</v>
      </c>
      <c r="P15" s="36">
        <f>SUMIFS(СВЦЭМ!$D$33:$D$776,СВЦЭМ!$A$33:$A$776,$A15,СВЦЭМ!$B$33:$B$776,P$11)+'СЕТ СН'!$F$11+СВЦЭМ!$D$10+'СЕТ СН'!$F$5-'СЕТ СН'!$F$21</f>
        <v>3295.4366340500001</v>
      </c>
      <c r="Q15" s="36">
        <f>SUMIFS(СВЦЭМ!$D$33:$D$776,СВЦЭМ!$A$33:$A$776,$A15,СВЦЭМ!$B$33:$B$776,Q$11)+'СЕТ СН'!$F$11+СВЦЭМ!$D$10+'СЕТ СН'!$F$5-'СЕТ СН'!$F$21</f>
        <v>3301.9609879</v>
      </c>
      <c r="R15" s="36">
        <f>SUMIFS(СВЦЭМ!$D$33:$D$776,СВЦЭМ!$A$33:$A$776,$A15,СВЦЭМ!$B$33:$B$776,R$11)+'СЕТ СН'!$F$11+СВЦЭМ!$D$10+'СЕТ СН'!$F$5-'СЕТ СН'!$F$21</f>
        <v>3306.0471467799998</v>
      </c>
      <c r="S15" s="36">
        <f>SUMIFS(СВЦЭМ!$D$33:$D$776,СВЦЭМ!$A$33:$A$776,$A15,СВЦЭМ!$B$33:$B$776,S$11)+'СЕТ СН'!$F$11+СВЦЭМ!$D$10+'СЕТ СН'!$F$5-'СЕТ СН'!$F$21</f>
        <v>3314.0700227799998</v>
      </c>
      <c r="T15" s="36">
        <f>SUMIFS(СВЦЭМ!$D$33:$D$776,СВЦЭМ!$A$33:$A$776,$A15,СВЦЭМ!$B$33:$B$776,T$11)+'СЕТ СН'!$F$11+СВЦЭМ!$D$10+'СЕТ СН'!$F$5-'СЕТ СН'!$F$21</f>
        <v>3293.81466955</v>
      </c>
      <c r="U15" s="36">
        <f>SUMIFS(СВЦЭМ!$D$33:$D$776,СВЦЭМ!$A$33:$A$776,$A15,СВЦЭМ!$B$33:$B$776,U$11)+'СЕТ СН'!$F$11+СВЦЭМ!$D$10+'СЕТ СН'!$F$5-'СЕТ СН'!$F$21</f>
        <v>3254.2734254100001</v>
      </c>
      <c r="V15" s="36">
        <f>SUMIFS(СВЦЭМ!$D$33:$D$776,СВЦЭМ!$A$33:$A$776,$A15,СВЦЭМ!$B$33:$B$776,V$11)+'СЕТ СН'!$F$11+СВЦЭМ!$D$10+'СЕТ СН'!$F$5-'СЕТ СН'!$F$21</f>
        <v>3246.6848390700002</v>
      </c>
      <c r="W15" s="36">
        <f>SUMIFS(СВЦЭМ!$D$33:$D$776,СВЦЭМ!$A$33:$A$776,$A15,СВЦЭМ!$B$33:$B$776,W$11)+'СЕТ СН'!$F$11+СВЦЭМ!$D$10+'СЕТ СН'!$F$5-'СЕТ СН'!$F$21</f>
        <v>3249.4853696999999</v>
      </c>
      <c r="X15" s="36">
        <f>SUMIFS(СВЦЭМ!$D$33:$D$776,СВЦЭМ!$A$33:$A$776,$A15,СВЦЭМ!$B$33:$B$776,X$11)+'СЕТ СН'!$F$11+СВЦЭМ!$D$10+'СЕТ СН'!$F$5-'СЕТ СН'!$F$21</f>
        <v>3332.4504456899999</v>
      </c>
      <c r="Y15" s="36">
        <f>SUMIFS(СВЦЭМ!$D$33:$D$776,СВЦЭМ!$A$33:$A$776,$A15,СВЦЭМ!$B$33:$B$776,Y$11)+'СЕТ СН'!$F$11+СВЦЭМ!$D$10+'СЕТ СН'!$F$5-'СЕТ СН'!$F$21</f>
        <v>3480.1939583100002</v>
      </c>
    </row>
    <row r="16" spans="1:27" ht="15.75" x14ac:dyDescent="0.2">
      <c r="A16" s="35">
        <f t="shared" si="0"/>
        <v>43560</v>
      </c>
      <c r="B16" s="36">
        <f>SUMIFS(СВЦЭМ!$D$33:$D$776,СВЦЭМ!$A$33:$A$776,$A16,СВЦЭМ!$B$33:$B$776,B$11)+'СЕТ СН'!$F$11+СВЦЭМ!$D$10+'СЕТ СН'!$F$5-'СЕТ СН'!$F$21</f>
        <v>3469.0574034599999</v>
      </c>
      <c r="C16" s="36">
        <f>SUMIFS(СВЦЭМ!$D$33:$D$776,СВЦЭМ!$A$33:$A$776,$A16,СВЦЭМ!$B$33:$B$776,C$11)+'СЕТ СН'!$F$11+СВЦЭМ!$D$10+'СЕТ СН'!$F$5-'СЕТ СН'!$F$21</f>
        <v>3559.13213787</v>
      </c>
      <c r="D16" s="36">
        <f>SUMIFS(СВЦЭМ!$D$33:$D$776,СВЦЭМ!$A$33:$A$776,$A16,СВЦЭМ!$B$33:$B$776,D$11)+'СЕТ СН'!$F$11+СВЦЭМ!$D$10+'СЕТ СН'!$F$5-'СЕТ СН'!$F$21</f>
        <v>3617.1634082199998</v>
      </c>
      <c r="E16" s="36">
        <f>SUMIFS(СВЦЭМ!$D$33:$D$776,СВЦЭМ!$A$33:$A$776,$A16,СВЦЭМ!$B$33:$B$776,E$11)+'СЕТ СН'!$F$11+СВЦЭМ!$D$10+'СЕТ СН'!$F$5-'СЕТ СН'!$F$21</f>
        <v>3613.0526406500003</v>
      </c>
      <c r="F16" s="36">
        <f>SUMIFS(СВЦЭМ!$D$33:$D$776,СВЦЭМ!$A$33:$A$776,$A16,СВЦЭМ!$B$33:$B$776,F$11)+'СЕТ СН'!$F$11+СВЦЭМ!$D$10+'СЕТ СН'!$F$5-'СЕТ СН'!$F$21</f>
        <v>3610.1060466200001</v>
      </c>
      <c r="G16" s="36">
        <f>SUMIFS(СВЦЭМ!$D$33:$D$776,СВЦЭМ!$A$33:$A$776,$A16,СВЦЭМ!$B$33:$B$776,G$11)+'СЕТ СН'!$F$11+СВЦЭМ!$D$10+'СЕТ СН'!$F$5-'СЕТ СН'!$F$21</f>
        <v>3607.8544033899998</v>
      </c>
      <c r="H16" s="36">
        <f>SUMIFS(СВЦЭМ!$D$33:$D$776,СВЦЭМ!$A$33:$A$776,$A16,СВЦЭМ!$B$33:$B$776,H$11)+'СЕТ СН'!$F$11+СВЦЭМ!$D$10+'СЕТ СН'!$F$5-'СЕТ СН'!$F$21</f>
        <v>3541.9577195500001</v>
      </c>
      <c r="I16" s="36">
        <f>SUMIFS(СВЦЭМ!$D$33:$D$776,СВЦЭМ!$A$33:$A$776,$A16,СВЦЭМ!$B$33:$B$776,I$11)+'СЕТ СН'!$F$11+СВЦЭМ!$D$10+'СЕТ СН'!$F$5-'СЕТ СН'!$F$21</f>
        <v>3483.8691684300002</v>
      </c>
      <c r="J16" s="36">
        <f>SUMIFS(СВЦЭМ!$D$33:$D$776,СВЦЭМ!$A$33:$A$776,$A16,СВЦЭМ!$B$33:$B$776,J$11)+'СЕТ СН'!$F$11+СВЦЭМ!$D$10+'СЕТ СН'!$F$5-'СЕТ СН'!$F$21</f>
        <v>3400.0314253900001</v>
      </c>
      <c r="K16" s="36">
        <f>SUMIFS(СВЦЭМ!$D$33:$D$776,СВЦЭМ!$A$33:$A$776,$A16,СВЦЭМ!$B$33:$B$776,K$11)+'СЕТ СН'!$F$11+СВЦЭМ!$D$10+'СЕТ СН'!$F$5-'СЕТ СН'!$F$21</f>
        <v>3325.3248911999999</v>
      </c>
      <c r="L16" s="36">
        <f>SUMIFS(СВЦЭМ!$D$33:$D$776,СВЦЭМ!$A$33:$A$776,$A16,СВЦЭМ!$B$33:$B$776,L$11)+'СЕТ СН'!$F$11+СВЦЭМ!$D$10+'СЕТ СН'!$F$5-'СЕТ СН'!$F$21</f>
        <v>3291.3938440299999</v>
      </c>
      <c r="M16" s="36">
        <f>SUMIFS(СВЦЭМ!$D$33:$D$776,СВЦЭМ!$A$33:$A$776,$A16,СВЦЭМ!$B$33:$B$776,M$11)+'СЕТ СН'!$F$11+СВЦЭМ!$D$10+'СЕТ СН'!$F$5-'СЕТ СН'!$F$21</f>
        <v>3282.7308393000003</v>
      </c>
      <c r="N16" s="36">
        <f>SUMIFS(СВЦЭМ!$D$33:$D$776,СВЦЭМ!$A$33:$A$776,$A16,СВЦЭМ!$B$33:$B$776,N$11)+'СЕТ СН'!$F$11+СВЦЭМ!$D$10+'СЕТ СН'!$F$5-'СЕТ СН'!$F$21</f>
        <v>3276.4820760600001</v>
      </c>
      <c r="O16" s="36">
        <f>SUMIFS(СВЦЭМ!$D$33:$D$776,СВЦЭМ!$A$33:$A$776,$A16,СВЦЭМ!$B$33:$B$776,O$11)+'СЕТ СН'!$F$11+СВЦЭМ!$D$10+'СЕТ СН'!$F$5-'СЕТ СН'!$F$21</f>
        <v>3270.5540801900001</v>
      </c>
      <c r="P16" s="36">
        <f>SUMIFS(СВЦЭМ!$D$33:$D$776,СВЦЭМ!$A$33:$A$776,$A16,СВЦЭМ!$B$33:$B$776,P$11)+'СЕТ СН'!$F$11+СВЦЭМ!$D$10+'СЕТ СН'!$F$5-'СЕТ СН'!$F$21</f>
        <v>3275.8641420499998</v>
      </c>
      <c r="Q16" s="36">
        <f>SUMIFS(СВЦЭМ!$D$33:$D$776,СВЦЭМ!$A$33:$A$776,$A16,СВЦЭМ!$B$33:$B$776,Q$11)+'СЕТ СН'!$F$11+СВЦЭМ!$D$10+'СЕТ СН'!$F$5-'СЕТ СН'!$F$21</f>
        <v>3275.2648593600002</v>
      </c>
      <c r="R16" s="36">
        <f>SUMIFS(СВЦЭМ!$D$33:$D$776,СВЦЭМ!$A$33:$A$776,$A16,СВЦЭМ!$B$33:$B$776,R$11)+'СЕТ СН'!$F$11+СВЦЭМ!$D$10+'СЕТ СН'!$F$5-'СЕТ СН'!$F$21</f>
        <v>3276.0652755400001</v>
      </c>
      <c r="S16" s="36">
        <f>SUMIFS(СВЦЭМ!$D$33:$D$776,СВЦЭМ!$A$33:$A$776,$A16,СВЦЭМ!$B$33:$B$776,S$11)+'СЕТ СН'!$F$11+СВЦЭМ!$D$10+'СЕТ СН'!$F$5-'СЕТ СН'!$F$21</f>
        <v>3291.8125822900001</v>
      </c>
      <c r="T16" s="36">
        <f>SUMIFS(СВЦЭМ!$D$33:$D$776,СВЦЭМ!$A$33:$A$776,$A16,СВЦЭМ!$B$33:$B$776,T$11)+'СЕТ СН'!$F$11+СВЦЭМ!$D$10+'СЕТ СН'!$F$5-'СЕТ СН'!$F$21</f>
        <v>3287.5777159500003</v>
      </c>
      <c r="U16" s="36">
        <f>SUMIFS(СВЦЭМ!$D$33:$D$776,СВЦЭМ!$A$33:$A$776,$A16,СВЦЭМ!$B$33:$B$776,U$11)+'СЕТ СН'!$F$11+СВЦЭМ!$D$10+'СЕТ СН'!$F$5-'СЕТ СН'!$F$21</f>
        <v>3295.96749972</v>
      </c>
      <c r="V16" s="36">
        <f>SUMIFS(СВЦЭМ!$D$33:$D$776,СВЦЭМ!$A$33:$A$776,$A16,СВЦЭМ!$B$33:$B$776,V$11)+'СЕТ СН'!$F$11+СВЦЭМ!$D$10+'СЕТ СН'!$F$5-'СЕТ СН'!$F$21</f>
        <v>3305.5649316700001</v>
      </c>
      <c r="W16" s="36">
        <f>SUMIFS(СВЦЭМ!$D$33:$D$776,СВЦЭМ!$A$33:$A$776,$A16,СВЦЭМ!$B$33:$B$776,W$11)+'СЕТ СН'!$F$11+СВЦЭМ!$D$10+'СЕТ СН'!$F$5-'СЕТ СН'!$F$21</f>
        <v>3312.7319883199998</v>
      </c>
      <c r="X16" s="36">
        <f>SUMIFS(СВЦЭМ!$D$33:$D$776,СВЦЭМ!$A$33:$A$776,$A16,СВЦЭМ!$B$33:$B$776,X$11)+'СЕТ СН'!$F$11+СВЦЭМ!$D$10+'СЕТ СН'!$F$5-'СЕТ СН'!$F$21</f>
        <v>3352.8562726700002</v>
      </c>
      <c r="Y16" s="36">
        <f>SUMIFS(СВЦЭМ!$D$33:$D$776,СВЦЭМ!$A$33:$A$776,$A16,СВЦЭМ!$B$33:$B$776,Y$11)+'СЕТ СН'!$F$11+СВЦЭМ!$D$10+'СЕТ СН'!$F$5-'СЕТ СН'!$F$21</f>
        <v>3446.32412587</v>
      </c>
    </row>
    <row r="17" spans="1:25" ht="15.75" x14ac:dyDescent="0.2">
      <c r="A17" s="35">
        <f t="shared" si="0"/>
        <v>43561</v>
      </c>
      <c r="B17" s="36">
        <f>SUMIFS(СВЦЭМ!$D$33:$D$776,СВЦЭМ!$A$33:$A$776,$A17,СВЦЭМ!$B$33:$B$776,B$11)+'СЕТ СН'!$F$11+СВЦЭМ!$D$10+'СЕТ СН'!$F$5-'СЕТ СН'!$F$21</f>
        <v>3507.1066363099999</v>
      </c>
      <c r="C17" s="36">
        <f>SUMIFS(СВЦЭМ!$D$33:$D$776,СВЦЭМ!$A$33:$A$776,$A17,СВЦЭМ!$B$33:$B$776,C$11)+'СЕТ СН'!$F$11+СВЦЭМ!$D$10+'СЕТ СН'!$F$5-'СЕТ СН'!$F$21</f>
        <v>3587.5105650699998</v>
      </c>
      <c r="D17" s="36">
        <f>SUMIFS(СВЦЭМ!$D$33:$D$776,СВЦЭМ!$A$33:$A$776,$A17,СВЦЭМ!$B$33:$B$776,D$11)+'СЕТ СН'!$F$11+СВЦЭМ!$D$10+'СЕТ СН'!$F$5-'СЕТ СН'!$F$21</f>
        <v>3611.0961770000004</v>
      </c>
      <c r="E17" s="36">
        <f>SUMIFS(СВЦЭМ!$D$33:$D$776,СВЦЭМ!$A$33:$A$776,$A17,СВЦЭМ!$B$33:$B$776,E$11)+'СЕТ СН'!$F$11+СВЦЭМ!$D$10+'СЕТ СН'!$F$5-'СЕТ СН'!$F$21</f>
        <v>3602.86324986</v>
      </c>
      <c r="F17" s="36">
        <f>SUMIFS(СВЦЭМ!$D$33:$D$776,СВЦЭМ!$A$33:$A$776,$A17,СВЦЭМ!$B$33:$B$776,F$11)+'СЕТ СН'!$F$11+СВЦЭМ!$D$10+'СЕТ СН'!$F$5-'СЕТ СН'!$F$21</f>
        <v>3600.86246467</v>
      </c>
      <c r="G17" s="36">
        <f>SUMIFS(СВЦЭМ!$D$33:$D$776,СВЦЭМ!$A$33:$A$776,$A17,СВЦЭМ!$B$33:$B$776,G$11)+'СЕТ СН'!$F$11+СВЦЭМ!$D$10+'СЕТ СН'!$F$5-'СЕТ СН'!$F$21</f>
        <v>3610.6485993400001</v>
      </c>
      <c r="H17" s="36">
        <f>SUMIFS(СВЦЭМ!$D$33:$D$776,СВЦЭМ!$A$33:$A$776,$A17,СВЦЭМ!$B$33:$B$776,H$11)+'СЕТ СН'!$F$11+СВЦЭМ!$D$10+'СЕТ СН'!$F$5-'СЕТ СН'!$F$21</f>
        <v>3529.3456080400001</v>
      </c>
      <c r="I17" s="36">
        <f>SUMIFS(СВЦЭМ!$D$33:$D$776,СВЦЭМ!$A$33:$A$776,$A17,СВЦЭМ!$B$33:$B$776,I$11)+'СЕТ СН'!$F$11+СВЦЭМ!$D$10+'СЕТ СН'!$F$5-'СЕТ СН'!$F$21</f>
        <v>3526.2568802300002</v>
      </c>
      <c r="J17" s="36">
        <f>SUMIFS(СВЦЭМ!$D$33:$D$776,СВЦЭМ!$A$33:$A$776,$A17,СВЦЭМ!$B$33:$B$776,J$11)+'СЕТ СН'!$F$11+СВЦЭМ!$D$10+'СЕТ СН'!$F$5-'СЕТ СН'!$F$21</f>
        <v>3457.4109435099999</v>
      </c>
      <c r="K17" s="36">
        <f>SUMIFS(СВЦЭМ!$D$33:$D$776,СВЦЭМ!$A$33:$A$776,$A17,СВЦЭМ!$B$33:$B$776,K$11)+'СЕТ СН'!$F$11+СВЦЭМ!$D$10+'СЕТ СН'!$F$5-'СЕТ СН'!$F$21</f>
        <v>3330.3314141400001</v>
      </c>
      <c r="L17" s="36">
        <f>SUMIFS(СВЦЭМ!$D$33:$D$776,СВЦЭМ!$A$33:$A$776,$A17,СВЦЭМ!$B$33:$B$776,L$11)+'СЕТ СН'!$F$11+СВЦЭМ!$D$10+'СЕТ СН'!$F$5-'СЕТ СН'!$F$21</f>
        <v>3274.6629039899999</v>
      </c>
      <c r="M17" s="36">
        <f>SUMIFS(СВЦЭМ!$D$33:$D$776,СВЦЭМ!$A$33:$A$776,$A17,СВЦЭМ!$B$33:$B$776,M$11)+'СЕТ СН'!$F$11+СВЦЭМ!$D$10+'СЕТ СН'!$F$5-'СЕТ СН'!$F$21</f>
        <v>3277.33258282</v>
      </c>
      <c r="N17" s="36">
        <f>SUMIFS(СВЦЭМ!$D$33:$D$776,СВЦЭМ!$A$33:$A$776,$A17,СВЦЭМ!$B$33:$B$776,N$11)+'СЕТ СН'!$F$11+СВЦЭМ!$D$10+'СЕТ СН'!$F$5-'СЕТ СН'!$F$21</f>
        <v>3287.0820992899999</v>
      </c>
      <c r="O17" s="36">
        <f>SUMIFS(СВЦЭМ!$D$33:$D$776,СВЦЭМ!$A$33:$A$776,$A17,СВЦЭМ!$B$33:$B$776,O$11)+'СЕТ СН'!$F$11+СВЦЭМ!$D$10+'СЕТ СН'!$F$5-'СЕТ СН'!$F$21</f>
        <v>3300.8708298800002</v>
      </c>
      <c r="P17" s="36">
        <f>SUMIFS(СВЦЭМ!$D$33:$D$776,СВЦЭМ!$A$33:$A$776,$A17,СВЦЭМ!$B$33:$B$776,P$11)+'СЕТ СН'!$F$11+СВЦЭМ!$D$10+'СЕТ СН'!$F$5-'СЕТ СН'!$F$21</f>
        <v>3303.9591768499999</v>
      </c>
      <c r="Q17" s="36">
        <f>SUMIFS(СВЦЭМ!$D$33:$D$776,СВЦЭМ!$A$33:$A$776,$A17,СВЦЭМ!$B$33:$B$776,Q$11)+'СЕТ СН'!$F$11+СВЦЭМ!$D$10+'СЕТ СН'!$F$5-'СЕТ СН'!$F$21</f>
        <v>3306.6481158900001</v>
      </c>
      <c r="R17" s="36">
        <f>SUMIFS(СВЦЭМ!$D$33:$D$776,СВЦЭМ!$A$33:$A$776,$A17,СВЦЭМ!$B$33:$B$776,R$11)+'СЕТ СН'!$F$11+СВЦЭМ!$D$10+'СЕТ СН'!$F$5-'СЕТ СН'!$F$21</f>
        <v>3306.6295561300003</v>
      </c>
      <c r="S17" s="36">
        <f>SUMIFS(СВЦЭМ!$D$33:$D$776,СВЦЭМ!$A$33:$A$776,$A17,СВЦЭМ!$B$33:$B$776,S$11)+'СЕТ СН'!$F$11+СВЦЭМ!$D$10+'СЕТ СН'!$F$5-'СЕТ СН'!$F$21</f>
        <v>3308.1198799100002</v>
      </c>
      <c r="T17" s="36">
        <f>SUMIFS(СВЦЭМ!$D$33:$D$776,СВЦЭМ!$A$33:$A$776,$A17,СВЦЭМ!$B$33:$B$776,T$11)+'СЕТ СН'!$F$11+СВЦЭМ!$D$10+'СЕТ СН'!$F$5-'СЕТ СН'!$F$21</f>
        <v>3288.9091403800003</v>
      </c>
      <c r="U17" s="36">
        <f>SUMIFS(СВЦЭМ!$D$33:$D$776,СВЦЭМ!$A$33:$A$776,$A17,СВЦЭМ!$B$33:$B$776,U$11)+'СЕТ СН'!$F$11+СВЦЭМ!$D$10+'СЕТ СН'!$F$5-'СЕТ СН'!$F$21</f>
        <v>3260.4782132700002</v>
      </c>
      <c r="V17" s="36">
        <f>SUMIFS(СВЦЭМ!$D$33:$D$776,СВЦЭМ!$A$33:$A$776,$A17,СВЦЭМ!$B$33:$B$776,V$11)+'СЕТ СН'!$F$11+СВЦЭМ!$D$10+'СЕТ СН'!$F$5-'СЕТ СН'!$F$21</f>
        <v>3239.8129225500002</v>
      </c>
      <c r="W17" s="36">
        <f>SUMIFS(СВЦЭМ!$D$33:$D$776,СВЦЭМ!$A$33:$A$776,$A17,СВЦЭМ!$B$33:$B$776,W$11)+'СЕТ СН'!$F$11+СВЦЭМ!$D$10+'СЕТ СН'!$F$5-'СЕТ СН'!$F$21</f>
        <v>3219.0515191899999</v>
      </c>
      <c r="X17" s="36">
        <f>SUMIFS(СВЦЭМ!$D$33:$D$776,СВЦЭМ!$A$33:$A$776,$A17,СВЦЭМ!$B$33:$B$776,X$11)+'СЕТ СН'!$F$11+СВЦЭМ!$D$10+'СЕТ СН'!$F$5-'СЕТ СН'!$F$21</f>
        <v>3241.5860206699999</v>
      </c>
      <c r="Y17" s="36">
        <f>SUMIFS(СВЦЭМ!$D$33:$D$776,СВЦЭМ!$A$33:$A$776,$A17,СВЦЭМ!$B$33:$B$776,Y$11)+'СЕТ СН'!$F$11+СВЦЭМ!$D$10+'СЕТ СН'!$F$5-'СЕТ СН'!$F$21</f>
        <v>3345.7304973099999</v>
      </c>
    </row>
    <row r="18" spans="1:25" ht="15.75" x14ac:dyDescent="0.2">
      <c r="A18" s="35">
        <f t="shared" si="0"/>
        <v>43562</v>
      </c>
      <c r="B18" s="36">
        <f>SUMIFS(СВЦЭМ!$D$33:$D$776,СВЦЭМ!$A$33:$A$776,$A18,СВЦЭМ!$B$33:$B$776,B$11)+'СЕТ СН'!$F$11+СВЦЭМ!$D$10+'СЕТ СН'!$F$5-'СЕТ СН'!$F$21</f>
        <v>3476.9495329000001</v>
      </c>
      <c r="C18" s="36">
        <f>SUMIFS(СВЦЭМ!$D$33:$D$776,СВЦЭМ!$A$33:$A$776,$A18,СВЦЭМ!$B$33:$B$776,C$11)+'СЕТ СН'!$F$11+СВЦЭМ!$D$10+'СЕТ СН'!$F$5-'СЕТ СН'!$F$21</f>
        <v>3575.18924909</v>
      </c>
      <c r="D18" s="36">
        <f>SUMIFS(СВЦЭМ!$D$33:$D$776,СВЦЭМ!$A$33:$A$776,$A18,СВЦЭМ!$B$33:$B$776,D$11)+'СЕТ СН'!$F$11+СВЦЭМ!$D$10+'СЕТ СН'!$F$5-'СЕТ СН'!$F$21</f>
        <v>3643.38125713</v>
      </c>
      <c r="E18" s="36">
        <f>SUMIFS(СВЦЭМ!$D$33:$D$776,СВЦЭМ!$A$33:$A$776,$A18,СВЦЭМ!$B$33:$B$776,E$11)+'СЕТ СН'!$F$11+СВЦЭМ!$D$10+'СЕТ СН'!$F$5-'СЕТ СН'!$F$21</f>
        <v>3665.3718100300002</v>
      </c>
      <c r="F18" s="36">
        <f>SUMIFS(СВЦЭМ!$D$33:$D$776,СВЦЭМ!$A$33:$A$776,$A18,СВЦЭМ!$B$33:$B$776,F$11)+'СЕТ СН'!$F$11+СВЦЭМ!$D$10+'СЕТ СН'!$F$5-'СЕТ СН'!$F$21</f>
        <v>3655.1789933099999</v>
      </c>
      <c r="G18" s="36">
        <f>SUMIFS(СВЦЭМ!$D$33:$D$776,СВЦЭМ!$A$33:$A$776,$A18,СВЦЭМ!$B$33:$B$776,G$11)+'СЕТ СН'!$F$11+СВЦЭМ!$D$10+'СЕТ СН'!$F$5-'СЕТ СН'!$F$21</f>
        <v>3626.62577435</v>
      </c>
      <c r="H18" s="36">
        <f>SUMIFS(СВЦЭМ!$D$33:$D$776,СВЦЭМ!$A$33:$A$776,$A18,СВЦЭМ!$B$33:$B$776,H$11)+'СЕТ СН'!$F$11+СВЦЭМ!$D$10+'СЕТ СН'!$F$5-'СЕТ СН'!$F$21</f>
        <v>3553.57047491</v>
      </c>
      <c r="I18" s="36">
        <f>SUMIFS(СВЦЭМ!$D$33:$D$776,СВЦЭМ!$A$33:$A$776,$A18,СВЦЭМ!$B$33:$B$776,I$11)+'СЕТ СН'!$F$11+СВЦЭМ!$D$10+'СЕТ СН'!$F$5-'СЕТ СН'!$F$21</f>
        <v>3522.3347113199998</v>
      </c>
      <c r="J18" s="36">
        <f>SUMIFS(СВЦЭМ!$D$33:$D$776,СВЦЭМ!$A$33:$A$776,$A18,СВЦЭМ!$B$33:$B$776,J$11)+'СЕТ СН'!$F$11+СВЦЭМ!$D$10+'СЕТ СН'!$F$5-'СЕТ СН'!$F$21</f>
        <v>3423.3344401499999</v>
      </c>
      <c r="K18" s="36">
        <f>SUMIFS(СВЦЭМ!$D$33:$D$776,СВЦЭМ!$A$33:$A$776,$A18,СВЦЭМ!$B$33:$B$776,K$11)+'СЕТ СН'!$F$11+СВЦЭМ!$D$10+'СЕТ СН'!$F$5-'СЕТ СН'!$F$21</f>
        <v>3298.6862661800001</v>
      </c>
      <c r="L18" s="36">
        <f>SUMIFS(СВЦЭМ!$D$33:$D$776,СВЦЭМ!$A$33:$A$776,$A18,СВЦЭМ!$B$33:$B$776,L$11)+'СЕТ СН'!$F$11+СВЦЭМ!$D$10+'СЕТ СН'!$F$5-'СЕТ СН'!$F$21</f>
        <v>3260.27846434</v>
      </c>
      <c r="M18" s="36">
        <f>SUMIFS(СВЦЭМ!$D$33:$D$776,СВЦЭМ!$A$33:$A$776,$A18,СВЦЭМ!$B$33:$B$776,M$11)+'СЕТ СН'!$F$11+СВЦЭМ!$D$10+'СЕТ СН'!$F$5-'СЕТ СН'!$F$21</f>
        <v>3248.4308911100002</v>
      </c>
      <c r="N18" s="36">
        <f>SUMIFS(СВЦЭМ!$D$33:$D$776,СВЦЭМ!$A$33:$A$776,$A18,СВЦЭМ!$B$33:$B$776,N$11)+'СЕТ СН'!$F$11+СВЦЭМ!$D$10+'СЕТ СН'!$F$5-'СЕТ СН'!$F$21</f>
        <v>3255.3428712800001</v>
      </c>
      <c r="O18" s="36">
        <f>SUMIFS(СВЦЭМ!$D$33:$D$776,СВЦЭМ!$A$33:$A$776,$A18,СВЦЭМ!$B$33:$B$776,O$11)+'СЕТ СН'!$F$11+СВЦЭМ!$D$10+'СЕТ СН'!$F$5-'СЕТ СН'!$F$21</f>
        <v>3267.3838629500001</v>
      </c>
      <c r="P18" s="36">
        <f>SUMIFS(СВЦЭМ!$D$33:$D$776,СВЦЭМ!$A$33:$A$776,$A18,СВЦЭМ!$B$33:$B$776,P$11)+'СЕТ СН'!$F$11+СВЦЭМ!$D$10+'СЕТ СН'!$F$5-'СЕТ СН'!$F$21</f>
        <v>3284.6809963300002</v>
      </c>
      <c r="Q18" s="36">
        <f>SUMIFS(СВЦЭМ!$D$33:$D$776,СВЦЭМ!$A$33:$A$776,$A18,СВЦЭМ!$B$33:$B$776,Q$11)+'СЕТ СН'!$F$11+СВЦЭМ!$D$10+'СЕТ СН'!$F$5-'СЕТ СН'!$F$21</f>
        <v>3296.0602859099999</v>
      </c>
      <c r="R18" s="36">
        <f>SUMIFS(СВЦЭМ!$D$33:$D$776,СВЦЭМ!$A$33:$A$776,$A18,СВЦЭМ!$B$33:$B$776,R$11)+'СЕТ СН'!$F$11+СВЦЭМ!$D$10+'СЕТ СН'!$F$5-'СЕТ СН'!$F$21</f>
        <v>3304.3638288800003</v>
      </c>
      <c r="S18" s="36">
        <f>SUMIFS(СВЦЭМ!$D$33:$D$776,СВЦЭМ!$A$33:$A$776,$A18,СВЦЭМ!$B$33:$B$776,S$11)+'СЕТ СН'!$F$11+СВЦЭМ!$D$10+'СЕТ СН'!$F$5-'СЕТ СН'!$F$21</f>
        <v>3302.7952797299999</v>
      </c>
      <c r="T18" s="36">
        <f>SUMIFS(СВЦЭМ!$D$33:$D$776,СВЦЭМ!$A$33:$A$776,$A18,СВЦЭМ!$B$33:$B$776,T$11)+'СЕТ СН'!$F$11+СВЦЭМ!$D$10+'СЕТ СН'!$F$5-'СЕТ СН'!$F$21</f>
        <v>3266.9155451400002</v>
      </c>
      <c r="U18" s="36">
        <f>SUMIFS(СВЦЭМ!$D$33:$D$776,СВЦЭМ!$A$33:$A$776,$A18,СВЦЭМ!$B$33:$B$776,U$11)+'СЕТ СН'!$F$11+СВЦЭМ!$D$10+'СЕТ СН'!$F$5-'СЕТ СН'!$F$21</f>
        <v>3229.7008023100002</v>
      </c>
      <c r="V18" s="36">
        <f>SUMIFS(СВЦЭМ!$D$33:$D$776,СВЦЭМ!$A$33:$A$776,$A18,СВЦЭМ!$B$33:$B$776,V$11)+'СЕТ СН'!$F$11+СВЦЭМ!$D$10+'СЕТ СН'!$F$5-'СЕТ СН'!$F$21</f>
        <v>3211.8812699300001</v>
      </c>
      <c r="W18" s="36">
        <f>SUMIFS(СВЦЭМ!$D$33:$D$776,СВЦЭМ!$A$33:$A$776,$A18,СВЦЭМ!$B$33:$B$776,W$11)+'СЕТ СН'!$F$11+СВЦЭМ!$D$10+'СЕТ СН'!$F$5-'СЕТ СН'!$F$21</f>
        <v>3217.3365651200002</v>
      </c>
      <c r="X18" s="36">
        <f>SUMIFS(СВЦЭМ!$D$33:$D$776,СВЦЭМ!$A$33:$A$776,$A18,СВЦЭМ!$B$33:$B$776,X$11)+'СЕТ СН'!$F$11+СВЦЭМ!$D$10+'СЕТ СН'!$F$5-'СЕТ СН'!$F$21</f>
        <v>3262.1346534499999</v>
      </c>
      <c r="Y18" s="36">
        <f>SUMIFS(СВЦЭМ!$D$33:$D$776,СВЦЭМ!$A$33:$A$776,$A18,СВЦЭМ!$B$33:$B$776,Y$11)+'СЕТ СН'!$F$11+СВЦЭМ!$D$10+'СЕТ СН'!$F$5-'СЕТ СН'!$F$21</f>
        <v>3368.8989769300001</v>
      </c>
    </row>
    <row r="19" spans="1:25" ht="15.75" x14ac:dyDescent="0.2">
      <c r="A19" s="35">
        <f t="shared" si="0"/>
        <v>43563</v>
      </c>
      <c r="B19" s="36">
        <f>SUMIFS(СВЦЭМ!$D$33:$D$776,СВЦЭМ!$A$33:$A$776,$A19,СВЦЭМ!$B$33:$B$776,B$11)+'СЕТ СН'!$F$11+СВЦЭМ!$D$10+'СЕТ СН'!$F$5-'СЕТ СН'!$F$21</f>
        <v>3486.6333864100002</v>
      </c>
      <c r="C19" s="36">
        <f>SUMIFS(СВЦЭМ!$D$33:$D$776,СВЦЭМ!$A$33:$A$776,$A19,СВЦЭМ!$B$33:$B$776,C$11)+'СЕТ СН'!$F$11+СВЦЭМ!$D$10+'СЕТ СН'!$F$5-'СЕТ СН'!$F$21</f>
        <v>3587.8860701000003</v>
      </c>
      <c r="D19" s="36">
        <f>SUMIFS(СВЦЭМ!$D$33:$D$776,СВЦЭМ!$A$33:$A$776,$A19,СВЦЭМ!$B$33:$B$776,D$11)+'СЕТ СН'!$F$11+СВЦЭМ!$D$10+'СЕТ СН'!$F$5-'СЕТ СН'!$F$21</f>
        <v>3668.2638581600004</v>
      </c>
      <c r="E19" s="36">
        <f>SUMIFS(СВЦЭМ!$D$33:$D$776,СВЦЭМ!$A$33:$A$776,$A19,СВЦЭМ!$B$33:$B$776,E$11)+'СЕТ СН'!$F$11+СВЦЭМ!$D$10+'СЕТ СН'!$F$5-'СЕТ СН'!$F$21</f>
        <v>3668.79388617</v>
      </c>
      <c r="F19" s="36">
        <f>SUMIFS(СВЦЭМ!$D$33:$D$776,СВЦЭМ!$A$33:$A$776,$A19,СВЦЭМ!$B$33:$B$776,F$11)+'СЕТ СН'!$F$11+СВЦЭМ!$D$10+'СЕТ СН'!$F$5-'СЕТ СН'!$F$21</f>
        <v>3635.71758516</v>
      </c>
      <c r="G19" s="36">
        <f>SUMIFS(СВЦЭМ!$D$33:$D$776,СВЦЭМ!$A$33:$A$776,$A19,СВЦЭМ!$B$33:$B$776,G$11)+'СЕТ СН'!$F$11+СВЦЭМ!$D$10+'СЕТ СН'!$F$5-'СЕТ СН'!$F$21</f>
        <v>3617.4422184300001</v>
      </c>
      <c r="H19" s="36">
        <f>SUMIFS(СВЦЭМ!$D$33:$D$776,СВЦЭМ!$A$33:$A$776,$A19,СВЦЭМ!$B$33:$B$776,H$11)+'СЕТ СН'!$F$11+СВЦЭМ!$D$10+'СЕТ СН'!$F$5-'СЕТ СН'!$F$21</f>
        <v>3551.9285720600001</v>
      </c>
      <c r="I19" s="36">
        <f>SUMIFS(СВЦЭМ!$D$33:$D$776,СВЦЭМ!$A$33:$A$776,$A19,СВЦЭМ!$B$33:$B$776,I$11)+'СЕТ СН'!$F$11+СВЦЭМ!$D$10+'СЕТ СН'!$F$5-'СЕТ СН'!$F$21</f>
        <v>3473.3217726299999</v>
      </c>
      <c r="J19" s="36">
        <f>SUMIFS(СВЦЭМ!$D$33:$D$776,СВЦЭМ!$A$33:$A$776,$A19,СВЦЭМ!$B$33:$B$776,J$11)+'СЕТ СН'!$F$11+СВЦЭМ!$D$10+'СЕТ СН'!$F$5-'СЕТ СН'!$F$21</f>
        <v>3375.6654097400001</v>
      </c>
      <c r="K19" s="36">
        <f>SUMIFS(СВЦЭМ!$D$33:$D$776,СВЦЭМ!$A$33:$A$776,$A19,СВЦЭМ!$B$33:$B$776,K$11)+'СЕТ СН'!$F$11+СВЦЭМ!$D$10+'СЕТ СН'!$F$5-'СЕТ СН'!$F$21</f>
        <v>3289.9792556800003</v>
      </c>
      <c r="L19" s="36">
        <f>SUMIFS(СВЦЭМ!$D$33:$D$776,СВЦЭМ!$A$33:$A$776,$A19,СВЦЭМ!$B$33:$B$776,L$11)+'СЕТ СН'!$F$11+СВЦЭМ!$D$10+'СЕТ СН'!$F$5-'СЕТ СН'!$F$21</f>
        <v>3253.116133</v>
      </c>
      <c r="M19" s="36">
        <f>SUMIFS(СВЦЭМ!$D$33:$D$776,СВЦЭМ!$A$33:$A$776,$A19,СВЦЭМ!$B$33:$B$776,M$11)+'СЕТ СН'!$F$11+СВЦЭМ!$D$10+'СЕТ СН'!$F$5-'СЕТ СН'!$F$21</f>
        <v>3263.8484727800001</v>
      </c>
      <c r="N19" s="36">
        <f>SUMIFS(СВЦЭМ!$D$33:$D$776,СВЦЭМ!$A$33:$A$776,$A19,СВЦЭМ!$B$33:$B$776,N$11)+'СЕТ СН'!$F$11+СВЦЭМ!$D$10+'СЕТ СН'!$F$5-'СЕТ СН'!$F$21</f>
        <v>3260.93782435</v>
      </c>
      <c r="O19" s="36">
        <f>SUMIFS(СВЦЭМ!$D$33:$D$776,СВЦЭМ!$A$33:$A$776,$A19,СВЦЭМ!$B$33:$B$776,O$11)+'СЕТ СН'!$F$11+СВЦЭМ!$D$10+'СЕТ СН'!$F$5-'СЕТ СН'!$F$21</f>
        <v>3264.43811757</v>
      </c>
      <c r="P19" s="36">
        <f>SUMIFS(СВЦЭМ!$D$33:$D$776,СВЦЭМ!$A$33:$A$776,$A19,СВЦЭМ!$B$33:$B$776,P$11)+'СЕТ СН'!$F$11+СВЦЭМ!$D$10+'СЕТ СН'!$F$5-'СЕТ СН'!$F$21</f>
        <v>3272.7795824100003</v>
      </c>
      <c r="Q19" s="36">
        <f>SUMIFS(СВЦЭМ!$D$33:$D$776,СВЦЭМ!$A$33:$A$776,$A19,СВЦЭМ!$B$33:$B$776,Q$11)+'СЕТ СН'!$F$11+СВЦЭМ!$D$10+'СЕТ СН'!$F$5-'СЕТ СН'!$F$21</f>
        <v>3283.4883701099998</v>
      </c>
      <c r="R19" s="36">
        <f>SUMIFS(СВЦЭМ!$D$33:$D$776,СВЦЭМ!$A$33:$A$776,$A19,СВЦЭМ!$B$33:$B$776,R$11)+'СЕТ СН'!$F$11+СВЦЭМ!$D$10+'СЕТ СН'!$F$5-'СЕТ СН'!$F$21</f>
        <v>3286.7956057599999</v>
      </c>
      <c r="S19" s="36">
        <f>SUMIFS(СВЦЭМ!$D$33:$D$776,СВЦЭМ!$A$33:$A$776,$A19,СВЦЭМ!$B$33:$B$776,S$11)+'СЕТ СН'!$F$11+СВЦЭМ!$D$10+'СЕТ СН'!$F$5-'СЕТ СН'!$F$21</f>
        <v>3281.3101041899999</v>
      </c>
      <c r="T19" s="36">
        <f>SUMIFS(СВЦЭМ!$D$33:$D$776,СВЦЭМ!$A$33:$A$776,$A19,СВЦЭМ!$B$33:$B$776,T$11)+'СЕТ СН'!$F$11+СВЦЭМ!$D$10+'СЕТ СН'!$F$5-'СЕТ СН'!$F$21</f>
        <v>3263.75774572</v>
      </c>
      <c r="U19" s="36">
        <f>SUMIFS(СВЦЭМ!$D$33:$D$776,СВЦЭМ!$A$33:$A$776,$A19,СВЦЭМ!$B$33:$B$776,U$11)+'СЕТ СН'!$F$11+СВЦЭМ!$D$10+'СЕТ СН'!$F$5-'СЕТ СН'!$F$21</f>
        <v>3245.4568997400002</v>
      </c>
      <c r="V19" s="36">
        <f>SUMIFS(СВЦЭМ!$D$33:$D$776,СВЦЭМ!$A$33:$A$776,$A19,СВЦЭМ!$B$33:$B$776,V$11)+'СЕТ СН'!$F$11+СВЦЭМ!$D$10+'СЕТ СН'!$F$5-'СЕТ СН'!$F$21</f>
        <v>3235.1138491900001</v>
      </c>
      <c r="W19" s="36">
        <f>SUMIFS(СВЦЭМ!$D$33:$D$776,СВЦЭМ!$A$33:$A$776,$A19,СВЦЭМ!$B$33:$B$776,W$11)+'СЕТ СН'!$F$11+СВЦЭМ!$D$10+'СЕТ СН'!$F$5-'СЕТ СН'!$F$21</f>
        <v>3251.5673660500001</v>
      </c>
      <c r="X19" s="36">
        <f>SUMIFS(СВЦЭМ!$D$33:$D$776,СВЦЭМ!$A$33:$A$776,$A19,СВЦЭМ!$B$33:$B$776,X$11)+'СЕТ СН'!$F$11+СВЦЭМ!$D$10+'СЕТ СН'!$F$5-'СЕТ СН'!$F$21</f>
        <v>3314.1956100000002</v>
      </c>
      <c r="Y19" s="36">
        <f>SUMIFS(СВЦЭМ!$D$33:$D$776,СВЦЭМ!$A$33:$A$776,$A19,СВЦЭМ!$B$33:$B$776,Y$11)+'СЕТ СН'!$F$11+СВЦЭМ!$D$10+'СЕТ СН'!$F$5-'СЕТ СН'!$F$21</f>
        <v>3421.0167823100001</v>
      </c>
    </row>
    <row r="20" spans="1:25" ht="15.75" x14ac:dyDescent="0.2">
      <c r="A20" s="35">
        <f t="shared" si="0"/>
        <v>43564</v>
      </c>
      <c r="B20" s="36">
        <f>SUMIFS(СВЦЭМ!$D$33:$D$776,СВЦЭМ!$A$33:$A$776,$A20,СВЦЭМ!$B$33:$B$776,B$11)+'СЕТ СН'!$F$11+СВЦЭМ!$D$10+'СЕТ СН'!$F$5-'СЕТ СН'!$F$21</f>
        <v>3442.4451537</v>
      </c>
      <c r="C20" s="36">
        <f>SUMIFS(СВЦЭМ!$D$33:$D$776,СВЦЭМ!$A$33:$A$776,$A20,СВЦЭМ!$B$33:$B$776,C$11)+'СЕТ СН'!$F$11+СВЦЭМ!$D$10+'СЕТ СН'!$F$5-'СЕТ СН'!$F$21</f>
        <v>3541.7830013399998</v>
      </c>
      <c r="D20" s="36">
        <f>SUMIFS(СВЦЭМ!$D$33:$D$776,СВЦЭМ!$A$33:$A$776,$A20,СВЦЭМ!$B$33:$B$776,D$11)+'СЕТ СН'!$F$11+СВЦЭМ!$D$10+'СЕТ СН'!$F$5-'СЕТ СН'!$F$21</f>
        <v>3616.1883990400001</v>
      </c>
      <c r="E20" s="36">
        <f>SUMIFS(СВЦЭМ!$D$33:$D$776,СВЦЭМ!$A$33:$A$776,$A20,СВЦЭМ!$B$33:$B$776,E$11)+'СЕТ СН'!$F$11+СВЦЭМ!$D$10+'СЕТ СН'!$F$5-'СЕТ СН'!$F$21</f>
        <v>3623.7529517600001</v>
      </c>
      <c r="F20" s="36">
        <f>SUMIFS(СВЦЭМ!$D$33:$D$776,СВЦЭМ!$A$33:$A$776,$A20,СВЦЭМ!$B$33:$B$776,F$11)+'СЕТ СН'!$F$11+СВЦЭМ!$D$10+'СЕТ СН'!$F$5-'СЕТ СН'!$F$21</f>
        <v>3618.6146888000003</v>
      </c>
      <c r="G20" s="36">
        <f>SUMIFS(СВЦЭМ!$D$33:$D$776,СВЦЭМ!$A$33:$A$776,$A20,СВЦЭМ!$B$33:$B$776,G$11)+'СЕТ СН'!$F$11+СВЦЭМ!$D$10+'СЕТ СН'!$F$5-'СЕТ СН'!$F$21</f>
        <v>3597.2754274899999</v>
      </c>
      <c r="H20" s="36">
        <f>SUMIFS(СВЦЭМ!$D$33:$D$776,СВЦЭМ!$A$33:$A$776,$A20,СВЦЭМ!$B$33:$B$776,H$11)+'СЕТ СН'!$F$11+СВЦЭМ!$D$10+'СЕТ СН'!$F$5-'СЕТ СН'!$F$21</f>
        <v>3499.9961781800002</v>
      </c>
      <c r="I20" s="36">
        <f>SUMIFS(СВЦЭМ!$D$33:$D$776,СВЦЭМ!$A$33:$A$776,$A20,СВЦЭМ!$B$33:$B$776,I$11)+'СЕТ СН'!$F$11+СВЦЭМ!$D$10+'СЕТ СН'!$F$5-'СЕТ СН'!$F$21</f>
        <v>3442.0161096800002</v>
      </c>
      <c r="J20" s="36">
        <f>SUMIFS(СВЦЭМ!$D$33:$D$776,СВЦЭМ!$A$33:$A$776,$A20,СВЦЭМ!$B$33:$B$776,J$11)+'СЕТ СН'!$F$11+СВЦЭМ!$D$10+'СЕТ СН'!$F$5-'СЕТ СН'!$F$21</f>
        <v>3368.65651531</v>
      </c>
      <c r="K20" s="36">
        <f>SUMIFS(СВЦЭМ!$D$33:$D$776,СВЦЭМ!$A$33:$A$776,$A20,СВЦЭМ!$B$33:$B$776,K$11)+'СЕТ СН'!$F$11+СВЦЭМ!$D$10+'СЕТ СН'!$F$5-'СЕТ СН'!$F$21</f>
        <v>3311.5519252499998</v>
      </c>
      <c r="L20" s="36">
        <f>SUMIFS(СВЦЭМ!$D$33:$D$776,СВЦЭМ!$A$33:$A$776,$A20,СВЦЭМ!$B$33:$B$776,L$11)+'СЕТ СН'!$F$11+СВЦЭМ!$D$10+'СЕТ СН'!$F$5-'СЕТ СН'!$F$21</f>
        <v>3280.3608119600003</v>
      </c>
      <c r="M20" s="36">
        <f>SUMIFS(СВЦЭМ!$D$33:$D$776,СВЦЭМ!$A$33:$A$776,$A20,СВЦЭМ!$B$33:$B$776,M$11)+'СЕТ СН'!$F$11+СВЦЭМ!$D$10+'СЕТ СН'!$F$5-'СЕТ СН'!$F$21</f>
        <v>3268.3544393800003</v>
      </c>
      <c r="N20" s="36">
        <f>SUMIFS(СВЦЭМ!$D$33:$D$776,СВЦЭМ!$A$33:$A$776,$A20,СВЦЭМ!$B$33:$B$776,N$11)+'СЕТ СН'!$F$11+СВЦЭМ!$D$10+'СЕТ СН'!$F$5-'СЕТ СН'!$F$21</f>
        <v>3264.1903244499999</v>
      </c>
      <c r="O20" s="36">
        <f>SUMIFS(СВЦЭМ!$D$33:$D$776,СВЦЭМ!$A$33:$A$776,$A20,СВЦЭМ!$B$33:$B$776,O$11)+'СЕТ СН'!$F$11+СВЦЭМ!$D$10+'СЕТ СН'!$F$5-'СЕТ СН'!$F$21</f>
        <v>3259.5967807000002</v>
      </c>
      <c r="P20" s="36">
        <f>SUMIFS(СВЦЭМ!$D$33:$D$776,СВЦЭМ!$A$33:$A$776,$A20,СВЦЭМ!$B$33:$B$776,P$11)+'СЕТ СН'!$F$11+СВЦЭМ!$D$10+'СЕТ СН'!$F$5-'СЕТ СН'!$F$21</f>
        <v>3281.5398633100003</v>
      </c>
      <c r="Q20" s="36">
        <f>SUMIFS(СВЦЭМ!$D$33:$D$776,СВЦЭМ!$A$33:$A$776,$A20,СВЦЭМ!$B$33:$B$776,Q$11)+'СЕТ СН'!$F$11+СВЦЭМ!$D$10+'СЕТ СН'!$F$5-'СЕТ СН'!$F$21</f>
        <v>3293.4676351500002</v>
      </c>
      <c r="R20" s="36">
        <f>SUMIFS(СВЦЭМ!$D$33:$D$776,СВЦЭМ!$A$33:$A$776,$A20,СВЦЭМ!$B$33:$B$776,R$11)+'СЕТ СН'!$F$11+СВЦЭМ!$D$10+'СЕТ СН'!$F$5-'СЕТ СН'!$F$21</f>
        <v>3295.9767415599999</v>
      </c>
      <c r="S20" s="36">
        <f>SUMIFS(СВЦЭМ!$D$33:$D$776,СВЦЭМ!$A$33:$A$776,$A20,СВЦЭМ!$B$33:$B$776,S$11)+'СЕТ СН'!$F$11+СВЦЭМ!$D$10+'СЕТ СН'!$F$5-'СЕТ СН'!$F$21</f>
        <v>3299.1823217000001</v>
      </c>
      <c r="T20" s="36">
        <f>SUMIFS(СВЦЭМ!$D$33:$D$776,СВЦЭМ!$A$33:$A$776,$A20,СВЦЭМ!$B$33:$B$776,T$11)+'СЕТ СН'!$F$11+СВЦЭМ!$D$10+'СЕТ СН'!$F$5-'СЕТ СН'!$F$21</f>
        <v>3283.9156435899999</v>
      </c>
      <c r="U20" s="36">
        <f>SUMIFS(СВЦЭМ!$D$33:$D$776,СВЦЭМ!$A$33:$A$776,$A20,СВЦЭМ!$B$33:$B$776,U$11)+'СЕТ СН'!$F$11+СВЦЭМ!$D$10+'СЕТ СН'!$F$5-'СЕТ СН'!$F$21</f>
        <v>3243.6834633500002</v>
      </c>
      <c r="V20" s="36">
        <f>SUMIFS(СВЦЭМ!$D$33:$D$776,СВЦЭМ!$A$33:$A$776,$A20,СВЦЭМ!$B$33:$B$776,V$11)+'СЕТ СН'!$F$11+СВЦЭМ!$D$10+'СЕТ СН'!$F$5-'СЕТ СН'!$F$21</f>
        <v>3233.35709593</v>
      </c>
      <c r="W20" s="36">
        <f>SUMIFS(СВЦЭМ!$D$33:$D$776,СВЦЭМ!$A$33:$A$776,$A20,СВЦЭМ!$B$33:$B$776,W$11)+'СЕТ СН'!$F$11+СВЦЭМ!$D$10+'СЕТ СН'!$F$5-'СЕТ СН'!$F$21</f>
        <v>3242.0043148300001</v>
      </c>
      <c r="X20" s="36">
        <f>SUMIFS(СВЦЭМ!$D$33:$D$776,СВЦЭМ!$A$33:$A$776,$A20,СВЦЭМ!$B$33:$B$776,X$11)+'СЕТ СН'!$F$11+СВЦЭМ!$D$10+'СЕТ СН'!$F$5-'СЕТ СН'!$F$21</f>
        <v>3262.5178030100001</v>
      </c>
      <c r="Y20" s="36">
        <f>SUMIFS(СВЦЭМ!$D$33:$D$776,СВЦЭМ!$A$33:$A$776,$A20,СВЦЭМ!$B$33:$B$776,Y$11)+'СЕТ СН'!$F$11+СВЦЭМ!$D$10+'СЕТ СН'!$F$5-'СЕТ СН'!$F$21</f>
        <v>3329.3688281599998</v>
      </c>
    </row>
    <row r="21" spans="1:25" ht="15.75" x14ac:dyDescent="0.2">
      <c r="A21" s="35">
        <f t="shared" si="0"/>
        <v>43565</v>
      </c>
      <c r="B21" s="36">
        <f>SUMIFS(СВЦЭМ!$D$33:$D$776,СВЦЭМ!$A$33:$A$776,$A21,СВЦЭМ!$B$33:$B$776,B$11)+'СЕТ СН'!$F$11+СВЦЭМ!$D$10+'СЕТ СН'!$F$5-'СЕТ СН'!$F$21</f>
        <v>3426.8029838299999</v>
      </c>
      <c r="C21" s="36">
        <f>SUMIFS(СВЦЭМ!$D$33:$D$776,СВЦЭМ!$A$33:$A$776,$A21,СВЦЭМ!$B$33:$B$776,C$11)+'СЕТ СН'!$F$11+СВЦЭМ!$D$10+'СЕТ СН'!$F$5-'СЕТ СН'!$F$21</f>
        <v>3538.7702923500001</v>
      </c>
      <c r="D21" s="36">
        <f>SUMIFS(СВЦЭМ!$D$33:$D$776,СВЦЭМ!$A$33:$A$776,$A21,СВЦЭМ!$B$33:$B$776,D$11)+'СЕТ СН'!$F$11+СВЦЭМ!$D$10+'СЕТ СН'!$F$5-'СЕТ СН'!$F$21</f>
        <v>3618.9400088299999</v>
      </c>
      <c r="E21" s="36">
        <f>SUMIFS(СВЦЭМ!$D$33:$D$776,СВЦЭМ!$A$33:$A$776,$A21,СВЦЭМ!$B$33:$B$776,E$11)+'СЕТ СН'!$F$11+СВЦЭМ!$D$10+'СЕТ СН'!$F$5-'СЕТ СН'!$F$21</f>
        <v>3635.2054145399998</v>
      </c>
      <c r="F21" s="36">
        <f>SUMIFS(СВЦЭМ!$D$33:$D$776,СВЦЭМ!$A$33:$A$776,$A21,СВЦЭМ!$B$33:$B$776,F$11)+'СЕТ СН'!$F$11+СВЦЭМ!$D$10+'СЕТ СН'!$F$5-'СЕТ СН'!$F$21</f>
        <v>3629.0007407900002</v>
      </c>
      <c r="G21" s="36">
        <f>SUMIFS(СВЦЭМ!$D$33:$D$776,СВЦЭМ!$A$33:$A$776,$A21,СВЦЭМ!$B$33:$B$776,G$11)+'СЕТ СН'!$F$11+СВЦЭМ!$D$10+'СЕТ СН'!$F$5-'СЕТ СН'!$F$21</f>
        <v>3613.7526278599998</v>
      </c>
      <c r="H21" s="36">
        <f>SUMIFS(СВЦЭМ!$D$33:$D$776,СВЦЭМ!$A$33:$A$776,$A21,СВЦЭМ!$B$33:$B$776,H$11)+'СЕТ СН'!$F$11+СВЦЭМ!$D$10+'СЕТ СН'!$F$5-'СЕТ СН'!$F$21</f>
        <v>3534.5270355399998</v>
      </c>
      <c r="I21" s="36">
        <f>SUMIFS(СВЦЭМ!$D$33:$D$776,СВЦЭМ!$A$33:$A$776,$A21,СВЦЭМ!$B$33:$B$776,I$11)+'СЕТ СН'!$F$11+СВЦЭМ!$D$10+'СЕТ СН'!$F$5-'СЕТ СН'!$F$21</f>
        <v>3455.6343925199999</v>
      </c>
      <c r="J21" s="36">
        <f>SUMIFS(СВЦЭМ!$D$33:$D$776,СВЦЭМ!$A$33:$A$776,$A21,СВЦЭМ!$B$33:$B$776,J$11)+'СЕТ СН'!$F$11+СВЦЭМ!$D$10+'СЕТ СН'!$F$5-'СЕТ СН'!$F$21</f>
        <v>3354.55903158</v>
      </c>
      <c r="K21" s="36">
        <f>SUMIFS(СВЦЭМ!$D$33:$D$776,СВЦЭМ!$A$33:$A$776,$A21,СВЦЭМ!$B$33:$B$776,K$11)+'СЕТ СН'!$F$11+СВЦЭМ!$D$10+'СЕТ СН'!$F$5-'СЕТ СН'!$F$21</f>
        <v>3265.2123858800001</v>
      </c>
      <c r="L21" s="36">
        <f>SUMIFS(СВЦЭМ!$D$33:$D$776,СВЦЭМ!$A$33:$A$776,$A21,СВЦЭМ!$B$33:$B$776,L$11)+'СЕТ СН'!$F$11+СВЦЭМ!$D$10+'СЕТ СН'!$F$5-'СЕТ СН'!$F$21</f>
        <v>3241.6649583600001</v>
      </c>
      <c r="M21" s="36">
        <f>SUMIFS(СВЦЭМ!$D$33:$D$776,СВЦЭМ!$A$33:$A$776,$A21,СВЦЭМ!$B$33:$B$776,M$11)+'СЕТ СН'!$F$11+СВЦЭМ!$D$10+'СЕТ СН'!$F$5-'СЕТ СН'!$F$21</f>
        <v>3248.7983434900002</v>
      </c>
      <c r="N21" s="36">
        <f>SUMIFS(СВЦЭМ!$D$33:$D$776,СВЦЭМ!$A$33:$A$776,$A21,СВЦЭМ!$B$33:$B$776,N$11)+'СЕТ СН'!$F$11+СВЦЭМ!$D$10+'СЕТ СН'!$F$5-'СЕТ СН'!$F$21</f>
        <v>3253.5240876799999</v>
      </c>
      <c r="O21" s="36">
        <f>SUMIFS(СВЦЭМ!$D$33:$D$776,СВЦЭМ!$A$33:$A$776,$A21,СВЦЭМ!$B$33:$B$776,O$11)+'СЕТ СН'!$F$11+СВЦЭМ!$D$10+'СЕТ СН'!$F$5-'СЕТ СН'!$F$21</f>
        <v>3257.29559763</v>
      </c>
      <c r="P21" s="36">
        <f>SUMIFS(СВЦЭМ!$D$33:$D$776,СВЦЭМ!$A$33:$A$776,$A21,СВЦЭМ!$B$33:$B$776,P$11)+'СЕТ СН'!$F$11+СВЦЭМ!$D$10+'СЕТ СН'!$F$5-'СЕТ СН'!$F$21</f>
        <v>3267.5590680599998</v>
      </c>
      <c r="Q21" s="36">
        <f>SUMIFS(СВЦЭМ!$D$33:$D$776,СВЦЭМ!$A$33:$A$776,$A21,СВЦЭМ!$B$33:$B$776,Q$11)+'СЕТ СН'!$F$11+СВЦЭМ!$D$10+'СЕТ СН'!$F$5-'СЕТ СН'!$F$21</f>
        <v>3270.64712594</v>
      </c>
      <c r="R21" s="36">
        <f>SUMIFS(СВЦЭМ!$D$33:$D$776,СВЦЭМ!$A$33:$A$776,$A21,СВЦЭМ!$B$33:$B$776,R$11)+'СЕТ СН'!$F$11+СВЦЭМ!$D$10+'СЕТ СН'!$F$5-'СЕТ СН'!$F$21</f>
        <v>3275.8235371400001</v>
      </c>
      <c r="S21" s="36">
        <f>SUMIFS(СВЦЭМ!$D$33:$D$776,СВЦЭМ!$A$33:$A$776,$A21,СВЦЭМ!$B$33:$B$776,S$11)+'СЕТ СН'!$F$11+СВЦЭМ!$D$10+'СЕТ СН'!$F$5-'СЕТ СН'!$F$21</f>
        <v>3276.11783229</v>
      </c>
      <c r="T21" s="36">
        <f>SUMIFS(СВЦЭМ!$D$33:$D$776,СВЦЭМ!$A$33:$A$776,$A21,СВЦЭМ!$B$33:$B$776,T$11)+'СЕТ СН'!$F$11+СВЦЭМ!$D$10+'СЕТ СН'!$F$5-'СЕТ СН'!$F$21</f>
        <v>3257.1831031199999</v>
      </c>
      <c r="U21" s="36">
        <f>SUMIFS(СВЦЭМ!$D$33:$D$776,СВЦЭМ!$A$33:$A$776,$A21,СВЦЭМ!$B$33:$B$776,U$11)+'СЕТ СН'!$F$11+СВЦЭМ!$D$10+'СЕТ СН'!$F$5-'СЕТ СН'!$F$21</f>
        <v>3227.7971739700001</v>
      </c>
      <c r="V21" s="36">
        <f>SUMIFS(СВЦЭМ!$D$33:$D$776,СВЦЭМ!$A$33:$A$776,$A21,СВЦЭМ!$B$33:$B$776,V$11)+'СЕТ СН'!$F$11+СВЦЭМ!$D$10+'СЕТ СН'!$F$5-'СЕТ СН'!$F$21</f>
        <v>3205.5569187700003</v>
      </c>
      <c r="W21" s="36">
        <f>SUMIFS(СВЦЭМ!$D$33:$D$776,СВЦЭМ!$A$33:$A$776,$A21,СВЦЭМ!$B$33:$B$776,W$11)+'СЕТ СН'!$F$11+СВЦЭМ!$D$10+'СЕТ СН'!$F$5-'СЕТ СН'!$F$21</f>
        <v>3202.37393514</v>
      </c>
      <c r="X21" s="36">
        <f>SUMIFS(СВЦЭМ!$D$33:$D$776,СВЦЭМ!$A$33:$A$776,$A21,СВЦЭМ!$B$33:$B$776,X$11)+'СЕТ СН'!$F$11+СВЦЭМ!$D$10+'СЕТ СН'!$F$5-'СЕТ СН'!$F$21</f>
        <v>3263.8640897200003</v>
      </c>
      <c r="Y21" s="36">
        <f>SUMIFS(СВЦЭМ!$D$33:$D$776,СВЦЭМ!$A$33:$A$776,$A21,СВЦЭМ!$B$33:$B$776,Y$11)+'СЕТ СН'!$F$11+СВЦЭМ!$D$10+'СЕТ СН'!$F$5-'СЕТ СН'!$F$21</f>
        <v>3388.4967604600001</v>
      </c>
    </row>
    <row r="22" spans="1:25" ht="15.75" x14ac:dyDescent="0.2">
      <c r="A22" s="35">
        <f t="shared" si="0"/>
        <v>43566</v>
      </c>
      <c r="B22" s="36">
        <f>SUMIFS(СВЦЭМ!$D$33:$D$776,СВЦЭМ!$A$33:$A$776,$A22,СВЦЭМ!$B$33:$B$776,B$11)+'СЕТ СН'!$F$11+СВЦЭМ!$D$10+'СЕТ СН'!$F$5-'СЕТ СН'!$F$21</f>
        <v>3447.41381348</v>
      </c>
      <c r="C22" s="36">
        <f>SUMIFS(СВЦЭМ!$D$33:$D$776,СВЦЭМ!$A$33:$A$776,$A22,СВЦЭМ!$B$33:$B$776,C$11)+'СЕТ СН'!$F$11+СВЦЭМ!$D$10+'СЕТ СН'!$F$5-'СЕТ СН'!$F$21</f>
        <v>3574.2926427299999</v>
      </c>
      <c r="D22" s="36">
        <f>SUMIFS(СВЦЭМ!$D$33:$D$776,СВЦЭМ!$A$33:$A$776,$A22,СВЦЭМ!$B$33:$B$776,D$11)+'СЕТ СН'!$F$11+СВЦЭМ!$D$10+'СЕТ СН'!$F$5-'СЕТ СН'!$F$21</f>
        <v>3722.2104494499999</v>
      </c>
      <c r="E22" s="36">
        <f>SUMIFS(СВЦЭМ!$D$33:$D$776,СВЦЭМ!$A$33:$A$776,$A22,СВЦЭМ!$B$33:$B$776,E$11)+'СЕТ СН'!$F$11+СВЦЭМ!$D$10+'СЕТ СН'!$F$5-'СЕТ СН'!$F$21</f>
        <v>3744.3794486300003</v>
      </c>
      <c r="F22" s="36">
        <f>SUMIFS(СВЦЭМ!$D$33:$D$776,СВЦЭМ!$A$33:$A$776,$A22,СВЦЭМ!$B$33:$B$776,F$11)+'СЕТ СН'!$F$11+СВЦЭМ!$D$10+'СЕТ СН'!$F$5-'СЕТ СН'!$F$21</f>
        <v>3746.8441239399999</v>
      </c>
      <c r="G22" s="36">
        <f>SUMIFS(СВЦЭМ!$D$33:$D$776,СВЦЭМ!$A$33:$A$776,$A22,СВЦЭМ!$B$33:$B$776,G$11)+'СЕТ СН'!$F$11+СВЦЭМ!$D$10+'СЕТ СН'!$F$5-'СЕТ СН'!$F$21</f>
        <v>3743.13742224</v>
      </c>
      <c r="H22" s="36">
        <f>SUMIFS(СВЦЭМ!$D$33:$D$776,СВЦЭМ!$A$33:$A$776,$A22,СВЦЭМ!$B$33:$B$776,H$11)+'СЕТ СН'!$F$11+СВЦЭМ!$D$10+'СЕТ СН'!$F$5-'СЕТ СН'!$F$21</f>
        <v>3660.7131494200003</v>
      </c>
      <c r="I22" s="36">
        <f>SUMIFS(СВЦЭМ!$D$33:$D$776,СВЦЭМ!$A$33:$A$776,$A22,СВЦЭМ!$B$33:$B$776,I$11)+'СЕТ СН'!$F$11+СВЦЭМ!$D$10+'СЕТ СН'!$F$5-'СЕТ СН'!$F$21</f>
        <v>3570.2945263800002</v>
      </c>
      <c r="J22" s="36">
        <f>SUMIFS(СВЦЭМ!$D$33:$D$776,СВЦЭМ!$A$33:$A$776,$A22,СВЦЭМ!$B$33:$B$776,J$11)+'СЕТ СН'!$F$11+СВЦЭМ!$D$10+'СЕТ СН'!$F$5-'СЕТ СН'!$F$21</f>
        <v>3444.7137213800002</v>
      </c>
      <c r="K22" s="36">
        <f>SUMIFS(СВЦЭМ!$D$33:$D$776,СВЦЭМ!$A$33:$A$776,$A22,СВЦЭМ!$B$33:$B$776,K$11)+'СЕТ СН'!$F$11+СВЦЭМ!$D$10+'СЕТ СН'!$F$5-'СЕТ СН'!$F$21</f>
        <v>3351.4319480600002</v>
      </c>
      <c r="L22" s="36">
        <f>SUMIFS(СВЦЭМ!$D$33:$D$776,СВЦЭМ!$A$33:$A$776,$A22,СВЦЭМ!$B$33:$B$776,L$11)+'СЕТ СН'!$F$11+СВЦЭМ!$D$10+'СЕТ СН'!$F$5-'СЕТ СН'!$F$21</f>
        <v>3309.8436553000001</v>
      </c>
      <c r="M22" s="36">
        <f>SUMIFS(СВЦЭМ!$D$33:$D$776,СВЦЭМ!$A$33:$A$776,$A22,СВЦЭМ!$B$33:$B$776,M$11)+'СЕТ СН'!$F$11+СВЦЭМ!$D$10+'СЕТ СН'!$F$5-'СЕТ СН'!$F$21</f>
        <v>3328.7499691600001</v>
      </c>
      <c r="N22" s="36">
        <f>SUMIFS(СВЦЭМ!$D$33:$D$776,СВЦЭМ!$A$33:$A$776,$A22,СВЦЭМ!$B$33:$B$776,N$11)+'СЕТ СН'!$F$11+СВЦЭМ!$D$10+'СЕТ СН'!$F$5-'СЕТ СН'!$F$21</f>
        <v>3315.4040110699998</v>
      </c>
      <c r="O22" s="36">
        <f>SUMIFS(СВЦЭМ!$D$33:$D$776,СВЦЭМ!$A$33:$A$776,$A22,СВЦЭМ!$B$33:$B$776,O$11)+'СЕТ СН'!$F$11+СВЦЭМ!$D$10+'СЕТ СН'!$F$5-'СЕТ СН'!$F$21</f>
        <v>3321.8053495200002</v>
      </c>
      <c r="P22" s="36">
        <f>SUMIFS(СВЦЭМ!$D$33:$D$776,СВЦЭМ!$A$33:$A$776,$A22,СВЦЭМ!$B$33:$B$776,P$11)+'СЕТ СН'!$F$11+СВЦЭМ!$D$10+'СЕТ СН'!$F$5-'СЕТ СН'!$F$21</f>
        <v>3337.2787091999999</v>
      </c>
      <c r="Q22" s="36">
        <f>SUMIFS(СВЦЭМ!$D$33:$D$776,СВЦЭМ!$A$33:$A$776,$A22,СВЦЭМ!$B$33:$B$776,Q$11)+'СЕТ СН'!$F$11+СВЦЭМ!$D$10+'СЕТ СН'!$F$5-'СЕТ СН'!$F$21</f>
        <v>3343.8450077500001</v>
      </c>
      <c r="R22" s="36">
        <f>SUMIFS(СВЦЭМ!$D$33:$D$776,СВЦЭМ!$A$33:$A$776,$A22,СВЦЭМ!$B$33:$B$776,R$11)+'СЕТ СН'!$F$11+СВЦЭМ!$D$10+'СЕТ СН'!$F$5-'СЕТ СН'!$F$21</f>
        <v>3342.1806290100003</v>
      </c>
      <c r="S22" s="36">
        <f>SUMIFS(СВЦЭМ!$D$33:$D$776,СВЦЭМ!$A$33:$A$776,$A22,СВЦЭМ!$B$33:$B$776,S$11)+'СЕТ СН'!$F$11+СВЦЭМ!$D$10+'СЕТ СН'!$F$5-'СЕТ СН'!$F$21</f>
        <v>3347.84423505</v>
      </c>
      <c r="T22" s="36">
        <f>SUMIFS(СВЦЭМ!$D$33:$D$776,СВЦЭМ!$A$33:$A$776,$A22,СВЦЭМ!$B$33:$B$776,T$11)+'СЕТ СН'!$F$11+СВЦЭМ!$D$10+'СЕТ СН'!$F$5-'СЕТ СН'!$F$21</f>
        <v>3331.8931740100002</v>
      </c>
      <c r="U22" s="36">
        <f>SUMIFS(СВЦЭМ!$D$33:$D$776,СВЦЭМ!$A$33:$A$776,$A22,СВЦЭМ!$B$33:$B$776,U$11)+'СЕТ СН'!$F$11+СВЦЭМ!$D$10+'СЕТ СН'!$F$5-'СЕТ СН'!$F$21</f>
        <v>3308.5938299899999</v>
      </c>
      <c r="V22" s="36">
        <f>SUMIFS(СВЦЭМ!$D$33:$D$776,СВЦЭМ!$A$33:$A$776,$A22,СВЦЭМ!$B$33:$B$776,V$11)+'СЕТ СН'!$F$11+СВЦЭМ!$D$10+'СЕТ СН'!$F$5-'СЕТ СН'!$F$21</f>
        <v>3305.2197385099998</v>
      </c>
      <c r="W22" s="36">
        <f>SUMIFS(СВЦЭМ!$D$33:$D$776,СВЦЭМ!$A$33:$A$776,$A22,СВЦЭМ!$B$33:$B$776,W$11)+'СЕТ СН'!$F$11+СВЦЭМ!$D$10+'СЕТ СН'!$F$5-'СЕТ СН'!$F$21</f>
        <v>3287.7882950500002</v>
      </c>
      <c r="X22" s="36">
        <f>SUMIFS(СВЦЭМ!$D$33:$D$776,СВЦЭМ!$A$33:$A$776,$A22,СВЦЭМ!$B$33:$B$776,X$11)+'СЕТ СН'!$F$11+СВЦЭМ!$D$10+'СЕТ СН'!$F$5-'СЕТ СН'!$F$21</f>
        <v>3361.2871331699998</v>
      </c>
      <c r="Y22" s="36">
        <f>SUMIFS(СВЦЭМ!$D$33:$D$776,СВЦЭМ!$A$33:$A$776,$A22,СВЦЭМ!$B$33:$B$776,Y$11)+'СЕТ СН'!$F$11+СВЦЭМ!$D$10+'СЕТ СН'!$F$5-'СЕТ СН'!$F$21</f>
        <v>3483.99322527</v>
      </c>
    </row>
    <row r="23" spans="1:25" ht="15.75" x14ac:dyDescent="0.2">
      <c r="A23" s="35">
        <f t="shared" si="0"/>
        <v>43567</v>
      </c>
      <c r="B23" s="36">
        <f>SUMIFS(СВЦЭМ!$D$33:$D$776,СВЦЭМ!$A$33:$A$776,$A23,СВЦЭМ!$B$33:$B$776,B$11)+'СЕТ СН'!$F$11+СВЦЭМ!$D$10+'СЕТ СН'!$F$5-'СЕТ СН'!$F$21</f>
        <v>3586.4781645399999</v>
      </c>
      <c r="C23" s="36">
        <f>SUMIFS(СВЦЭМ!$D$33:$D$776,СВЦЭМ!$A$33:$A$776,$A23,СВЦЭМ!$B$33:$B$776,C$11)+'СЕТ СН'!$F$11+СВЦЭМ!$D$10+'СЕТ СН'!$F$5-'СЕТ СН'!$F$21</f>
        <v>3675.4185914700001</v>
      </c>
      <c r="D23" s="36">
        <f>SUMIFS(СВЦЭМ!$D$33:$D$776,СВЦЭМ!$A$33:$A$776,$A23,СВЦЭМ!$B$33:$B$776,D$11)+'СЕТ СН'!$F$11+СВЦЭМ!$D$10+'СЕТ СН'!$F$5-'СЕТ СН'!$F$21</f>
        <v>3723.5407096400004</v>
      </c>
      <c r="E23" s="36">
        <f>SUMIFS(СВЦЭМ!$D$33:$D$776,СВЦЭМ!$A$33:$A$776,$A23,СВЦЭМ!$B$33:$B$776,E$11)+'СЕТ СН'!$F$11+СВЦЭМ!$D$10+'СЕТ СН'!$F$5-'СЕТ СН'!$F$21</f>
        <v>3724.53525924</v>
      </c>
      <c r="F23" s="36">
        <f>SUMIFS(СВЦЭМ!$D$33:$D$776,СВЦЭМ!$A$33:$A$776,$A23,СВЦЭМ!$B$33:$B$776,F$11)+'СЕТ СН'!$F$11+СВЦЭМ!$D$10+'СЕТ СН'!$F$5-'СЕТ СН'!$F$21</f>
        <v>3723.9869343299997</v>
      </c>
      <c r="G23" s="36">
        <f>SUMIFS(СВЦЭМ!$D$33:$D$776,СВЦЭМ!$A$33:$A$776,$A23,СВЦЭМ!$B$33:$B$776,G$11)+'СЕТ СН'!$F$11+СВЦЭМ!$D$10+'СЕТ СН'!$F$5-'СЕТ СН'!$F$21</f>
        <v>3709.92680419</v>
      </c>
      <c r="H23" s="36">
        <f>SUMIFS(СВЦЭМ!$D$33:$D$776,СВЦЭМ!$A$33:$A$776,$A23,СВЦЭМ!$B$33:$B$776,H$11)+'СЕТ СН'!$F$11+СВЦЭМ!$D$10+'СЕТ СН'!$F$5-'СЕТ СН'!$F$21</f>
        <v>3622.30668621</v>
      </c>
      <c r="I23" s="36">
        <f>SUMIFS(СВЦЭМ!$D$33:$D$776,СВЦЭМ!$A$33:$A$776,$A23,СВЦЭМ!$B$33:$B$776,I$11)+'СЕТ СН'!$F$11+СВЦЭМ!$D$10+'СЕТ СН'!$F$5-'СЕТ СН'!$F$21</f>
        <v>3562.9768833400003</v>
      </c>
      <c r="J23" s="36">
        <f>SUMIFS(СВЦЭМ!$D$33:$D$776,СВЦЭМ!$A$33:$A$776,$A23,СВЦЭМ!$B$33:$B$776,J$11)+'СЕТ СН'!$F$11+СВЦЭМ!$D$10+'СЕТ СН'!$F$5-'СЕТ СН'!$F$21</f>
        <v>3443.06067953</v>
      </c>
      <c r="K23" s="36">
        <f>SUMIFS(СВЦЭМ!$D$33:$D$776,СВЦЭМ!$A$33:$A$776,$A23,СВЦЭМ!$B$33:$B$776,K$11)+'СЕТ СН'!$F$11+СВЦЭМ!$D$10+'СЕТ СН'!$F$5-'СЕТ СН'!$F$21</f>
        <v>3352.8724423399999</v>
      </c>
      <c r="L23" s="36">
        <f>SUMIFS(СВЦЭМ!$D$33:$D$776,СВЦЭМ!$A$33:$A$776,$A23,СВЦЭМ!$B$33:$B$776,L$11)+'СЕТ СН'!$F$11+СВЦЭМ!$D$10+'СЕТ СН'!$F$5-'СЕТ СН'!$F$21</f>
        <v>3313.0550274500001</v>
      </c>
      <c r="M23" s="36">
        <f>SUMIFS(СВЦЭМ!$D$33:$D$776,СВЦЭМ!$A$33:$A$776,$A23,СВЦЭМ!$B$33:$B$776,M$11)+'СЕТ СН'!$F$11+СВЦЭМ!$D$10+'СЕТ СН'!$F$5-'СЕТ СН'!$F$21</f>
        <v>3316.1663704299999</v>
      </c>
      <c r="N23" s="36">
        <f>SUMIFS(СВЦЭМ!$D$33:$D$776,СВЦЭМ!$A$33:$A$776,$A23,СВЦЭМ!$B$33:$B$776,N$11)+'СЕТ СН'!$F$11+СВЦЭМ!$D$10+'СЕТ СН'!$F$5-'СЕТ СН'!$F$21</f>
        <v>3297.0646553800002</v>
      </c>
      <c r="O23" s="36">
        <f>SUMIFS(СВЦЭМ!$D$33:$D$776,СВЦЭМ!$A$33:$A$776,$A23,СВЦЭМ!$B$33:$B$776,O$11)+'СЕТ СН'!$F$11+СВЦЭМ!$D$10+'СЕТ СН'!$F$5-'СЕТ СН'!$F$21</f>
        <v>3306.4502752899998</v>
      </c>
      <c r="P23" s="36">
        <f>SUMIFS(СВЦЭМ!$D$33:$D$776,СВЦЭМ!$A$33:$A$776,$A23,СВЦЭМ!$B$33:$B$776,P$11)+'СЕТ СН'!$F$11+СВЦЭМ!$D$10+'СЕТ СН'!$F$5-'СЕТ СН'!$F$21</f>
        <v>3328.51997871</v>
      </c>
      <c r="Q23" s="36">
        <f>SUMIFS(СВЦЭМ!$D$33:$D$776,СВЦЭМ!$A$33:$A$776,$A23,СВЦЭМ!$B$33:$B$776,Q$11)+'СЕТ СН'!$F$11+СВЦЭМ!$D$10+'СЕТ СН'!$F$5-'СЕТ СН'!$F$21</f>
        <v>3339.74048795</v>
      </c>
      <c r="R23" s="36">
        <f>SUMIFS(СВЦЭМ!$D$33:$D$776,СВЦЭМ!$A$33:$A$776,$A23,СВЦЭМ!$B$33:$B$776,R$11)+'СЕТ СН'!$F$11+СВЦЭМ!$D$10+'СЕТ СН'!$F$5-'СЕТ СН'!$F$21</f>
        <v>3348.6729835300002</v>
      </c>
      <c r="S23" s="36">
        <f>SUMIFS(СВЦЭМ!$D$33:$D$776,СВЦЭМ!$A$33:$A$776,$A23,СВЦЭМ!$B$33:$B$776,S$11)+'СЕТ СН'!$F$11+СВЦЭМ!$D$10+'СЕТ СН'!$F$5-'СЕТ СН'!$F$21</f>
        <v>3334.5078480100001</v>
      </c>
      <c r="T23" s="36">
        <f>SUMIFS(СВЦЭМ!$D$33:$D$776,СВЦЭМ!$A$33:$A$776,$A23,СВЦЭМ!$B$33:$B$776,T$11)+'СЕТ СН'!$F$11+СВЦЭМ!$D$10+'СЕТ СН'!$F$5-'СЕТ СН'!$F$21</f>
        <v>3318.9015499100001</v>
      </c>
      <c r="U23" s="36">
        <f>SUMIFS(СВЦЭМ!$D$33:$D$776,СВЦЭМ!$A$33:$A$776,$A23,СВЦЭМ!$B$33:$B$776,U$11)+'СЕТ СН'!$F$11+СВЦЭМ!$D$10+'СЕТ СН'!$F$5-'СЕТ СН'!$F$21</f>
        <v>3269.9422947600001</v>
      </c>
      <c r="V23" s="36">
        <f>SUMIFS(СВЦЭМ!$D$33:$D$776,СВЦЭМ!$A$33:$A$776,$A23,СВЦЭМ!$B$33:$B$776,V$11)+'СЕТ СН'!$F$11+СВЦЭМ!$D$10+'СЕТ СН'!$F$5-'СЕТ СН'!$F$21</f>
        <v>3268.0769220800003</v>
      </c>
      <c r="W23" s="36">
        <f>SUMIFS(СВЦЭМ!$D$33:$D$776,СВЦЭМ!$A$33:$A$776,$A23,СВЦЭМ!$B$33:$B$776,W$11)+'СЕТ СН'!$F$11+СВЦЭМ!$D$10+'СЕТ СН'!$F$5-'СЕТ СН'!$F$21</f>
        <v>3278.6920817199998</v>
      </c>
      <c r="X23" s="36">
        <f>SUMIFS(СВЦЭМ!$D$33:$D$776,СВЦЭМ!$A$33:$A$776,$A23,СВЦЭМ!$B$33:$B$776,X$11)+'СЕТ СН'!$F$11+СВЦЭМ!$D$10+'СЕТ СН'!$F$5-'СЕТ СН'!$F$21</f>
        <v>3341.80305387</v>
      </c>
      <c r="Y23" s="36">
        <f>SUMIFS(СВЦЭМ!$D$33:$D$776,СВЦЭМ!$A$33:$A$776,$A23,СВЦЭМ!$B$33:$B$776,Y$11)+'СЕТ СН'!$F$11+СВЦЭМ!$D$10+'СЕТ СН'!$F$5-'СЕТ СН'!$F$21</f>
        <v>3460.05103315</v>
      </c>
    </row>
    <row r="24" spans="1:25" ht="15.75" x14ac:dyDescent="0.2">
      <c r="A24" s="35">
        <f t="shared" si="0"/>
        <v>43568</v>
      </c>
      <c r="B24" s="36">
        <f>SUMIFS(СВЦЭМ!$D$33:$D$776,СВЦЭМ!$A$33:$A$776,$A24,СВЦЭМ!$B$33:$B$776,B$11)+'СЕТ СН'!$F$11+СВЦЭМ!$D$10+'СЕТ СН'!$F$5-'СЕТ СН'!$F$21</f>
        <v>3546.9838039300002</v>
      </c>
      <c r="C24" s="36">
        <f>SUMIFS(СВЦЭМ!$D$33:$D$776,СВЦЭМ!$A$33:$A$776,$A24,СВЦЭМ!$B$33:$B$776,C$11)+'СЕТ СН'!$F$11+СВЦЭМ!$D$10+'СЕТ СН'!$F$5-'СЕТ СН'!$F$21</f>
        <v>3628.1611780800004</v>
      </c>
      <c r="D24" s="36">
        <f>SUMIFS(СВЦЭМ!$D$33:$D$776,СВЦЭМ!$A$33:$A$776,$A24,СВЦЭМ!$B$33:$B$776,D$11)+'СЕТ СН'!$F$11+СВЦЭМ!$D$10+'СЕТ СН'!$F$5-'СЕТ СН'!$F$21</f>
        <v>3707.1216918300001</v>
      </c>
      <c r="E24" s="36">
        <f>SUMIFS(СВЦЭМ!$D$33:$D$776,СВЦЭМ!$A$33:$A$776,$A24,СВЦЭМ!$B$33:$B$776,E$11)+'СЕТ СН'!$F$11+СВЦЭМ!$D$10+'СЕТ СН'!$F$5-'СЕТ СН'!$F$21</f>
        <v>3716.353537</v>
      </c>
      <c r="F24" s="36">
        <f>SUMIFS(СВЦЭМ!$D$33:$D$776,СВЦЭМ!$A$33:$A$776,$A24,СВЦЭМ!$B$33:$B$776,F$11)+'СЕТ СН'!$F$11+СВЦЭМ!$D$10+'СЕТ СН'!$F$5-'СЕТ СН'!$F$21</f>
        <v>3714.4677805599999</v>
      </c>
      <c r="G24" s="36">
        <f>SUMIFS(СВЦЭМ!$D$33:$D$776,СВЦЭМ!$A$33:$A$776,$A24,СВЦЭМ!$B$33:$B$776,G$11)+'СЕТ СН'!$F$11+СВЦЭМ!$D$10+'СЕТ СН'!$F$5-'СЕТ СН'!$F$21</f>
        <v>3687.79208333</v>
      </c>
      <c r="H24" s="36">
        <f>SUMIFS(СВЦЭМ!$D$33:$D$776,СВЦЭМ!$A$33:$A$776,$A24,СВЦЭМ!$B$33:$B$776,H$11)+'СЕТ СН'!$F$11+СВЦЭМ!$D$10+'СЕТ СН'!$F$5-'СЕТ СН'!$F$21</f>
        <v>3592.79661803</v>
      </c>
      <c r="I24" s="36">
        <f>SUMIFS(СВЦЭМ!$D$33:$D$776,СВЦЭМ!$A$33:$A$776,$A24,СВЦЭМ!$B$33:$B$776,I$11)+'СЕТ СН'!$F$11+СВЦЭМ!$D$10+'СЕТ СН'!$F$5-'СЕТ СН'!$F$21</f>
        <v>3536.8960092100001</v>
      </c>
      <c r="J24" s="36">
        <f>SUMIFS(СВЦЭМ!$D$33:$D$776,СВЦЭМ!$A$33:$A$776,$A24,СВЦЭМ!$B$33:$B$776,J$11)+'СЕТ СН'!$F$11+СВЦЭМ!$D$10+'СЕТ СН'!$F$5-'СЕТ СН'!$F$21</f>
        <v>3474.3439590799999</v>
      </c>
      <c r="K24" s="36">
        <f>SUMIFS(СВЦЭМ!$D$33:$D$776,СВЦЭМ!$A$33:$A$776,$A24,СВЦЭМ!$B$33:$B$776,K$11)+'СЕТ СН'!$F$11+СВЦЭМ!$D$10+'СЕТ СН'!$F$5-'СЕТ СН'!$F$21</f>
        <v>3354.8128063600002</v>
      </c>
      <c r="L24" s="36">
        <f>SUMIFS(СВЦЭМ!$D$33:$D$776,СВЦЭМ!$A$33:$A$776,$A24,СВЦЭМ!$B$33:$B$776,L$11)+'СЕТ СН'!$F$11+СВЦЭМ!$D$10+'СЕТ СН'!$F$5-'СЕТ СН'!$F$21</f>
        <v>3317.2872497799999</v>
      </c>
      <c r="M24" s="36">
        <f>SUMIFS(СВЦЭМ!$D$33:$D$776,СВЦЭМ!$A$33:$A$776,$A24,СВЦЭМ!$B$33:$B$776,M$11)+'СЕТ СН'!$F$11+СВЦЭМ!$D$10+'СЕТ СН'!$F$5-'СЕТ СН'!$F$21</f>
        <v>3309.3122178100002</v>
      </c>
      <c r="N24" s="36">
        <f>SUMIFS(СВЦЭМ!$D$33:$D$776,СВЦЭМ!$A$33:$A$776,$A24,СВЦЭМ!$B$33:$B$776,N$11)+'СЕТ СН'!$F$11+СВЦЭМ!$D$10+'СЕТ СН'!$F$5-'СЕТ СН'!$F$21</f>
        <v>3323.28663044</v>
      </c>
      <c r="O24" s="36">
        <f>SUMIFS(СВЦЭМ!$D$33:$D$776,СВЦЭМ!$A$33:$A$776,$A24,СВЦЭМ!$B$33:$B$776,O$11)+'СЕТ СН'!$F$11+СВЦЭМ!$D$10+'СЕТ СН'!$F$5-'СЕТ СН'!$F$21</f>
        <v>3333.0504968300002</v>
      </c>
      <c r="P24" s="36">
        <f>SUMIFS(СВЦЭМ!$D$33:$D$776,СВЦЭМ!$A$33:$A$776,$A24,СВЦЭМ!$B$33:$B$776,P$11)+'СЕТ СН'!$F$11+СВЦЭМ!$D$10+'СЕТ СН'!$F$5-'СЕТ СН'!$F$21</f>
        <v>3342.4758109100003</v>
      </c>
      <c r="Q24" s="36">
        <f>SUMIFS(СВЦЭМ!$D$33:$D$776,СВЦЭМ!$A$33:$A$776,$A24,СВЦЭМ!$B$33:$B$776,Q$11)+'СЕТ СН'!$F$11+СВЦЭМ!$D$10+'СЕТ СН'!$F$5-'СЕТ СН'!$F$21</f>
        <v>3351.3157050499999</v>
      </c>
      <c r="R24" s="36">
        <f>SUMIFS(СВЦЭМ!$D$33:$D$776,СВЦЭМ!$A$33:$A$776,$A24,СВЦЭМ!$B$33:$B$776,R$11)+'СЕТ СН'!$F$11+СВЦЭМ!$D$10+'СЕТ СН'!$F$5-'СЕТ СН'!$F$21</f>
        <v>3354.0264387400002</v>
      </c>
      <c r="S24" s="36">
        <f>SUMIFS(СВЦЭМ!$D$33:$D$776,СВЦЭМ!$A$33:$A$776,$A24,СВЦЭМ!$B$33:$B$776,S$11)+'СЕТ СН'!$F$11+СВЦЭМ!$D$10+'СЕТ СН'!$F$5-'СЕТ СН'!$F$21</f>
        <v>3361.0521418500002</v>
      </c>
      <c r="T24" s="36">
        <f>SUMIFS(СВЦЭМ!$D$33:$D$776,СВЦЭМ!$A$33:$A$776,$A24,СВЦЭМ!$B$33:$B$776,T$11)+'СЕТ СН'!$F$11+СВЦЭМ!$D$10+'СЕТ СН'!$F$5-'СЕТ СН'!$F$21</f>
        <v>3358.3324415000002</v>
      </c>
      <c r="U24" s="36">
        <f>SUMIFS(СВЦЭМ!$D$33:$D$776,СВЦЭМ!$A$33:$A$776,$A24,СВЦЭМ!$B$33:$B$776,U$11)+'СЕТ СН'!$F$11+СВЦЭМ!$D$10+'СЕТ СН'!$F$5-'СЕТ СН'!$F$21</f>
        <v>3338.7533066400001</v>
      </c>
      <c r="V24" s="36">
        <f>SUMIFS(СВЦЭМ!$D$33:$D$776,СВЦЭМ!$A$33:$A$776,$A24,СВЦЭМ!$B$33:$B$776,V$11)+'СЕТ СН'!$F$11+СВЦЭМ!$D$10+'СЕТ СН'!$F$5-'СЕТ СН'!$F$21</f>
        <v>3313.41445552</v>
      </c>
      <c r="W24" s="36">
        <f>SUMIFS(СВЦЭМ!$D$33:$D$776,СВЦЭМ!$A$33:$A$776,$A24,СВЦЭМ!$B$33:$B$776,W$11)+'СЕТ СН'!$F$11+СВЦЭМ!$D$10+'СЕТ СН'!$F$5-'СЕТ СН'!$F$21</f>
        <v>3311.1253524700001</v>
      </c>
      <c r="X24" s="36">
        <f>SUMIFS(СВЦЭМ!$D$33:$D$776,СВЦЭМ!$A$33:$A$776,$A24,СВЦЭМ!$B$33:$B$776,X$11)+'СЕТ СН'!$F$11+СВЦЭМ!$D$10+'СЕТ СН'!$F$5-'СЕТ СН'!$F$21</f>
        <v>3396.7410800400003</v>
      </c>
      <c r="Y24" s="36">
        <f>SUMIFS(СВЦЭМ!$D$33:$D$776,СВЦЭМ!$A$33:$A$776,$A24,СВЦЭМ!$B$33:$B$776,Y$11)+'СЕТ СН'!$F$11+СВЦЭМ!$D$10+'СЕТ СН'!$F$5-'СЕТ СН'!$F$21</f>
        <v>3504.5900203800002</v>
      </c>
    </row>
    <row r="25" spans="1:25" ht="15.75" x14ac:dyDescent="0.2">
      <c r="A25" s="35">
        <f t="shared" si="0"/>
        <v>43569</v>
      </c>
      <c r="B25" s="36">
        <f>SUMIFS(СВЦЭМ!$D$33:$D$776,СВЦЭМ!$A$33:$A$776,$A25,СВЦЭМ!$B$33:$B$776,B$11)+'СЕТ СН'!$F$11+СВЦЭМ!$D$10+'СЕТ СН'!$F$5-'СЕТ СН'!$F$21</f>
        <v>3567.39872599</v>
      </c>
      <c r="C25" s="36">
        <f>SUMIFS(СВЦЭМ!$D$33:$D$776,СВЦЭМ!$A$33:$A$776,$A25,СВЦЭМ!$B$33:$B$776,C$11)+'СЕТ СН'!$F$11+СВЦЭМ!$D$10+'СЕТ СН'!$F$5-'СЕТ СН'!$F$21</f>
        <v>3679.7202632400003</v>
      </c>
      <c r="D25" s="36">
        <f>SUMIFS(СВЦЭМ!$D$33:$D$776,СВЦЭМ!$A$33:$A$776,$A25,СВЦЭМ!$B$33:$B$776,D$11)+'СЕТ СН'!$F$11+СВЦЭМ!$D$10+'СЕТ СН'!$F$5-'СЕТ СН'!$F$21</f>
        <v>3768.6740711500001</v>
      </c>
      <c r="E25" s="36">
        <f>SUMIFS(СВЦЭМ!$D$33:$D$776,СВЦЭМ!$A$33:$A$776,$A25,СВЦЭМ!$B$33:$B$776,E$11)+'СЕТ СН'!$F$11+СВЦЭМ!$D$10+'СЕТ СН'!$F$5-'СЕТ СН'!$F$21</f>
        <v>3768.8805473399998</v>
      </c>
      <c r="F25" s="36">
        <f>SUMIFS(СВЦЭМ!$D$33:$D$776,СВЦЭМ!$A$33:$A$776,$A25,СВЦЭМ!$B$33:$B$776,F$11)+'СЕТ СН'!$F$11+СВЦЭМ!$D$10+'СЕТ СН'!$F$5-'СЕТ СН'!$F$21</f>
        <v>3758.8778777300004</v>
      </c>
      <c r="G25" s="36">
        <f>SUMIFS(СВЦЭМ!$D$33:$D$776,СВЦЭМ!$A$33:$A$776,$A25,СВЦЭМ!$B$33:$B$776,G$11)+'СЕТ СН'!$F$11+СВЦЭМ!$D$10+'СЕТ СН'!$F$5-'СЕТ СН'!$F$21</f>
        <v>3744.7731849399997</v>
      </c>
      <c r="H25" s="36">
        <f>SUMIFS(СВЦЭМ!$D$33:$D$776,СВЦЭМ!$A$33:$A$776,$A25,СВЦЭМ!$B$33:$B$776,H$11)+'СЕТ СН'!$F$11+СВЦЭМ!$D$10+'СЕТ СН'!$F$5-'СЕТ СН'!$F$21</f>
        <v>3636.7921617500001</v>
      </c>
      <c r="I25" s="36">
        <f>SUMIFS(СВЦЭМ!$D$33:$D$776,СВЦЭМ!$A$33:$A$776,$A25,СВЦЭМ!$B$33:$B$776,I$11)+'СЕТ СН'!$F$11+СВЦЭМ!$D$10+'СЕТ СН'!$F$5-'СЕТ СН'!$F$21</f>
        <v>3563.10766238</v>
      </c>
      <c r="J25" s="36">
        <f>SUMIFS(СВЦЭМ!$D$33:$D$776,СВЦЭМ!$A$33:$A$776,$A25,СВЦЭМ!$B$33:$B$776,J$11)+'СЕТ СН'!$F$11+СВЦЭМ!$D$10+'СЕТ СН'!$F$5-'СЕТ СН'!$F$21</f>
        <v>3487.4701398400002</v>
      </c>
      <c r="K25" s="36">
        <f>SUMIFS(СВЦЭМ!$D$33:$D$776,СВЦЭМ!$A$33:$A$776,$A25,СВЦЭМ!$B$33:$B$776,K$11)+'СЕТ СН'!$F$11+СВЦЭМ!$D$10+'СЕТ СН'!$F$5-'СЕТ СН'!$F$21</f>
        <v>3373.0836810300002</v>
      </c>
      <c r="L25" s="36">
        <f>SUMIFS(СВЦЭМ!$D$33:$D$776,СВЦЭМ!$A$33:$A$776,$A25,СВЦЭМ!$B$33:$B$776,L$11)+'СЕТ СН'!$F$11+СВЦЭМ!$D$10+'СЕТ СН'!$F$5-'СЕТ СН'!$F$21</f>
        <v>3315.24604292</v>
      </c>
      <c r="M25" s="36">
        <f>SUMIFS(СВЦЭМ!$D$33:$D$776,СВЦЭМ!$A$33:$A$776,$A25,СВЦЭМ!$B$33:$B$776,M$11)+'СЕТ СН'!$F$11+СВЦЭМ!$D$10+'СЕТ СН'!$F$5-'СЕТ СН'!$F$21</f>
        <v>3308.5875955700003</v>
      </c>
      <c r="N25" s="36">
        <f>SUMIFS(СВЦЭМ!$D$33:$D$776,СВЦЭМ!$A$33:$A$776,$A25,СВЦЭМ!$B$33:$B$776,N$11)+'СЕТ СН'!$F$11+СВЦЭМ!$D$10+'СЕТ СН'!$F$5-'СЕТ СН'!$F$21</f>
        <v>3314.5278544800003</v>
      </c>
      <c r="O25" s="36">
        <f>SUMIFS(СВЦЭМ!$D$33:$D$776,СВЦЭМ!$A$33:$A$776,$A25,СВЦЭМ!$B$33:$B$776,O$11)+'СЕТ СН'!$F$11+СВЦЭМ!$D$10+'СЕТ СН'!$F$5-'СЕТ СН'!$F$21</f>
        <v>3321.1172968599999</v>
      </c>
      <c r="P25" s="36">
        <f>SUMIFS(СВЦЭМ!$D$33:$D$776,СВЦЭМ!$A$33:$A$776,$A25,СВЦЭМ!$B$33:$B$776,P$11)+'СЕТ СН'!$F$11+СВЦЭМ!$D$10+'СЕТ СН'!$F$5-'СЕТ СН'!$F$21</f>
        <v>3336.4463289700002</v>
      </c>
      <c r="Q25" s="36">
        <f>SUMIFS(СВЦЭМ!$D$33:$D$776,СВЦЭМ!$A$33:$A$776,$A25,СВЦЭМ!$B$33:$B$776,Q$11)+'СЕТ СН'!$F$11+СВЦЭМ!$D$10+'СЕТ СН'!$F$5-'СЕТ СН'!$F$21</f>
        <v>3338.3339652599998</v>
      </c>
      <c r="R25" s="36">
        <f>SUMIFS(СВЦЭМ!$D$33:$D$776,СВЦЭМ!$A$33:$A$776,$A25,СВЦЭМ!$B$33:$B$776,R$11)+'СЕТ СН'!$F$11+СВЦЭМ!$D$10+'СЕТ СН'!$F$5-'СЕТ СН'!$F$21</f>
        <v>3336.63865824</v>
      </c>
      <c r="S25" s="36">
        <f>SUMIFS(СВЦЭМ!$D$33:$D$776,СВЦЭМ!$A$33:$A$776,$A25,СВЦЭМ!$B$33:$B$776,S$11)+'СЕТ СН'!$F$11+СВЦЭМ!$D$10+'СЕТ СН'!$F$5-'СЕТ СН'!$F$21</f>
        <v>3349.37131426</v>
      </c>
      <c r="T25" s="36">
        <f>SUMIFS(СВЦЭМ!$D$33:$D$776,СВЦЭМ!$A$33:$A$776,$A25,СВЦЭМ!$B$33:$B$776,T$11)+'СЕТ СН'!$F$11+СВЦЭМ!$D$10+'СЕТ СН'!$F$5-'СЕТ СН'!$F$21</f>
        <v>3332.18083858</v>
      </c>
      <c r="U25" s="36">
        <f>SUMIFS(СВЦЭМ!$D$33:$D$776,СВЦЭМ!$A$33:$A$776,$A25,СВЦЭМ!$B$33:$B$776,U$11)+'СЕТ СН'!$F$11+СВЦЭМ!$D$10+'СЕТ СН'!$F$5-'СЕТ СН'!$F$21</f>
        <v>3305.7693506699998</v>
      </c>
      <c r="V25" s="36">
        <f>SUMIFS(СВЦЭМ!$D$33:$D$776,СВЦЭМ!$A$33:$A$776,$A25,СВЦЭМ!$B$33:$B$776,V$11)+'СЕТ СН'!$F$11+СВЦЭМ!$D$10+'СЕТ СН'!$F$5-'СЕТ СН'!$F$21</f>
        <v>3292.6613484300001</v>
      </c>
      <c r="W25" s="36">
        <f>SUMIFS(СВЦЭМ!$D$33:$D$776,СВЦЭМ!$A$33:$A$776,$A25,СВЦЭМ!$B$33:$B$776,W$11)+'СЕТ СН'!$F$11+СВЦЭМ!$D$10+'СЕТ СН'!$F$5-'СЕТ СН'!$F$21</f>
        <v>3296.9593856199999</v>
      </c>
      <c r="X25" s="36">
        <f>SUMIFS(СВЦЭМ!$D$33:$D$776,СВЦЭМ!$A$33:$A$776,$A25,СВЦЭМ!$B$33:$B$776,X$11)+'СЕТ СН'!$F$11+СВЦЭМ!$D$10+'СЕТ СН'!$F$5-'СЕТ СН'!$F$21</f>
        <v>3360.17630289</v>
      </c>
      <c r="Y25" s="36">
        <f>SUMIFS(СВЦЭМ!$D$33:$D$776,СВЦЭМ!$A$33:$A$776,$A25,СВЦЭМ!$B$33:$B$776,Y$11)+'СЕТ СН'!$F$11+СВЦЭМ!$D$10+'СЕТ СН'!$F$5-'СЕТ СН'!$F$21</f>
        <v>3468.8437756100002</v>
      </c>
    </row>
    <row r="26" spans="1:25" ht="15.75" x14ac:dyDescent="0.2">
      <c r="A26" s="35">
        <f t="shared" si="0"/>
        <v>43570</v>
      </c>
      <c r="B26" s="36">
        <f>SUMIFS(СВЦЭМ!$D$33:$D$776,СВЦЭМ!$A$33:$A$776,$A26,СВЦЭМ!$B$33:$B$776,B$11)+'СЕТ СН'!$F$11+СВЦЭМ!$D$10+'СЕТ СН'!$F$5-'СЕТ СН'!$F$21</f>
        <v>3522.4112749999999</v>
      </c>
      <c r="C26" s="36">
        <f>SUMIFS(СВЦЭМ!$D$33:$D$776,СВЦЭМ!$A$33:$A$776,$A26,СВЦЭМ!$B$33:$B$776,C$11)+'СЕТ СН'!$F$11+СВЦЭМ!$D$10+'СЕТ СН'!$F$5-'СЕТ СН'!$F$21</f>
        <v>3624.97978616</v>
      </c>
      <c r="D26" s="36">
        <f>SUMIFS(СВЦЭМ!$D$33:$D$776,СВЦЭМ!$A$33:$A$776,$A26,СВЦЭМ!$B$33:$B$776,D$11)+'СЕТ СН'!$F$11+СВЦЭМ!$D$10+'СЕТ СН'!$F$5-'СЕТ СН'!$F$21</f>
        <v>3684.02522262</v>
      </c>
      <c r="E26" s="36">
        <f>SUMIFS(СВЦЭМ!$D$33:$D$776,СВЦЭМ!$A$33:$A$776,$A26,СВЦЭМ!$B$33:$B$776,E$11)+'СЕТ СН'!$F$11+СВЦЭМ!$D$10+'СЕТ СН'!$F$5-'СЕТ СН'!$F$21</f>
        <v>3692.71818179</v>
      </c>
      <c r="F26" s="36">
        <f>SUMIFS(СВЦЭМ!$D$33:$D$776,СВЦЭМ!$A$33:$A$776,$A26,СВЦЭМ!$B$33:$B$776,F$11)+'СЕТ СН'!$F$11+СВЦЭМ!$D$10+'СЕТ СН'!$F$5-'СЕТ СН'!$F$21</f>
        <v>3688.2906821699999</v>
      </c>
      <c r="G26" s="36">
        <f>SUMIFS(СВЦЭМ!$D$33:$D$776,СВЦЭМ!$A$33:$A$776,$A26,СВЦЭМ!$B$33:$B$776,G$11)+'СЕТ СН'!$F$11+СВЦЭМ!$D$10+'СЕТ СН'!$F$5-'СЕТ СН'!$F$21</f>
        <v>3687.7297200100002</v>
      </c>
      <c r="H26" s="36">
        <f>SUMIFS(СВЦЭМ!$D$33:$D$776,СВЦЭМ!$A$33:$A$776,$A26,СВЦЭМ!$B$33:$B$776,H$11)+'СЕТ СН'!$F$11+СВЦЭМ!$D$10+'СЕТ СН'!$F$5-'СЕТ СН'!$F$21</f>
        <v>3604.1216519999998</v>
      </c>
      <c r="I26" s="36">
        <f>SUMIFS(СВЦЭМ!$D$33:$D$776,СВЦЭМ!$A$33:$A$776,$A26,СВЦЭМ!$B$33:$B$776,I$11)+'СЕТ СН'!$F$11+СВЦЭМ!$D$10+'СЕТ СН'!$F$5-'СЕТ СН'!$F$21</f>
        <v>3554.76726138</v>
      </c>
      <c r="J26" s="36">
        <f>SUMIFS(СВЦЭМ!$D$33:$D$776,СВЦЭМ!$A$33:$A$776,$A26,СВЦЭМ!$B$33:$B$776,J$11)+'СЕТ СН'!$F$11+СВЦЭМ!$D$10+'СЕТ СН'!$F$5-'СЕТ СН'!$F$21</f>
        <v>3458.5776363200002</v>
      </c>
      <c r="K26" s="36">
        <f>SUMIFS(СВЦЭМ!$D$33:$D$776,СВЦЭМ!$A$33:$A$776,$A26,СВЦЭМ!$B$33:$B$776,K$11)+'СЕТ СН'!$F$11+СВЦЭМ!$D$10+'СЕТ СН'!$F$5-'СЕТ СН'!$F$21</f>
        <v>3371.8034987400001</v>
      </c>
      <c r="L26" s="36">
        <f>SUMIFS(СВЦЭМ!$D$33:$D$776,СВЦЭМ!$A$33:$A$776,$A26,СВЦЭМ!$B$33:$B$776,L$11)+'СЕТ СН'!$F$11+СВЦЭМ!$D$10+'СЕТ СН'!$F$5-'СЕТ СН'!$F$21</f>
        <v>3340.5663166100003</v>
      </c>
      <c r="M26" s="36">
        <f>SUMIFS(СВЦЭМ!$D$33:$D$776,СВЦЭМ!$A$33:$A$776,$A26,СВЦЭМ!$B$33:$B$776,M$11)+'СЕТ СН'!$F$11+СВЦЭМ!$D$10+'СЕТ СН'!$F$5-'СЕТ СН'!$F$21</f>
        <v>3342.9028965400003</v>
      </c>
      <c r="N26" s="36">
        <f>SUMIFS(СВЦЭМ!$D$33:$D$776,СВЦЭМ!$A$33:$A$776,$A26,СВЦЭМ!$B$33:$B$776,N$11)+'СЕТ СН'!$F$11+СВЦЭМ!$D$10+'СЕТ СН'!$F$5-'СЕТ СН'!$F$21</f>
        <v>3339.9401031299999</v>
      </c>
      <c r="O26" s="36">
        <f>SUMIFS(СВЦЭМ!$D$33:$D$776,СВЦЭМ!$A$33:$A$776,$A26,СВЦЭМ!$B$33:$B$776,O$11)+'СЕТ СН'!$F$11+СВЦЭМ!$D$10+'СЕТ СН'!$F$5-'СЕТ СН'!$F$21</f>
        <v>3351.0468666100001</v>
      </c>
      <c r="P26" s="36">
        <f>SUMIFS(СВЦЭМ!$D$33:$D$776,СВЦЭМ!$A$33:$A$776,$A26,СВЦЭМ!$B$33:$B$776,P$11)+'СЕТ СН'!$F$11+СВЦЭМ!$D$10+'СЕТ СН'!$F$5-'СЕТ СН'!$F$21</f>
        <v>3363.8155826800003</v>
      </c>
      <c r="Q26" s="36">
        <f>SUMIFS(СВЦЭМ!$D$33:$D$776,СВЦЭМ!$A$33:$A$776,$A26,СВЦЭМ!$B$33:$B$776,Q$11)+'СЕТ СН'!$F$11+СВЦЭМ!$D$10+'СЕТ СН'!$F$5-'СЕТ СН'!$F$21</f>
        <v>3369.7714441200001</v>
      </c>
      <c r="R26" s="36">
        <f>SUMIFS(СВЦЭМ!$D$33:$D$776,СВЦЭМ!$A$33:$A$776,$A26,СВЦЭМ!$B$33:$B$776,R$11)+'СЕТ СН'!$F$11+СВЦЭМ!$D$10+'СЕТ СН'!$F$5-'СЕТ СН'!$F$21</f>
        <v>3369.6639952200003</v>
      </c>
      <c r="S26" s="36">
        <f>SUMIFS(СВЦЭМ!$D$33:$D$776,СВЦЭМ!$A$33:$A$776,$A26,СВЦЭМ!$B$33:$B$776,S$11)+'СЕТ СН'!$F$11+СВЦЭМ!$D$10+'СЕТ СН'!$F$5-'СЕТ СН'!$F$21</f>
        <v>3373.7311218499999</v>
      </c>
      <c r="T26" s="36">
        <f>SUMIFS(СВЦЭМ!$D$33:$D$776,СВЦЭМ!$A$33:$A$776,$A26,СВЦЭМ!$B$33:$B$776,T$11)+'СЕТ СН'!$F$11+СВЦЭМ!$D$10+'СЕТ СН'!$F$5-'СЕТ СН'!$F$21</f>
        <v>3356.3063075</v>
      </c>
      <c r="U26" s="36">
        <f>SUMIFS(СВЦЭМ!$D$33:$D$776,СВЦЭМ!$A$33:$A$776,$A26,СВЦЭМ!$B$33:$B$776,U$11)+'СЕТ СН'!$F$11+СВЦЭМ!$D$10+'СЕТ СН'!$F$5-'СЕТ СН'!$F$21</f>
        <v>3329.9259108199999</v>
      </c>
      <c r="V26" s="36">
        <f>SUMIFS(СВЦЭМ!$D$33:$D$776,СВЦЭМ!$A$33:$A$776,$A26,СВЦЭМ!$B$33:$B$776,V$11)+'СЕТ СН'!$F$11+СВЦЭМ!$D$10+'СЕТ СН'!$F$5-'СЕТ СН'!$F$21</f>
        <v>3333.3102478800001</v>
      </c>
      <c r="W26" s="36">
        <f>SUMIFS(СВЦЭМ!$D$33:$D$776,СВЦЭМ!$A$33:$A$776,$A26,СВЦЭМ!$B$33:$B$776,W$11)+'СЕТ СН'!$F$11+СВЦЭМ!$D$10+'СЕТ СН'!$F$5-'СЕТ СН'!$F$21</f>
        <v>3334.6412152600001</v>
      </c>
      <c r="X26" s="36">
        <f>SUMIFS(СВЦЭМ!$D$33:$D$776,СВЦЭМ!$A$33:$A$776,$A26,СВЦЭМ!$B$33:$B$776,X$11)+'СЕТ СН'!$F$11+СВЦЭМ!$D$10+'СЕТ СН'!$F$5-'СЕТ СН'!$F$21</f>
        <v>3378.9077738599999</v>
      </c>
      <c r="Y26" s="36">
        <f>SUMIFS(СВЦЭМ!$D$33:$D$776,СВЦЭМ!$A$33:$A$776,$A26,СВЦЭМ!$B$33:$B$776,Y$11)+'СЕТ СН'!$F$11+СВЦЭМ!$D$10+'СЕТ СН'!$F$5-'СЕТ СН'!$F$21</f>
        <v>3467.0769351399999</v>
      </c>
    </row>
    <row r="27" spans="1:25" ht="15.75" x14ac:dyDescent="0.2">
      <c r="A27" s="35">
        <f t="shared" si="0"/>
        <v>43571</v>
      </c>
      <c r="B27" s="36">
        <f>SUMIFS(СВЦЭМ!$D$33:$D$776,СВЦЭМ!$A$33:$A$776,$A27,СВЦЭМ!$B$33:$B$776,B$11)+'СЕТ СН'!$F$11+СВЦЭМ!$D$10+'СЕТ СН'!$F$5-'СЕТ СН'!$F$21</f>
        <v>3527.9589978600002</v>
      </c>
      <c r="C27" s="36">
        <f>SUMIFS(СВЦЭМ!$D$33:$D$776,СВЦЭМ!$A$33:$A$776,$A27,СВЦЭМ!$B$33:$B$776,C$11)+'СЕТ СН'!$F$11+СВЦЭМ!$D$10+'СЕТ СН'!$F$5-'СЕТ СН'!$F$21</f>
        <v>3605.4019227899998</v>
      </c>
      <c r="D27" s="36">
        <f>SUMIFS(СВЦЭМ!$D$33:$D$776,СВЦЭМ!$A$33:$A$776,$A27,СВЦЭМ!$B$33:$B$776,D$11)+'СЕТ СН'!$F$11+СВЦЭМ!$D$10+'СЕТ СН'!$F$5-'СЕТ СН'!$F$21</f>
        <v>3689.4333779400004</v>
      </c>
      <c r="E27" s="36">
        <f>SUMIFS(СВЦЭМ!$D$33:$D$776,СВЦЭМ!$A$33:$A$776,$A27,СВЦЭМ!$B$33:$B$776,E$11)+'СЕТ СН'!$F$11+СВЦЭМ!$D$10+'СЕТ СН'!$F$5-'СЕТ СН'!$F$21</f>
        <v>3699.9522426100002</v>
      </c>
      <c r="F27" s="36">
        <f>SUMIFS(СВЦЭМ!$D$33:$D$776,СВЦЭМ!$A$33:$A$776,$A27,СВЦЭМ!$B$33:$B$776,F$11)+'СЕТ СН'!$F$11+СВЦЭМ!$D$10+'СЕТ СН'!$F$5-'СЕТ СН'!$F$21</f>
        <v>3700.7640259999998</v>
      </c>
      <c r="G27" s="36">
        <f>SUMIFS(СВЦЭМ!$D$33:$D$776,СВЦЭМ!$A$33:$A$776,$A27,СВЦЭМ!$B$33:$B$776,G$11)+'СЕТ СН'!$F$11+СВЦЭМ!$D$10+'СЕТ СН'!$F$5-'СЕТ СН'!$F$21</f>
        <v>3697.37982612</v>
      </c>
      <c r="H27" s="36">
        <f>SUMIFS(СВЦЭМ!$D$33:$D$776,СВЦЭМ!$A$33:$A$776,$A27,СВЦЭМ!$B$33:$B$776,H$11)+'СЕТ СН'!$F$11+СВЦЭМ!$D$10+'СЕТ СН'!$F$5-'СЕТ СН'!$F$21</f>
        <v>3635.2376426400001</v>
      </c>
      <c r="I27" s="36">
        <f>SUMIFS(СВЦЭМ!$D$33:$D$776,СВЦЭМ!$A$33:$A$776,$A27,СВЦЭМ!$B$33:$B$776,I$11)+'СЕТ СН'!$F$11+СВЦЭМ!$D$10+'СЕТ СН'!$F$5-'СЕТ СН'!$F$21</f>
        <v>3573.5372180900004</v>
      </c>
      <c r="J27" s="36">
        <f>SUMIFS(СВЦЭМ!$D$33:$D$776,СВЦЭМ!$A$33:$A$776,$A27,СВЦЭМ!$B$33:$B$776,J$11)+'СЕТ СН'!$F$11+СВЦЭМ!$D$10+'СЕТ СН'!$F$5-'СЕТ СН'!$F$21</f>
        <v>3471.3877891000002</v>
      </c>
      <c r="K27" s="36">
        <f>SUMIFS(СВЦЭМ!$D$33:$D$776,СВЦЭМ!$A$33:$A$776,$A27,СВЦЭМ!$B$33:$B$776,K$11)+'СЕТ СН'!$F$11+СВЦЭМ!$D$10+'СЕТ СН'!$F$5-'СЕТ СН'!$F$21</f>
        <v>3401.0985785299999</v>
      </c>
      <c r="L27" s="36">
        <f>SUMIFS(СВЦЭМ!$D$33:$D$776,СВЦЭМ!$A$33:$A$776,$A27,СВЦЭМ!$B$33:$B$776,L$11)+'СЕТ СН'!$F$11+СВЦЭМ!$D$10+'СЕТ СН'!$F$5-'СЕТ СН'!$F$21</f>
        <v>3372.7666430300001</v>
      </c>
      <c r="M27" s="36">
        <f>SUMIFS(СВЦЭМ!$D$33:$D$776,СВЦЭМ!$A$33:$A$776,$A27,СВЦЭМ!$B$33:$B$776,M$11)+'СЕТ СН'!$F$11+СВЦЭМ!$D$10+'СЕТ СН'!$F$5-'СЕТ СН'!$F$21</f>
        <v>3349.2645078300002</v>
      </c>
      <c r="N27" s="36">
        <f>SUMIFS(СВЦЭМ!$D$33:$D$776,СВЦЭМ!$A$33:$A$776,$A27,СВЦЭМ!$B$33:$B$776,N$11)+'СЕТ СН'!$F$11+СВЦЭМ!$D$10+'СЕТ СН'!$F$5-'СЕТ СН'!$F$21</f>
        <v>3362.5438678300002</v>
      </c>
      <c r="O27" s="36">
        <f>SUMIFS(СВЦЭМ!$D$33:$D$776,СВЦЭМ!$A$33:$A$776,$A27,СВЦЭМ!$B$33:$B$776,O$11)+'СЕТ СН'!$F$11+СВЦЭМ!$D$10+'СЕТ СН'!$F$5-'СЕТ СН'!$F$21</f>
        <v>3374.85267914</v>
      </c>
      <c r="P27" s="36">
        <f>SUMIFS(СВЦЭМ!$D$33:$D$776,СВЦЭМ!$A$33:$A$776,$A27,СВЦЭМ!$B$33:$B$776,P$11)+'СЕТ СН'!$F$11+СВЦЭМ!$D$10+'СЕТ СН'!$F$5-'СЕТ СН'!$F$21</f>
        <v>3377.5534483700003</v>
      </c>
      <c r="Q27" s="36">
        <f>SUMIFS(СВЦЭМ!$D$33:$D$776,СВЦЭМ!$A$33:$A$776,$A27,СВЦЭМ!$B$33:$B$776,Q$11)+'СЕТ СН'!$F$11+СВЦЭМ!$D$10+'СЕТ СН'!$F$5-'СЕТ СН'!$F$21</f>
        <v>3376.49705124</v>
      </c>
      <c r="R27" s="36">
        <f>SUMIFS(СВЦЭМ!$D$33:$D$776,СВЦЭМ!$A$33:$A$776,$A27,СВЦЭМ!$B$33:$B$776,R$11)+'СЕТ СН'!$F$11+СВЦЭМ!$D$10+'СЕТ СН'!$F$5-'СЕТ СН'!$F$21</f>
        <v>3367.0792723899999</v>
      </c>
      <c r="S27" s="36">
        <f>SUMIFS(СВЦЭМ!$D$33:$D$776,СВЦЭМ!$A$33:$A$776,$A27,СВЦЭМ!$B$33:$B$776,S$11)+'СЕТ СН'!$F$11+СВЦЭМ!$D$10+'СЕТ СН'!$F$5-'СЕТ СН'!$F$21</f>
        <v>3365.5869665</v>
      </c>
      <c r="T27" s="36">
        <f>SUMIFS(СВЦЭМ!$D$33:$D$776,СВЦЭМ!$A$33:$A$776,$A27,СВЦЭМ!$B$33:$B$776,T$11)+'СЕТ СН'!$F$11+СВЦЭМ!$D$10+'СЕТ СН'!$F$5-'СЕТ СН'!$F$21</f>
        <v>3377.89980242</v>
      </c>
      <c r="U27" s="36">
        <f>SUMIFS(СВЦЭМ!$D$33:$D$776,СВЦЭМ!$A$33:$A$776,$A27,СВЦЭМ!$B$33:$B$776,U$11)+'СЕТ СН'!$F$11+СВЦЭМ!$D$10+'СЕТ СН'!$F$5-'СЕТ СН'!$F$21</f>
        <v>3338.3381844300002</v>
      </c>
      <c r="V27" s="36">
        <f>SUMIFS(СВЦЭМ!$D$33:$D$776,СВЦЭМ!$A$33:$A$776,$A27,СВЦЭМ!$B$33:$B$776,V$11)+'СЕТ СН'!$F$11+СВЦЭМ!$D$10+'СЕТ СН'!$F$5-'СЕТ СН'!$F$21</f>
        <v>3353.3704690200002</v>
      </c>
      <c r="W27" s="36">
        <f>SUMIFS(СВЦЭМ!$D$33:$D$776,СВЦЭМ!$A$33:$A$776,$A27,СВЦЭМ!$B$33:$B$776,W$11)+'СЕТ СН'!$F$11+СВЦЭМ!$D$10+'СЕТ СН'!$F$5-'СЕТ СН'!$F$21</f>
        <v>3345.6429472999998</v>
      </c>
      <c r="X27" s="36">
        <f>SUMIFS(СВЦЭМ!$D$33:$D$776,СВЦЭМ!$A$33:$A$776,$A27,СВЦЭМ!$B$33:$B$776,X$11)+'СЕТ СН'!$F$11+СВЦЭМ!$D$10+'СЕТ СН'!$F$5-'СЕТ СН'!$F$21</f>
        <v>3430.9863815799999</v>
      </c>
      <c r="Y27" s="36">
        <f>SUMIFS(СВЦЭМ!$D$33:$D$776,СВЦЭМ!$A$33:$A$776,$A27,СВЦЭМ!$B$33:$B$776,Y$11)+'СЕТ СН'!$F$11+СВЦЭМ!$D$10+'СЕТ СН'!$F$5-'СЕТ СН'!$F$21</f>
        <v>3509.8571071599999</v>
      </c>
    </row>
    <row r="28" spans="1:25" ht="15.75" x14ac:dyDescent="0.2">
      <c r="A28" s="35">
        <f t="shared" si="0"/>
        <v>43572</v>
      </c>
      <c r="B28" s="36">
        <f>SUMIFS(СВЦЭМ!$D$33:$D$776,СВЦЭМ!$A$33:$A$776,$A28,СВЦЭМ!$B$33:$B$776,B$11)+'СЕТ СН'!$F$11+СВЦЭМ!$D$10+'СЕТ СН'!$F$5-'СЕТ СН'!$F$21</f>
        <v>3543.8399290400002</v>
      </c>
      <c r="C28" s="36">
        <f>SUMIFS(СВЦЭМ!$D$33:$D$776,СВЦЭМ!$A$33:$A$776,$A28,СВЦЭМ!$B$33:$B$776,C$11)+'СЕТ СН'!$F$11+СВЦЭМ!$D$10+'СЕТ СН'!$F$5-'СЕТ СН'!$F$21</f>
        <v>3611.8950843499997</v>
      </c>
      <c r="D28" s="36">
        <f>SUMIFS(СВЦЭМ!$D$33:$D$776,СВЦЭМ!$A$33:$A$776,$A28,СВЦЭМ!$B$33:$B$776,D$11)+'СЕТ СН'!$F$11+СВЦЭМ!$D$10+'СЕТ СН'!$F$5-'СЕТ СН'!$F$21</f>
        <v>3664.3037082400001</v>
      </c>
      <c r="E28" s="36">
        <f>SUMIFS(СВЦЭМ!$D$33:$D$776,СВЦЭМ!$A$33:$A$776,$A28,СВЦЭМ!$B$33:$B$776,E$11)+'СЕТ СН'!$F$11+СВЦЭМ!$D$10+'СЕТ СН'!$F$5-'СЕТ СН'!$F$21</f>
        <v>3673.3217737499999</v>
      </c>
      <c r="F28" s="36">
        <f>SUMIFS(СВЦЭМ!$D$33:$D$776,СВЦЭМ!$A$33:$A$776,$A28,СВЦЭМ!$B$33:$B$776,F$11)+'СЕТ СН'!$F$11+СВЦЭМ!$D$10+'СЕТ СН'!$F$5-'СЕТ СН'!$F$21</f>
        <v>3674.7222591500004</v>
      </c>
      <c r="G28" s="36">
        <f>SUMIFS(СВЦЭМ!$D$33:$D$776,СВЦЭМ!$A$33:$A$776,$A28,СВЦЭМ!$B$33:$B$776,G$11)+'СЕТ СН'!$F$11+СВЦЭМ!$D$10+'СЕТ СН'!$F$5-'СЕТ СН'!$F$21</f>
        <v>3674.0715941799999</v>
      </c>
      <c r="H28" s="36">
        <f>SUMIFS(СВЦЭМ!$D$33:$D$776,СВЦЭМ!$A$33:$A$776,$A28,СВЦЭМ!$B$33:$B$776,H$11)+'СЕТ СН'!$F$11+СВЦЭМ!$D$10+'СЕТ СН'!$F$5-'СЕТ СН'!$F$21</f>
        <v>3608.4028808399999</v>
      </c>
      <c r="I28" s="36">
        <f>SUMIFS(СВЦЭМ!$D$33:$D$776,СВЦЭМ!$A$33:$A$776,$A28,СВЦЭМ!$B$33:$B$776,I$11)+'СЕТ СН'!$F$11+СВЦЭМ!$D$10+'СЕТ СН'!$F$5-'СЕТ СН'!$F$21</f>
        <v>3549.96604824</v>
      </c>
      <c r="J28" s="36">
        <f>SUMIFS(СВЦЭМ!$D$33:$D$776,СВЦЭМ!$A$33:$A$776,$A28,СВЦЭМ!$B$33:$B$776,J$11)+'СЕТ СН'!$F$11+СВЦЭМ!$D$10+'СЕТ СН'!$F$5-'СЕТ СН'!$F$21</f>
        <v>3453.4319248100001</v>
      </c>
      <c r="K28" s="36">
        <f>SUMIFS(СВЦЭМ!$D$33:$D$776,СВЦЭМ!$A$33:$A$776,$A28,СВЦЭМ!$B$33:$B$776,K$11)+'СЕТ СН'!$F$11+СВЦЭМ!$D$10+'СЕТ СН'!$F$5-'СЕТ СН'!$F$21</f>
        <v>3385.6894682900001</v>
      </c>
      <c r="L28" s="36">
        <f>SUMIFS(СВЦЭМ!$D$33:$D$776,СВЦЭМ!$A$33:$A$776,$A28,СВЦЭМ!$B$33:$B$776,L$11)+'СЕТ СН'!$F$11+СВЦЭМ!$D$10+'СЕТ СН'!$F$5-'СЕТ СН'!$F$21</f>
        <v>3353.80775593</v>
      </c>
      <c r="M28" s="36">
        <f>SUMIFS(СВЦЭМ!$D$33:$D$776,СВЦЭМ!$A$33:$A$776,$A28,СВЦЭМ!$B$33:$B$776,M$11)+'СЕТ СН'!$F$11+СВЦЭМ!$D$10+'СЕТ СН'!$F$5-'СЕТ СН'!$F$21</f>
        <v>3360.59867347</v>
      </c>
      <c r="N28" s="36">
        <f>SUMIFS(СВЦЭМ!$D$33:$D$776,СВЦЭМ!$A$33:$A$776,$A28,СВЦЭМ!$B$33:$B$776,N$11)+'СЕТ СН'!$F$11+СВЦЭМ!$D$10+'СЕТ СН'!$F$5-'СЕТ СН'!$F$21</f>
        <v>3348.5743748</v>
      </c>
      <c r="O28" s="36">
        <f>SUMIFS(СВЦЭМ!$D$33:$D$776,СВЦЭМ!$A$33:$A$776,$A28,СВЦЭМ!$B$33:$B$776,O$11)+'СЕТ СН'!$F$11+СВЦЭМ!$D$10+'СЕТ СН'!$F$5-'СЕТ СН'!$F$21</f>
        <v>3352.07328994</v>
      </c>
      <c r="P28" s="36">
        <f>SUMIFS(СВЦЭМ!$D$33:$D$776,СВЦЭМ!$A$33:$A$776,$A28,СВЦЭМ!$B$33:$B$776,P$11)+'СЕТ СН'!$F$11+СВЦЭМ!$D$10+'СЕТ СН'!$F$5-'СЕТ СН'!$F$21</f>
        <v>3363.5561355099999</v>
      </c>
      <c r="Q28" s="36">
        <f>SUMIFS(СВЦЭМ!$D$33:$D$776,СВЦЭМ!$A$33:$A$776,$A28,СВЦЭМ!$B$33:$B$776,Q$11)+'СЕТ СН'!$F$11+СВЦЭМ!$D$10+'СЕТ СН'!$F$5-'СЕТ СН'!$F$21</f>
        <v>3384.4275434700003</v>
      </c>
      <c r="R28" s="36">
        <f>SUMIFS(СВЦЭМ!$D$33:$D$776,СВЦЭМ!$A$33:$A$776,$A28,СВЦЭМ!$B$33:$B$776,R$11)+'СЕТ СН'!$F$11+СВЦЭМ!$D$10+'СЕТ СН'!$F$5-'СЕТ СН'!$F$21</f>
        <v>3382.0182435900001</v>
      </c>
      <c r="S28" s="36">
        <f>SUMIFS(СВЦЭМ!$D$33:$D$776,СВЦЭМ!$A$33:$A$776,$A28,СВЦЭМ!$B$33:$B$776,S$11)+'СЕТ СН'!$F$11+СВЦЭМ!$D$10+'СЕТ СН'!$F$5-'СЕТ СН'!$F$21</f>
        <v>3367.0893502399999</v>
      </c>
      <c r="T28" s="36">
        <f>SUMIFS(СВЦЭМ!$D$33:$D$776,СВЦЭМ!$A$33:$A$776,$A28,СВЦЭМ!$B$33:$B$776,T$11)+'СЕТ СН'!$F$11+СВЦЭМ!$D$10+'СЕТ СН'!$F$5-'СЕТ СН'!$F$21</f>
        <v>3374.4440360399999</v>
      </c>
      <c r="U28" s="36">
        <f>SUMIFS(СВЦЭМ!$D$33:$D$776,СВЦЭМ!$A$33:$A$776,$A28,СВЦЭМ!$B$33:$B$776,U$11)+'СЕТ СН'!$F$11+СВЦЭМ!$D$10+'СЕТ СН'!$F$5-'СЕТ СН'!$F$21</f>
        <v>3377.4252859200001</v>
      </c>
      <c r="V28" s="36">
        <f>SUMIFS(СВЦЭМ!$D$33:$D$776,СВЦЭМ!$A$33:$A$776,$A28,СВЦЭМ!$B$33:$B$776,V$11)+'СЕТ СН'!$F$11+СВЦЭМ!$D$10+'СЕТ СН'!$F$5-'СЕТ СН'!$F$21</f>
        <v>3369.1833972899999</v>
      </c>
      <c r="W28" s="36">
        <f>SUMIFS(СВЦЭМ!$D$33:$D$776,СВЦЭМ!$A$33:$A$776,$A28,СВЦЭМ!$B$33:$B$776,W$11)+'СЕТ СН'!$F$11+СВЦЭМ!$D$10+'СЕТ СН'!$F$5-'СЕТ СН'!$F$21</f>
        <v>3379.1558289300001</v>
      </c>
      <c r="X28" s="36">
        <f>SUMIFS(СВЦЭМ!$D$33:$D$776,СВЦЭМ!$A$33:$A$776,$A28,СВЦЭМ!$B$33:$B$776,X$11)+'СЕТ СН'!$F$11+СВЦЭМ!$D$10+'СЕТ СН'!$F$5-'СЕТ СН'!$F$21</f>
        <v>3412.2986715500001</v>
      </c>
      <c r="Y28" s="36">
        <f>SUMIFS(СВЦЭМ!$D$33:$D$776,СВЦЭМ!$A$33:$A$776,$A28,СВЦЭМ!$B$33:$B$776,Y$11)+'СЕТ СН'!$F$11+СВЦЭМ!$D$10+'СЕТ СН'!$F$5-'СЕТ СН'!$F$21</f>
        <v>3488.1692977600001</v>
      </c>
    </row>
    <row r="29" spans="1:25" ht="15.75" x14ac:dyDescent="0.2">
      <c r="A29" s="35">
        <f t="shared" si="0"/>
        <v>43573</v>
      </c>
      <c r="B29" s="36">
        <f>SUMIFS(СВЦЭМ!$D$33:$D$776,СВЦЭМ!$A$33:$A$776,$A29,СВЦЭМ!$B$33:$B$776,B$11)+'СЕТ СН'!$F$11+СВЦЭМ!$D$10+'СЕТ СН'!$F$5-'СЕТ СН'!$F$21</f>
        <v>3523.38180913</v>
      </c>
      <c r="C29" s="36">
        <f>SUMIFS(СВЦЭМ!$D$33:$D$776,СВЦЭМ!$A$33:$A$776,$A29,СВЦЭМ!$B$33:$B$776,C$11)+'СЕТ СН'!$F$11+СВЦЭМ!$D$10+'СЕТ СН'!$F$5-'СЕТ СН'!$F$21</f>
        <v>3595.2984327100003</v>
      </c>
      <c r="D29" s="36">
        <f>SUMIFS(СВЦЭМ!$D$33:$D$776,СВЦЭМ!$A$33:$A$776,$A29,СВЦЭМ!$B$33:$B$776,D$11)+'СЕТ СН'!$F$11+СВЦЭМ!$D$10+'СЕТ СН'!$F$5-'СЕТ СН'!$F$21</f>
        <v>3656.9370395400001</v>
      </c>
      <c r="E29" s="36">
        <f>SUMIFS(СВЦЭМ!$D$33:$D$776,СВЦЭМ!$A$33:$A$776,$A29,СВЦЭМ!$B$33:$B$776,E$11)+'СЕТ СН'!$F$11+СВЦЭМ!$D$10+'СЕТ СН'!$F$5-'СЕТ СН'!$F$21</f>
        <v>3653.1052924000001</v>
      </c>
      <c r="F29" s="36">
        <f>SUMIFS(СВЦЭМ!$D$33:$D$776,СВЦЭМ!$A$33:$A$776,$A29,СВЦЭМ!$B$33:$B$776,F$11)+'СЕТ СН'!$F$11+СВЦЭМ!$D$10+'СЕТ СН'!$F$5-'СЕТ СН'!$F$21</f>
        <v>3658.60559509</v>
      </c>
      <c r="G29" s="36">
        <f>SUMIFS(СВЦЭМ!$D$33:$D$776,СВЦЭМ!$A$33:$A$776,$A29,СВЦЭМ!$B$33:$B$776,G$11)+'СЕТ СН'!$F$11+СВЦЭМ!$D$10+'СЕТ СН'!$F$5-'СЕТ СН'!$F$21</f>
        <v>3657.4007982200001</v>
      </c>
      <c r="H29" s="36">
        <f>SUMIFS(СВЦЭМ!$D$33:$D$776,СВЦЭМ!$A$33:$A$776,$A29,СВЦЭМ!$B$33:$B$776,H$11)+'СЕТ СН'!$F$11+СВЦЭМ!$D$10+'СЕТ СН'!$F$5-'СЕТ СН'!$F$21</f>
        <v>3596.6270773799997</v>
      </c>
      <c r="I29" s="36">
        <f>SUMIFS(СВЦЭМ!$D$33:$D$776,СВЦЭМ!$A$33:$A$776,$A29,СВЦЭМ!$B$33:$B$776,I$11)+'СЕТ СН'!$F$11+СВЦЭМ!$D$10+'СЕТ СН'!$F$5-'СЕТ СН'!$F$21</f>
        <v>3536.6494840999999</v>
      </c>
      <c r="J29" s="36">
        <f>SUMIFS(СВЦЭМ!$D$33:$D$776,СВЦЭМ!$A$33:$A$776,$A29,СВЦЭМ!$B$33:$B$776,J$11)+'СЕТ СН'!$F$11+СВЦЭМ!$D$10+'СЕТ СН'!$F$5-'СЕТ СН'!$F$21</f>
        <v>3455.9246715200002</v>
      </c>
      <c r="K29" s="36">
        <f>SUMIFS(СВЦЭМ!$D$33:$D$776,СВЦЭМ!$A$33:$A$776,$A29,СВЦЭМ!$B$33:$B$776,K$11)+'СЕТ СН'!$F$11+СВЦЭМ!$D$10+'СЕТ СН'!$F$5-'СЕТ СН'!$F$21</f>
        <v>3371.2256759500001</v>
      </c>
      <c r="L29" s="36">
        <f>SUMIFS(СВЦЭМ!$D$33:$D$776,СВЦЭМ!$A$33:$A$776,$A29,СВЦЭМ!$B$33:$B$776,L$11)+'СЕТ СН'!$F$11+СВЦЭМ!$D$10+'СЕТ СН'!$F$5-'СЕТ СН'!$F$21</f>
        <v>3336.8828186300002</v>
      </c>
      <c r="M29" s="36">
        <f>SUMIFS(СВЦЭМ!$D$33:$D$776,СВЦЭМ!$A$33:$A$776,$A29,СВЦЭМ!$B$33:$B$776,M$11)+'СЕТ СН'!$F$11+СВЦЭМ!$D$10+'СЕТ СН'!$F$5-'СЕТ СН'!$F$21</f>
        <v>3354.69862371</v>
      </c>
      <c r="N29" s="36">
        <f>SUMIFS(СВЦЭМ!$D$33:$D$776,СВЦЭМ!$A$33:$A$776,$A29,СВЦЭМ!$B$33:$B$776,N$11)+'СЕТ СН'!$F$11+СВЦЭМ!$D$10+'СЕТ СН'!$F$5-'СЕТ СН'!$F$21</f>
        <v>3337.7284230499999</v>
      </c>
      <c r="O29" s="36">
        <f>SUMIFS(СВЦЭМ!$D$33:$D$776,СВЦЭМ!$A$33:$A$776,$A29,СВЦЭМ!$B$33:$B$776,O$11)+'СЕТ СН'!$F$11+СВЦЭМ!$D$10+'СЕТ СН'!$F$5-'СЕТ СН'!$F$21</f>
        <v>3342.2219336600001</v>
      </c>
      <c r="P29" s="36">
        <f>SUMIFS(СВЦЭМ!$D$33:$D$776,СВЦЭМ!$A$33:$A$776,$A29,СВЦЭМ!$B$33:$B$776,P$11)+'СЕТ СН'!$F$11+СВЦЭМ!$D$10+'СЕТ СН'!$F$5-'СЕТ СН'!$F$21</f>
        <v>3338.8837582400001</v>
      </c>
      <c r="Q29" s="36">
        <f>SUMIFS(СВЦЭМ!$D$33:$D$776,СВЦЭМ!$A$33:$A$776,$A29,СВЦЭМ!$B$33:$B$776,Q$11)+'СЕТ СН'!$F$11+СВЦЭМ!$D$10+'СЕТ СН'!$F$5-'СЕТ СН'!$F$21</f>
        <v>3339.45897616</v>
      </c>
      <c r="R29" s="36">
        <f>SUMIFS(СВЦЭМ!$D$33:$D$776,СВЦЭМ!$A$33:$A$776,$A29,СВЦЭМ!$B$33:$B$776,R$11)+'СЕТ СН'!$F$11+СВЦЭМ!$D$10+'СЕТ СН'!$F$5-'СЕТ СН'!$F$21</f>
        <v>3339.6631221600001</v>
      </c>
      <c r="S29" s="36">
        <f>SUMIFS(СВЦЭМ!$D$33:$D$776,СВЦЭМ!$A$33:$A$776,$A29,СВЦЭМ!$B$33:$B$776,S$11)+'СЕТ СН'!$F$11+СВЦЭМ!$D$10+'СЕТ СН'!$F$5-'СЕТ СН'!$F$21</f>
        <v>3342.05672499</v>
      </c>
      <c r="T29" s="36">
        <f>SUMIFS(СВЦЭМ!$D$33:$D$776,СВЦЭМ!$A$33:$A$776,$A29,СВЦЭМ!$B$33:$B$776,T$11)+'СЕТ СН'!$F$11+СВЦЭМ!$D$10+'СЕТ СН'!$F$5-'СЕТ СН'!$F$21</f>
        <v>3345.39426783</v>
      </c>
      <c r="U29" s="36">
        <f>SUMIFS(СВЦЭМ!$D$33:$D$776,СВЦЭМ!$A$33:$A$776,$A29,СВЦЭМ!$B$33:$B$776,U$11)+'СЕТ СН'!$F$11+СВЦЭМ!$D$10+'СЕТ СН'!$F$5-'СЕТ СН'!$F$21</f>
        <v>3347.0156742999998</v>
      </c>
      <c r="V29" s="36">
        <f>SUMIFS(СВЦЭМ!$D$33:$D$776,СВЦЭМ!$A$33:$A$776,$A29,СВЦЭМ!$B$33:$B$776,V$11)+'СЕТ СН'!$F$11+СВЦЭМ!$D$10+'СЕТ СН'!$F$5-'СЕТ СН'!$F$21</f>
        <v>3347.3719625100002</v>
      </c>
      <c r="W29" s="36">
        <f>SUMIFS(СВЦЭМ!$D$33:$D$776,СВЦЭМ!$A$33:$A$776,$A29,СВЦЭМ!$B$33:$B$776,W$11)+'СЕТ СН'!$F$11+СВЦЭМ!$D$10+'СЕТ СН'!$F$5-'СЕТ СН'!$F$21</f>
        <v>3330.8946489499999</v>
      </c>
      <c r="X29" s="36">
        <f>SUMIFS(СВЦЭМ!$D$33:$D$776,СВЦЭМ!$A$33:$A$776,$A29,СВЦЭМ!$B$33:$B$776,X$11)+'СЕТ СН'!$F$11+СВЦЭМ!$D$10+'СЕТ СН'!$F$5-'СЕТ СН'!$F$21</f>
        <v>3367.4967604100002</v>
      </c>
      <c r="Y29" s="36">
        <f>SUMIFS(СВЦЭМ!$D$33:$D$776,СВЦЭМ!$A$33:$A$776,$A29,СВЦЭМ!$B$33:$B$776,Y$11)+'СЕТ СН'!$F$11+СВЦЭМ!$D$10+'СЕТ СН'!$F$5-'СЕТ СН'!$F$21</f>
        <v>3440.5515871500002</v>
      </c>
    </row>
    <row r="30" spans="1:25" ht="15.75" x14ac:dyDescent="0.2">
      <c r="A30" s="35">
        <f t="shared" si="0"/>
        <v>43574</v>
      </c>
      <c r="B30" s="36">
        <f>SUMIFS(СВЦЭМ!$D$33:$D$776,СВЦЭМ!$A$33:$A$776,$A30,СВЦЭМ!$B$33:$B$776,B$11)+'СЕТ СН'!$F$11+СВЦЭМ!$D$10+'СЕТ СН'!$F$5-'СЕТ СН'!$F$21</f>
        <v>3526.0512342500001</v>
      </c>
      <c r="C30" s="36">
        <f>SUMIFS(СВЦЭМ!$D$33:$D$776,СВЦЭМ!$A$33:$A$776,$A30,СВЦЭМ!$B$33:$B$776,C$11)+'СЕТ СН'!$F$11+СВЦЭМ!$D$10+'СЕТ СН'!$F$5-'СЕТ СН'!$F$21</f>
        <v>3596.8417778499997</v>
      </c>
      <c r="D30" s="36">
        <f>SUMIFS(СВЦЭМ!$D$33:$D$776,СВЦЭМ!$A$33:$A$776,$A30,СВЦЭМ!$B$33:$B$776,D$11)+'СЕТ СН'!$F$11+СВЦЭМ!$D$10+'СЕТ СН'!$F$5-'СЕТ СН'!$F$21</f>
        <v>3655.3827342300001</v>
      </c>
      <c r="E30" s="36">
        <f>SUMIFS(СВЦЭМ!$D$33:$D$776,СВЦЭМ!$A$33:$A$776,$A30,СВЦЭМ!$B$33:$B$776,E$11)+'СЕТ СН'!$F$11+СВЦЭМ!$D$10+'СЕТ СН'!$F$5-'СЕТ СН'!$F$21</f>
        <v>3659.95154963</v>
      </c>
      <c r="F30" s="36">
        <f>SUMIFS(СВЦЭМ!$D$33:$D$776,СВЦЭМ!$A$33:$A$776,$A30,СВЦЭМ!$B$33:$B$776,F$11)+'СЕТ СН'!$F$11+СВЦЭМ!$D$10+'СЕТ СН'!$F$5-'СЕТ СН'!$F$21</f>
        <v>3660.4748567300003</v>
      </c>
      <c r="G30" s="36">
        <f>SUMIFS(СВЦЭМ!$D$33:$D$776,СВЦЭМ!$A$33:$A$776,$A30,СВЦЭМ!$B$33:$B$776,G$11)+'СЕТ СН'!$F$11+СВЦЭМ!$D$10+'СЕТ СН'!$F$5-'СЕТ СН'!$F$21</f>
        <v>3660.0370746200001</v>
      </c>
      <c r="H30" s="36">
        <f>SUMIFS(СВЦЭМ!$D$33:$D$776,СВЦЭМ!$A$33:$A$776,$A30,СВЦЭМ!$B$33:$B$776,H$11)+'СЕТ СН'!$F$11+СВЦЭМ!$D$10+'СЕТ СН'!$F$5-'СЕТ СН'!$F$21</f>
        <v>3604.9228193200001</v>
      </c>
      <c r="I30" s="36">
        <f>SUMIFS(СВЦЭМ!$D$33:$D$776,СВЦЭМ!$A$33:$A$776,$A30,СВЦЭМ!$B$33:$B$776,I$11)+'СЕТ СН'!$F$11+СВЦЭМ!$D$10+'СЕТ СН'!$F$5-'СЕТ СН'!$F$21</f>
        <v>3536.8279430000002</v>
      </c>
      <c r="J30" s="36">
        <f>SUMIFS(СВЦЭМ!$D$33:$D$776,СВЦЭМ!$A$33:$A$776,$A30,СВЦЭМ!$B$33:$B$776,J$11)+'СЕТ СН'!$F$11+СВЦЭМ!$D$10+'СЕТ СН'!$F$5-'СЕТ СН'!$F$21</f>
        <v>3450.4969532599998</v>
      </c>
      <c r="K30" s="36">
        <f>SUMIFS(СВЦЭМ!$D$33:$D$776,СВЦЭМ!$A$33:$A$776,$A30,СВЦЭМ!$B$33:$B$776,K$11)+'СЕТ СН'!$F$11+СВЦЭМ!$D$10+'СЕТ СН'!$F$5-'СЕТ СН'!$F$21</f>
        <v>3378.2941165900002</v>
      </c>
      <c r="L30" s="36">
        <f>SUMIFS(СВЦЭМ!$D$33:$D$776,СВЦЭМ!$A$33:$A$776,$A30,СВЦЭМ!$B$33:$B$776,L$11)+'СЕТ СН'!$F$11+СВЦЭМ!$D$10+'СЕТ СН'!$F$5-'СЕТ СН'!$F$21</f>
        <v>3342.6035845400002</v>
      </c>
      <c r="M30" s="36">
        <f>SUMIFS(СВЦЭМ!$D$33:$D$776,СВЦЭМ!$A$33:$A$776,$A30,СВЦЭМ!$B$33:$B$776,M$11)+'СЕТ СН'!$F$11+СВЦЭМ!$D$10+'СЕТ СН'!$F$5-'СЕТ СН'!$F$21</f>
        <v>3341.6363449600003</v>
      </c>
      <c r="N30" s="36">
        <f>SUMIFS(СВЦЭМ!$D$33:$D$776,СВЦЭМ!$A$33:$A$776,$A30,СВЦЭМ!$B$33:$B$776,N$11)+'СЕТ СН'!$F$11+СВЦЭМ!$D$10+'СЕТ СН'!$F$5-'СЕТ СН'!$F$21</f>
        <v>3329.9642434000002</v>
      </c>
      <c r="O30" s="36">
        <f>SUMIFS(СВЦЭМ!$D$33:$D$776,СВЦЭМ!$A$33:$A$776,$A30,СВЦЭМ!$B$33:$B$776,O$11)+'СЕТ СН'!$F$11+СВЦЭМ!$D$10+'СЕТ СН'!$F$5-'СЕТ СН'!$F$21</f>
        <v>3328.77643803</v>
      </c>
      <c r="P30" s="36">
        <f>SUMIFS(СВЦЭМ!$D$33:$D$776,СВЦЭМ!$A$33:$A$776,$A30,СВЦЭМ!$B$33:$B$776,P$11)+'СЕТ СН'!$F$11+СВЦЭМ!$D$10+'СЕТ СН'!$F$5-'СЕТ СН'!$F$21</f>
        <v>3332.6091858700001</v>
      </c>
      <c r="Q30" s="36">
        <f>SUMIFS(СВЦЭМ!$D$33:$D$776,СВЦЭМ!$A$33:$A$776,$A30,СВЦЭМ!$B$33:$B$776,Q$11)+'СЕТ СН'!$F$11+СВЦЭМ!$D$10+'СЕТ СН'!$F$5-'СЕТ СН'!$F$21</f>
        <v>3331.8430840599999</v>
      </c>
      <c r="R30" s="36">
        <f>SUMIFS(СВЦЭМ!$D$33:$D$776,СВЦЭМ!$A$33:$A$776,$A30,СВЦЭМ!$B$33:$B$776,R$11)+'СЕТ СН'!$F$11+СВЦЭМ!$D$10+'СЕТ СН'!$F$5-'СЕТ СН'!$F$21</f>
        <v>3330.8407519500001</v>
      </c>
      <c r="S30" s="36">
        <f>SUMIFS(СВЦЭМ!$D$33:$D$776,СВЦЭМ!$A$33:$A$776,$A30,СВЦЭМ!$B$33:$B$776,S$11)+'СЕТ СН'!$F$11+СВЦЭМ!$D$10+'СЕТ СН'!$F$5-'СЕТ СН'!$F$21</f>
        <v>3322.1920331199999</v>
      </c>
      <c r="T30" s="36">
        <f>SUMIFS(СВЦЭМ!$D$33:$D$776,СВЦЭМ!$A$33:$A$776,$A30,СВЦЭМ!$B$33:$B$776,T$11)+'СЕТ СН'!$F$11+СВЦЭМ!$D$10+'СЕТ СН'!$F$5-'СЕТ СН'!$F$21</f>
        <v>3326.8383473100002</v>
      </c>
      <c r="U30" s="36">
        <f>SUMIFS(СВЦЭМ!$D$33:$D$776,СВЦЭМ!$A$33:$A$776,$A30,СВЦЭМ!$B$33:$B$776,U$11)+'СЕТ СН'!$F$11+СВЦЭМ!$D$10+'СЕТ СН'!$F$5-'СЕТ СН'!$F$21</f>
        <v>3328.3667051000002</v>
      </c>
      <c r="V30" s="36">
        <f>SUMIFS(СВЦЭМ!$D$33:$D$776,СВЦЭМ!$A$33:$A$776,$A30,СВЦЭМ!$B$33:$B$776,V$11)+'СЕТ СН'!$F$11+СВЦЭМ!$D$10+'СЕТ СН'!$F$5-'СЕТ СН'!$F$21</f>
        <v>3337.0874632599998</v>
      </c>
      <c r="W30" s="36">
        <f>SUMIFS(СВЦЭМ!$D$33:$D$776,СВЦЭМ!$A$33:$A$776,$A30,СВЦЭМ!$B$33:$B$776,W$11)+'СЕТ СН'!$F$11+СВЦЭМ!$D$10+'СЕТ СН'!$F$5-'СЕТ СН'!$F$21</f>
        <v>3332.5714067399999</v>
      </c>
      <c r="X30" s="36">
        <f>SUMIFS(СВЦЭМ!$D$33:$D$776,СВЦЭМ!$A$33:$A$776,$A30,СВЦЭМ!$B$33:$B$776,X$11)+'СЕТ СН'!$F$11+СВЦЭМ!$D$10+'СЕТ СН'!$F$5-'СЕТ СН'!$F$21</f>
        <v>3354.3591935700001</v>
      </c>
      <c r="Y30" s="36">
        <f>SUMIFS(СВЦЭМ!$D$33:$D$776,СВЦЭМ!$A$33:$A$776,$A30,СВЦЭМ!$B$33:$B$776,Y$11)+'СЕТ СН'!$F$11+СВЦЭМ!$D$10+'СЕТ СН'!$F$5-'СЕТ СН'!$F$21</f>
        <v>3433.4028610300002</v>
      </c>
    </row>
    <row r="31" spans="1:25" ht="15.75" x14ac:dyDescent="0.2">
      <c r="A31" s="35">
        <f t="shared" si="0"/>
        <v>43575</v>
      </c>
      <c r="B31" s="36">
        <f>SUMIFS(СВЦЭМ!$D$33:$D$776,СВЦЭМ!$A$33:$A$776,$A31,СВЦЭМ!$B$33:$B$776,B$11)+'СЕТ СН'!$F$11+СВЦЭМ!$D$10+'СЕТ СН'!$F$5-'СЕТ СН'!$F$21</f>
        <v>3529.1868837500001</v>
      </c>
      <c r="C31" s="36">
        <f>SUMIFS(СВЦЭМ!$D$33:$D$776,СВЦЭМ!$A$33:$A$776,$A31,СВЦЭМ!$B$33:$B$776,C$11)+'СЕТ СН'!$F$11+СВЦЭМ!$D$10+'СЕТ СН'!$F$5-'СЕТ СН'!$F$21</f>
        <v>3601.58009735</v>
      </c>
      <c r="D31" s="36">
        <f>SUMIFS(СВЦЭМ!$D$33:$D$776,СВЦЭМ!$A$33:$A$776,$A31,СВЦЭМ!$B$33:$B$776,D$11)+'СЕТ СН'!$F$11+СВЦЭМ!$D$10+'СЕТ СН'!$F$5-'СЕТ СН'!$F$21</f>
        <v>3664.6127517800001</v>
      </c>
      <c r="E31" s="36">
        <f>SUMIFS(СВЦЭМ!$D$33:$D$776,СВЦЭМ!$A$33:$A$776,$A31,СВЦЭМ!$B$33:$B$776,E$11)+'СЕТ СН'!$F$11+СВЦЭМ!$D$10+'СЕТ СН'!$F$5-'СЕТ СН'!$F$21</f>
        <v>3668.7350234099999</v>
      </c>
      <c r="F31" s="36">
        <f>SUMIFS(СВЦЭМ!$D$33:$D$776,СВЦЭМ!$A$33:$A$776,$A31,СВЦЭМ!$B$33:$B$776,F$11)+'СЕТ СН'!$F$11+СВЦЭМ!$D$10+'СЕТ СН'!$F$5-'СЕТ СН'!$F$21</f>
        <v>3672.60661471</v>
      </c>
      <c r="G31" s="36">
        <f>SUMIFS(СВЦЭМ!$D$33:$D$776,СВЦЭМ!$A$33:$A$776,$A31,СВЦЭМ!$B$33:$B$776,G$11)+'СЕТ СН'!$F$11+СВЦЭМ!$D$10+'СЕТ СН'!$F$5-'СЕТ СН'!$F$21</f>
        <v>3664.7155464799998</v>
      </c>
      <c r="H31" s="36">
        <f>SUMIFS(СВЦЭМ!$D$33:$D$776,СВЦЭМ!$A$33:$A$776,$A31,СВЦЭМ!$B$33:$B$776,H$11)+'СЕТ СН'!$F$11+СВЦЭМ!$D$10+'СЕТ СН'!$F$5-'СЕТ СН'!$F$21</f>
        <v>3602.09153083</v>
      </c>
      <c r="I31" s="36">
        <f>SUMIFS(СВЦЭМ!$D$33:$D$776,СВЦЭМ!$A$33:$A$776,$A31,СВЦЭМ!$B$33:$B$776,I$11)+'СЕТ СН'!$F$11+СВЦЭМ!$D$10+'СЕТ СН'!$F$5-'СЕТ СН'!$F$21</f>
        <v>3567.76689093</v>
      </c>
      <c r="J31" s="36">
        <f>SUMIFS(СВЦЭМ!$D$33:$D$776,СВЦЭМ!$A$33:$A$776,$A31,СВЦЭМ!$B$33:$B$776,J$11)+'СЕТ СН'!$F$11+СВЦЭМ!$D$10+'СЕТ СН'!$F$5-'СЕТ СН'!$F$21</f>
        <v>3484.6204690100003</v>
      </c>
      <c r="K31" s="36">
        <f>SUMIFS(СВЦЭМ!$D$33:$D$776,СВЦЭМ!$A$33:$A$776,$A31,СВЦЭМ!$B$33:$B$776,K$11)+'СЕТ СН'!$F$11+СВЦЭМ!$D$10+'СЕТ СН'!$F$5-'СЕТ СН'!$F$21</f>
        <v>3356.1672656700002</v>
      </c>
      <c r="L31" s="36">
        <f>SUMIFS(СВЦЭМ!$D$33:$D$776,СВЦЭМ!$A$33:$A$776,$A31,СВЦЭМ!$B$33:$B$776,L$11)+'СЕТ СН'!$F$11+СВЦЭМ!$D$10+'СЕТ СН'!$F$5-'СЕТ СН'!$F$21</f>
        <v>3308.4304422700002</v>
      </c>
      <c r="M31" s="36">
        <f>SUMIFS(СВЦЭМ!$D$33:$D$776,СВЦЭМ!$A$33:$A$776,$A31,СВЦЭМ!$B$33:$B$776,M$11)+'СЕТ СН'!$F$11+СВЦЭМ!$D$10+'СЕТ СН'!$F$5-'СЕТ СН'!$F$21</f>
        <v>3313.5624950800002</v>
      </c>
      <c r="N31" s="36">
        <f>SUMIFS(СВЦЭМ!$D$33:$D$776,СВЦЭМ!$A$33:$A$776,$A31,СВЦЭМ!$B$33:$B$776,N$11)+'СЕТ СН'!$F$11+СВЦЭМ!$D$10+'СЕТ СН'!$F$5-'СЕТ СН'!$F$21</f>
        <v>3320.7169901299999</v>
      </c>
      <c r="O31" s="36">
        <f>SUMIFS(СВЦЭМ!$D$33:$D$776,СВЦЭМ!$A$33:$A$776,$A31,СВЦЭМ!$B$33:$B$776,O$11)+'СЕТ СН'!$F$11+СВЦЭМ!$D$10+'СЕТ СН'!$F$5-'СЕТ СН'!$F$21</f>
        <v>3328.5909494699999</v>
      </c>
      <c r="P31" s="36">
        <f>SUMIFS(СВЦЭМ!$D$33:$D$776,СВЦЭМ!$A$33:$A$776,$A31,СВЦЭМ!$B$33:$B$776,P$11)+'СЕТ СН'!$F$11+СВЦЭМ!$D$10+'СЕТ СН'!$F$5-'СЕТ СН'!$F$21</f>
        <v>3334.5054683200001</v>
      </c>
      <c r="Q31" s="36">
        <f>SUMIFS(СВЦЭМ!$D$33:$D$776,СВЦЭМ!$A$33:$A$776,$A31,СВЦЭМ!$B$33:$B$776,Q$11)+'СЕТ СН'!$F$11+СВЦЭМ!$D$10+'СЕТ СН'!$F$5-'СЕТ СН'!$F$21</f>
        <v>3344.2770641799998</v>
      </c>
      <c r="R31" s="36">
        <f>SUMIFS(СВЦЭМ!$D$33:$D$776,СВЦЭМ!$A$33:$A$776,$A31,СВЦЭМ!$B$33:$B$776,R$11)+'СЕТ СН'!$F$11+СВЦЭМ!$D$10+'СЕТ СН'!$F$5-'СЕТ СН'!$F$21</f>
        <v>3343.6952879300002</v>
      </c>
      <c r="S31" s="36">
        <f>SUMIFS(СВЦЭМ!$D$33:$D$776,СВЦЭМ!$A$33:$A$776,$A31,СВЦЭМ!$B$33:$B$776,S$11)+'СЕТ СН'!$F$11+СВЦЭМ!$D$10+'СЕТ СН'!$F$5-'СЕТ СН'!$F$21</f>
        <v>3351.6196891499999</v>
      </c>
      <c r="T31" s="36">
        <f>SUMIFS(СВЦЭМ!$D$33:$D$776,СВЦЭМ!$A$33:$A$776,$A31,СВЦЭМ!$B$33:$B$776,T$11)+'СЕТ СН'!$F$11+СВЦЭМ!$D$10+'СЕТ СН'!$F$5-'СЕТ СН'!$F$21</f>
        <v>3343.9049124399999</v>
      </c>
      <c r="U31" s="36">
        <f>SUMIFS(СВЦЭМ!$D$33:$D$776,СВЦЭМ!$A$33:$A$776,$A31,СВЦЭМ!$B$33:$B$776,U$11)+'СЕТ СН'!$F$11+СВЦЭМ!$D$10+'СЕТ СН'!$F$5-'СЕТ СН'!$F$21</f>
        <v>3302.6910775300003</v>
      </c>
      <c r="V31" s="36">
        <f>SUMIFS(СВЦЭМ!$D$33:$D$776,СВЦЭМ!$A$33:$A$776,$A31,СВЦЭМ!$B$33:$B$776,V$11)+'СЕТ СН'!$F$11+СВЦЭМ!$D$10+'СЕТ СН'!$F$5-'СЕТ СН'!$F$21</f>
        <v>3304.3034880700002</v>
      </c>
      <c r="W31" s="36">
        <f>SUMIFS(СВЦЭМ!$D$33:$D$776,СВЦЭМ!$A$33:$A$776,$A31,СВЦЭМ!$B$33:$B$776,W$11)+'СЕТ СН'!$F$11+СВЦЭМ!$D$10+'СЕТ СН'!$F$5-'СЕТ СН'!$F$21</f>
        <v>3406.8364343399999</v>
      </c>
      <c r="X31" s="36">
        <f>SUMIFS(СВЦЭМ!$D$33:$D$776,СВЦЭМ!$A$33:$A$776,$A31,СВЦЭМ!$B$33:$B$776,X$11)+'СЕТ СН'!$F$11+СВЦЭМ!$D$10+'СЕТ СН'!$F$5-'СЕТ СН'!$F$21</f>
        <v>3524.43800504</v>
      </c>
      <c r="Y31" s="36">
        <f>SUMIFS(СВЦЭМ!$D$33:$D$776,СВЦЭМ!$A$33:$A$776,$A31,СВЦЭМ!$B$33:$B$776,Y$11)+'СЕТ СН'!$F$11+СВЦЭМ!$D$10+'СЕТ СН'!$F$5-'СЕТ СН'!$F$21</f>
        <v>3570.04744007</v>
      </c>
    </row>
    <row r="32" spans="1:25" ht="15.75" x14ac:dyDescent="0.2">
      <c r="A32" s="35">
        <f t="shared" si="0"/>
        <v>43576</v>
      </c>
      <c r="B32" s="36">
        <f>SUMIFS(СВЦЭМ!$D$33:$D$776,СВЦЭМ!$A$33:$A$776,$A32,СВЦЭМ!$B$33:$B$776,B$11)+'СЕТ СН'!$F$11+СВЦЭМ!$D$10+'СЕТ СН'!$F$5-'СЕТ СН'!$F$21</f>
        <v>3466.36701206</v>
      </c>
      <c r="C32" s="36">
        <f>SUMIFS(СВЦЭМ!$D$33:$D$776,СВЦЭМ!$A$33:$A$776,$A32,СВЦЭМ!$B$33:$B$776,C$11)+'СЕТ СН'!$F$11+СВЦЭМ!$D$10+'СЕТ СН'!$F$5-'СЕТ СН'!$F$21</f>
        <v>3492.65448453</v>
      </c>
      <c r="D32" s="36">
        <f>SUMIFS(СВЦЭМ!$D$33:$D$776,СВЦЭМ!$A$33:$A$776,$A32,СВЦЭМ!$B$33:$B$776,D$11)+'СЕТ СН'!$F$11+СВЦЭМ!$D$10+'СЕТ СН'!$F$5-'СЕТ СН'!$F$21</f>
        <v>3523.2998901999999</v>
      </c>
      <c r="E32" s="36">
        <f>SUMIFS(СВЦЭМ!$D$33:$D$776,СВЦЭМ!$A$33:$A$776,$A32,СВЦЭМ!$B$33:$B$776,E$11)+'СЕТ СН'!$F$11+СВЦЭМ!$D$10+'СЕТ СН'!$F$5-'СЕТ СН'!$F$21</f>
        <v>3530.2688267399999</v>
      </c>
      <c r="F32" s="36">
        <f>SUMIFS(СВЦЭМ!$D$33:$D$776,СВЦЭМ!$A$33:$A$776,$A32,СВЦЭМ!$B$33:$B$776,F$11)+'СЕТ СН'!$F$11+СВЦЭМ!$D$10+'СЕТ СН'!$F$5-'СЕТ СН'!$F$21</f>
        <v>3534.3727547899998</v>
      </c>
      <c r="G32" s="36">
        <f>SUMIFS(СВЦЭМ!$D$33:$D$776,СВЦЭМ!$A$33:$A$776,$A32,СВЦЭМ!$B$33:$B$776,G$11)+'СЕТ СН'!$F$11+СВЦЭМ!$D$10+'СЕТ СН'!$F$5-'СЕТ СН'!$F$21</f>
        <v>3523.96441749</v>
      </c>
      <c r="H32" s="36">
        <f>SUMIFS(СВЦЭМ!$D$33:$D$776,СВЦЭМ!$A$33:$A$776,$A32,СВЦЭМ!$B$33:$B$776,H$11)+'СЕТ СН'!$F$11+СВЦЭМ!$D$10+'СЕТ СН'!$F$5-'СЕТ СН'!$F$21</f>
        <v>3508.8154977499998</v>
      </c>
      <c r="I32" s="36">
        <f>SUMIFS(СВЦЭМ!$D$33:$D$776,СВЦЭМ!$A$33:$A$776,$A32,СВЦЭМ!$B$33:$B$776,I$11)+'СЕТ СН'!$F$11+СВЦЭМ!$D$10+'СЕТ СН'!$F$5-'СЕТ СН'!$F$21</f>
        <v>3497.0517069100001</v>
      </c>
      <c r="J32" s="36">
        <f>SUMIFS(СВЦЭМ!$D$33:$D$776,СВЦЭМ!$A$33:$A$776,$A32,СВЦЭМ!$B$33:$B$776,J$11)+'СЕТ СН'!$F$11+СВЦЭМ!$D$10+'СЕТ СН'!$F$5-'СЕТ СН'!$F$21</f>
        <v>3453.67147626</v>
      </c>
      <c r="K32" s="36">
        <f>SUMIFS(СВЦЭМ!$D$33:$D$776,СВЦЭМ!$A$33:$A$776,$A32,СВЦЭМ!$B$33:$B$776,K$11)+'СЕТ СН'!$F$11+СВЦЭМ!$D$10+'СЕТ СН'!$F$5-'СЕТ СН'!$F$21</f>
        <v>3412.9016269100002</v>
      </c>
      <c r="L32" s="36">
        <f>SUMIFS(СВЦЭМ!$D$33:$D$776,СВЦЭМ!$A$33:$A$776,$A32,СВЦЭМ!$B$33:$B$776,L$11)+'СЕТ СН'!$F$11+СВЦЭМ!$D$10+'СЕТ СН'!$F$5-'СЕТ СН'!$F$21</f>
        <v>3394.0877296099998</v>
      </c>
      <c r="M32" s="36">
        <f>SUMIFS(СВЦЭМ!$D$33:$D$776,СВЦЭМ!$A$33:$A$776,$A32,СВЦЭМ!$B$33:$B$776,M$11)+'СЕТ СН'!$F$11+СВЦЭМ!$D$10+'СЕТ СН'!$F$5-'СЕТ СН'!$F$21</f>
        <v>3405.0924914799998</v>
      </c>
      <c r="N32" s="36">
        <f>SUMIFS(СВЦЭМ!$D$33:$D$776,СВЦЭМ!$A$33:$A$776,$A32,СВЦЭМ!$B$33:$B$776,N$11)+'СЕТ СН'!$F$11+СВЦЭМ!$D$10+'СЕТ СН'!$F$5-'СЕТ СН'!$F$21</f>
        <v>3419.8168753700002</v>
      </c>
      <c r="O32" s="36">
        <f>SUMIFS(СВЦЭМ!$D$33:$D$776,СВЦЭМ!$A$33:$A$776,$A32,СВЦЭМ!$B$33:$B$776,O$11)+'СЕТ СН'!$F$11+СВЦЭМ!$D$10+'СЕТ СН'!$F$5-'СЕТ СН'!$F$21</f>
        <v>3432.9312552000001</v>
      </c>
      <c r="P32" s="36">
        <f>SUMIFS(СВЦЭМ!$D$33:$D$776,СВЦЭМ!$A$33:$A$776,$A32,СВЦЭМ!$B$33:$B$776,P$11)+'СЕТ СН'!$F$11+СВЦЭМ!$D$10+'СЕТ СН'!$F$5-'СЕТ СН'!$F$21</f>
        <v>3439.1849365200001</v>
      </c>
      <c r="Q32" s="36">
        <f>SUMIFS(СВЦЭМ!$D$33:$D$776,СВЦЭМ!$A$33:$A$776,$A32,СВЦЭМ!$B$33:$B$776,Q$11)+'СЕТ СН'!$F$11+СВЦЭМ!$D$10+'СЕТ СН'!$F$5-'СЕТ СН'!$F$21</f>
        <v>3458.8758051300001</v>
      </c>
      <c r="R32" s="36">
        <f>SUMIFS(СВЦЭМ!$D$33:$D$776,СВЦЭМ!$A$33:$A$776,$A32,СВЦЭМ!$B$33:$B$776,R$11)+'СЕТ СН'!$F$11+СВЦЭМ!$D$10+'СЕТ СН'!$F$5-'СЕТ СН'!$F$21</f>
        <v>3478.7259783700001</v>
      </c>
      <c r="S32" s="36">
        <f>SUMIFS(СВЦЭМ!$D$33:$D$776,СВЦЭМ!$A$33:$A$776,$A32,СВЦЭМ!$B$33:$B$776,S$11)+'СЕТ СН'!$F$11+СВЦЭМ!$D$10+'СЕТ СН'!$F$5-'СЕТ СН'!$F$21</f>
        <v>3461.4697285000002</v>
      </c>
      <c r="T32" s="36">
        <f>SUMIFS(СВЦЭМ!$D$33:$D$776,СВЦЭМ!$A$33:$A$776,$A32,СВЦЭМ!$B$33:$B$776,T$11)+'СЕТ СН'!$F$11+СВЦЭМ!$D$10+'СЕТ СН'!$F$5-'СЕТ СН'!$F$21</f>
        <v>3427.0029773699998</v>
      </c>
      <c r="U32" s="36">
        <f>SUMIFS(СВЦЭМ!$D$33:$D$776,СВЦЭМ!$A$33:$A$776,$A32,СВЦЭМ!$B$33:$B$776,U$11)+'СЕТ СН'!$F$11+СВЦЭМ!$D$10+'СЕТ СН'!$F$5-'СЕТ СН'!$F$21</f>
        <v>3402.8401094300002</v>
      </c>
      <c r="V32" s="36">
        <f>SUMIFS(СВЦЭМ!$D$33:$D$776,СВЦЭМ!$A$33:$A$776,$A32,СВЦЭМ!$B$33:$B$776,V$11)+'СЕТ СН'!$F$11+СВЦЭМ!$D$10+'СЕТ СН'!$F$5-'СЕТ СН'!$F$21</f>
        <v>3370.4487547899998</v>
      </c>
      <c r="W32" s="36">
        <f>SUMIFS(СВЦЭМ!$D$33:$D$776,СВЦЭМ!$A$33:$A$776,$A32,СВЦЭМ!$B$33:$B$776,W$11)+'СЕТ СН'!$F$11+СВЦЭМ!$D$10+'СЕТ СН'!$F$5-'СЕТ СН'!$F$21</f>
        <v>3369.98065189</v>
      </c>
      <c r="X32" s="36">
        <f>SUMIFS(СВЦЭМ!$D$33:$D$776,СВЦЭМ!$A$33:$A$776,$A32,СВЦЭМ!$B$33:$B$776,X$11)+'СЕТ СН'!$F$11+СВЦЭМ!$D$10+'СЕТ СН'!$F$5-'СЕТ СН'!$F$21</f>
        <v>3372.5563258500001</v>
      </c>
      <c r="Y32" s="36">
        <f>SUMIFS(СВЦЭМ!$D$33:$D$776,СВЦЭМ!$A$33:$A$776,$A32,СВЦЭМ!$B$33:$B$776,Y$11)+'СЕТ СН'!$F$11+СВЦЭМ!$D$10+'СЕТ СН'!$F$5-'СЕТ СН'!$F$21</f>
        <v>3420.6463112700003</v>
      </c>
    </row>
    <row r="33" spans="1:27" ht="15.75" x14ac:dyDescent="0.2">
      <c r="A33" s="35">
        <f t="shared" si="0"/>
        <v>43577</v>
      </c>
      <c r="B33" s="36">
        <f>SUMIFS(СВЦЭМ!$D$33:$D$776,СВЦЭМ!$A$33:$A$776,$A33,СВЦЭМ!$B$33:$B$776,B$11)+'СЕТ СН'!$F$11+СВЦЭМ!$D$10+'СЕТ СН'!$F$5-'СЕТ СН'!$F$21</f>
        <v>3426.8151954200002</v>
      </c>
      <c r="C33" s="36">
        <f>SUMIFS(СВЦЭМ!$D$33:$D$776,СВЦЭМ!$A$33:$A$776,$A33,СВЦЭМ!$B$33:$B$776,C$11)+'СЕТ СН'!$F$11+СВЦЭМ!$D$10+'СЕТ СН'!$F$5-'СЕТ СН'!$F$21</f>
        <v>3446.9919231399999</v>
      </c>
      <c r="D33" s="36">
        <f>SUMIFS(СВЦЭМ!$D$33:$D$776,СВЦЭМ!$A$33:$A$776,$A33,СВЦЭМ!$B$33:$B$776,D$11)+'СЕТ СН'!$F$11+СВЦЭМ!$D$10+'СЕТ СН'!$F$5-'СЕТ СН'!$F$21</f>
        <v>3491.2712465100003</v>
      </c>
      <c r="E33" s="36">
        <f>SUMIFS(СВЦЭМ!$D$33:$D$776,СВЦЭМ!$A$33:$A$776,$A33,СВЦЭМ!$B$33:$B$776,E$11)+'СЕТ СН'!$F$11+СВЦЭМ!$D$10+'СЕТ СН'!$F$5-'СЕТ СН'!$F$21</f>
        <v>3526.2835381499999</v>
      </c>
      <c r="F33" s="36">
        <f>SUMIFS(СВЦЭМ!$D$33:$D$776,СВЦЭМ!$A$33:$A$776,$A33,СВЦЭМ!$B$33:$B$776,F$11)+'СЕТ СН'!$F$11+СВЦЭМ!$D$10+'СЕТ СН'!$F$5-'СЕТ СН'!$F$21</f>
        <v>3539.3429168800003</v>
      </c>
      <c r="G33" s="36">
        <f>SUMIFS(СВЦЭМ!$D$33:$D$776,СВЦЭМ!$A$33:$A$776,$A33,СВЦЭМ!$B$33:$B$776,G$11)+'СЕТ СН'!$F$11+СВЦЭМ!$D$10+'СЕТ СН'!$F$5-'СЕТ СН'!$F$21</f>
        <v>3494.5700719500001</v>
      </c>
      <c r="H33" s="36">
        <f>SUMIFS(СВЦЭМ!$D$33:$D$776,СВЦЭМ!$A$33:$A$776,$A33,СВЦЭМ!$B$33:$B$776,H$11)+'СЕТ СН'!$F$11+СВЦЭМ!$D$10+'СЕТ СН'!$F$5-'СЕТ СН'!$F$21</f>
        <v>3474.7123061000002</v>
      </c>
      <c r="I33" s="36">
        <f>SUMIFS(СВЦЭМ!$D$33:$D$776,СВЦЭМ!$A$33:$A$776,$A33,СВЦЭМ!$B$33:$B$776,I$11)+'СЕТ СН'!$F$11+СВЦЭМ!$D$10+'СЕТ СН'!$F$5-'СЕТ СН'!$F$21</f>
        <v>3468.9050144299999</v>
      </c>
      <c r="J33" s="36">
        <f>SUMIFS(СВЦЭМ!$D$33:$D$776,СВЦЭМ!$A$33:$A$776,$A33,СВЦЭМ!$B$33:$B$776,J$11)+'СЕТ СН'!$F$11+СВЦЭМ!$D$10+'СЕТ СН'!$F$5-'СЕТ СН'!$F$21</f>
        <v>3460.8447457699999</v>
      </c>
      <c r="K33" s="36">
        <f>SUMIFS(СВЦЭМ!$D$33:$D$776,СВЦЭМ!$A$33:$A$776,$A33,СВЦЭМ!$B$33:$B$776,K$11)+'СЕТ СН'!$F$11+СВЦЭМ!$D$10+'СЕТ СН'!$F$5-'СЕТ СН'!$F$21</f>
        <v>3465.7085380799999</v>
      </c>
      <c r="L33" s="36">
        <f>SUMIFS(СВЦЭМ!$D$33:$D$776,СВЦЭМ!$A$33:$A$776,$A33,СВЦЭМ!$B$33:$B$776,L$11)+'СЕТ СН'!$F$11+СВЦЭМ!$D$10+'СЕТ СН'!$F$5-'СЕТ СН'!$F$21</f>
        <v>3459.09150976</v>
      </c>
      <c r="M33" s="36">
        <f>SUMIFS(СВЦЭМ!$D$33:$D$776,СВЦЭМ!$A$33:$A$776,$A33,СВЦЭМ!$B$33:$B$776,M$11)+'СЕТ СН'!$F$11+СВЦЭМ!$D$10+'СЕТ СН'!$F$5-'СЕТ СН'!$F$21</f>
        <v>3457.0576226900002</v>
      </c>
      <c r="N33" s="36">
        <f>SUMIFS(СВЦЭМ!$D$33:$D$776,СВЦЭМ!$A$33:$A$776,$A33,СВЦЭМ!$B$33:$B$776,N$11)+'СЕТ СН'!$F$11+СВЦЭМ!$D$10+'СЕТ СН'!$F$5-'СЕТ СН'!$F$21</f>
        <v>3455.4097292199999</v>
      </c>
      <c r="O33" s="36">
        <f>SUMIFS(СВЦЭМ!$D$33:$D$776,СВЦЭМ!$A$33:$A$776,$A33,СВЦЭМ!$B$33:$B$776,O$11)+'СЕТ СН'!$F$11+СВЦЭМ!$D$10+'СЕТ СН'!$F$5-'СЕТ СН'!$F$21</f>
        <v>3462.4366133100002</v>
      </c>
      <c r="P33" s="36">
        <f>SUMIFS(СВЦЭМ!$D$33:$D$776,СВЦЭМ!$A$33:$A$776,$A33,СВЦЭМ!$B$33:$B$776,P$11)+'СЕТ СН'!$F$11+СВЦЭМ!$D$10+'СЕТ СН'!$F$5-'СЕТ СН'!$F$21</f>
        <v>3467.9617401800001</v>
      </c>
      <c r="Q33" s="36">
        <f>SUMIFS(СВЦЭМ!$D$33:$D$776,СВЦЭМ!$A$33:$A$776,$A33,СВЦЭМ!$B$33:$B$776,Q$11)+'СЕТ СН'!$F$11+СВЦЭМ!$D$10+'СЕТ СН'!$F$5-'СЕТ СН'!$F$21</f>
        <v>3477.7696988600001</v>
      </c>
      <c r="R33" s="36">
        <f>SUMIFS(СВЦЭМ!$D$33:$D$776,СВЦЭМ!$A$33:$A$776,$A33,СВЦЭМ!$B$33:$B$776,R$11)+'СЕТ СН'!$F$11+СВЦЭМ!$D$10+'СЕТ СН'!$F$5-'СЕТ СН'!$F$21</f>
        <v>3475.7144746399999</v>
      </c>
      <c r="S33" s="36">
        <f>SUMIFS(СВЦЭМ!$D$33:$D$776,СВЦЭМ!$A$33:$A$776,$A33,СВЦЭМ!$B$33:$B$776,S$11)+'СЕТ СН'!$F$11+СВЦЭМ!$D$10+'СЕТ СН'!$F$5-'СЕТ СН'!$F$21</f>
        <v>3454.4990957099999</v>
      </c>
      <c r="T33" s="36">
        <f>SUMIFS(СВЦЭМ!$D$33:$D$776,СВЦЭМ!$A$33:$A$776,$A33,СВЦЭМ!$B$33:$B$776,T$11)+'СЕТ СН'!$F$11+СВЦЭМ!$D$10+'СЕТ СН'!$F$5-'СЕТ СН'!$F$21</f>
        <v>3452.11153526</v>
      </c>
      <c r="U33" s="36">
        <f>SUMIFS(СВЦЭМ!$D$33:$D$776,СВЦЭМ!$A$33:$A$776,$A33,СВЦЭМ!$B$33:$B$776,U$11)+'СЕТ СН'!$F$11+СВЦЭМ!$D$10+'СЕТ СН'!$F$5-'СЕТ СН'!$F$21</f>
        <v>3437.8882428300003</v>
      </c>
      <c r="V33" s="36">
        <f>SUMIFS(СВЦЭМ!$D$33:$D$776,СВЦЭМ!$A$33:$A$776,$A33,СВЦЭМ!$B$33:$B$776,V$11)+'СЕТ СН'!$F$11+СВЦЭМ!$D$10+'СЕТ СН'!$F$5-'СЕТ СН'!$F$21</f>
        <v>3425.3126987300002</v>
      </c>
      <c r="W33" s="36">
        <f>SUMIFS(СВЦЭМ!$D$33:$D$776,СВЦЭМ!$A$33:$A$776,$A33,СВЦЭМ!$B$33:$B$776,W$11)+'СЕТ СН'!$F$11+СВЦЭМ!$D$10+'СЕТ СН'!$F$5-'СЕТ СН'!$F$21</f>
        <v>3429.2673982599999</v>
      </c>
      <c r="X33" s="36">
        <f>SUMIFS(СВЦЭМ!$D$33:$D$776,СВЦЭМ!$A$33:$A$776,$A33,СВЦЭМ!$B$33:$B$776,X$11)+'СЕТ СН'!$F$11+СВЦЭМ!$D$10+'СЕТ СН'!$F$5-'СЕТ СН'!$F$21</f>
        <v>3457.67317981</v>
      </c>
      <c r="Y33" s="36">
        <f>SUMIFS(СВЦЭМ!$D$33:$D$776,СВЦЭМ!$A$33:$A$776,$A33,СВЦЭМ!$B$33:$B$776,Y$11)+'СЕТ СН'!$F$11+СВЦЭМ!$D$10+'СЕТ СН'!$F$5-'СЕТ СН'!$F$21</f>
        <v>3471.8397882200002</v>
      </c>
    </row>
    <row r="34" spans="1:27" ht="15.75" x14ac:dyDescent="0.2">
      <c r="A34" s="35">
        <f t="shared" si="0"/>
        <v>43578</v>
      </c>
      <c r="B34" s="36">
        <f>SUMIFS(СВЦЭМ!$D$33:$D$776,СВЦЭМ!$A$33:$A$776,$A34,СВЦЭМ!$B$33:$B$776,B$11)+'СЕТ СН'!$F$11+СВЦЭМ!$D$10+'СЕТ СН'!$F$5-'СЕТ СН'!$F$21</f>
        <v>3439.1408642000001</v>
      </c>
      <c r="C34" s="36">
        <f>SUMIFS(СВЦЭМ!$D$33:$D$776,СВЦЭМ!$A$33:$A$776,$A34,СВЦЭМ!$B$33:$B$776,C$11)+'СЕТ СН'!$F$11+СВЦЭМ!$D$10+'СЕТ СН'!$F$5-'СЕТ СН'!$F$21</f>
        <v>3486.1934556800002</v>
      </c>
      <c r="D34" s="36">
        <f>SUMIFS(СВЦЭМ!$D$33:$D$776,СВЦЭМ!$A$33:$A$776,$A34,СВЦЭМ!$B$33:$B$776,D$11)+'СЕТ СН'!$F$11+СВЦЭМ!$D$10+'СЕТ СН'!$F$5-'СЕТ СН'!$F$21</f>
        <v>3518.5391348000003</v>
      </c>
      <c r="E34" s="36">
        <f>SUMIFS(СВЦЭМ!$D$33:$D$776,СВЦЭМ!$A$33:$A$776,$A34,СВЦЭМ!$B$33:$B$776,E$11)+'СЕТ СН'!$F$11+СВЦЭМ!$D$10+'СЕТ СН'!$F$5-'СЕТ СН'!$F$21</f>
        <v>3529.6836419299998</v>
      </c>
      <c r="F34" s="36">
        <f>SUMIFS(СВЦЭМ!$D$33:$D$776,СВЦЭМ!$A$33:$A$776,$A34,СВЦЭМ!$B$33:$B$776,F$11)+'СЕТ СН'!$F$11+СВЦЭМ!$D$10+'СЕТ СН'!$F$5-'СЕТ СН'!$F$21</f>
        <v>3534.1679714900001</v>
      </c>
      <c r="G34" s="36">
        <f>SUMIFS(СВЦЭМ!$D$33:$D$776,СВЦЭМ!$A$33:$A$776,$A34,СВЦЭМ!$B$33:$B$776,G$11)+'СЕТ СН'!$F$11+СВЦЭМ!$D$10+'СЕТ СН'!$F$5-'СЕТ СН'!$F$21</f>
        <v>3505.1521898199999</v>
      </c>
      <c r="H34" s="36">
        <f>SUMIFS(СВЦЭМ!$D$33:$D$776,СВЦЭМ!$A$33:$A$776,$A34,СВЦЭМ!$B$33:$B$776,H$11)+'СЕТ СН'!$F$11+СВЦЭМ!$D$10+'СЕТ СН'!$F$5-'СЕТ СН'!$F$21</f>
        <v>3485.54331056</v>
      </c>
      <c r="I34" s="36">
        <f>SUMIFS(СВЦЭМ!$D$33:$D$776,СВЦЭМ!$A$33:$A$776,$A34,СВЦЭМ!$B$33:$B$776,I$11)+'СЕТ СН'!$F$11+СВЦЭМ!$D$10+'СЕТ СН'!$F$5-'СЕТ СН'!$F$21</f>
        <v>3498.775498</v>
      </c>
      <c r="J34" s="36">
        <f>SUMIFS(СВЦЭМ!$D$33:$D$776,СВЦЭМ!$A$33:$A$776,$A34,СВЦЭМ!$B$33:$B$776,J$11)+'СЕТ СН'!$F$11+СВЦЭМ!$D$10+'СЕТ СН'!$F$5-'СЕТ СН'!$F$21</f>
        <v>3467.3349876299999</v>
      </c>
      <c r="K34" s="36">
        <f>SUMIFS(СВЦЭМ!$D$33:$D$776,СВЦЭМ!$A$33:$A$776,$A34,СВЦЭМ!$B$33:$B$776,K$11)+'СЕТ СН'!$F$11+СВЦЭМ!$D$10+'СЕТ СН'!$F$5-'СЕТ СН'!$F$21</f>
        <v>3470.8351177700001</v>
      </c>
      <c r="L34" s="36">
        <f>SUMIFS(СВЦЭМ!$D$33:$D$776,СВЦЭМ!$A$33:$A$776,$A34,СВЦЭМ!$B$33:$B$776,L$11)+'СЕТ СН'!$F$11+СВЦЭМ!$D$10+'СЕТ СН'!$F$5-'СЕТ СН'!$F$21</f>
        <v>3456.3597839600002</v>
      </c>
      <c r="M34" s="36">
        <f>SUMIFS(СВЦЭМ!$D$33:$D$776,СВЦЭМ!$A$33:$A$776,$A34,СВЦЭМ!$B$33:$B$776,M$11)+'СЕТ СН'!$F$11+СВЦЭМ!$D$10+'СЕТ СН'!$F$5-'СЕТ СН'!$F$21</f>
        <v>3467.3137927500002</v>
      </c>
      <c r="N34" s="36">
        <f>SUMIFS(СВЦЭМ!$D$33:$D$776,СВЦЭМ!$A$33:$A$776,$A34,СВЦЭМ!$B$33:$B$776,N$11)+'СЕТ СН'!$F$11+СВЦЭМ!$D$10+'СЕТ СН'!$F$5-'СЕТ СН'!$F$21</f>
        <v>3457.4141837299999</v>
      </c>
      <c r="O34" s="36">
        <f>SUMIFS(СВЦЭМ!$D$33:$D$776,СВЦЭМ!$A$33:$A$776,$A34,СВЦЭМ!$B$33:$B$776,O$11)+'СЕТ СН'!$F$11+СВЦЭМ!$D$10+'СЕТ СН'!$F$5-'СЕТ СН'!$F$21</f>
        <v>3464.2426502400003</v>
      </c>
      <c r="P34" s="36">
        <f>SUMIFS(СВЦЭМ!$D$33:$D$776,СВЦЭМ!$A$33:$A$776,$A34,СВЦЭМ!$B$33:$B$776,P$11)+'СЕТ СН'!$F$11+СВЦЭМ!$D$10+'СЕТ СН'!$F$5-'СЕТ СН'!$F$21</f>
        <v>3482.9313037400002</v>
      </c>
      <c r="Q34" s="36">
        <f>SUMIFS(СВЦЭМ!$D$33:$D$776,СВЦЭМ!$A$33:$A$776,$A34,СВЦЭМ!$B$33:$B$776,Q$11)+'СЕТ СН'!$F$11+СВЦЭМ!$D$10+'СЕТ СН'!$F$5-'СЕТ СН'!$F$21</f>
        <v>3493.4957180800002</v>
      </c>
      <c r="R34" s="36">
        <f>SUMIFS(СВЦЭМ!$D$33:$D$776,СВЦЭМ!$A$33:$A$776,$A34,СВЦЭМ!$B$33:$B$776,R$11)+'СЕТ СН'!$F$11+СВЦЭМ!$D$10+'СЕТ СН'!$F$5-'СЕТ СН'!$F$21</f>
        <v>3490.54604995</v>
      </c>
      <c r="S34" s="36">
        <f>SUMIFS(СВЦЭМ!$D$33:$D$776,СВЦЭМ!$A$33:$A$776,$A34,СВЦЭМ!$B$33:$B$776,S$11)+'СЕТ СН'!$F$11+СВЦЭМ!$D$10+'СЕТ СН'!$F$5-'СЕТ СН'!$F$21</f>
        <v>3499.1669992500001</v>
      </c>
      <c r="T34" s="36">
        <f>SUMIFS(СВЦЭМ!$D$33:$D$776,СВЦЭМ!$A$33:$A$776,$A34,СВЦЭМ!$B$33:$B$776,T$11)+'СЕТ СН'!$F$11+СВЦЭМ!$D$10+'СЕТ СН'!$F$5-'СЕТ СН'!$F$21</f>
        <v>3483.7633870099999</v>
      </c>
      <c r="U34" s="36">
        <f>SUMIFS(СВЦЭМ!$D$33:$D$776,СВЦЭМ!$A$33:$A$776,$A34,СВЦЭМ!$B$33:$B$776,U$11)+'СЕТ СН'!$F$11+СВЦЭМ!$D$10+'СЕТ СН'!$F$5-'СЕТ СН'!$F$21</f>
        <v>3458.0903889000001</v>
      </c>
      <c r="V34" s="36">
        <f>SUMIFS(СВЦЭМ!$D$33:$D$776,СВЦЭМ!$A$33:$A$776,$A34,СВЦЭМ!$B$33:$B$776,V$11)+'СЕТ СН'!$F$11+СВЦЭМ!$D$10+'СЕТ СН'!$F$5-'СЕТ СН'!$F$21</f>
        <v>3442.4414249800002</v>
      </c>
      <c r="W34" s="36">
        <f>SUMIFS(СВЦЭМ!$D$33:$D$776,СВЦЭМ!$A$33:$A$776,$A34,СВЦЭМ!$B$33:$B$776,W$11)+'СЕТ СН'!$F$11+СВЦЭМ!$D$10+'СЕТ СН'!$F$5-'СЕТ СН'!$F$21</f>
        <v>3439.30279062</v>
      </c>
      <c r="X34" s="36">
        <f>SUMIFS(СВЦЭМ!$D$33:$D$776,СВЦЭМ!$A$33:$A$776,$A34,СВЦЭМ!$B$33:$B$776,X$11)+'СЕТ СН'!$F$11+СВЦЭМ!$D$10+'СЕТ СН'!$F$5-'СЕТ СН'!$F$21</f>
        <v>3474.17109476</v>
      </c>
      <c r="Y34" s="36">
        <f>SUMIFS(СВЦЭМ!$D$33:$D$776,СВЦЭМ!$A$33:$A$776,$A34,СВЦЭМ!$B$33:$B$776,Y$11)+'СЕТ СН'!$F$11+СВЦЭМ!$D$10+'СЕТ СН'!$F$5-'СЕТ СН'!$F$21</f>
        <v>3509.1231846800001</v>
      </c>
    </row>
    <row r="35" spans="1:27" ht="15.75" x14ac:dyDescent="0.2">
      <c r="A35" s="35">
        <f t="shared" si="0"/>
        <v>43579</v>
      </c>
      <c r="B35" s="36">
        <f>SUMIFS(СВЦЭМ!$D$33:$D$776,СВЦЭМ!$A$33:$A$776,$A35,СВЦЭМ!$B$33:$B$776,B$11)+'СЕТ СН'!$F$11+СВЦЭМ!$D$10+'СЕТ СН'!$F$5-'СЕТ СН'!$F$21</f>
        <v>3396.20230838</v>
      </c>
      <c r="C35" s="36">
        <f>SUMIFS(СВЦЭМ!$D$33:$D$776,СВЦЭМ!$A$33:$A$776,$A35,СВЦЭМ!$B$33:$B$776,C$11)+'СЕТ СН'!$F$11+СВЦЭМ!$D$10+'СЕТ СН'!$F$5-'СЕТ СН'!$F$21</f>
        <v>3439.3989772099999</v>
      </c>
      <c r="D35" s="36">
        <f>SUMIFS(СВЦЭМ!$D$33:$D$776,СВЦЭМ!$A$33:$A$776,$A35,СВЦЭМ!$B$33:$B$776,D$11)+'СЕТ СН'!$F$11+СВЦЭМ!$D$10+'СЕТ СН'!$F$5-'СЕТ СН'!$F$21</f>
        <v>3474.97800431</v>
      </c>
      <c r="E35" s="36">
        <f>SUMIFS(СВЦЭМ!$D$33:$D$776,СВЦЭМ!$A$33:$A$776,$A35,СВЦЭМ!$B$33:$B$776,E$11)+'СЕТ СН'!$F$11+СВЦЭМ!$D$10+'СЕТ СН'!$F$5-'СЕТ СН'!$F$21</f>
        <v>3483.6962822599999</v>
      </c>
      <c r="F35" s="36">
        <f>SUMIFS(СВЦЭМ!$D$33:$D$776,СВЦЭМ!$A$33:$A$776,$A35,СВЦЭМ!$B$33:$B$776,F$11)+'СЕТ СН'!$F$11+СВЦЭМ!$D$10+'СЕТ СН'!$F$5-'СЕТ СН'!$F$21</f>
        <v>3507.0250919199998</v>
      </c>
      <c r="G35" s="36">
        <f>SUMIFS(СВЦЭМ!$D$33:$D$776,СВЦЭМ!$A$33:$A$776,$A35,СВЦЭМ!$B$33:$B$776,G$11)+'СЕТ СН'!$F$11+СВЦЭМ!$D$10+'СЕТ СН'!$F$5-'СЕТ СН'!$F$21</f>
        <v>3500.8828447599999</v>
      </c>
      <c r="H35" s="36">
        <f>SUMIFS(СВЦЭМ!$D$33:$D$776,СВЦЭМ!$A$33:$A$776,$A35,СВЦЭМ!$B$33:$B$776,H$11)+'СЕТ СН'!$F$11+СВЦЭМ!$D$10+'СЕТ СН'!$F$5-'СЕТ СН'!$F$21</f>
        <v>3480.2389143300002</v>
      </c>
      <c r="I35" s="36">
        <f>SUMIFS(СВЦЭМ!$D$33:$D$776,СВЦЭМ!$A$33:$A$776,$A35,СВЦЭМ!$B$33:$B$776,I$11)+'СЕТ СН'!$F$11+СВЦЭМ!$D$10+'СЕТ СН'!$F$5-'СЕТ СН'!$F$21</f>
        <v>3444.0696799699999</v>
      </c>
      <c r="J35" s="36">
        <f>SUMIFS(СВЦЭМ!$D$33:$D$776,СВЦЭМ!$A$33:$A$776,$A35,СВЦЭМ!$B$33:$B$776,J$11)+'СЕТ СН'!$F$11+СВЦЭМ!$D$10+'СЕТ СН'!$F$5-'СЕТ СН'!$F$21</f>
        <v>3406.4054696600001</v>
      </c>
      <c r="K35" s="36">
        <f>SUMIFS(СВЦЭМ!$D$33:$D$776,СВЦЭМ!$A$33:$A$776,$A35,СВЦЭМ!$B$33:$B$776,K$11)+'СЕТ СН'!$F$11+СВЦЭМ!$D$10+'СЕТ СН'!$F$5-'СЕТ СН'!$F$21</f>
        <v>3422.8943828199999</v>
      </c>
      <c r="L35" s="36">
        <f>SUMIFS(СВЦЭМ!$D$33:$D$776,СВЦЭМ!$A$33:$A$776,$A35,СВЦЭМ!$B$33:$B$776,L$11)+'СЕТ СН'!$F$11+СВЦЭМ!$D$10+'СЕТ СН'!$F$5-'СЕТ СН'!$F$21</f>
        <v>3456.4798909700003</v>
      </c>
      <c r="M35" s="36">
        <f>SUMIFS(СВЦЭМ!$D$33:$D$776,СВЦЭМ!$A$33:$A$776,$A35,СВЦЭМ!$B$33:$B$776,M$11)+'СЕТ СН'!$F$11+СВЦЭМ!$D$10+'СЕТ СН'!$F$5-'СЕТ СН'!$F$21</f>
        <v>3475.0559015600002</v>
      </c>
      <c r="N35" s="36">
        <f>SUMIFS(СВЦЭМ!$D$33:$D$776,СВЦЭМ!$A$33:$A$776,$A35,СВЦЭМ!$B$33:$B$776,N$11)+'СЕТ СН'!$F$11+СВЦЭМ!$D$10+'СЕТ СН'!$F$5-'СЕТ СН'!$F$21</f>
        <v>3463.4458356700002</v>
      </c>
      <c r="O35" s="36">
        <f>SUMIFS(СВЦЭМ!$D$33:$D$776,СВЦЭМ!$A$33:$A$776,$A35,СВЦЭМ!$B$33:$B$776,O$11)+'СЕТ СН'!$F$11+СВЦЭМ!$D$10+'СЕТ СН'!$F$5-'СЕТ СН'!$F$21</f>
        <v>3471.5737910400003</v>
      </c>
      <c r="P35" s="36">
        <f>SUMIFS(СВЦЭМ!$D$33:$D$776,СВЦЭМ!$A$33:$A$776,$A35,СВЦЭМ!$B$33:$B$776,P$11)+'СЕТ СН'!$F$11+СВЦЭМ!$D$10+'СЕТ СН'!$F$5-'СЕТ СН'!$F$21</f>
        <v>3479.9825709199999</v>
      </c>
      <c r="Q35" s="36">
        <f>SUMIFS(СВЦЭМ!$D$33:$D$776,СВЦЭМ!$A$33:$A$776,$A35,СВЦЭМ!$B$33:$B$776,Q$11)+'СЕТ СН'!$F$11+СВЦЭМ!$D$10+'СЕТ СН'!$F$5-'СЕТ СН'!$F$21</f>
        <v>3484.70935788</v>
      </c>
      <c r="R35" s="36">
        <f>SUMIFS(СВЦЭМ!$D$33:$D$776,СВЦЭМ!$A$33:$A$776,$A35,СВЦЭМ!$B$33:$B$776,R$11)+'СЕТ СН'!$F$11+СВЦЭМ!$D$10+'СЕТ СН'!$F$5-'СЕТ СН'!$F$21</f>
        <v>3487.3077352999999</v>
      </c>
      <c r="S35" s="36">
        <f>SUMIFS(СВЦЭМ!$D$33:$D$776,СВЦЭМ!$A$33:$A$776,$A35,СВЦЭМ!$B$33:$B$776,S$11)+'СЕТ СН'!$F$11+СВЦЭМ!$D$10+'СЕТ СН'!$F$5-'СЕТ СН'!$F$21</f>
        <v>3488.6167677200001</v>
      </c>
      <c r="T35" s="36">
        <f>SUMIFS(СВЦЭМ!$D$33:$D$776,СВЦЭМ!$A$33:$A$776,$A35,СВЦЭМ!$B$33:$B$776,T$11)+'СЕТ СН'!$F$11+СВЦЭМ!$D$10+'СЕТ СН'!$F$5-'СЕТ СН'!$F$21</f>
        <v>3475.5952200500001</v>
      </c>
      <c r="U35" s="36">
        <f>SUMIFS(СВЦЭМ!$D$33:$D$776,СВЦЭМ!$A$33:$A$776,$A35,СВЦЭМ!$B$33:$B$776,U$11)+'СЕТ СН'!$F$11+СВЦЭМ!$D$10+'СЕТ СН'!$F$5-'СЕТ СН'!$F$21</f>
        <v>3469.5004221200002</v>
      </c>
      <c r="V35" s="36">
        <f>SUMIFS(СВЦЭМ!$D$33:$D$776,СВЦЭМ!$A$33:$A$776,$A35,СВЦЭМ!$B$33:$B$776,V$11)+'СЕТ СН'!$F$11+СВЦЭМ!$D$10+'СЕТ СН'!$F$5-'СЕТ СН'!$F$21</f>
        <v>3445.4637148500001</v>
      </c>
      <c r="W35" s="36">
        <f>SUMIFS(СВЦЭМ!$D$33:$D$776,СВЦЭМ!$A$33:$A$776,$A35,СВЦЭМ!$B$33:$B$776,W$11)+'СЕТ СН'!$F$11+СВЦЭМ!$D$10+'СЕТ СН'!$F$5-'СЕТ СН'!$F$21</f>
        <v>3433.50154423</v>
      </c>
      <c r="X35" s="36">
        <f>SUMIFS(СВЦЭМ!$D$33:$D$776,СВЦЭМ!$A$33:$A$776,$A35,СВЦЭМ!$B$33:$B$776,X$11)+'СЕТ СН'!$F$11+СВЦЭМ!$D$10+'СЕТ СН'!$F$5-'СЕТ СН'!$F$21</f>
        <v>3444.5279565599999</v>
      </c>
      <c r="Y35" s="36">
        <f>SUMIFS(СВЦЭМ!$D$33:$D$776,СВЦЭМ!$A$33:$A$776,$A35,СВЦЭМ!$B$33:$B$776,Y$11)+'СЕТ СН'!$F$11+СВЦЭМ!$D$10+'СЕТ СН'!$F$5-'СЕТ СН'!$F$21</f>
        <v>3483.5303502900001</v>
      </c>
    </row>
    <row r="36" spans="1:27" ht="15.75" x14ac:dyDescent="0.2">
      <c r="A36" s="35">
        <f t="shared" si="0"/>
        <v>43580</v>
      </c>
      <c r="B36" s="36">
        <f>SUMIFS(СВЦЭМ!$D$33:$D$776,СВЦЭМ!$A$33:$A$776,$A36,СВЦЭМ!$B$33:$B$776,B$11)+'СЕТ СН'!$F$11+СВЦЭМ!$D$10+'СЕТ СН'!$F$5-'СЕТ СН'!$F$21</f>
        <v>3468.5239749000002</v>
      </c>
      <c r="C36" s="36">
        <f>SUMIFS(СВЦЭМ!$D$33:$D$776,СВЦЭМ!$A$33:$A$776,$A36,СВЦЭМ!$B$33:$B$776,C$11)+'СЕТ СН'!$F$11+СВЦЭМ!$D$10+'СЕТ СН'!$F$5-'СЕТ СН'!$F$21</f>
        <v>3506.23113908</v>
      </c>
      <c r="D36" s="36">
        <f>SUMIFS(СВЦЭМ!$D$33:$D$776,СВЦЭМ!$A$33:$A$776,$A36,СВЦЭМ!$B$33:$B$776,D$11)+'СЕТ СН'!$F$11+СВЦЭМ!$D$10+'СЕТ СН'!$F$5-'СЕТ СН'!$F$21</f>
        <v>3538.6798845600001</v>
      </c>
      <c r="E36" s="36">
        <f>SUMIFS(СВЦЭМ!$D$33:$D$776,СВЦЭМ!$A$33:$A$776,$A36,СВЦЭМ!$B$33:$B$776,E$11)+'СЕТ СН'!$F$11+СВЦЭМ!$D$10+'СЕТ СН'!$F$5-'СЕТ СН'!$F$21</f>
        <v>3553.3492085500002</v>
      </c>
      <c r="F36" s="36">
        <f>SUMIFS(СВЦЭМ!$D$33:$D$776,СВЦЭМ!$A$33:$A$776,$A36,СВЦЭМ!$B$33:$B$776,F$11)+'СЕТ СН'!$F$11+СВЦЭМ!$D$10+'СЕТ СН'!$F$5-'СЕТ СН'!$F$21</f>
        <v>3557.35901831</v>
      </c>
      <c r="G36" s="36">
        <f>SUMIFS(СВЦЭМ!$D$33:$D$776,СВЦЭМ!$A$33:$A$776,$A36,СВЦЭМ!$B$33:$B$776,G$11)+'СЕТ СН'!$F$11+СВЦЭМ!$D$10+'СЕТ СН'!$F$5-'СЕТ СН'!$F$21</f>
        <v>3540.6856876800002</v>
      </c>
      <c r="H36" s="36">
        <f>SUMIFS(СВЦЭМ!$D$33:$D$776,СВЦЭМ!$A$33:$A$776,$A36,СВЦЭМ!$B$33:$B$776,H$11)+'СЕТ СН'!$F$11+СВЦЭМ!$D$10+'СЕТ СН'!$F$5-'СЕТ СН'!$F$21</f>
        <v>3501.88714011</v>
      </c>
      <c r="I36" s="36">
        <f>SUMIFS(СВЦЭМ!$D$33:$D$776,СВЦЭМ!$A$33:$A$776,$A36,СВЦЭМ!$B$33:$B$776,I$11)+'СЕТ СН'!$F$11+СВЦЭМ!$D$10+'СЕТ СН'!$F$5-'СЕТ СН'!$F$21</f>
        <v>3458.38631283</v>
      </c>
      <c r="J36" s="36">
        <f>SUMIFS(СВЦЭМ!$D$33:$D$776,СВЦЭМ!$A$33:$A$776,$A36,СВЦЭМ!$B$33:$B$776,J$11)+'СЕТ СН'!$F$11+СВЦЭМ!$D$10+'СЕТ СН'!$F$5-'СЕТ СН'!$F$21</f>
        <v>3419.1481103900001</v>
      </c>
      <c r="K36" s="36">
        <f>SUMIFS(СВЦЭМ!$D$33:$D$776,СВЦЭМ!$A$33:$A$776,$A36,СВЦЭМ!$B$33:$B$776,K$11)+'СЕТ СН'!$F$11+СВЦЭМ!$D$10+'СЕТ СН'!$F$5-'СЕТ СН'!$F$21</f>
        <v>3414.9504542300001</v>
      </c>
      <c r="L36" s="36">
        <f>SUMIFS(СВЦЭМ!$D$33:$D$776,СВЦЭМ!$A$33:$A$776,$A36,СВЦЭМ!$B$33:$B$776,L$11)+'СЕТ СН'!$F$11+СВЦЭМ!$D$10+'СЕТ СН'!$F$5-'СЕТ СН'!$F$21</f>
        <v>3408.1147238200001</v>
      </c>
      <c r="M36" s="36">
        <f>SUMIFS(СВЦЭМ!$D$33:$D$776,СВЦЭМ!$A$33:$A$776,$A36,СВЦЭМ!$B$33:$B$776,M$11)+'СЕТ СН'!$F$11+СВЦЭМ!$D$10+'СЕТ СН'!$F$5-'СЕТ СН'!$F$21</f>
        <v>3424.91868389</v>
      </c>
      <c r="N36" s="36">
        <f>SUMIFS(СВЦЭМ!$D$33:$D$776,СВЦЭМ!$A$33:$A$776,$A36,СВЦЭМ!$B$33:$B$776,N$11)+'СЕТ СН'!$F$11+СВЦЭМ!$D$10+'СЕТ СН'!$F$5-'СЕТ СН'!$F$21</f>
        <v>3416.3484520500001</v>
      </c>
      <c r="O36" s="36">
        <f>SUMIFS(СВЦЭМ!$D$33:$D$776,СВЦЭМ!$A$33:$A$776,$A36,СВЦЭМ!$B$33:$B$776,O$11)+'СЕТ СН'!$F$11+СВЦЭМ!$D$10+'СЕТ СН'!$F$5-'СЕТ СН'!$F$21</f>
        <v>3416.8667602</v>
      </c>
      <c r="P36" s="36">
        <f>SUMIFS(СВЦЭМ!$D$33:$D$776,СВЦЭМ!$A$33:$A$776,$A36,СВЦЭМ!$B$33:$B$776,P$11)+'СЕТ СН'!$F$11+СВЦЭМ!$D$10+'СЕТ СН'!$F$5-'СЕТ СН'!$F$21</f>
        <v>3427.0469398700002</v>
      </c>
      <c r="Q36" s="36">
        <f>SUMIFS(СВЦЭМ!$D$33:$D$776,СВЦЭМ!$A$33:$A$776,$A36,СВЦЭМ!$B$33:$B$776,Q$11)+'СЕТ СН'!$F$11+СВЦЭМ!$D$10+'СЕТ СН'!$F$5-'СЕТ СН'!$F$21</f>
        <v>3446.0040808600002</v>
      </c>
      <c r="R36" s="36">
        <f>SUMIFS(СВЦЭМ!$D$33:$D$776,СВЦЭМ!$A$33:$A$776,$A36,СВЦЭМ!$B$33:$B$776,R$11)+'СЕТ СН'!$F$11+СВЦЭМ!$D$10+'СЕТ СН'!$F$5-'СЕТ СН'!$F$21</f>
        <v>3457.07176196</v>
      </c>
      <c r="S36" s="36">
        <f>SUMIFS(СВЦЭМ!$D$33:$D$776,СВЦЭМ!$A$33:$A$776,$A36,СВЦЭМ!$B$33:$B$776,S$11)+'СЕТ СН'!$F$11+СВЦЭМ!$D$10+'СЕТ СН'!$F$5-'СЕТ СН'!$F$21</f>
        <v>3456.1818311699999</v>
      </c>
      <c r="T36" s="36">
        <f>SUMIFS(СВЦЭМ!$D$33:$D$776,СВЦЭМ!$A$33:$A$776,$A36,СВЦЭМ!$B$33:$B$776,T$11)+'СЕТ СН'!$F$11+СВЦЭМ!$D$10+'СЕТ СН'!$F$5-'СЕТ СН'!$F$21</f>
        <v>3441.3390791400002</v>
      </c>
      <c r="U36" s="36">
        <f>SUMIFS(СВЦЭМ!$D$33:$D$776,СВЦЭМ!$A$33:$A$776,$A36,СВЦЭМ!$B$33:$B$776,U$11)+'СЕТ СН'!$F$11+СВЦЭМ!$D$10+'СЕТ СН'!$F$5-'СЕТ СН'!$F$21</f>
        <v>3422.4282227900003</v>
      </c>
      <c r="V36" s="36">
        <f>SUMIFS(СВЦЭМ!$D$33:$D$776,СВЦЭМ!$A$33:$A$776,$A36,СВЦЭМ!$B$33:$B$776,V$11)+'СЕТ СН'!$F$11+СВЦЭМ!$D$10+'СЕТ СН'!$F$5-'СЕТ СН'!$F$21</f>
        <v>3406.7049784300002</v>
      </c>
      <c r="W36" s="36">
        <f>SUMIFS(СВЦЭМ!$D$33:$D$776,СВЦЭМ!$A$33:$A$776,$A36,СВЦЭМ!$B$33:$B$776,W$11)+'СЕТ СН'!$F$11+СВЦЭМ!$D$10+'СЕТ СН'!$F$5-'СЕТ СН'!$F$21</f>
        <v>3406.3681638600001</v>
      </c>
      <c r="X36" s="36">
        <f>SUMIFS(СВЦЭМ!$D$33:$D$776,СВЦЭМ!$A$33:$A$776,$A36,СВЦЭМ!$B$33:$B$776,X$11)+'СЕТ СН'!$F$11+СВЦЭМ!$D$10+'СЕТ СН'!$F$5-'СЕТ СН'!$F$21</f>
        <v>3390.5004637500001</v>
      </c>
      <c r="Y36" s="36">
        <f>SUMIFS(СВЦЭМ!$D$33:$D$776,СВЦЭМ!$A$33:$A$776,$A36,СВЦЭМ!$B$33:$B$776,Y$11)+'СЕТ СН'!$F$11+СВЦЭМ!$D$10+'СЕТ СН'!$F$5-'СЕТ СН'!$F$21</f>
        <v>3452.6489456600002</v>
      </c>
    </row>
    <row r="37" spans="1:27" ht="15.75" x14ac:dyDescent="0.2">
      <c r="A37" s="35">
        <f t="shared" si="0"/>
        <v>43581</v>
      </c>
      <c r="B37" s="36">
        <f>SUMIFS(СВЦЭМ!$D$33:$D$776,СВЦЭМ!$A$33:$A$776,$A37,СВЦЭМ!$B$33:$B$776,B$11)+'СЕТ СН'!$F$11+СВЦЭМ!$D$10+'СЕТ СН'!$F$5-'СЕТ СН'!$F$21</f>
        <v>3487.34884328</v>
      </c>
      <c r="C37" s="36">
        <f>SUMIFS(СВЦЭМ!$D$33:$D$776,СВЦЭМ!$A$33:$A$776,$A37,СВЦЭМ!$B$33:$B$776,C$11)+'СЕТ СН'!$F$11+СВЦЭМ!$D$10+'СЕТ СН'!$F$5-'СЕТ СН'!$F$21</f>
        <v>3523.8115369900001</v>
      </c>
      <c r="D37" s="36">
        <f>SUMIFS(СВЦЭМ!$D$33:$D$776,СВЦЭМ!$A$33:$A$776,$A37,СВЦЭМ!$B$33:$B$776,D$11)+'СЕТ СН'!$F$11+СВЦЭМ!$D$10+'СЕТ СН'!$F$5-'СЕТ СН'!$F$21</f>
        <v>3539.9917607000002</v>
      </c>
      <c r="E37" s="36">
        <f>SUMIFS(СВЦЭМ!$D$33:$D$776,СВЦЭМ!$A$33:$A$776,$A37,СВЦЭМ!$B$33:$B$776,E$11)+'СЕТ СН'!$F$11+СВЦЭМ!$D$10+'СЕТ СН'!$F$5-'СЕТ СН'!$F$21</f>
        <v>3547.2683018299999</v>
      </c>
      <c r="F37" s="36">
        <f>SUMIFS(СВЦЭМ!$D$33:$D$776,СВЦЭМ!$A$33:$A$776,$A37,СВЦЭМ!$B$33:$B$776,F$11)+'СЕТ СН'!$F$11+СВЦЭМ!$D$10+'СЕТ СН'!$F$5-'СЕТ СН'!$F$21</f>
        <v>3553.5394736600001</v>
      </c>
      <c r="G37" s="36">
        <f>SUMIFS(СВЦЭМ!$D$33:$D$776,СВЦЭМ!$A$33:$A$776,$A37,СВЦЭМ!$B$33:$B$776,G$11)+'СЕТ СН'!$F$11+СВЦЭМ!$D$10+'СЕТ СН'!$F$5-'СЕТ СН'!$F$21</f>
        <v>3540.67264862</v>
      </c>
      <c r="H37" s="36">
        <f>SUMIFS(СВЦЭМ!$D$33:$D$776,СВЦЭМ!$A$33:$A$776,$A37,СВЦЭМ!$B$33:$B$776,H$11)+'СЕТ СН'!$F$11+СВЦЭМ!$D$10+'СЕТ СН'!$F$5-'СЕТ СН'!$F$21</f>
        <v>3504.8637901100001</v>
      </c>
      <c r="I37" s="36">
        <f>SUMIFS(СВЦЭМ!$D$33:$D$776,СВЦЭМ!$A$33:$A$776,$A37,СВЦЭМ!$B$33:$B$776,I$11)+'СЕТ СН'!$F$11+СВЦЭМ!$D$10+'СЕТ СН'!$F$5-'СЕТ СН'!$F$21</f>
        <v>3463.8889355800002</v>
      </c>
      <c r="J37" s="36">
        <f>SUMIFS(СВЦЭМ!$D$33:$D$776,СВЦЭМ!$A$33:$A$776,$A37,СВЦЭМ!$B$33:$B$776,J$11)+'СЕТ СН'!$F$11+СВЦЭМ!$D$10+'СЕТ СН'!$F$5-'СЕТ СН'!$F$21</f>
        <v>3430.8324155800001</v>
      </c>
      <c r="K37" s="36">
        <f>SUMIFS(СВЦЭМ!$D$33:$D$776,СВЦЭМ!$A$33:$A$776,$A37,СВЦЭМ!$B$33:$B$776,K$11)+'СЕТ СН'!$F$11+СВЦЭМ!$D$10+'СЕТ СН'!$F$5-'СЕТ СН'!$F$21</f>
        <v>3420.56545912</v>
      </c>
      <c r="L37" s="36">
        <f>SUMIFS(СВЦЭМ!$D$33:$D$776,СВЦЭМ!$A$33:$A$776,$A37,СВЦЭМ!$B$33:$B$776,L$11)+'СЕТ СН'!$F$11+СВЦЭМ!$D$10+'СЕТ СН'!$F$5-'СЕТ СН'!$F$21</f>
        <v>3422.82006254</v>
      </c>
      <c r="M37" s="36">
        <f>SUMIFS(СВЦЭМ!$D$33:$D$776,СВЦЭМ!$A$33:$A$776,$A37,СВЦЭМ!$B$33:$B$776,M$11)+'СЕТ СН'!$F$11+СВЦЭМ!$D$10+'СЕТ СН'!$F$5-'СЕТ СН'!$F$21</f>
        <v>3430.77342765</v>
      </c>
      <c r="N37" s="36">
        <f>SUMIFS(СВЦЭМ!$D$33:$D$776,СВЦЭМ!$A$33:$A$776,$A37,СВЦЭМ!$B$33:$B$776,N$11)+'СЕТ СН'!$F$11+СВЦЭМ!$D$10+'СЕТ СН'!$F$5-'СЕТ СН'!$F$21</f>
        <v>3434.5663292500003</v>
      </c>
      <c r="O37" s="36">
        <f>SUMIFS(СВЦЭМ!$D$33:$D$776,СВЦЭМ!$A$33:$A$776,$A37,СВЦЭМ!$B$33:$B$776,O$11)+'СЕТ СН'!$F$11+СВЦЭМ!$D$10+'СЕТ СН'!$F$5-'СЕТ СН'!$F$21</f>
        <v>3437.3411194999999</v>
      </c>
      <c r="P37" s="36">
        <f>SUMIFS(СВЦЭМ!$D$33:$D$776,СВЦЭМ!$A$33:$A$776,$A37,СВЦЭМ!$B$33:$B$776,P$11)+'СЕТ СН'!$F$11+СВЦЭМ!$D$10+'СЕТ СН'!$F$5-'СЕТ СН'!$F$21</f>
        <v>3444.7932659799999</v>
      </c>
      <c r="Q37" s="36">
        <f>SUMIFS(СВЦЭМ!$D$33:$D$776,СВЦЭМ!$A$33:$A$776,$A37,СВЦЭМ!$B$33:$B$776,Q$11)+'СЕТ СН'!$F$11+СВЦЭМ!$D$10+'СЕТ СН'!$F$5-'СЕТ СН'!$F$21</f>
        <v>3453.7208443899999</v>
      </c>
      <c r="R37" s="36">
        <f>SUMIFS(СВЦЭМ!$D$33:$D$776,СВЦЭМ!$A$33:$A$776,$A37,СВЦЭМ!$B$33:$B$776,R$11)+'СЕТ СН'!$F$11+СВЦЭМ!$D$10+'СЕТ СН'!$F$5-'СЕТ СН'!$F$21</f>
        <v>3458.3271413500001</v>
      </c>
      <c r="S37" s="36">
        <f>SUMIFS(СВЦЭМ!$D$33:$D$776,СВЦЭМ!$A$33:$A$776,$A37,СВЦЭМ!$B$33:$B$776,S$11)+'СЕТ СН'!$F$11+СВЦЭМ!$D$10+'СЕТ СН'!$F$5-'СЕТ СН'!$F$21</f>
        <v>3443.56944062</v>
      </c>
      <c r="T37" s="36">
        <f>SUMIFS(СВЦЭМ!$D$33:$D$776,СВЦЭМ!$A$33:$A$776,$A37,СВЦЭМ!$B$33:$B$776,T$11)+'СЕТ СН'!$F$11+СВЦЭМ!$D$10+'СЕТ СН'!$F$5-'СЕТ СН'!$F$21</f>
        <v>3422.9952575299999</v>
      </c>
      <c r="U37" s="36">
        <f>SUMIFS(СВЦЭМ!$D$33:$D$776,СВЦЭМ!$A$33:$A$776,$A37,СВЦЭМ!$B$33:$B$776,U$11)+'СЕТ СН'!$F$11+СВЦЭМ!$D$10+'СЕТ СН'!$F$5-'СЕТ СН'!$F$21</f>
        <v>3389.6103659800001</v>
      </c>
      <c r="V37" s="36">
        <f>SUMIFS(СВЦЭМ!$D$33:$D$776,СВЦЭМ!$A$33:$A$776,$A37,СВЦЭМ!$B$33:$B$776,V$11)+'СЕТ СН'!$F$11+СВЦЭМ!$D$10+'СЕТ СН'!$F$5-'СЕТ СН'!$F$21</f>
        <v>3382.0811418200001</v>
      </c>
      <c r="W37" s="36">
        <f>SUMIFS(СВЦЭМ!$D$33:$D$776,СВЦЭМ!$A$33:$A$776,$A37,СВЦЭМ!$B$33:$B$776,W$11)+'СЕТ СН'!$F$11+СВЦЭМ!$D$10+'СЕТ СН'!$F$5-'СЕТ СН'!$F$21</f>
        <v>3399.6640404700001</v>
      </c>
      <c r="X37" s="36">
        <f>SUMIFS(СВЦЭМ!$D$33:$D$776,СВЦЭМ!$A$33:$A$776,$A37,СВЦЭМ!$B$33:$B$776,X$11)+'СЕТ СН'!$F$11+СВЦЭМ!$D$10+'СЕТ СН'!$F$5-'СЕТ СН'!$F$21</f>
        <v>3434.4677531100001</v>
      </c>
      <c r="Y37" s="36">
        <f>SUMIFS(СВЦЭМ!$D$33:$D$776,СВЦЭМ!$A$33:$A$776,$A37,СВЦЭМ!$B$33:$B$776,Y$11)+'СЕТ СН'!$F$11+СВЦЭМ!$D$10+'СЕТ СН'!$F$5-'СЕТ СН'!$F$21</f>
        <v>3469.7772129499999</v>
      </c>
    </row>
    <row r="38" spans="1:27" ht="15.75" x14ac:dyDescent="0.2">
      <c r="A38" s="35">
        <f t="shared" si="0"/>
        <v>43582</v>
      </c>
      <c r="B38" s="36">
        <f>SUMIFS(СВЦЭМ!$D$33:$D$776,СВЦЭМ!$A$33:$A$776,$A38,СВЦЭМ!$B$33:$B$776,B$11)+'СЕТ СН'!$F$11+СВЦЭМ!$D$10+'СЕТ СН'!$F$5-'СЕТ СН'!$F$21</f>
        <v>3471.2588619400003</v>
      </c>
      <c r="C38" s="36">
        <f>SUMIFS(СВЦЭМ!$D$33:$D$776,СВЦЭМ!$A$33:$A$776,$A38,СВЦЭМ!$B$33:$B$776,C$11)+'СЕТ СН'!$F$11+СВЦЭМ!$D$10+'СЕТ СН'!$F$5-'СЕТ СН'!$F$21</f>
        <v>3462.0506189900002</v>
      </c>
      <c r="D38" s="36">
        <f>SUMIFS(СВЦЭМ!$D$33:$D$776,СВЦЭМ!$A$33:$A$776,$A38,СВЦЭМ!$B$33:$B$776,D$11)+'СЕТ СН'!$F$11+СВЦЭМ!$D$10+'СЕТ СН'!$F$5-'СЕТ СН'!$F$21</f>
        <v>3471.6982973200002</v>
      </c>
      <c r="E38" s="36">
        <f>SUMIFS(СВЦЭМ!$D$33:$D$776,СВЦЭМ!$A$33:$A$776,$A38,СВЦЭМ!$B$33:$B$776,E$11)+'СЕТ СН'!$F$11+СВЦЭМ!$D$10+'СЕТ СН'!$F$5-'СЕТ СН'!$F$21</f>
        <v>3480.52346665</v>
      </c>
      <c r="F38" s="36">
        <f>SUMIFS(СВЦЭМ!$D$33:$D$776,СВЦЭМ!$A$33:$A$776,$A38,СВЦЭМ!$B$33:$B$776,F$11)+'СЕТ СН'!$F$11+СВЦЭМ!$D$10+'СЕТ СН'!$F$5-'СЕТ СН'!$F$21</f>
        <v>3507.3575791499998</v>
      </c>
      <c r="G38" s="36">
        <f>SUMIFS(СВЦЭМ!$D$33:$D$776,СВЦЭМ!$A$33:$A$776,$A38,СВЦЭМ!$B$33:$B$776,G$11)+'СЕТ СН'!$F$11+СВЦЭМ!$D$10+'СЕТ СН'!$F$5-'СЕТ СН'!$F$21</f>
        <v>3487.2849556199999</v>
      </c>
      <c r="H38" s="36">
        <f>SUMIFS(СВЦЭМ!$D$33:$D$776,СВЦЭМ!$A$33:$A$776,$A38,СВЦЭМ!$B$33:$B$776,H$11)+'СЕТ СН'!$F$11+СВЦЭМ!$D$10+'СЕТ СН'!$F$5-'СЕТ СН'!$F$21</f>
        <v>3485.01986158</v>
      </c>
      <c r="I38" s="36">
        <f>SUMIFS(СВЦЭМ!$D$33:$D$776,СВЦЭМ!$A$33:$A$776,$A38,СВЦЭМ!$B$33:$B$776,I$11)+'СЕТ СН'!$F$11+СВЦЭМ!$D$10+'СЕТ СН'!$F$5-'СЕТ СН'!$F$21</f>
        <v>3461.39652647</v>
      </c>
      <c r="J38" s="36">
        <f>SUMIFS(СВЦЭМ!$D$33:$D$776,СВЦЭМ!$A$33:$A$776,$A38,СВЦЭМ!$B$33:$B$776,J$11)+'СЕТ СН'!$F$11+СВЦЭМ!$D$10+'СЕТ СН'!$F$5-'СЕТ СН'!$F$21</f>
        <v>3415.3045436399998</v>
      </c>
      <c r="K38" s="36">
        <f>SUMIFS(СВЦЭМ!$D$33:$D$776,СВЦЭМ!$A$33:$A$776,$A38,СВЦЭМ!$B$33:$B$776,K$11)+'СЕТ СН'!$F$11+СВЦЭМ!$D$10+'СЕТ СН'!$F$5-'СЕТ СН'!$F$21</f>
        <v>3392.6363516299998</v>
      </c>
      <c r="L38" s="36">
        <f>SUMIFS(СВЦЭМ!$D$33:$D$776,СВЦЭМ!$A$33:$A$776,$A38,СВЦЭМ!$B$33:$B$776,L$11)+'СЕТ СН'!$F$11+СВЦЭМ!$D$10+'СЕТ СН'!$F$5-'СЕТ СН'!$F$21</f>
        <v>3376.7951843999999</v>
      </c>
      <c r="M38" s="36">
        <f>SUMIFS(СВЦЭМ!$D$33:$D$776,СВЦЭМ!$A$33:$A$776,$A38,СВЦЭМ!$B$33:$B$776,M$11)+'СЕТ СН'!$F$11+СВЦЭМ!$D$10+'СЕТ СН'!$F$5-'СЕТ СН'!$F$21</f>
        <v>3389.9728630200002</v>
      </c>
      <c r="N38" s="36">
        <f>SUMIFS(СВЦЭМ!$D$33:$D$776,СВЦЭМ!$A$33:$A$776,$A38,СВЦЭМ!$B$33:$B$776,N$11)+'СЕТ СН'!$F$11+СВЦЭМ!$D$10+'СЕТ СН'!$F$5-'СЕТ СН'!$F$21</f>
        <v>3390.6106769799999</v>
      </c>
      <c r="O38" s="36">
        <f>SUMIFS(СВЦЭМ!$D$33:$D$776,СВЦЭМ!$A$33:$A$776,$A38,СВЦЭМ!$B$33:$B$776,O$11)+'СЕТ СН'!$F$11+СВЦЭМ!$D$10+'СЕТ СН'!$F$5-'СЕТ СН'!$F$21</f>
        <v>3386.2111115299999</v>
      </c>
      <c r="P38" s="36">
        <f>SUMIFS(СВЦЭМ!$D$33:$D$776,СВЦЭМ!$A$33:$A$776,$A38,СВЦЭМ!$B$33:$B$776,P$11)+'СЕТ СН'!$F$11+СВЦЭМ!$D$10+'СЕТ СН'!$F$5-'СЕТ СН'!$F$21</f>
        <v>3395.1431178900002</v>
      </c>
      <c r="Q38" s="36">
        <f>SUMIFS(СВЦЭМ!$D$33:$D$776,СВЦЭМ!$A$33:$A$776,$A38,СВЦЭМ!$B$33:$B$776,Q$11)+'СЕТ СН'!$F$11+СВЦЭМ!$D$10+'СЕТ СН'!$F$5-'СЕТ СН'!$F$21</f>
        <v>3410.61083607</v>
      </c>
      <c r="R38" s="36">
        <f>SUMIFS(СВЦЭМ!$D$33:$D$776,СВЦЭМ!$A$33:$A$776,$A38,СВЦЭМ!$B$33:$B$776,R$11)+'СЕТ СН'!$F$11+СВЦЭМ!$D$10+'СЕТ СН'!$F$5-'СЕТ СН'!$F$21</f>
        <v>3414.8321369200003</v>
      </c>
      <c r="S38" s="36">
        <f>SUMIFS(СВЦЭМ!$D$33:$D$776,СВЦЭМ!$A$33:$A$776,$A38,СВЦЭМ!$B$33:$B$776,S$11)+'СЕТ СН'!$F$11+СВЦЭМ!$D$10+'СЕТ СН'!$F$5-'СЕТ СН'!$F$21</f>
        <v>3422.6259824200001</v>
      </c>
      <c r="T38" s="36">
        <f>SUMIFS(СВЦЭМ!$D$33:$D$776,СВЦЭМ!$A$33:$A$776,$A38,СВЦЭМ!$B$33:$B$776,T$11)+'СЕТ СН'!$F$11+СВЦЭМ!$D$10+'СЕТ СН'!$F$5-'СЕТ СН'!$F$21</f>
        <v>3430.7695175899999</v>
      </c>
      <c r="U38" s="36">
        <f>SUMIFS(СВЦЭМ!$D$33:$D$776,СВЦЭМ!$A$33:$A$776,$A38,СВЦЭМ!$B$33:$B$776,U$11)+'СЕТ СН'!$F$11+СВЦЭМ!$D$10+'СЕТ СН'!$F$5-'СЕТ СН'!$F$21</f>
        <v>3443.0869308299998</v>
      </c>
      <c r="V38" s="36">
        <f>SUMIFS(СВЦЭМ!$D$33:$D$776,СВЦЭМ!$A$33:$A$776,$A38,СВЦЭМ!$B$33:$B$776,V$11)+'СЕТ СН'!$F$11+СВЦЭМ!$D$10+'СЕТ СН'!$F$5-'СЕТ СН'!$F$21</f>
        <v>3411.6894256999999</v>
      </c>
      <c r="W38" s="36">
        <f>SUMIFS(СВЦЭМ!$D$33:$D$776,СВЦЭМ!$A$33:$A$776,$A38,СВЦЭМ!$B$33:$B$776,W$11)+'СЕТ СН'!$F$11+СВЦЭМ!$D$10+'СЕТ СН'!$F$5-'СЕТ СН'!$F$21</f>
        <v>3400.87811302</v>
      </c>
      <c r="X38" s="36">
        <f>SUMIFS(СВЦЭМ!$D$33:$D$776,СВЦЭМ!$A$33:$A$776,$A38,СВЦЭМ!$B$33:$B$776,X$11)+'СЕТ СН'!$F$11+СВЦЭМ!$D$10+'СЕТ СН'!$F$5-'СЕТ СН'!$F$21</f>
        <v>3418.9952338799999</v>
      </c>
      <c r="Y38" s="36">
        <f>SUMIFS(СВЦЭМ!$D$33:$D$776,СВЦЭМ!$A$33:$A$776,$A38,СВЦЭМ!$B$33:$B$776,Y$11)+'СЕТ СН'!$F$11+СВЦЭМ!$D$10+'СЕТ СН'!$F$5-'СЕТ СН'!$F$21</f>
        <v>3434.37178094</v>
      </c>
    </row>
    <row r="39" spans="1:27" ht="15.75" x14ac:dyDescent="0.2">
      <c r="A39" s="35">
        <f t="shared" si="0"/>
        <v>43583</v>
      </c>
      <c r="B39" s="36">
        <f>SUMIFS(СВЦЭМ!$D$33:$D$776,СВЦЭМ!$A$33:$A$776,$A39,СВЦЭМ!$B$33:$B$776,B$11)+'СЕТ СН'!$F$11+СВЦЭМ!$D$10+'СЕТ СН'!$F$5-'СЕТ СН'!$F$21</f>
        <v>3393.95764663</v>
      </c>
      <c r="C39" s="36">
        <f>SUMIFS(СВЦЭМ!$D$33:$D$776,СВЦЭМ!$A$33:$A$776,$A39,СВЦЭМ!$B$33:$B$776,C$11)+'СЕТ СН'!$F$11+СВЦЭМ!$D$10+'СЕТ СН'!$F$5-'СЕТ СН'!$F$21</f>
        <v>3468.2374332899999</v>
      </c>
      <c r="D39" s="36">
        <f>SUMIFS(СВЦЭМ!$D$33:$D$776,СВЦЭМ!$A$33:$A$776,$A39,СВЦЭМ!$B$33:$B$776,D$11)+'СЕТ СН'!$F$11+СВЦЭМ!$D$10+'СЕТ СН'!$F$5-'СЕТ СН'!$F$21</f>
        <v>3504.0443405400001</v>
      </c>
      <c r="E39" s="36">
        <f>SUMIFS(СВЦЭМ!$D$33:$D$776,СВЦЭМ!$A$33:$A$776,$A39,СВЦЭМ!$B$33:$B$776,E$11)+'СЕТ СН'!$F$11+СВЦЭМ!$D$10+'СЕТ СН'!$F$5-'СЕТ СН'!$F$21</f>
        <v>3526.9983410499999</v>
      </c>
      <c r="F39" s="36">
        <f>SUMIFS(СВЦЭМ!$D$33:$D$776,СВЦЭМ!$A$33:$A$776,$A39,СВЦЭМ!$B$33:$B$776,F$11)+'СЕТ СН'!$F$11+СВЦЭМ!$D$10+'СЕТ СН'!$F$5-'СЕТ СН'!$F$21</f>
        <v>3530.2470572299999</v>
      </c>
      <c r="G39" s="36">
        <f>SUMIFS(СВЦЭМ!$D$33:$D$776,СВЦЭМ!$A$33:$A$776,$A39,СВЦЭМ!$B$33:$B$776,G$11)+'СЕТ СН'!$F$11+СВЦЭМ!$D$10+'СЕТ СН'!$F$5-'СЕТ СН'!$F$21</f>
        <v>3519.1406108900001</v>
      </c>
      <c r="H39" s="36">
        <f>SUMIFS(СВЦЭМ!$D$33:$D$776,СВЦЭМ!$A$33:$A$776,$A39,СВЦЭМ!$B$33:$B$776,H$11)+'СЕТ СН'!$F$11+СВЦЭМ!$D$10+'СЕТ СН'!$F$5-'СЕТ СН'!$F$21</f>
        <v>3529.0555701000003</v>
      </c>
      <c r="I39" s="36">
        <f>SUMIFS(СВЦЭМ!$D$33:$D$776,СВЦЭМ!$A$33:$A$776,$A39,СВЦЭМ!$B$33:$B$776,I$11)+'СЕТ СН'!$F$11+СВЦЭМ!$D$10+'СЕТ СН'!$F$5-'СЕТ СН'!$F$21</f>
        <v>3483.7907652499998</v>
      </c>
      <c r="J39" s="36">
        <f>SUMIFS(СВЦЭМ!$D$33:$D$776,СВЦЭМ!$A$33:$A$776,$A39,СВЦЭМ!$B$33:$B$776,J$11)+'СЕТ СН'!$F$11+СВЦЭМ!$D$10+'СЕТ СН'!$F$5-'СЕТ СН'!$F$21</f>
        <v>3442.1325945899998</v>
      </c>
      <c r="K39" s="36">
        <f>SUMIFS(СВЦЭМ!$D$33:$D$776,СВЦЭМ!$A$33:$A$776,$A39,СВЦЭМ!$B$33:$B$776,K$11)+'СЕТ СН'!$F$11+СВЦЭМ!$D$10+'СЕТ СН'!$F$5-'СЕТ СН'!$F$21</f>
        <v>3399.0445048700003</v>
      </c>
      <c r="L39" s="36">
        <f>SUMIFS(СВЦЭМ!$D$33:$D$776,СВЦЭМ!$A$33:$A$776,$A39,СВЦЭМ!$B$33:$B$776,L$11)+'СЕТ СН'!$F$11+СВЦЭМ!$D$10+'СЕТ СН'!$F$5-'СЕТ СН'!$F$21</f>
        <v>3386.62391041</v>
      </c>
      <c r="M39" s="36">
        <f>SUMIFS(СВЦЭМ!$D$33:$D$776,СВЦЭМ!$A$33:$A$776,$A39,СВЦЭМ!$B$33:$B$776,M$11)+'СЕТ СН'!$F$11+СВЦЭМ!$D$10+'СЕТ СН'!$F$5-'СЕТ СН'!$F$21</f>
        <v>3387.4517097500002</v>
      </c>
      <c r="N39" s="36">
        <f>SUMIFS(СВЦЭМ!$D$33:$D$776,СВЦЭМ!$A$33:$A$776,$A39,СВЦЭМ!$B$33:$B$776,N$11)+'СЕТ СН'!$F$11+СВЦЭМ!$D$10+'СЕТ СН'!$F$5-'СЕТ СН'!$F$21</f>
        <v>3415.24500893</v>
      </c>
      <c r="O39" s="36">
        <f>SUMIFS(СВЦЭМ!$D$33:$D$776,СВЦЭМ!$A$33:$A$776,$A39,СВЦЭМ!$B$33:$B$776,O$11)+'СЕТ СН'!$F$11+СВЦЭМ!$D$10+'СЕТ СН'!$F$5-'СЕТ СН'!$F$21</f>
        <v>3433.96547065</v>
      </c>
      <c r="P39" s="36">
        <f>SUMIFS(СВЦЭМ!$D$33:$D$776,СВЦЭМ!$A$33:$A$776,$A39,СВЦЭМ!$B$33:$B$776,P$11)+'СЕТ СН'!$F$11+СВЦЭМ!$D$10+'СЕТ СН'!$F$5-'СЕТ СН'!$F$21</f>
        <v>3458.3836070699999</v>
      </c>
      <c r="Q39" s="36">
        <f>SUMIFS(СВЦЭМ!$D$33:$D$776,СВЦЭМ!$A$33:$A$776,$A39,СВЦЭМ!$B$33:$B$776,Q$11)+'СЕТ СН'!$F$11+СВЦЭМ!$D$10+'СЕТ СН'!$F$5-'СЕТ СН'!$F$21</f>
        <v>3469.4138390500002</v>
      </c>
      <c r="R39" s="36">
        <f>SUMIFS(СВЦЭМ!$D$33:$D$776,СВЦЭМ!$A$33:$A$776,$A39,СВЦЭМ!$B$33:$B$776,R$11)+'СЕТ СН'!$F$11+СВЦЭМ!$D$10+'СЕТ СН'!$F$5-'СЕТ СН'!$F$21</f>
        <v>3449.4287711699999</v>
      </c>
      <c r="S39" s="36">
        <f>SUMIFS(СВЦЭМ!$D$33:$D$776,СВЦЭМ!$A$33:$A$776,$A39,СВЦЭМ!$B$33:$B$776,S$11)+'СЕТ СН'!$F$11+СВЦЭМ!$D$10+'СЕТ СН'!$F$5-'СЕТ СН'!$F$21</f>
        <v>3419.9830853900003</v>
      </c>
      <c r="T39" s="36">
        <f>SUMIFS(СВЦЭМ!$D$33:$D$776,СВЦЭМ!$A$33:$A$776,$A39,СВЦЭМ!$B$33:$B$776,T$11)+'СЕТ СН'!$F$11+СВЦЭМ!$D$10+'СЕТ СН'!$F$5-'СЕТ СН'!$F$21</f>
        <v>3383.51070957</v>
      </c>
      <c r="U39" s="36">
        <f>SUMIFS(СВЦЭМ!$D$33:$D$776,СВЦЭМ!$A$33:$A$776,$A39,СВЦЭМ!$B$33:$B$776,U$11)+'СЕТ СН'!$F$11+СВЦЭМ!$D$10+'СЕТ СН'!$F$5-'СЕТ СН'!$F$21</f>
        <v>3335.5502739100002</v>
      </c>
      <c r="V39" s="36">
        <f>SUMIFS(СВЦЭМ!$D$33:$D$776,СВЦЭМ!$A$33:$A$776,$A39,СВЦЭМ!$B$33:$B$776,V$11)+'СЕТ СН'!$F$11+СВЦЭМ!$D$10+'СЕТ СН'!$F$5-'СЕТ СН'!$F$21</f>
        <v>3311.9006044900002</v>
      </c>
      <c r="W39" s="36">
        <f>SUMIFS(СВЦЭМ!$D$33:$D$776,СВЦЭМ!$A$33:$A$776,$A39,СВЦЭМ!$B$33:$B$776,W$11)+'СЕТ СН'!$F$11+СВЦЭМ!$D$10+'СЕТ СН'!$F$5-'СЕТ СН'!$F$21</f>
        <v>3320.8327924599998</v>
      </c>
      <c r="X39" s="36">
        <f>SUMIFS(СВЦЭМ!$D$33:$D$776,СВЦЭМ!$A$33:$A$776,$A39,СВЦЭМ!$B$33:$B$776,X$11)+'СЕТ СН'!$F$11+СВЦЭМ!$D$10+'СЕТ СН'!$F$5-'СЕТ СН'!$F$21</f>
        <v>3332.28041545</v>
      </c>
      <c r="Y39" s="36">
        <f>SUMIFS(СВЦЭМ!$D$33:$D$776,СВЦЭМ!$A$33:$A$776,$A39,СВЦЭМ!$B$33:$B$776,Y$11)+'СЕТ СН'!$F$11+СВЦЭМ!$D$10+'СЕТ СН'!$F$5-'СЕТ СН'!$F$21</f>
        <v>3372.2404497400003</v>
      </c>
    </row>
    <row r="40" spans="1:27" ht="15.75" x14ac:dyDescent="0.2">
      <c r="A40" s="35">
        <f t="shared" si="0"/>
        <v>43584</v>
      </c>
      <c r="B40" s="36">
        <f>SUMIFS(СВЦЭМ!$D$33:$D$776,СВЦЭМ!$A$33:$A$776,$A40,СВЦЭМ!$B$33:$B$776,B$11)+'СЕТ СН'!$F$11+СВЦЭМ!$D$10+'СЕТ СН'!$F$5-'СЕТ СН'!$F$21</f>
        <v>3460.5647104200002</v>
      </c>
      <c r="C40" s="36">
        <f>SUMIFS(СВЦЭМ!$D$33:$D$776,СВЦЭМ!$A$33:$A$776,$A40,СВЦЭМ!$B$33:$B$776,C$11)+'СЕТ СН'!$F$11+СВЦЭМ!$D$10+'СЕТ СН'!$F$5-'СЕТ СН'!$F$21</f>
        <v>3492.5393666099999</v>
      </c>
      <c r="D40" s="36">
        <f>SUMIFS(СВЦЭМ!$D$33:$D$776,СВЦЭМ!$A$33:$A$776,$A40,СВЦЭМ!$B$33:$B$776,D$11)+'СЕТ СН'!$F$11+СВЦЭМ!$D$10+'СЕТ СН'!$F$5-'СЕТ СН'!$F$21</f>
        <v>3513.9447840100001</v>
      </c>
      <c r="E40" s="36">
        <f>SUMIFS(СВЦЭМ!$D$33:$D$776,СВЦЭМ!$A$33:$A$776,$A40,СВЦЭМ!$B$33:$B$776,E$11)+'СЕТ СН'!$F$11+СВЦЭМ!$D$10+'СЕТ СН'!$F$5-'СЕТ СН'!$F$21</f>
        <v>3519.6641403600001</v>
      </c>
      <c r="F40" s="36">
        <f>SUMIFS(СВЦЭМ!$D$33:$D$776,СВЦЭМ!$A$33:$A$776,$A40,СВЦЭМ!$B$33:$B$776,F$11)+'СЕТ СН'!$F$11+СВЦЭМ!$D$10+'СЕТ СН'!$F$5-'СЕТ СН'!$F$21</f>
        <v>3528.3814894400002</v>
      </c>
      <c r="G40" s="36">
        <f>SUMIFS(СВЦЭМ!$D$33:$D$776,СВЦЭМ!$A$33:$A$776,$A40,СВЦЭМ!$B$33:$B$776,G$11)+'СЕТ СН'!$F$11+СВЦЭМ!$D$10+'СЕТ СН'!$F$5-'СЕТ СН'!$F$21</f>
        <v>3515.47981742</v>
      </c>
      <c r="H40" s="36">
        <f>SUMIFS(СВЦЭМ!$D$33:$D$776,СВЦЭМ!$A$33:$A$776,$A40,СВЦЭМ!$B$33:$B$776,H$11)+'СЕТ СН'!$F$11+СВЦЭМ!$D$10+'СЕТ СН'!$F$5-'СЕТ СН'!$F$21</f>
        <v>3503.0158300100002</v>
      </c>
      <c r="I40" s="36">
        <f>SUMIFS(СВЦЭМ!$D$33:$D$776,СВЦЭМ!$A$33:$A$776,$A40,СВЦЭМ!$B$33:$B$776,I$11)+'СЕТ СН'!$F$11+СВЦЭМ!$D$10+'СЕТ СН'!$F$5-'СЕТ СН'!$F$21</f>
        <v>3458.8778694900002</v>
      </c>
      <c r="J40" s="36">
        <f>SUMIFS(СВЦЭМ!$D$33:$D$776,СВЦЭМ!$A$33:$A$776,$A40,СВЦЭМ!$B$33:$B$776,J$11)+'СЕТ СН'!$F$11+СВЦЭМ!$D$10+'СЕТ СН'!$F$5-'СЕТ СН'!$F$21</f>
        <v>3415.8166017900003</v>
      </c>
      <c r="K40" s="36">
        <f>SUMIFS(СВЦЭМ!$D$33:$D$776,СВЦЭМ!$A$33:$A$776,$A40,СВЦЭМ!$B$33:$B$776,K$11)+'СЕТ СН'!$F$11+СВЦЭМ!$D$10+'СЕТ СН'!$F$5-'СЕТ СН'!$F$21</f>
        <v>3403.8780710800002</v>
      </c>
      <c r="L40" s="36">
        <f>SUMIFS(СВЦЭМ!$D$33:$D$776,СВЦЭМ!$A$33:$A$776,$A40,СВЦЭМ!$B$33:$B$776,L$11)+'СЕТ СН'!$F$11+СВЦЭМ!$D$10+'СЕТ СН'!$F$5-'СЕТ СН'!$F$21</f>
        <v>3382.48972933</v>
      </c>
      <c r="M40" s="36">
        <f>SUMIFS(СВЦЭМ!$D$33:$D$776,СВЦЭМ!$A$33:$A$776,$A40,СВЦЭМ!$B$33:$B$776,M$11)+'СЕТ СН'!$F$11+СВЦЭМ!$D$10+'СЕТ СН'!$F$5-'СЕТ СН'!$F$21</f>
        <v>3400.9622491999999</v>
      </c>
      <c r="N40" s="36">
        <f>SUMIFS(СВЦЭМ!$D$33:$D$776,СВЦЭМ!$A$33:$A$776,$A40,СВЦЭМ!$B$33:$B$776,N$11)+'СЕТ СН'!$F$11+СВЦЭМ!$D$10+'СЕТ СН'!$F$5-'СЕТ СН'!$F$21</f>
        <v>3401.0724603099998</v>
      </c>
      <c r="O40" s="36">
        <f>SUMIFS(СВЦЭМ!$D$33:$D$776,СВЦЭМ!$A$33:$A$776,$A40,СВЦЭМ!$B$33:$B$776,O$11)+'СЕТ СН'!$F$11+СВЦЭМ!$D$10+'СЕТ СН'!$F$5-'СЕТ СН'!$F$21</f>
        <v>3402.6479380800001</v>
      </c>
      <c r="P40" s="36">
        <f>SUMIFS(СВЦЭМ!$D$33:$D$776,СВЦЭМ!$A$33:$A$776,$A40,СВЦЭМ!$B$33:$B$776,P$11)+'СЕТ СН'!$F$11+СВЦЭМ!$D$10+'СЕТ СН'!$F$5-'СЕТ СН'!$F$21</f>
        <v>3410.31804926</v>
      </c>
      <c r="Q40" s="36">
        <f>SUMIFS(СВЦЭМ!$D$33:$D$776,СВЦЭМ!$A$33:$A$776,$A40,СВЦЭМ!$B$33:$B$776,Q$11)+'СЕТ СН'!$F$11+СВЦЭМ!$D$10+'СЕТ СН'!$F$5-'СЕТ СН'!$F$21</f>
        <v>3419.7788495200002</v>
      </c>
      <c r="R40" s="36">
        <f>SUMIFS(СВЦЭМ!$D$33:$D$776,СВЦЭМ!$A$33:$A$776,$A40,СВЦЭМ!$B$33:$B$776,R$11)+'СЕТ СН'!$F$11+СВЦЭМ!$D$10+'СЕТ СН'!$F$5-'СЕТ СН'!$F$21</f>
        <v>3418.9763663399999</v>
      </c>
      <c r="S40" s="36">
        <f>SUMIFS(СВЦЭМ!$D$33:$D$776,СВЦЭМ!$A$33:$A$776,$A40,СВЦЭМ!$B$33:$B$776,S$11)+'СЕТ СН'!$F$11+СВЦЭМ!$D$10+'СЕТ СН'!$F$5-'СЕТ СН'!$F$21</f>
        <v>3419.7629493200002</v>
      </c>
      <c r="T40" s="36">
        <f>SUMIFS(СВЦЭМ!$D$33:$D$776,СВЦЭМ!$A$33:$A$776,$A40,СВЦЭМ!$B$33:$B$776,T$11)+'СЕТ СН'!$F$11+СВЦЭМ!$D$10+'СЕТ СН'!$F$5-'СЕТ СН'!$F$21</f>
        <v>3403.9977843699999</v>
      </c>
      <c r="U40" s="36">
        <f>SUMIFS(СВЦЭМ!$D$33:$D$776,СВЦЭМ!$A$33:$A$776,$A40,СВЦЭМ!$B$33:$B$776,U$11)+'СЕТ СН'!$F$11+СВЦЭМ!$D$10+'СЕТ СН'!$F$5-'СЕТ СН'!$F$21</f>
        <v>3391.3178504699999</v>
      </c>
      <c r="V40" s="36">
        <f>SUMIFS(СВЦЭМ!$D$33:$D$776,СВЦЭМ!$A$33:$A$776,$A40,СВЦЭМ!$B$33:$B$776,V$11)+'СЕТ СН'!$F$11+СВЦЭМ!$D$10+'СЕТ СН'!$F$5-'СЕТ СН'!$F$21</f>
        <v>3359.0621220000003</v>
      </c>
      <c r="W40" s="36">
        <f>SUMIFS(СВЦЭМ!$D$33:$D$776,СВЦЭМ!$A$33:$A$776,$A40,СВЦЭМ!$B$33:$B$776,W$11)+'СЕТ СН'!$F$11+СВЦЭМ!$D$10+'СЕТ СН'!$F$5-'СЕТ СН'!$F$21</f>
        <v>3339.14843234</v>
      </c>
      <c r="X40" s="36">
        <f>SUMIFS(СВЦЭМ!$D$33:$D$776,СВЦЭМ!$A$33:$A$776,$A40,СВЦЭМ!$B$33:$B$776,X$11)+'СЕТ СН'!$F$11+СВЦЭМ!$D$10+'СЕТ СН'!$F$5-'СЕТ СН'!$F$21</f>
        <v>3368.6458224500002</v>
      </c>
      <c r="Y40" s="36">
        <f>SUMIFS(СВЦЭМ!$D$33:$D$776,СВЦЭМ!$A$33:$A$776,$A40,СВЦЭМ!$B$33:$B$776,Y$11)+'СЕТ СН'!$F$11+СВЦЭМ!$D$10+'СЕТ СН'!$F$5-'СЕТ СН'!$F$21</f>
        <v>3401.4098272599999</v>
      </c>
    </row>
    <row r="41" spans="1:27" ht="15.75" x14ac:dyDescent="0.2">
      <c r="A41" s="35">
        <f t="shared" si="0"/>
        <v>43585</v>
      </c>
      <c r="B41" s="36">
        <f>SUMIFS(СВЦЭМ!$D$33:$D$776,СВЦЭМ!$A$33:$A$776,$A41,СВЦЭМ!$B$33:$B$776,B$11)+'СЕТ СН'!$F$11+СВЦЭМ!$D$10+'СЕТ СН'!$F$5-'СЕТ СН'!$F$21</f>
        <v>3468.4061624599999</v>
      </c>
      <c r="C41" s="36">
        <f>SUMIFS(СВЦЭМ!$D$33:$D$776,СВЦЭМ!$A$33:$A$776,$A41,СВЦЭМ!$B$33:$B$776,C$11)+'СЕТ СН'!$F$11+СВЦЭМ!$D$10+'СЕТ СН'!$F$5-'СЕТ СН'!$F$21</f>
        <v>3503.9463686099998</v>
      </c>
      <c r="D41" s="36">
        <f>SUMIFS(СВЦЭМ!$D$33:$D$776,СВЦЭМ!$A$33:$A$776,$A41,СВЦЭМ!$B$33:$B$776,D$11)+'СЕТ СН'!$F$11+СВЦЭМ!$D$10+'СЕТ СН'!$F$5-'СЕТ СН'!$F$21</f>
        <v>3534.9346932600001</v>
      </c>
      <c r="E41" s="36">
        <f>SUMIFS(СВЦЭМ!$D$33:$D$776,СВЦЭМ!$A$33:$A$776,$A41,СВЦЭМ!$B$33:$B$776,E$11)+'СЕТ СН'!$F$11+СВЦЭМ!$D$10+'СЕТ СН'!$F$5-'СЕТ СН'!$F$21</f>
        <v>3540.4413149800002</v>
      </c>
      <c r="F41" s="36">
        <f>SUMIFS(СВЦЭМ!$D$33:$D$776,СВЦЭМ!$A$33:$A$776,$A41,СВЦЭМ!$B$33:$B$776,F$11)+'СЕТ СН'!$F$11+СВЦЭМ!$D$10+'СЕТ СН'!$F$5-'СЕТ СН'!$F$21</f>
        <v>3544.4253841700001</v>
      </c>
      <c r="G41" s="36">
        <f>SUMIFS(СВЦЭМ!$D$33:$D$776,СВЦЭМ!$A$33:$A$776,$A41,СВЦЭМ!$B$33:$B$776,G$11)+'СЕТ СН'!$F$11+СВЦЭМ!$D$10+'СЕТ СН'!$F$5-'СЕТ СН'!$F$21</f>
        <v>3525.6919754600003</v>
      </c>
      <c r="H41" s="36">
        <f>SUMIFS(СВЦЭМ!$D$33:$D$776,СВЦЭМ!$A$33:$A$776,$A41,СВЦЭМ!$B$33:$B$776,H$11)+'СЕТ СН'!$F$11+СВЦЭМ!$D$10+'СЕТ СН'!$F$5-'СЕТ СН'!$F$21</f>
        <v>3462.4731607799999</v>
      </c>
      <c r="I41" s="36">
        <f>SUMIFS(СВЦЭМ!$D$33:$D$776,СВЦЭМ!$A$33:$A$776,$A41,СВЦЭМ!$B$33:$B$776,I$11)+'СЕТ СН'!$F$11+СВЦЭМ!$D$10+'СЕТ СН'!$F$5-'СЕТ СН'!$F$21</f>
        <v>3408.6889554600002</v>
      </c>
      <c r="J41" s="36">
        <f>SUMIFS(СВЦЭМ!$D$33:$D$776,СВЦЭМ!$A$33:$A$776,$A41,СВЦЭМ!$B$33:$B$776,J$11)+'СЕТ СН'!$F$11+СВЦЭМ!$D$10+'СЕТ СН'!$F$5-'СЕТ СН'!$F$21</f>
        <v>3397.1780488200002</v>
      </c>
      <c r="K41" s="36">
        <f>SUMIFS(СВЦЭМ!$D$33:$D$776,СВЦЭМ!$A$33:$A$776,$A41,СВЦЭМ!$B$33:$B$776,K$11)+'СЕТ СН'!$F$11+СВЦЭМ!$D$10+'СЕТ СН'!$F$5-'СЕТ СН'!$F$21</f>
        <v>3396.6223735799999</v>
      </c>
      <c r="L41" s="36">
        <f>SUMIFS(СВЦЭМ!$D$33:$D$776,СВЦЭМ!$A$33:$A$776,$A41,СВЦЭМ!$B$33:$B$776,L$11)+'СЕТ СН'!$F$11+СВЦЭМ!$D$10+'СЕТ СН'!$F$5-'СЕТ СН'!$F$21</f>
        <v>3396.2068307499999</v>
      </c>
      <c r="M41" s="36">
        <f>SUMIFS(СВЦЭМ!$D$33:$D$776,СВЦЭМ!$A$33:$A$776,$A41,СВЦЭМ!$B$33:$B$776,M$11)+'СЕТ СН'!$F$11+СВЦЭМ!$D$10+'СЕТ СН'!$F$5-'СЕТ СН'!$F$21</f>
        <v>3381.3229008200001</v>
      </c>
      <c r="N41" s="36">
        <f>SUMIFS(СВЦЭМ!$D$33:$D$776,СВЦЭМ!$A$33:$A$776,$A41,СВЦЭМ!$B$33:$B$776,N$11)+'СЕТ СН'!$F$11+СВЦЭМ!$D$10+'СЕТ СН'!$F$5-'СЕТ СН'!$F$21</f>
        <v>3381.2524151299999</v>
      </c>
      <c r="O41" s="36">
        <f>SUMIFS(СВЦЭМ!$D$33:$D$776,СВЦЭМ!$A$33:$A$776,$A41,СВЦЭМ!$B$33:$B$776,O$11)+'СЕТ СН'!$F$11+СВЦЭМ!$D$10+'СЕТ СН'!$F$5-'СЕТ СН'!$F$21</f>
        <v>3383.74758471</v>
      </c>
      <c r="P41" s="36">
        <f>SUMIFS(СВЦЭМ!$D$33:$D$776,СВЦЭМ!$A$33:$A$776,$A41,СВЦЭМ!$B$33:$B$776,P$11)+'СЕТ СН'!$F$11+СВЦЭМ!$D$10+'СЕТ СН'!$F$5-'СЕТ СН'!$F$21</f>
        <v>3395.6810441900002</v>
      </c>
      <c r="Q41" s="36">
        <f>SUMIFS(СВЦЭМ!$D$33:$D$776,СВЦЭМ!$A$33:$A$776,$A41,СВЦЭМ!$B$33:$B$776,Q$11)+'СЕТ СН'!$F$11+СВЦЭМ!$D$10+'СЕТ СН'!$F$5-'СЕТ СН'!$F$21</f>
        <v>3401.6168564</v>
      </c>
      <c r="R41" s="36">
        <f>SUMIFS(СВЦЭМ!$D$33:$D$776,СВЦЭМ!$A$33:$A$776,$A41,СВЦЭМ!$B$33:$B$776,R$11)+'СЕТ СН'!$F$11+СВЦЭМ!$D$10+'СЕТ СН'!$F$5-'СЕТ СН'!$F$21</f>
        <v>3400.8055204900002</v>
      </c>
      <c r="S41" s="36">
        <f>SUMIFS(СВЦЭМ!$D$33:$D$776,СВЦЭМ!$A$33:$A$776,$A41,СВЦЭМ!$B$33:$B$776,S$11)+'СЕТ СН'!$F$11+СВЦЭМ!$D$10+'СЕТ СН'!$F$5-'СЕТ СН'!$F$21</f>
        <v>3389.0669038000001</v>
      </c>
      <c r="T41" s="36">
        <f>SUMIFS(СВЦЭМ!$D$33:$D$776,СВЦЭМ!$A$33:$A$776,$A41,СВЦЭМ!$B$33:$B$776,T$11)+'СЕТ СН'!$F$11+СВЦЭМ!$D$10+'СЕТ СН'!$F$5-'СЕТ СН'!$F$21</f>
        <v>3373.8319943400002</v>
      </c>
      <c r="U41" s="36">
        <f>SUMIFS(СВЦЭМ!$D$33:$D$776,СВЦЭМ!$A$33:$A$776,$A41,СВЦЭМ!$B$33:$B$776,U$11)+'СЕТ СН'!$F$11+СВЦЭМ!$D$10+'СЕТ СН'!$F$5-'СЕТ СН'!$F$21</f>
        <v>3361.1594263799998</v>
      </c>
      <c r="V41" s="36">
        <f>SUMIFS(СВЦЭМ!$D$33:$D$776,СВЦЭМ!$A$33:$A$776,$A41,СВЦЭМ!$B$33:$B$776,V$11)+'СЕТ СН'!$F$11+СВЦЭМ!$D$10+'СЕТ СН'!$F$5-'СЕТ СН'!$F$21</f>
        <v>3348.6607134800001</v>
      </c>
      <c r="W41" s="36">
        <f>SUMIFS(СВЦЭМ!$D$33:$D$776,СВЦЭМ!$A$33:$A$776,$A41,СВЦЭМ!$B$33:$B$776,W$11)+'СЕТ СН'!$F$11+СВЦЭМ!$D$10+'СЕТ СН'!$F$5-'СЕТ СН'!$F$21</f>
        <v>3346.0902244700001</v>
      </c>
      <c r="X41" s="36">
        <f>SUMIFS(СВЦЭМ!$D$33:$D$776,СВЦЭМ!$A$33:$A$776,$A41,СВЦЭМ!$B$33:$B$776,X$11)+'СЕТ СН'!$F$11+СВЦЭМ!$D$10+'СЕТ СН'!$F$5-'СЕТ СН'!$F$21</f>
        <v>3365.85215419</v>
      </c>
      <c r="Y41" s="36">
        <f>SUMIFS(СВЦЭМ!$D$33:$D$776,СВЦЭМ!$A$33:$A$776,$A41,СВЦЭМ!$B$33:$B$776,Y$11)+'СЕТ СН'!$F$11+СВЦЭМ!$D$10+'СЕТ СН'!$F$5-'СЕТ СН'!$F$21</f>
        <v>3385.3352658100002</v>
      </c>
    </row>
    <row r="42" spans="1:27" ht="15.75" hidden="1" x14ac:dyDescent="0.2">
      <c r="A42" s="35">
        <f t="shared" si="0"/>
        <v>43586</v>
      </c>
      <c r="B42" s="36">
        <f>SUMIFS(СВЦЭМ!$D$33:$D$776,СВЦЭМ!$A$33:$A$776,$A42,СВЦЭМ!$B$33:$B$776,B$11)+'СЕТ СН'!$F$11+СВЦЭМ!$D$10+'СЕТ СН'!$F$5-'СЕТ СН'!$F$21</f>
        <v>2527.40344387</v>
      </c>
      <c r="C42" s="36">
        <f>SUMIFS(СВЦЭМ!$D$33:$D$776,СВЦЭМ!$A$33:$A$776,$A42,СВЦЭМ!$B$33:$B$776,C$11)+'СЕТ СН'!$F$11+СВЦЭМ!$D$10+'СЕТ СН'!$F$5-'СЕТ СН'!$F$21</f>
        <v>2527.40344387</v>
      </c>
      <c r="D42" s="36">
        <f>SUMIFS(СВЦЭМ!$D$33:$D$776,СВЦЭМ!$A$33:$A$776,$A42,СВЦЭМ!$B$33:$B$776,D$11)+'СЕТ СН'!$F$11+СВЦЭМ!$D$10+'СЕТ СН'!$F$5-'СЕТ СН'!$F$21</f>
        <v>2527.40344387</v>
      </c>
      <c r="E42" s="36">
        <f>SUMIFS(СВЦЭМ!$D$33:$D$776,СВЦЭМ!$A$33:$A$776,$A42,СВЦЭМ!$B$33:$B$776,E$11)+'СЕТ СН'!$F$11+СВЦЭМ!$D$10+'СЕТ СН'!$F$5-'СЕТ СН'!$F$21</f>
        <v>2527.40344387</v>
      </c>
      <c r="F42" s="36">
        <f>SUMIFS(СВЦЭМ!$D$33:$D$776,СВЦЭМ!$A$33:$A$776,$A42,СВЦЭМ!$B$33:$B$776,F$11)+'СЕТ СН'!$F$11+СВЦЭМ!$D$10+'СЕТ СН'!$F$5-'СЕТ СН'!$F$21</f>
        <v>2527.40344387</v>
      </c>
      <c r="G42" s="36">
        <f>SUMIFS(СВЦЭМ!$D$33:$D$776,СВЦЭМ!$A$33:$A$776,$A42,СВЦЭМ!$B$33:$B$776,G$11)+'СЕТ СН'!$F$11+СВЦЭМ!$D$10+'СЕТ СН'!$F$5-'СЕТ СН'!$F$21</f>
        <v>2527.40344387</v>
      </c>
      <c r="H42" s="36">
        <f>SUMIFS(СВЦЭМ!$D$33:$D$776,СВЦЭМ!$A$33:$A$776,$A42,СВЦЭМ!$B$33:$B$776,H$11)+'СЕТ СН'!$F$11+СВЦЭМ!$D$10+'СЕТ СН'!$F$5-'СЕТ СН'!$F$21</f>
        <v>2527.40344387</v>
      </c>
      <c r="I42" s="36">
        <f>SUMIFS(СВЦЭМ!$D$33:$D$776,СВЦЭМ!$A$33:$A$776,$A42,СВЦЭМ!$B$33:$B$776,I$11)+'СЕТ СН'!$F$11+СВЦЭМ!$D$10+'СЕТ СН'!$F$5-'СЕТ СН'!$F$21</f>
        <v>2527.40344387</v>
      </c>
      <c r="J42" s="36">
        <f>SUMIFS(СВЦЭМ!$D$33:$D$776,СВЦЭМ!$A$33:$A$776,$A42,СВЦЭМ!$B$33:$B$776,J$11)+'СЕТ СН'!$F$11+СВЦЭМ!$D$10+'СЕТ СН'!$F$5-'СЕТ СН'!$F$21</f>
        <v>2527.40344387</v>
      </c>
      <c r="K42" s="36">
        <f>SUMIFS(СВЦЭМ!$D$33:$D$776,СВЦЭМ!$A$33:$A$776,$A42,СВЦЭМ!$B$33:$B$776,K$11)+'СЕТ СН'!$F$11+СВЦЭМ!$D$10+'СЕТ СН'!$F$5-'СЕТ СН'!$F$21</f>
        <v>2527.40344387</v>
      </c>
      <c r="L42" s="36">
        <f>SUMIFS(СВЦЭМ!$D$33:$D$776,СВЦЭМ!$A$33:$A$776,$A42,СВЦЭМ!$B$33:$B$776,L$11)+'СЕТ СН'!$F$11+СВЦЭМ!$D$10+'СЕТ СН'!$F$5-'СЕТ СН'!$F$21</f>
        <v>2527.40344387</v>
      </c>
      <c r="M42" s="36">
        <f>SUMIFS(СВЦЭМ!$D$33:$D$776,СВЦЭМ!$A$33:$A$776,$A42,СВЦЭМ!$B$33:$B$776,M$11)+'СЕТ СН'!$F$11+СВЦЭМ!$D$10+'СЕТ СН'!$F$5-'СЕТ СН'!$F$21</f>
        <v>2527.40344387</v>
      </c>
      <c r="N42" s="36">
        <f>SUMIFS(СВЦЭМ!$D$33:$D$776,СВЦЭМ!$A$33:$A$776,$A42,СВЦЭМ!$B$33:$B$776,N$11)+'СЕТ СН'!$F$11+СВЦЭМ!$D$10+'СЕТ СН'!$F$5-'СЕТ СН'!$F$21</f>
        <v>2527.40344387</v>
      </c>
      <c r="O42" s="36">
        <f>SUMIFS(СВЦЭМ!$D$33:$D$776,СВЦЭМ!$A$33:$A$776,$A42,СВЦЭМ!$B$33:$B$776,O$11)+'СЕТ СН'!$F$11+СВЦЭМ!$D$10+'СЕТ СН'!$F$5-'СЕТ СН'!$F$21</f>
        <v>2527.40344387</v>
      </c>
      <c r="P42" s="36">
        <f>SUMIFS(СВЦЭМ!$D$33:$D$776,СВЦЭМ!$A$33:$A$776,$A42,СВЦЭМ!$B$33:$B$776,P$11)+'СЕТ СН'!$F$11+СВЦЭМ!$D$10+'СЕТ СН'!$F$5-'СЕТ СН'!$F$21</f>
        <v>2527.40344387</v>
      </c>
      <c r="Q42" s="36">
        <f>SUMIFS(СВЦЭМ!$D$33:$D$776,СВЦЭМ!$A$33:$A$776,$A42,СВЦЭМ!$B$33:$B$776,Q$11)+'СЕТ СН'!$F$11+СВЦЭМ!$D$10+'СЕТ СН'!$F$5-'СЕТ СН'!$F$21</f>
        <v>2527.40344387</v>
      </c>
      <c r="R42" s="36">
        <f>SUMIFS(СВЦЭМ!$D$33:$D$776,СВЦЭМ!$A$33:$A$776,$A42,СВЦЭМ!$B$33:$B$776,R$11)+'СЕТ СН'!$F$11+СВЦЭМ!$D$10+'СЕТ СН'!$F$5-'СЕТ СН'!$F$21</f>
        <v>2527.40344387</v>
      </c>
      <c r="S42" s="36">
        <f>SUMIFS(СВЦЭМ!$D$33:$D$776,СВЦЭМ!$A$33:$A$776,$A42,СВЦЭМ!$B$33:$B$776,S$11)+'СЕТ СН'!$F$11+СВЦЭМ!$D$10+'СЕТ СН'!$F$5-'СЕТ СН'!$F$21</f>
        <v>2527.40344387</v>
      </c>
      <c r="T42" s="36">
        <f>SUMIFS(СВЦЭМ!$D$33:$D$776,СВЦЭМ!$A$33:$A$776,$A42,СВЦЭМ!$B$33:$B$776,T$11)+'СЕТ СН'!$F$11+СВЦЭМ!$D$10+'СЕТ СН'!$F$5-'СЕТ СН'!$F$21</f>
        <v>2527.40344387</v>
      </c>
      <c r="U42" s="36">
        <f>SUMIFS(СВЦЭМ!$D$33:$D$776,СВЦЭМ!$A$33:$A$776,$A42,СВЦЭМ!$B$33:$B$776,U$11)+'СЕТ СН'!$F$11+СВЦЭМ!$D$10+'СЕТ СН'!$F$5-'СЕТ СН'!$F$21</f>
        <v>2527.40344387</v>
      </c>
      <c r="V42" s="36">
        <f>SUMIFS(СВЦЭМ!$D$33:$D$776,СВЦЭМ!$A$33:$A$776,$A42,СВЦЭМ!$B$33:$B$776,V$11)+'СЕТ СН'!$F$11+СВЦЭМ!$D$10+'СЕТ СН'!$F$5-'СЕТ СН'!$F$21</f>
        <v>2527.40344387</v>
      </c>
      <c r="W42" s="36">
        <f>SUMIFS(СВЦЭМ!$D$33:$D$776,СВЦЭМ!$A$33:$A$776,$A42,СВЦЭМ!$B$33:$B$776,W$11)+'СЕТ СН'!$F$11+СВЦЭМ!$D$10+'СЕТ СН'!$F$5-'СЕТ СН'!$F$21</f>
        <v>2527.40344387</v>
      </c>
      <c r="X42" s="36">
        <f>SUMIFS(СВЦЭМ!$D$33:$D$776,СВЦЭМ!$A$33:$A$776,$A42,СВЦЭМ!$B$33:$B$776,X$11)+'СЕТ СН'!$F$11+СВЦЭМ!$D$10+'СЕТ СН'!$F$5-'СЕТ СН'!$F$21</f>
        <v>2527.40344387</v>
      </c>
      <c r="Y42" s="36">
        <f>SUMIFS(СВЦЭМ!$D$33:$D$776,СВЦЭМ!$A$33:$A$776,$A42,СВЦЭМ!$B$33:$B$776,Y$11)+'СЕТ СН'!$F$11+СВЦЭМ!$D$10+'СЕТ СН'!$F$5-'СЕТ СН'!$F$21</f>
        <v>2527.40344387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01.04.2019</v>
      </c>
      <c r="B48" s="36">
        <f>SUMIFS(СВЦЭМ!$D$33:$D$776,СВЦЭМ!$A$33:$A$776,$A48,СВЦЭМ!$B$33:$B$776,B$47)+'СЕТ СН'!$G$11+СВЦЭМ!$D$10+'СЕТ СН'!$G$5-'СЕТ СН'!$G$21</f>
        <v>3509.96289523</v>
      </c>
      <c r="C48" s="36">
        <f>SUMIFS(СВЦЭМ!$D$33:$D$776,СВЦЭМ!$A$33:$A$776,$A48,СВЦЭМ!$B$33:$B$776,C$47)+'СЕТ СН'!$G$11+СВЦЭМ!$D$10+'СЕТ СН'!$G$5-'СЕТ СН'!$G$21</f>
        <v>3546.9290779600001</v>
      </c>
      <c r="D48" s="36">
        <f>SUMIFS(СВЦЭМ!$D$33:$D$776,СВЦЭМ!$A$33:$A$776,$A48,СВЦЭМ!$B$33:$B$776,D$47)+'СЕТ СН'!$G$11+СВЦЭМ!$D$10+'СЕТ СН'!$G$5-'СЕТ СН'!$G$21</f>
        <v>3566.3837744000002</v>
      </c>
      <c r="E48" s="36">
        <f>SUMIFS(СВЦЭМ!$D$33:$D$776,СВЦЭМ!$A$33:$A$776,$A48,СВЦЭМ!$B$33:$B$776,E$47)+'СЕТ СН'!$G$11+СВЦЭМ!$D$10+'СЕТ СН'!$G$5-'СЕТ СН'!$G$21</f>
        <v>3583.6449386200002</v>
      </c>
      <c r="F48" s="36">
        <f>SUMIFS(СВЦЭМ!$D$33:$D$776,СВЦЭМ!$A$33:$A$776,$A48,СВЦЭМ!$B$33:$B$776,F$47)+'СЕТ СН'!$G$11+СВЦЭМ!$D$10+'СЕТ СН'!$G$5-'СЕТ СН'!$G$21</f>
        <v>3570.4863847500001</v>
      </c>
      <c r="G48" s="36">
        <f>SUMIFS(СВЦЭМ!$D$33:$D$776,СВЦЭМ!$A$33:$A$776,$A48,СВЦЭМ!$B$33:$B$776,G$47)+'СЕТ СН'!$G$11+СВЦЭМ!$D$10+'СЕТ СН'!$G$5-'СЕТ СН'!$G$21</f>
        <v>3573.7213816800004</v>
      </c>
      <c r="H48" s="36">
        <f>SUMIFS(СВЦЭМ!$D$33:$D$776,СВЦЭМ!$A$33:$A$776,$A48,СВЦЭМ!$B$33:$B$776,H$47)+'СЕТ СН'!$G$11+СВЦЭМ!$D$10+'СЕТ СН'!$G$5-'СЕТ СН'!$G$21</f>
        <v>3483.4633013400003</v>
      </c>
      <c r="I48" s="36">
        <f>SUMIFS(СВЦЭМ!$D$33:$D$776,СВЦЭМ!$A$33:$A$776,$A48,СВЦЭМ!$B$33:$B$776,I$47)+'СЕТ СН'!$G$11+СВЦЭМ!$D$10+'СЕТ СН'!$G$5-'СЕТ СН'!$G$21</f>
        <v>3466.9623420299999</v>
      </c>
      <c r="J48" s="36">
        <f>SUMIFS(СВЦЭМ!$D$33:$D$776,СВЦЭМ!$A$33:$A$776,$A48,СВЦЭМ!$B$33:$B$776,J$47)+'СЕТ СН'!$G$11+СВЦЭМ!$D$10+'СЕТ СН'!$G$5-'СЕТ СН'!$G$21</f>
        <v>3408.9006487500001</v>
      </c>
      <c r="K48" s="36">
        <f>SUMIFS(СВЦЭМ!$D$33:$D$776,СВЦЭМ!$A$33:$A$776,$A48,СВЦЭМ!$B$33:$B$776,K$47)+'СЕТ СН'!$G$11+СВЦЭМ!$D$10+'СЕТ СН'!$G$5-'СЕТ СН'!$G$21</f>
        <v>3380.2758640800002</v>
      </c>
      <c r="L48" s="36">
        <f>SUMIFS(СВЦЭМ!$D$33:$D$776,СВЦЭМ!$A$33:$A$776,$A48,СВЦЭМ!$B$33:$B$776,L$47)+'СЕТ СН'!$G$11+СВЦЭМ!$D$10+'СЕТ СН'!$G$5-'СЕТ СН'!$G$21</f>
        <v>3366.3712752800002</v>
      </c>
      <c r="M48" s="36">
        <f>SUMIFS(СВЦЭМ!$D$33:$D$776,СВЦЭМ!$A$33:$A$776,$A48,СВЦЭМ!$B$33:$B$776,M$47)+'СЕТ СН'!$G$11+СВЦЭМ!$D$10+'СЕТ СН'!$G$5-'СЕТ СН'!$G$21</f>
        <v>3374.2162775500001</v>
      </c>
      <c r="N48" s="36">
        <f>SUMIFS(СВЦЭМ!$D$33:$D$776,СВЦЭМ!$A$33:$A$776,$A48,СВЦЭМ!$B$33:$B$776,N$47)+'СЕТ СН'!$G$11+СВЦЭМ!$D$10+'СЕТ СН'!$G$5-'СЕТ СН'!$G$21</f>
        <v>3376.22341809</v>
      </c>
      <c r="O48" s="36">
        <f>SUMIFS(СВЦЭМ!$D$33:$D$776,СВЦЭМ!$A$33:$A$776,$A48,СВЦЭМ!$B$33:$B$776,O$47)+'СЕТ СН'!$G$11+СВЦЭМ!$D$10+'СЕТ СН'!$G$5-'СЕТ СН'!$G$21</f>
        <v>3385.0195739400001</v>
      </c>
      <c r="P48" s="36">
        <f>SUMIFS(СВЦЭМ!$D$33:$D$776,СВЦЭМ!$A$33:$A$776,$A48,СВЦЭМ!$B$33:$B$776,P$47)+'СЕТ СН'!$G$11+СВЦЭМ!$D$10+'СЕТ СН'!$G$5-'СЕТ СН'!$G$21</f>
        <v>3390.6541970900003</v>
      </c>
      <c r="Q48" s="36">
        <f>SUMIFS(СВЦЭМ!$D$33:$D$776,СВЦЭМ!$A$33:$A$776,$A48,СВЦЭМ!$B$33:$B$776,Q$47)+'СЕТ СН'!$G$11+СВЦЭМ!$D$10+'СЕТ СН'!$G$5-'СЕТ СН'!$G$21</f>
        <v>3382.0882021699999</v>
      </c>
      <c r="R48" s="36">
        <f>SUMIFS(СВЦЭМ!$D$33:$D$776,СВЦЭМ!$A$33:$A$776,$A48,СВЦЭМ!$B$33:$B$776,R$47)+'СЕТ СН'!$G$11+СВЦЭМ!$D$10+'СЕТ СН'!$G$5-'СЕТ СН'!$G$21</f>
        <v>3388.17003325</v>
      </c>
      <c r="S48" s="36">
        <f>SUMIFS(СВЦЭМ!$D$33:$D$776,СВЦЭМ!$A$33:$A$776,$A48,СВЦЭМ!$B$33:$B$776,S$47)+'СЕТ СН'!$G$11+СВЦЭМ!$D$10+'СЕТ СН'!$G$5-'СЕТ СН'!$G$21</f>
        <v>3380.95289293</v>
      </c>
      <c r="T48" s="36">
        <f>SUMIFS(СВЦЭМ!$D$33:$D$776,СВЦЭМ!$A$33:$A$776,$A48,СВЦЭМ!$B$33:$B$776,T$47)+'СЕТ СН'!$G$11+СВЦЭМ!$D$10+'СЕТ СН'!$G$5-'СЕТ СН'!$G$21</f>
        <v>3356.5804958799999</v>
      </c>
      <c r="U48" s="36">
        <f>SUMIFS(СВЦЭМ!$D$33:$D$776,СВЦЭМ!$A$33:$A$776,$A48,СВЦЭМ!$B$33:$B$776,U$47)+'СЕТ СН'!$G$11+СВЦЭМ!$D$10+'СЕТ СН'!$G$5-'СЕТ СН'!$G$21</f>
        <v>3334.4269315000001</v>
      </c>
      <c r="V48" s="36">
        <f>SUMIFS(СВЦЭМ!$D$33:$D$776,СВЦЭМ!$A$33:$A$776,$A48,СВЦЭМ!$B$33:$B$776,V$47)+'СЕТ СН'!$G$11+СВЦЭМ!$D$10+'СЕТ СН'!$G$5-'СЕТ СН'!$G$21</f>
        <v>3320.3748753300001</v>
      </c>
      <c r="W48" s="36">
        <f>SUMIFS(СВЦЭМ!$D$33:$D$776,СВЦЭМ!$A$33:$A$776,$A48,СВЦЭМ!$B$33:$B$776,W$47)+'СЕТ СН'!$G$11+СВЦЭМ!$D$10+'СЕТ СН'!$G$5-'СЕТ СН'!$G$21</f>
        <v>3314.3725272900001</v>
      </c>
      <c r="X48" s="36">
        <f>SUMIFS(СВЦЭМ!$D$33:$D$776,СВЦЭМ!$A$33:$A$776,$A48,СВЦЭМ!$B$33:$B$776,X$47)+'СЕТ СН'!$G$11+СВЦЭМ!$D$10+'СЕТ СН'!$G$5-'СЕТ СН'!$G$21</f>
        <v>3377.3862969199999</v>
      </c>
      <c r="Y48" s="36">
        <f>SUMIFS(СВЦЭМ!$D$33:$D$776,СВЦЭМ!$A$33:$A$776,$A48,СВЦЭМ!$B$33:$B$776,Y$47)+'СЕТ СН'!$G$11+СВЦЭМ!$D$10+'СЕТ СН'!$G$5-'СЕТ СН'!$G$21</f>
        <v>3480.2236240500001</v>
      </c>
      <c r="AA48" s="45"/>
    </row>
    <row r="49" spans="1:25" ht="15.75" x14ac:dyDescent="0.2">
      <c r="A49" s="35">
        <f>A48+1</f>
        <v>43557</v>
      </c>
      <c r="B49" s="36">
        <f>SUMIFS(СВЦЭМ!$D$33:$D$776,СВЦЭМ!$A$33:$A$776,$A49,СВЦЭМ!$B$33:$B$776,B$47)+'СЕТ СН'!$G$11+СВЦЭМ!$D$10+'СЕТ СН'!$G$5-'СЕТ СН'!$G$21</f>
        <v>3551.57790901</v>
      </c>
      <c r="C49" s="36">
        <f>SUMIFS(СВЦЭМ!$D$33:$D$776,СВЦЭМ!$A$33:$A$776,$A49,СВЦЭМ!$B$33:$B$776,C$47)+'СЕТ СН'!$G$11+СВЦЭМ!$D$10+'СЕТ СН'!$G$5-'СЕТ СН'!$G$21</f>
        <v>3661.47905395</v>
      </c>
      <c r="D49" s="36">
        <f>SUMIFS(СВЦЭМ!$D$33:$D$776,СВЦЭМ!$A$33:$A$776,$A49,СВЦЭМ!$B$33:$B$776,D$47)+'СЕТ СН'!$G$11+СВЦЭМ!$D$10+'СЕТ СН'!$G$5-'СЕТ СН'!$G$21</f>
        <v>3712.8654744200003</v>
      </c>
      <c r="E49" s="36">
        <f>SUMIFS(СВЦЭМ!$D$33:$D$776,СВЦЭМ!$A$33:$A$776,$A49,СВЦЭМ!$B$33:$B$776,E$47)+'СЕТ СН'!$G$11+СВЦЭМ!$D$10+'СЕТ СН'!$G$5-'СЕТ СН'!$G$21</f>
        <v>3723.4223501000001</v>
      </c>
      <c r="F49" s="36">
        <f>SUMIFS(СВЦЭМ!$D$33:$D$776,СВЦЭМ!$A$33:$A$776,$A49,СВЦЭМ!$B$33:$B$776,F$47)+'СЕТ СН'!$G$11+СВЦЭМ!$D$10+'СЕТ СН'!$G$5-'СЕТ СН'!$G$21</f>
        <v>3720.6889112400004</v>
      </c>
      <c r="G49" s="36">
        <f>SUMIFS(СВЦЭМ!$D$33:$D$776,СВЦЭМ!$A$33:$A$776,$A49,СВЦЭМ!$B$33:$B$776,G$47)+'СЕТ СН'!$G$11+СВЦЭМ!$D$10+'СЕТ СН'!$G$5-'СЕТ СН'!$G$21</f>
        <v>3714.9317158600002</v>
      </c>
      <c r="H49" s="36">
        <f>SUMIFS(СВЦЭМ!$D$33:$D$776,СВЦЭМ!$A$33:$A$776,$A49,СВЦЭМ!$B$33:$B$776,H$47)+'СЕТ СН'!$G$11+СВЦЭМ!$D$10+'СЕТ СН'!$G$5-'СЕТ СН'!$G$21</f>
        <v>3605.32464781</v>
      </c>
      <c r="I49" s="36">
        <f>SUMIFS(СВЦЭМ!$D$33:$D$776,СВЦЭМ!$A$33:$A$776,$A49,СВЦЭМ!$B$33:$B$776,I$47)+'СЕТ СН'!$G$11+СВЦЭМ!$D$10+'СЕТ СН'!$G$5-'СЕТ СН'!$G$21</f>
        <v>3526.3645704700002</v>
      </c>
      <c r="J49" s="36">
        <f>SUMIFS(СВЦЭМ!$D$33:$D$776,СВЦЭМ!$A$33:$A$776,$A49,СВЦЭМ!$B$33:$B$776,J$47)+'СЕТ СН'!$G$11+СВЦЭМ!$D$10+'СЕТ СН'!$G$5-'СЕТ СН'!$G$21</f>
        <v>3432.1095245300003</v>
      </c>
      <c r="K49" s="36">
        <f>SUMIFS(СВЦЭМ!$D$33:$D$776,СВЦЭМ!$A$33:$A$776,$A49,СВЦЭМ!$B$33:$B$776,K$47)+'СЕТ СН'!$G$11+СВЦЭМ!$D$10+'СЕТ СН'!$G$5-'СЕТ СН'!$G$21</f>
        <v>3339.9166788000002</v>
      </c>
      <c r="L49" s="36">
        <f>SUMIFS(СВЦЭМ!$D$33:$D$776,СВЦЭМ!$A$33:$A$776,$A49,СВЦЭМ!$B$33:$B$776,L$47)+'СЕТ СН'!$G$11+СВЦЭМ!$D$10+'СЕТ СН'!$G$5-'СЕТ СН'!$G$21</f>
        <v>3309.9386767200003</v>
      </c>
      <c r="M49" s="36">
        <f>SUMIFS(СВЦЭМ!$D$33:$D$776,СВЦЭМ!$A$33:$A$776,$A49,СВЦЭМ!$B$33:$B$776,M$47)+'СЕТ СН'!$G$11+СВЦЭМ!$D$10+'СЕТ СН'!$G$5-'СЕТ СН'!$G$21</f>
        <v>3321.5883480400003</v>
      </c>
      <c r="N49" s="36">
        <f>SUMIFS(СВЦЭМ!$D$33:$D$776,СВЦЭМ!$A$33:$A$776,$A49,СВЦЭМ!$B$33:$B$776,N$47)+'СЕТ СН'!$G$11+СВЦЭМ!$D$10+'СЕТ СН'!$G$5-'СЕТ СН'!$G$21</f>
        <v>3319.5596269400003</v>
      </c>
      <c r="O49" s="36">
        <f>SUMIFS(СВЦЭМ!$D$33:$D$776,СВЦЭМ!$A$33:$A$776,$A49,СВЦЭМ!$B$33:$B$776,O$47)+'СЕТ СН'!$G$11+СВЦЭМ!$D$10+'СЕТ СН'!$G$5-'СЕТ СН'!$G$21</f>
        <v>3324.2951406500001</v>
      </c>
      <c r="P49" s="36">
        <f>SUMIFS(СВЦЭМ!$D$33:$D$776,СВЦЭМ!$A$33:$A$776,$A49,СВЦЭМ!$B$33:$B$776,P$47)+'СЕТ СН'!$G$11+СВЦЭМ!$D$10+'СЕТ СН'!$G$5-'СЕТ СН'!$G$21</f>
        <v>3335.7486549499999</v>
      </c>
      <c r="Q49" s="36">
        <f>SUMIFS(СВЦЭМ!$D$33:$D$776,СВЦЭМ!$A$33:$A$776,$A49,СВЦЭМ!$B$33:$B$776,Q$47)+'СЕТ СН'!$G$11+СВЦЭМ!$D$10+'СЕТ СН'!$G$5-'СЕТ СН'!$G$21</f>
        <v>3349.2229649600004</v>
      </c>
      <c r="R49" s="36">
        <f>SUMIFS(СВЦЭМ!$D$33:$D$776,СВЦЭМ!$A$33:$A$776,$A49,СВЦЭМ!$B$33:$B$776,R$47)+'СЕТ СН'!$G$11+СВЦЭМ!$D$10+'СЕТ СН'!$G$5-'СЕТ СН'!$G$21</f>
        <v>3341.4156990000001</v>
      </c>
      <c r="S49" s="36">
        <f>SUMIFS(СВЦЭМ!$D$33:$D$776,СВЦЭМ!$A$33:$A$776,$A49,СВЦЭМ!$B$33:$B$776,S$47)+'СЕТ СН'!$G$11+СВЦЭМ!$D$10+'СЕТ СН'!$G$5-'СЕТ СН'!$G$21</f>
        <v>3338.1098697000002</v>
      </c>
      <c r="T49" s="36">
        <f>SUMIFS(СВЦЭМ!$D$33:$D$776,СВЦЭМ!$A$33:$A$776,$A49,СВЦЭМ!$B$33:$B$776,T$47)+'СЕТ СН'!$G$11+СВЦЭМ!$D$10+'СЕТ СН'!$G$5-'СЕТ СН'!$G$21</f>
        <v>3315.37225764</v>
      </c>
      <c r="U49" s="36">
        <f>SUMIFS(СВЦЭМ!$D$33:$D$776,СВЦЭМ!$A$33:$A$776,$A49,СВЦЭМ!$B$33:$B$776,U$47)+'СЕТ СН'!$G$11+СВЦЭМ!$D$10+'СЕТ СН'!$G$5-'СЕТ СН'!$G$21</f>
        <v>3301.8595477600002</v>
      </c>
      <c r="V49" s="36">
        <f>SUMIFS(СВЦЭМ!$D$33:$D$776,СВЦЭМ!$A$33:$A$776,$A49,СВЦЭМ!$B$33:$B$776,V$47)+'СЕТ СН'!$G$11+СВЦЭМ!$D$10+'СЕТ СН'!$G$5-'СЕТ СН'!$G$21</f>
        <v>3299.99312809</v>
      </c>
      <c r="W49" s="36">
        <f>SUMIFS(СВЦЭМ!$D$33:$D$776,СВЦЭМ!$A$33:$A$776,$A49,СВЦЭМ!$B$33:$B$776,W$47)+'СЕТ СН'!$G$11+СВЦЭМ!$D$10+'СЕТ СН'!$G$5-'СЕТ СН'!$G$21</f>
        <v>3292.4885030599999</v>
      </c>
      <c r="X49" s="36">
        <f>SUMIFS(СВЦЭМ!$D$33:$D$776,СВЦЭМ!$A$33:$A$776,$A49,СВЦЭМ!$B$33:$B$776,X$47)+'СЕТ СН'!$G$11+СВЦЭМ!$D$10+'СЕТ СН'!$G$5-'СЕТ СН'!$G$21</f>
        <v>3335.3662725200002</v>
      </c>
      <c r="Y49" s="36">
        <f>SUMIFS(СВЦЭМ!$D$33:$D$776,СВЦЭМ!$A$33:$A$776,$A49,СВЦЭМ!$B$33:$B$776,Y$47)+'СЕТ СН'!$G$11+СВЦЭМ!$D$10+'СЕТ СН'!$G$5-'СЕТ СН'!$G$21</f>
        <v>3437.63504182</v>
      </c>
    </row>
    <row r="50" spans="1:25" ht="15.75" x14ac:dyDescent="0.2">
      <c r="A50" s="35">
        <f t="shared" ref="A50:A78" si="1">A49+1</f>
        <v>43558</v>
      </c>
      <c r="B50" s="36">
        <f>SUMIFS(СВЦЭМ!$D$33:$D$776,СВЦЭМ!$A$33:$A$776,$A50,СВЦЭМ!$B$33:$B$776,B$47)+'СЕТ СН'!$G$11+СВЦЭМ!$D$10+'СЕТ СН'!$G$5-'СЕТ СН'!$G$21</f>
        <v>3554.9926343500001</v>
      </c>
      <c r="C50" s="36">
        <f>SUMIFS(СВЦЭМ!$D$33:$D$776,СВЦЭМ!$A$33:$A$776,$A50,СВЦЭМ!$B$33:$B$776,C$47)+'СЕТ СН'!$G$11+СВЦЭМ!$D$10+'СЕТ СН'!$G$5-'СЕТ СН'!$G$21</f>
        <v>3653.4714690300002</v>
      </c>
      <c r="D50" s="36">
        <f>SUMIFS(СВЦЭМ!$D$33:$D$776,СВЦЭМ!$A$33:$A$776,$A50,СВЦЭМ!$B$33:$B$776,D$47)+'СЕТ СН'!$G$11+СВЦЭМ!$D$10+'СЕТ СН'!$G$5-'СЕТ СН'!$G$21</f>
        <v>3635.7755909300004</v>
      </c>
      <c r="E50" s="36">
        <f>SUMIFS(СВЦЭМ!$D$33:$D$776,СВЦЭМ!$A$33:$A$776,$A50,СВЦЭМ!$B$33:$B$776,E$47)+'СЕТ СН'!$G$11+СВЦЭМ!$D$10+'СЕТ СН'!$G$5-'СЕТ СН'!$G$21</f>
        <v>3634.0473427500001</v>
      </c>
      <c r="F50" s="36">
        <f>SUMIFS(СВЦЭМ!$D$33:$D$776,СВЦЭМ!$A$33:$A$776,$A50,СВЦЭМ!$B$33:$B$776,F$47)+'СЕТ СН'!$G$11+СВЦЭМ!$D$10+'СЕТ СН'!$G$5-'СЕТ СН'!$G$21</f>
        <v>3630.9194482700004</v>
      </c>
      <c r="G50" s="36">
        <f>SUMIFS(СВЦЭМ!$D$33:$D$776,СВЦЭМ!$A$33:$A$776,$A50,СВЦЭМ!$B$33:$B$776,G$47)+'СЕТ СН'!$G$11+СВЦЭМ!$D$10+'СЕТ СН'!$G$5-'СЕТ СН'!$G$21</f>
        <v>3658.8553689999999</v>
      </c>
      <c r="H50" s="36">
        <f>SUMIFS(СВЦЭМ!$D$33:$D$776,СВЦЭМ!$A$33:$A$776,$A50,СВЦЭМ!$B$33:$B$776,H$47)+'СЕТ СН'!$G$11+СВЦЭМ!$D$10+'СЕТ СН'!$G$5-'СЕТ СН'!$G$21</f>
        <v>3607.0238694600002</v>
      </c>
      <c r="I50" s="36">
        <f>SUMIFS(СВЦЭМ!$D$33:$D$776,СВЦЭМ!$A$33:$A$776,$A50,СВЦЭМ!$B$33:$B$776,I$47)+'СЕТ СН'!$G$11+СВЦЭМ!$D$10+'СЕТ СН'!$G$5-'СЕТ СН'!$G$21</f>
        <v>3526.3720779599998</v>
      </c>
      <c r="J50" s="36">
        <f>SUMIFS(СВЦЭМ!$D$33:$D$776,СВЦЭМ!$A$33:$A$776,$A50,СВЦЭМ!$B$33:$B$776,J$47)+'СЕТ СН'!$G$11+СВЦЭМ!$D$10+'СЕТ СН'!$G$5-'СЕТ СН'!$G$21</f>
        <v>3434.6914516300003</v>
      </c>
      <c r="K50" s="36">
        <f>SUMIFS(СВЦЭМ!$D$33:$D$776,СВЦЭМ!$A$33:$A$776,$A50,СВЦЭМ!$B$33:$B$776,K$47)+'СЕТ СН'!$G$11+СВЦЭМ!$D$10+'СЕТ СН'!$G$5-'СЕТ СН'!$G$21</f>
        <v>3360.4565073600002</v>
      </c>
      <c r="L50" s="36">
        <f>SUMIFS(СВЦЭМ!$D$33:$D$776,СВЦЭМ!$A$33:$A$776,$A50,СВЦЭМ!$B$33:$B$776,L$47)+'СЕТ СН'!$G$11+СВЦЭМ!$D$10+'СЕТ СН'!$G$5-'СЕТ СН'!$G$21</f>
        <v>3339.9871184799999</v>
      </c>
      <c r="M50" s="36">
        <f>SUMIFS(СВЦЭМ!$D$33:$D$776,СВЦЭМ!$A$33:$A$776,$A50,СВЦЭМ!$B$33:$B$776,M$47)+'СЕТ СН'!$G$11+СВЦЭМ!$D$10+'СЕТ СН'!$G$5-'СЕТ СН'!$G$21</f>
        <v>3349.2515033</v>
      </c>
      <c r="N50" s="36">
        <f>SUMIFS(СВЦЭМ!$D$33:$D$776,СВЦЭМ!$A$33:$A$776,$A50,СВЦЭМ!$B$33:$B$776,N$47)+'СЕТ СН'!$G$11+СВЦЭМ!$D$10+'СЕТ СН'!$G$5-'СЕТ СН'!$G$21</f>
        <v>3338.7515748599999</v>
      </c>
      <c r="O50" s="36">
        <f>SUMIFS(СВЦЭМ!$D$33:$D$776,СВЦЭМ!$A$33:$A$776,$A50,СВЦЭМ!$B$33:$B$776,O$47)+'СЕТ СН'!$G$11+СВЦЭМ!$D$10+'СЕТ СН'!$G$5-'СЕТ СН'!$G$21</f>
        <v>3348.6427179100001</v>
      </c>
      <c r="P50" s="36">
        <f>SUMIFS(СВЦЭМ!$D$33:$D$776,СВЦЭМ!$A$33:$A$776,$A50,СВЦЭМ!$B$33:$B$776,P$47)+'СЕТ СН'!$G$11+СВЦЭМ!$D$10+'СЕТ СН'!$G$5-'СЕТ СН'!$G$21</f>
        <v>3355.5845058</v>
      </c>
      <c r="Q50" s="36">
        <f>SUMIFS(СВЦЭМ!$D$33:$D$776,СВЦЭМ!$A$33:$A$776,$A50,СВЦЭМ!$B$33:$B$776,Q$47)+'СЕТ СН'!$G$11+СВЦЭМ!$D$10+'СЕТ СН'!$G$5-'СЕТ СН'!$G$21</f>
        <v>3362.9397518599999</v>
      </c>
      <c r="R50" s="36">
        <f>SUMIFS(СВЦЭМ!$D$33:$D$776,СВЦЭМ!$A$33:$A$776,$A50,СВЦЭМ!$B$33:$B$776,R$47)+'СЕТ СН'!$G$11+СВЦЭМ!$D$10+'СЕТ СН'!$G$5-'СЕТ СН'!$G$21</f>
        <v>3368.3971581000001</v>
      </c>
      <c r="S50" s="36">
        <f>SUMIFS(СВЦЭМ!$D$33:$D$776,СВЦЭМ!$A$33:$A$776,$A50,СВЦЭМ!$B$33:$B$776,S$47)+'СЕТ СН'!$G$11+СВЦЭМ!$D$10+'СЕТ СН'!$G$5-'СЕТ СН'!$G$21</f>
        <v>3368.36156312</v>
      </c>
      <c r="T50" s="36">
        <f>SUMIFS(СВЦЭМ!$D$33:$D$776,СВЦЭМ!$A$33:$A$776,$A50,СВЦЭМ!$B$33:$B$776,T$47)+'СЕТ СН'!$G$11+СВЦЭМ!$D$10+'СЕТ СН'!$G$5-'СЕТ СН'!$G$21</f>
        <v>3345.7438523400001</v>
      </c>
      <c r="U50" s="36">
        <f>SUMIFS(СВЦЭМ!$D$33:$D$776,СВЦЭМ!$A$33:$A$776,$A50,СВЦЭМ!$B$33:$B$776,U$47)+'СЕТ СН'!$G$11+СВЦЭМ!$D$10+'СЕТ СН'!$G$5-'СЕТ СН'!$G$21</f>
        <v>3322.46033773</v>
      </c>
      <c r="V50" s="36">
        <f>SUMIFS(СВЦЭМ!$D$33:$D$776,СВЦЭМ!$A$33:$A$776,$A50,СВЦЭМ!$B$33:$B$776,V$47)+'СЕТ СН'!$G$11+СВЦЭМ!$D$10+'СЕТ СН'!$G$5-'СЕТ СН'!$G$21</f>
        <v>3311.7717487300001</v>
      </c>
      <c r="W50" s="36">
        <f>SUMIFS(СВЦЭМ!$D$33:$D$776,СВЦЭМ!$A$33:$A$776,$A50,СВЦЭМ!$B$33:$B$776,W$47)+'СЕТ СН'!$G$11+СВЦЭМ!$D$10+'СЕТ СН'!$G$5-'СЕТ СН'!$G$21</f>
        <v>3304.6127206000001</v>
      </c>
      <c r="X50" s="36">
        <f>SUMIFS(СВЦЭМ!$D$33:$D$776,СВЦЭМ!$A$33:$A$776,$A50,СВЦЭМ!$B$33:$B$776,X$47)+'СЕТ СН'!$G$11+СВЦЭМ!$D$10+'СЕТ СН'!$G$5-'СЕТ СН'!$G$21</f>
        <v>3355.90845201</v>
      </c>
      <c r="Y50" s="36">
        <f>SUMIFS(СВЦЭМ!$D$33:$D$776,СВЦЭМ!$A$33:$A$776,$A50,СВЦЭМ!$B$33:$B$776,Y$47)+'СЕТ СН'!$G$11+СВЦЭМ!$D$10+'СЕТ СН'!$G$5-'СЕТ СН'!$G$21</f>
        <v>3480.34857375</v>
      </c>
    </row>
    <row r="51" spans="1:25" ht="15.75" x14ac:dyDescent="0.2">
      <c r="A51" s="35">
        <f t="shared" si="1"/>
        <v>43559</v>
      </c>
      <c r="B51" s="36">
        <f>SUMIFS(СВЦЭМ!$D$33:$D$776,СВЦЭМ!$A$33:$A$776,$A51,СВЦЭМ!$B$33:$B$776,B$47)+'СЕТ СН'!$G$11+СВЦЭМ!$D$10+'СЕТ СН'!$G$5-'СЕТ СН'!$G$21</f>
        <v>3538.5269010500001</v>
      </c>
      <c r="C51" s="36">
        <f>SUMIFS(СВЦЭМ!$D$33:$D$776,СВЦЭМ!$A$33:$A$776,$A51,СВЦЭМ!$B$33:$B$776,C$47)+'СЕТ СН'!$G$11+СВЦЭМ!$D$10+'СЕТ СН'!$G$5-'СЕТ СН'!$G$21</f>
        <v>3631.3289273199998</v>
      </c>
      <c r="D51" s="36">
        <f>SUMIFS(СВЦЭМ!$D$33:$D$776,СВЦЭМ!$A$33:$A$776,$A51,СВЦЭМ!$B$33:$B$776,D$47)+'СЕТ СН'!$G$11+СВЦЭМ!$D$10+'СЕТ СН'!$G$5-'СЕТ СН'!$G$21</f>
        <v>3668.3090100999998</v>
      </c>
      <c r="E51" s="36">
        <f>SUMIFS(СВЦЭМ!$D$33:$D$776,СВЦЭМ!$A$33:$A$776,$A51,СВЦЭМ!$B$33:$B$776,E$47)+'СЕТ СН'!$G$11+СВЦЭМ!$D$10+'СЕТ СН'!$G$5-'СЕТ СН'!$G$21</f>
        <v>3667.5679162000001</v>
      </c>
      <c r="F51" s="36">
        <f>SUMIFS(СВЦЭМ!$D$33:$D$776,СВЦЭМ!$A$33:$A$776,$A51,СВЦЭМ!$B$33:$B$776,F$47)+'СЕТ СН'!$G$11+СВЦЭМ!$D$10+'СЕТ СН'!$G$5-'СЕТ СН'!$G$21</f>
        <v>3660.5370905700001</v>
      </c>
      <c r="G51" s="36">
        <f>SUMIFS(СВЦЭМ!$D$33:$D$776,СВЦЭМ!$A$33:$A$776,$A51,СВЦЭМ!$B$33:$B$776,G$47)+'СЕТ СН'!$G$11+СВЦЭМ!$D$10+'СЕТ СН'!$G$5-'СЕТ СН'!$G$21</f>
        <v>3675.1579876200003</v>
      </c>
      <c r="H51" s="36">
        <f>SUMIFS(СВЦЭМ!$D$33:$D$776,СВЦЭМ!$A$33:$A$776,$A51,СВЦЭМ!$B$33:$B$776,H$47)+'СЕТ СН'!$G$11+СВЦЭМ!$D$10+'СЕТ СН'!$G$5-'СЕТ СН'!$G$21</f>
        <v>3589.5567302600002</v>
      </c>
      <c r="I51" s="36">
        <f>SUMIFS(СВЦЭМ!$D$33:$D$776,СВЦЭМ!$A$33:$A$776,$A51,СВЦЭМ!$B$33:$B$776,I$47)+'СЕТ СН'!$G$11+СВЦЭМ!$D$10+'СЕТ СН'!$G$5-'СЕТ СН'!$G$21</f>
        <v>3525.8030661900002</v>
      </c>
      <c r="J51" s="36">
        <f>SUMIFS(СВЦЭМ!$D$33:$D$776,СВЦЭМ!$A$33:$A$776,$A51,СВЦЭМ!$B$33:$B$776,J$47)+'СЕТ СН'!$G$11+СВЦЭМ!$D$10+'СЕТ СН'!$G$5-'СЕТ СН'!$G$21</f>
        <v>3429.03691888</v>
      </c>
      <c r="K51" s="36">
        <f>SUMIFS(СВЦЭМ!$D$33:$D$776,СВЦЭМ!$A$33:$A$776,$A51,СВЦЭМ!$B$33:$B$776,K$47)+'СЕТ СН'!$G$11+СВЦЭМ!$D$10+'СЕТ СН'!$G$5-'СЕТ СН'!$G$21</f>
        <v>3358.9861177399998</v>
      </c>
      <c r="L51" s="36">
        <f>SUMIFS(СВЦЭМ!$D$33:$D$776,СВЦЭМ!$A$33:$A$776,$A51,СВЦЭМ!$B$33:$B$776,L$47)+'СЕТ СН'!$G$11+СВЦЭМ!$D$10+'СЕТ СН'!$G$5-'СЕТ СН'!$G$21</f>
        <v>3330.2274284599998</v>
      </c>
      <c r="M51" s="36">
        <f>SUMIFS(СВЦЭМ!$D$33:$D$776,СВЦЭМ!$A$33:$A$776,$A51,СВЦЭМ!$B$33:$B$776,M$47)+'СЕТ СН'!$G$11+СВЦЭМ!$D$10+'СЕТ СН'!$G$5-'СЕТ СН'!$G$21</f>
        <v>3332.4527187399999</v>
      </c>
      <c r="N51" s="36">
        <f>SUMIFS(СВЦЭМ!$D$33:$D$776,СВЦЭМ!$A$33:$A$776,$A51,СВЦЭМ!$B$33:$B$776,N$47)+'СЕТ СН'!$G$11+СВЦЭМ!$D$10+'СЕТ СН'!$G$5-'СЕТ СН'!$G$21</f>
        <v>3319.1767258099999</v>
      </c>
      <c r="O51" s="36">
        <f>SUMIFS(СВЦЭМ!$D$33:$D$776,СВЦЭМ!$A$33:$A$776,$A51,СВЦЭМ!$B$33:$B$776,O$47)+'СЕТ СН'!$G$11+СВЦЭМ!$D$10+'СЕТ СН'!$G$5-'СЕТ СН'!$G$21</f>
        <v>3343.8349467600001</v>
      </c>
      <c r="P51" s="36">
        <f>SUMIFS(СВЦЭМ!$D$33:$D$776,СВЦЭМ!$A$33:$A$776,$A51,СВЦЭМ!$B$33:$B$776,P$47)+'СЕТ СН'!$G$11+СВЦЭМ!$D$10+'СЕТ СН'!$G$5-'СЕТ СН'!$G$21</f>
        <v>3358.1266340500001</v>
      </c>
      <c r="Q51" s="36">
        <f>SUMIFS(СВЦЭМ!$D$33:$D$776,СВЦЭМ!$A$33:$A$776,$A51,СВЦЭМ!$B$33:$B$776,Q$47)+'СЕТ СН'!$G$11+СВЦЭМ!$D$10+'СЕТ СН'!$G$5-'СЕТ СН'!$G$21</f>
        <v>3364.6509879</v>
      </c>
      <c r="R51" s="36">
        <f>SUMIFS(СВЦЭМ!$D$33:$D$776,СВЦЭМ!$A$33:$A$776,$A51,СВЦЭМ!$B$33:$B$776,R$47)+'СЕТ СН'!$G$11+СВЦЭМ!$D$10+'СЕТ СН'!$G$5-'СЕТ СН'!$G$21</f>
        <v>3368.7371467800003</v>
      </c>
      <c r="S51" s="36">
        <f>SUMIFS(СВЦЭМ!$D$33:$D$776,СВЦЭМ!$A$33:$A$776,$A51,СВЦЭМ!$B$33:$B$776,S$47)+'СЕТ СН'!$G$11+СВЦЭМ!$D$10+'СЕТ СН'!$G$5-'СЕТ СН'!$G$21</f>
        <v>3376.7600227800003</v>
      </c>
      <c r="T51" s="36">
        <f>SUMIFS(СВЦЭМ!$D$33:$D$776,СВЦЭМ!$A$33:$A$776,$A51,СВЦЭМ!$B$33:$B$776,T$47)+'СЕТ СН'!$G$11+СВЦЭМ!$D$10+'СЕТ СН'!$G$5-'СЕТ СН'!$G$21</f>
        <v>3356.50466955</v>
      </c>
      <c r="U51" s="36">
        <f>SUMIFS(СВЦЭМ!$D$33:$D$776,СВЦЭМ!$A$33:$A$776,$A51,СВЦЭМ!$B$33:$B$776,U$47)+'СЕТ СН'!$G$11+СВЦЭМ!$D$10+'СЕТ СН'!$G$5-'СЕТ СН'!$G$21</f>
        <v>3316.9634254100001</v>
      </c>
      <c r="V51" s="36">
        <f>SUMIFS(СВЦЭМ!$D$33:$D$776,СВЦЭМ!$A$33:$A$776,$A51,СВЦЭМ!$B$33:$B$776,V$47)+'СЕТ СН'!$G$11+СВЦЭМ!$D$10+'СЕТ СН'!$G$5-'СЕТ СН'!$G$21</f>
        <v>3309.3748390700002</v>
      </c>
      <c r="W51" s="36">
        <f>SUMIFS(СВЦЭМ!$D$33:$D$776,СВЦЭМ!$A$33:$A$776,$A51,СВЦЭМ!$B$33:$B$776,W$47)+'СЕТ СН'!$G$11+СВЦЭМ!$D$10+'СЕТ СН'!$G$5-'СЕТ СН'!$G$21</f>
        <v>3312.1753697000004</v>
      </c>
      <c r="X51" s="36">
        <f>SUMIFS(СВЦЭМ!$D$33:$D$776,СВЦЭМ!$A$33:$A$776,$A51,СВЦЭМ!$B$33:$B$776,X$47)+'СЕТ СН'!$G$11+СВЦЭМ!$D$10+'СЕТ СН'!$G$5-'СЕТ СН'!$G$21</f>
        <v>3395.14044569</v>
      </c>
      <c r="Y51" s="36">
        <f>SUMIFS(СВЦЭМ!$D$33:$D$776,СВЦЭМ!$A$33:$A$776,$A51,СВЦЭМ!$B$33:$B$776,Y$47)+'СЕТ СН'!$G$11+СВЦЭМ!$D$10+'СЕТ СН'!$G$5-'СЕТ СН'!$G$21</f>
        <v>3542.8839583100003</v>
      </c>
    </row>
    <row r="52" spans="1:25" ht="15.75" x14ac:dyDescent="0.2">
      <c r="A52" s="35">
        <f t="shared" si="1"/>
        <v>43560</v>
      </c>
      <c r="B52" s="36">
        <f>SUMIFS(СВЦЭМ!$D$33:$D$776,СВЦЭМ!$A$33:$A$776,$A52,СВЦЭМ!$B$33:$B$776,B$47)+'СЕТ СН'!$G$11+СВЦЭМ!$D$10+'СЕТ СН'!$G$5-'СЕТ СН'!$G$21</f>
        <v>3531.74740346</v>
      </c>
      <c r="C52" s="36">
        <f>SUMIFS(СВЦЭМ!$D$33:$D$776,СВЦЭМ!$A$33:$A$776,$A52,СВЦЭМ!$B$33:$B$776,C$47)+'СЕТ СН'!$G$11+СВЦЭМ!$D$10+'СЕТ СН'!$G$5-'СЕТ СН'!$G$21</f>
        <v>3621.82213787</v>
      </c>
      <c r="D52" s="36">
        <f>SUMIFS(СВЦЭМ!$D$33:$D$776,СВЦЭМ!$A$33:$A$776,$A52,СВЦЭМ!$B$33:$B$776,D$47)+'СЕТ СН'!$G$11+СВЦЭМ!$D$10+'СЕТ СН'!$G$5-'СЕТ СН'!$G$21</f>
        <v>3679.8534082200003</v>
      </c>
      <c r="E52" s="36">
        <f>SUMIFS(СВЦЭМ!$D$33:$D$776,СВЦЭМ!$A$33:$A$776,$A52,СВЦЭМ!$B$33:$B$776,E$47)+'СЕТ СН'!$G$11+СВЦЭМ!$D$10+'СЕТ СН'!$G$5-'СЕТ СН'!$G$21</f>
        <v>3675.7426406499999</v>
      </c>
      <c r="F52" s="36">
        <f>SUMIFS(СВЦЭМ!$D$33:$D$776,СВЦЭМ!$A$33:$A$776,$A52,СВЦЭМ!$B$33:$B$776,F$47)+'СЕТ СН'!$G$11+СВЦЭМ!$D$10+'СЕТ СН'!$G$5-'СЕТ СН'!$G$21</f>
        <v>3672.7960466200002</v>
      </c>
      <c r="G52" s="36">
        <f>SUMIFS(СВЦЭМ!$D$33:$D$776,СВЦЭМ!$A$33:$A$776,$A52,СВЦЭМ!$B$33:$B$776,G$47)+'СЕТ СН'!$G$11+СВЦЭМ!$D$10+'СЕТ СН'!$G$5-'СЕТ СН'!$G$21</f>
        <v>3670.5444033900003</v>
      </c>
      <c r="H52" s="36">
        <f>SUMIFS(СВЦЭМ!$D$33:$D$776,СВЦЭМ!$A$33:$A$776,$A52,СВЦЭМ!$B$33:$B$776,H$47)+'СЕТ СН'!$G$11+СВЦЭМ!$D$10+'СЕТ СН'!$G$5-'СЕТ СН'!$G$21</f>
        <v>3604.6477195500001</v>
      </c>
      <c r="I52" s="36">
        <f>SUMIFS(СВЦЭМ!$D$33:$D$776,СВЦЭМ!$A$33:$A$776,$A52,СВЦЭМ!$B$33:$B$776,I$47)+'СЕТ СН'!$G$11+СВЦЭМ!$D$10+'СЕТ СН'!$G$5-'СЕТ СН'!$G$21</f>
        <v>3546.5591684300002</v>
      </c>
      <c r="J52" s="36">
        <f>SUMIFS(СВЦЭМ!$D$33:$D$776,СВЦЭМ!$A$33:$A$776,$A52,СВЦЭМ!$B$33:$B$776,J$47)+'СЕТ СН'!$G$11+СВЦЭМ!$D$10+'СЕТ СН'!$G$5-'СЕТ СН'!$G$21</f>
        <v>3462.7214253900001</v>
      </c>
      <c r="K52" s="36">
        <f>SUMIFS(СВЦЭМ!$D$33:$D$776,СВЦЭМ!$A$33:$A$776,$A52,СВЦЭМ!$B$33:$B$776,K$47)+'СЕТ СН'!$G$11+СВЦЭМ!$D$10+'СЕТ СН'!$G$5-'СЕТ СН'!$G$21</f>
        <v>3388.0148912</v>
      </c>
      <c r="L52" s="36">
        <f>SUMIFS(СВЦЭМ!$D$33:$D$776,СВЦЭМ!$A$33:$A$776,$A52,СВЦЭМ!$B$33:$B$776,L$47)+'СЕТ СН'!$G$11+СВЦЭМ!$D$10+'СЕТ СН'!$G$5-'СЕТ СН'!$G$21</f>
        <v>3354.0838440300004</v>
      </c>
      <c r="M52" s="36">
        <f>SUMIFS(СВЦЭМ!$D$33:$D$776,СВЦЭМ!$A$33:$A$776,$A52,СВЦЭМ!$B$33:$B$776,M$47)+'СЕТ СН'!$G$11+СВЦЭМ!$D$10+'СЕТ СН'!$G$5-'СЕТ СН'!$G$21</f>
        <v>3345.4208392999999</v>
      </c>
      <c r="N52" s="36">
        <f>SUMIFS(СВЦЭМ!$D$33:$D$776,СВЦЭМ!$A$33:$A$776,$A52,СВЦЭМ!$B$33:$B$776,N$47)+'СЕТ СН'!$G$11+СВЦЭМ!$D$10+'СЕТ СН'!$G$5-'СЕТ СН'!$G$21</f>
        <v>3339.1720760600001</v>
      </c>
      <c r="O52" s="36">
        <f>SUMIFS(СВЦЭМ!$D$33:$D$776,СВЦЭМ!$A$33:$A$776,$A52,СВЦЭМ!$B$33:$B$776,O$47)+'СЕТ СН'!$G$11+СВЦЭМ!$D$10+'СЕТ СН'!$G$5-'СЕТ СН'!$G$21</f>
        <v>3333.2440801900002</v>
      </c>
      <c r="P52" s="36">
        <f>SUMIFS(СВЦЭМ!$D$33:$D$776,СВЦЭМ!$A$33:$A$776,$A52,СВЦЭМ!$B$33:$B$776,P$47)+'СЕТ СН'!$G$11+СВЦЭМ!$D$10+'СЕТ СН'!$G$5-'СЕТ СН'!$G$21</f>
        <v>3338.5541420500003</v>
      </c>
      <c r="Q52" s="36">
        <f>SUMIFS(СВЦЭМ!$D$33:$D$776,СВЦЭМ!$A$33:$A$776,$A52,СВЦЭМ!$B$33:$B$776,Q$47)+'СЕТ СН'!$G$11+СВЦЭМ!$D$10+'СЕТ СН'!$G$5-'СЕТ СН'!$G$21</f>
        <v>3337.9548593600002</v>
      </c>
      <c r="R52" s="36">
        <f>SUMIFS(СВЦЭМ!$D$33:$D$776,СВЦЭМ!$A$33:$A$776,$A52,СВЦЭМ!$B$33:$B$776,R$47)+'СЕТ СН'!$G$11+СВЦЭМ!$D$10+'СЕТ СН'!$G$5-'СЕТ СН'!$G$21</f>
        <v>3338.7552755400002</v>
      </c>
      <c r="S52" s="36">
        <f>SUMIFS(СВЦЭМ!$D$33:$D$776,СВЦЭМ!$A$33:$A$776,$A52,СВЦЭМ!$B$33:$B$776,S$47)+'СЕТ СН'!$G$11+СВЦЭМ!$D$10+'СЕТ СН'!$G$5-'СЕТ СН'!$G$21</f>
        <v>3354.5025822900002</v>
      </c>
      <c r="T52" s="36">
        <f>SUMIFS(СВЦЭМ!$D$33:$D$776,СВЦЭМ!$A$33:$A$776,$A52,СВЦЭМ!$B$33:$B$776,T$47)+'СЕТ СН'!$G$11+СВЦЭМ!$D$10+'СЕТ СН'!$G$5-'СЕТ СН'!$G$21</f>
        <v>3350.2677159499999</v>
      </c>
      <c r="U52" s="36">
        <f>SUMIFS(СВЦЭМ!$D$33:$D$776,СВЦЭМ!$A$33:$A$776,$A52,СВЦЭМ!$B$33:$B$776,U$47)+'СЕТ СН'!$G$11+СВЦЭМ!$D$10+'СЕТ СН'!$G$5-'СЕТ СН'!$G$21</f>
        <v>3358.65749972</v>
      </c>
      <c r="V52" s="36">
        <f>SUMIFS(СВЦЭМ!$D$33:$D$776,СВЦЭМ!$A$33:$A$776,$A52,СВЦЭМ!$B$33:$B$776,V$47)+'СЕТ СН'!$G$11+СВЦЭМ!$D$10+'СЕТ СН'!$G$5-'СЕТ СН'!$G$21</f>
        <v>3368.2549316700001</v>
      </c>
      <c r="W52" s="36">
        <f>SUMIFS(СВЦЭМ!$D$33:$D$776,СВЦЭМ!$A$33:$A$776,$A52,СВЦЭМ!$B$33:$B$776,W$47)+'СЕТ СН'!$G$11+СВЦЭМ!$D$10+'СЕТ СН'!$G$5-'СЕТ СН'!$G$21</f>
        <v>3375.4219883200003</v>
      </c>
      <c r="X52" s="36">
        <f>SUMIFS(СВЦЭМ!$D$33:$D$776,СВЦЭМ!$A$33:$A$776,$A52,СВЦЭМ!$B$33:$B$776,X$47)+'СЕТ СН'!$G$11+СВЦЭМ!$D$10+'СЕТ СН'!$G$5-'СЕТ СН'!$G$21</f>
        <v>3415.5462726700002</v>
      </c>
      <c r="Y52" s="36">
        <f>SUMIFS(СВЦЭМ!$D$33:$D$776,СВЦЭМ!$A$33:$A$776,$A52,СВЦЭМ!$B$33:$B$776,Y$47)+'СЕТ СН'!$G$11+СВЦЭМ!$D$10+'СЕТ СН'!$G$5-'СЕТ СН'!$G$21</f>
        <v>3509.01412587</v>
      </c>
    </row>
    <row r="53" spans="1:25" ht="15.75" x14ac:dyDescent="0.2">
      <c r="A53" s="35">
        <f t="shared" si="1"/>
        <v>43561</v>
      </c>
      <c r="B53" s="36">
        <f>SUMIFS(СВЦЭМ!$D$33:$D$776,СВЦЭМ!$A$33:$A$776,$A53,СВЦЭМ!$B$33:$B$776,B$47)+'СЕТ СН'!$G$11+СВЦЭМ!$D$10+'СЕТ СН'!$G$5-'СЕТ СН'!$G$21</f>
        <v>3569.7966363099999</v>
      </c>
      <c r="C53" s="36">
        <f>SUMIFS(СВЦЭМ!$D$33:$D$776,СВЦЭМ!$A$33:$A$776,$A53,СВЦЭМ!$B$33:$B$776,C$47)+'СЕТ СН'!$G$11+СВЦЭМ!$D$10+'СЕТ СН'!$G$5-'СЕТ СН'!$G$21</f>
        <v>3650.2005650700003</v>
      </c>
      <c r="D53" s="36">
        <f>SUMIFS(СВЦЭМ!$D$33:$D$776,СВЦЭМ!$A$33:$A$776,$A53,СВЦЭМ!$B$33:$B$776,D$47)+'СЕТ СН'!$G$11+СВЦЭМ!$D$10+'СЕТ СН'!$G$5-'СЕТ СН'!$G$21</f>
        <v>3673.786177</v>
      </c>
      <c r="E53" s="36">
        <f>SUMIFS(СВЦЭМ!$D$33:$D$776,СВЦЭМ!$A$33:$A$776,$A53,СВЦЭМ!$B$33:$B$776,E$47)+'СЕТ СН'!$G$11+СВЦЭМ!$D$10+'СЕТ СН'!$G$5-'СЕТ СН'!$G$21</f>
        <v>3665.5532498600001</v>
      </c>
      <c r="F53" s="36">
        <f>SUMIFS(СВЦЭМ!$D$33:$D$776,СВЦЭМ!$A$33:$A$776,$A53,СВЦЭМ!$B$33:$B$776,F$47)+'СЕТ СН'!$G$11+СВЦЭМ!$D$10+'СЕТ СН'!$G$5-'СЕТ СН'!$G$21</f>
        <v>3663.5524646700001</v>
      </c>
      <c r="G53" s="36">
        <f>SUMIFS(СВЦЭМ!$D$33:$D$776,СВЦЭМ!$A$33:$A$776,$A53,СВЦЭМ!$B$33:$B$776,G$47)+'СЕТ СН'!$G$11+СВЦЭМ!$D$10+'СЕТ СН'!$G$5-'СЕТ СН'!$G$21</f>
        <v>3673.3385993400002</v>
      </c>
      <c r="H53" s="36">
        <f>SUMIFS(СВЦЭМ!$D$33:$D$776,СВЦЭМ!$A$33:$A$776,$A53,СВЦЭМ!$B$33:$B$776,H$47)+'СЕТ СН'!$G$11+СВЦЭМ!$D$10+'СЕТ СН'!$G$5-'СЕТ СН'!$G$21</f>
        <v>3592.0356080400002</v>
      </c>
      <c r="I53" s="36">
        <f>SUMIFS(СВЦЭМ!$D$33:$D$776,СВЦЭМ!$A$33:$A$776,$A53,СВЦЭМ!$B$33:$B$776,I$47)+'СЕТ СН'!$G$11+СВЦЭМ!$D$10+'СЕТ СН'!$G$5-'СЕТ СН'!$G$21</f>
        <v>3588.9468802300003</v>
      </c>
      <c r="J53" s="36">
        <f>SUMIFS(СВЦЭМ!$D$33:$D$776,СВЦЭМ!$A$33:$A$776,$A53,СВЦЭМ!$B$33:$B$776,J$47)+'СЕТ СН'!$G$11+СВЦЭМ!$D$10+'СЕТ СН'!$G$5-'СЕТ СН'!$G$21</f>
        <v>3520.10094351</v>
      </c>
      <c r="K53" s="36">
        <f>SUMIFS(СВЦЭМ!$D$33:$D$776,СВЦЭМ!$A$33:$A$776,$A53,СВЦЭМ!$B$33:$B$776,K$47)+'СЕТ СН'!$G$11+СВЦЭМ!$D$10+'СЕТ СН'!$G$5-'СЕТ СН'!$G$21</f>
        <v>3393.0214141400002</v>
      </c>
      <c r="L53" s="36">
        <f>SUMIFS(СВЦЭМ!$D$33:$D$776,СВЦЭМ!$A$33:$A$776,$A53,СВЦЭМ!$B$33:$B$776,L$47)+'СЕТ СН'!$G$11+СВЦЭМ!$D$10+'СЕТ СН'!$G$5-'СЕТ СН'!$G$21</f>
        <v>3337.35290399</v>
      </c>
      <c r="M53" s="36">
        <f>SUMIFS(СВЦЭМ!$D$33:$D$776,СВЦЭМ!$A$33:$A$776,$A53,СВЦЭМ!$B$33:$B$776,M$47)+'СЕТ СН'!$G$11+СВЦЭМ!$D$10+'СЕТ СН'!$G$5-'СЕТ СН'!$G$21</f>
        <v>3340.02258282</v>
      </c>
      <c r="N53" s="36">
        <f>SUMIFS(СВЦЭМ!$D$33:$D$776,СВЦЭМ!$A$33:$A$776,$A53,СВЦЭМ!$B$33:$B$776,N$47)+'СЕТ СН'!$G$11+СВЦЭМ!$D$10+'СЕТ СН'!$G$5-'СЕТ СН'!$G$21</f>
        <v>3349.7720992900004</v>
      </c>
      <c r="O53" s="36">
        <f>SUMIFS(СВЦЭМ!$D$33:$D$776,СВЦЭМ!$A$33:$A$776,$A53,СВЦЭМ!$B$33:$B$776,O$47)+'СЕТ СН'!$G$11+СВЦЭМ!$D$10+'СЕТ СН'!$G$5-'СЕТ СН'!$G$21</f>
        <v>3363.5608298800003</v>
      </c>
      <c r="P53" s="36">
        <f>SUMIFS(СВЦЭМ!$D$33:$D$776,СВЦЭМ!$A$33:$A$776,$A53,СВЦЭМ!$B$33:$B$776,P$47)+'СЕТ СН'!$G$11+СВЦЭМ!$D$10+'СЕТ СН'!$G$5-'СЕТ СН'!$G$21</f>
        <v>3366.64917685</v>
      </c>
      <c r="Q53" s="36">
        <f>SUMIFS(СВЦЭМ!$D$33:$D$776,СВЦЭМ!$A$33:$A$776,$A53,СВЦЭМ!$B$33:$B$776,Q$47)+'СЕТ СН'!$G$11+СВЦЭМ!$D$10+'СЕТ СН'!$G$5-'СЕТ СН'!$G$21</f>
        <v>3369.3381158900002</v>
      </c>
      <c r="R53" s="36">
        <f>SUMIFS(СВЦЭМ!$D$33:$D$776,СВЦЭМ!$A$33:$A$776,$A53,СВЦЭМ!$B$33:$B$776,R$47)+'СЕТ СН'!$G$11+СВЦЭМ!$D$10+'СЕТ СН'!$G$5-'СЕТ СН'!$G$21</f>
        <v>3369.3195561299999</v>
      </c>
      <c r="S53" s="36">
        <f>SUMIFS(СВЦЭМ!$D$33:$D$776,СВЦЭМ!$A$33:$A$776,$A53,СВЦЭМ!$B$33:$B$776,S$47)+'СЕТ СН'!$G$11+СВЦЭМ!$D$10+'СЕТ СН'!$G$5-'СЕТ СН'!$G$21</f>
        <v>3370.8098799099998</v>
      </c>
      <c r="T53" s="36">
        <f>SUMIFS(СВЦЭМ!$D$33:$D$776,СВЦЭМ!$A$33:$A$776,$A53,СВЦЭМ!$B$33:$B$776,T$47)+'СЕТ СН'!$G$11+СВЦЭМ!$D$10+'СЕТ СН'!$G$5-'СЕТ СН'!$G$21</f>
        <v>3351.5991403799999</v>
      </c>
      <c r="U53" s="36">
        <f>SUMIFS(СВЦЭМ!$D$33:$D$776,СВЦЭМ!$A$33:$A$776,$A53,СВЦЭМ!$B$33:$B$776,U$47)+'СЕТ СН'!$G$11+СВЦЭМ!$D$10+'СЕТ СН'!$G$5-'СЕТ СН'!$G$21</f>
        <v>3323.1682132700003</v>
      </c>
      <c r="V53" s="36">
        <f>SUMIFS(СВЦЭМ!$D$33:$D$776,СВЦЭМ!$A$33:$A$776,$A53,СВЦЭМ!$B$33:$B$776,V$47)+'СЕТ СН'!$G$11+СВЦЭМ!$D$10+'СЕТ СН'!$G$5-'СЕТ СН'!$G$21</f>
        <v>3302.5029225500002</v>
      </c>
      <c r="W53" s="36">
        <f>SUMIFS(СВЦЭМ!$D$33:$D$776,СВЦЭМ!$A$33:$A$776,$A53,СВЦЭМ!$B$33:$B$776,W$47)+'СЕТ СН'!$G$11+СВЦЭМ!$D$10+'СЕТ СН'!$G$5-'СЕТ СН'!$G$21</f>
        <v>3281.74151919</v>
      </c>
      <c r="X53" s="36">
        <f>SUMIFS(СВЦЭМ!$D$33:$D$776,СВЦЭМ!$A$33:$A$776,$A53,СВЦЭМ!$B$33:$B$776,X$47)+'СЕТ СН'!$G$11+СВЦЭМ!$D$10+'СЕТ СН'!$G$5-'СЕТ СН'!$G$21</f>
        <v>3304.27602067</v>
      </c>
      <c r="Y53" s="36">
        <f>SUMIFS(СВЦЭМ!$D$33:$D$776,СВЦЭМ!$A$33:$A$776,$A53,СВЦЭМ!$B$33:$B$776,Y$47)+'СЕТ СН'!$G$11+СВЦЭМ!$D$10+'СЕТ СН'!$G$5-'СЕТ СН'!$G$21</f>
        <v>3408.42049731</v>
      </c>
    </row>
    <row r="54" spans="1:25" ht="15.75" x14ac:dyDescent="0.2">
      <c r="A54" s="35">
        <f t="shared" si="1"/>
        <v>43562</v>
      </c>
      <c r="B54" s="36">
        <f>SUMIFS(СВЦЭМ!$D$33:$D$776,СВЦЭМ!$A$33:$A$776,$A54,СВЦЭМ!$B$33:$B$776,B$47)+'СЕТ СН'!$G$11+СВЦЭМ!$D$10+'СЕТ СН'!$G$5-'СЕТ СН'!$G$21</f>
        <v>3539.6395329000002</v>
      </c>
      <c r="C54" s="36">
        <f>SUMIFS(СВЦЭМ!$D$33:$D$776,СВЦЭМ!$A$33:$A$776,$A54,СВЦЭМ!$B$33:$B$776,C$47)+'СЕТ СН'!$G$11+СВЦЭМ!$D$10+'СЕТ СН'!$G$5-'СЕТ СН'!$G$21</f>
        <v>3637.87924909</v>
      </c>
      <c r="D54" s="36">
        <f>SUMIFS(СВЦЭМ!$D$33:$D$776,СВЦЭМ!$A$33:$A$776,$A54,СВЦЭМ!$B$33:$B$776,D$47)+'СЕТ СН'!$G$11+СВЦЭМ!$D$10+'СЕТ СН'!$G$5-'СЕТ СН'!$G$21</f>
        <v>3706.07125713</v>
      </c>
      <c r="E54" s="36">
        <f>SUMIFS(СВЦЭМ!$D$33:$D$776,СВЦЭМ!$A$33:$A$776,$A54,СВЦЭМ!$B$33:$B$776,E$47)+'СЕТ СН'!$G$11+СВЦЭМ!$D$10+'СЕТ СН'!$G$5-'СЕТ СН'!$G$21</f>
        <v>3728.0618100299998</v>
      </c>
      <c r="F54" s="36">
        <f>SUMIFS(СВЦЭМ!$D$33:$D$776,СВЦЭМ!$A$33:$A$776,$A54,СВЦЭМ!$B$33:$B$776,F$47)+'СЕТ СН'!$G$11+СВЦЭМ!$D$10+'СЕТ СН'!$G$5-'СЕТ СН'!$G$21</f>
        <v>3717.8689933100004</v>
      </c>
      <c r="G54" s="36">
        <f>SUMIFS(СВЦЭМ!$D$33:$D$776,СВЦЭМ!$A$33:$A$776,$A54,СВЦЭМ!$B$33:$B$776,G$47)+'СЕТ СН'!$G$11+СВЦЭМ!$D$10+'СЕТ СН'!$G$5-'СЕТ СН'!$G$21</f>
        <v>3689.3157743500001</v>
      </c>
      <c r="H54" s="36">
        <f>SUMIFS(СВЦЭМ!$D$33:$D$776,СВЦЭМ!$A$33:$A$776,$A54,СВЦЭМ!$B$33:$B$776,H$47)+'СЕТ СН'!$G$11+СВЦЭМ!$D$10+'СЕТ СН'!$G$5-'СЕТ СН'!$G$21</f>
        <v>3616.2604749100001</v>
      </c>
      <c r="I54" s="36">
        <f>SUMIFS(СВЦЭМ!$D$33:$D$776,СВЦЭМ!$A$33:$A$776,$A54,СВЦЭМ!$B$33:$B$776,I$47)+'СЕТ СН'!$G$11+СВЦЭМ!$D$10+'СЕТ СН'!$G$5-'СЕТ СН'!$G$21</f>
        <v>3585.0247113200003</v>
      </c>
      <c r="J54" s="36">
        <f>SUMIFS(СВЦЭМ!$D$33:$D$776,СВЦЭМ!$A$33:$A$776,$A54,СВЦЭМ!$B$33:$B$776,J$47)+'СЕТ СН'!$G$11+СВЦЭМ!$D$10+'СЕТ СН'!$G$5-'СЕТ СН'!$G$21</f>
        <v>3486.0244401500004</v>
      </c>
      <c r="K54" s="36">
        <f>SUMIFS(СВЦЭМ!$D$33:$D$776,СВЦЭМ!$A$33:$A$776,$A54,СВЦЭМ!$B$33:$B$776,K$47)+'СЕТ СН'!$G$11+СВЦЭМ!$D$10+'СЕТ СН'!$G$5-'СЕТ СН'!$G$21</f>
        <v>3361.3762661800001</v>
      </c>
      <c r="L54" s="36">
        <f>SUMIFS(СВЦЭМ!$D$33:$D$776,СВЦЭМ!$A$33:$A$776,$A54,СВЦЭМ!$B$33:$B$776,L$47)+'СЕТ СН'!$G$11+СВЦЭМ!$D$10+'СЕТ СН'!$G$5-'СЕТ СН'!$G$21</f>
        <v>3322.9684643400001</v>
      </c>
      <c r="M54" s="36">
        <f>SUMIFS(СВЦЭМ!$D$33:$D$776,СВЦЭМ!$A$33:$A$776,$A54,СВЦЭМ!$B$33:$B$776,M$47)+'СЕТ СН'!$G$11+СВЦЭМ!$D$10+'СЕТ СН'!$G$5-'СЕТ СН'!$G$21</f>
        <v>3311.1208911100002</v>
      </c>
      <c r="N54" s="36">
        <f>SUMIFS(СВЦЭМ!$D$33:$D$776,СВЦЭМ!$A$33:$A$776,$A54,СВЦЭМ!$B$33:$B$776,N$47)+'СЕТ СН'!$G$11+СВЦЭМ!$D$10+'СЕТ СН'!$G$5-'СЕТ СН'!$G$21</f>
        <v>3318.0328712800001</v>
      </c>
      <c r="O54" s="36">
        <f>SUMIFS(СВЦЭМ!$D$33:$D$776,СВЦЭМ!$A$33:$A$776,$A54,СВЦЭМ!$B$33:$B$776,O$47)+'СЕТ СН'!$G$11+СВЦЭМ!$D$10+'СЕТ СН'!$G$5-'СЕТ СН'!$G$21</f>
        <v>3330.0738629500001</v>
      </c>
      <c r="P54" s="36">
        <f>SUMIFS(СВЦЭМ!$D$33:$D$776,СВЦЭМ!$A$33:$A$776,$A54,СВЦЭМ!$B$33:$B$776,P$47)+'СЕТ СН'!$G$11+СВЦЭМ!$D$10+'СЕТ СН'!$G$5-'СЕТ СН'!$G$21</f>
        <v>3347.3709963300003</v>
      </c>
      <c r="Q54" s="36">
        <f>SUMIFS(СВЦЭМ!$D$33:$D$776,СВЦЭМ!$A$33:$A$776,$A54,СВЦЭМ!$B$33:$B$776,Q$47)+'СЕТ СН'!$G$11+СВЦЭМ!$D$10+'СЕТ СН'!$G$5-'СЕТ СН'!$G$21</f>
        <v>3358.75028591</v>
      </c>
      <c r="R54" s="36">
        <f>SUMIFS(СВЦЭМ!$D$33:$D$776,СВЦЭМ!$A$33:$A$776,$A54,СВЦЭМ!$B$33:$B$776,R$47)+'СЕТ СН'!$G$11+СВЦЭМ!$D$10+'СЕТ СН'!$G$5-'СЕТ СН'!$G$21</f>
        <v>3367.0538288799999</v>
      </c>
      <c r="S54" s="36">
        <f>SUMIFS(СВЦЭМ!$D$33:$D$776,СВЦЭМ!$A$33:$A$776,$A54,СВЦЭМ!$B$33:$B$776,S$47)+'СЕТ СН'!$G$11+СВЦЭМ!$D$10+'СЕТ СН'!$G$5-'СЕТ СН'!$G$21</f>
        <v>3365.48527973</v>
      </c>
      <c r="T54" s="36">
        <f>SUMIFS(СВЦЭМ!$D$33:$D$776,СВЦЭМ!$A$33:$A$776,$A54,СВЦЭМ!$B$33:$B$776,T$47)+'СЕТ СН'!$G$11+СВЦЭМ!$D$10+'СЕТ СН'!$G$5-'СЕТ СН'!$G$21</f>
        <v>3329.6055451400002</v>
      </c>
      <c r="U54" s="36">
        <f>SUMIFS(СВЦЭМ!$D$33:$D$776,СВЦЭМ!$A$33:$A$776,$A54,СВЦЭМ!$B$33:$B$776,U$47)+'СЕТ СН'!$G$11+СВЦЭМ!$D$10+'СЕТ СН'!$G$5-'СЕТ СН'!$G$21</f>
        <v>3292.3908023100003</v>
      </c>
      <c r="V54" s="36">
        <f>SUMIFS(СВЦЭМ!$D$33:$D$776,СВЦЭМ!$A$33:$A$776,$A54,СВЦЭМ!$B$33:$B$776,V$47)+'СЕТ СН'!$G$11+СВЦЭМ!$D$10+'СЕТ СН'!$G$5-'СЕТ СН'!$G$21</f>
        <v>3274.5712699300002</v>
      </c>
      <c r="W54" s="36">
        <f>SUMIFS(СВЦЭМ!$D$33:$D$776,СВЦЭМ!$A$33:$A$776,$A54,СВЦЭМ!$B$33:$B$776,W$47)+'СЕТ СН'!$G$11+СВЦЭМ!$D$10+'СЕТ СН'!$G$5-'СЕТ СН'!$G$21</f>
        <v>3280.0265651200002</v>
      </c>
      <c r="X54" s="36">
        <f>SUMIFS(СВЦЭМ!$D$33:$D$776,СВЦЭМ!$A$33:$A$776,$A54,СВЦЭМ!$B$33:$B$776,X$47)+'СЕТ СН'!$G$11+СВЦЭМ!$D$10+'СЕТ СН'!$G$5-'СЕТ СН'!$G$21</f>
        <v>3324.8246534500004</v>
      </c>
      <c r="Y54" s="36">
        <f>SUMIFS(СВЦЭМ!$D$33:$D$776,СВЦЭМ!$A$33:$A$776,$A54,СВЦЭМ!$B$33:$B$776,Y$47)+'СЕТ СН'!$G$11+СВЦЭМ!$D$10+'СЕТ СН'!$G$5-'СЕТ СН'!$G$21</f>
        <v>3431.5889769300002</v>
      </c>
    </row>
    <row r="55" spans="1:25" ht="15.75" x14ac:dyDescent="0.2">
      <c r="A55" s="35">
        <f t="shared" si="1"/>
        <v>43563</v>
      </c>
      <c r="B55" s="36">
        <f>SUMIFS(СВЦЭМ!$D$33:$D$776,СВЦЭМ!$A$33:$A$776,$A55,СВЦЭМ!$B$33:$B$776,B$47)+'СЕТ СН'!$G$11+СВЦЭМ!$D$10+'СЕТ СН'!$G$5-'СЕТ СН'!$G$21</f>
        <v>3549.3233864100002</v>
      </c>
      <c r="C55" s="36">
        <f>SUMIFS(СВЦЭМ!$D$33:$D$776,СВЦЭМ!$A$33:$A$776,$A55,СВЦЭМ!$B$33:$B$776,C$47)+'СЕТ СН'!$G$11+СВЦЭМ!$D$10+'СЕТ СН'!$G$5-'СЕТ СН'!$G$21</f>
        <v>3650.5760700999999</v>
      </c>
      <c r="D55" s="36">
        <f>SUMIFS(СВЦЭМ!$D$33:$D$776,СВЦЭМ!$A$33:$A$776,$A55,СВЦЭМ!$B$33:$B$776,D$47)+'СЕТ СН'!$G$11+СВЦЭМ!$D$10+'СЕТ СН'!$G$5-'СЕТ СН'!$G$21</f>
        <v>3730.95385816</v>
      </c>
      <c r="E55" s="36">
        <f>SUMIFS(СВЦЭМ!$D$33:$D$776,СВЦЭМ!$A$33:$A$776,$A55,СВЦЭМ!$B$33:$B$776,E$47)+'СЕТ СН'!$G$11+СВЦЭМ!$D$10+'СЕТ СН'!$G$5-'СЕТ СН'!$G$21</f>
        <v>3731.48388617</v>
      </c>
      <c r="F55" s="36">
        <f>SUMIFS(СВЦЭМ!$D$33:$D$776,СВЦЭМ!$A$33:$A$776,$A55,СВЦЭМ!$B$33:$B$776,F$47)+'СЕТ СН'!$G$11+СВЦЭМ!$D$10+'СЕТ СН'!$G$5-'СЕТ СН'!$G$21</f>
        <v>3698.4075851600001</v>
      </c>
      <c r="G55" s="36">
        <f>SUMIFS(СВЦЭМ!$D$33:$D$776,СВЦЭМ!$A$33:$A$776,$A55,СВЦЭМ!$B$33:$B$776,G$47)+'СЕТ СН'!$G$11+СВЦЭМ!$D$10+'СЕТ СН'!$G$5-'СЕТ СН'!$G$21</f>
        <v>3680.1322184300002</v>
      </c>
      <c r="H55" s="36">
        <f>SUMIFS(СВЦЭМ!$D$33:$D$776,СВЦЭМ!$A$33:$A$776,$A55,СВЦЭМ!$B$33:$B$776,H$47)+'СЕТ СН'!$G$11+СВЦЭМ!$D$10+'СЕТ СН'!$G$5-'СЕТ СН'!$G$21</f>
        <v>3614.6185720600001</v>
      </c>
      <c r="I55" s="36">
        <f>SUMIFS(СВЦЭМ!$D$33:$D$776,СВЦЭМ!$A$33:$A$776,$A55,СВЦЭМ!$B$33:$B$776,I$47)+'СЕТ СН'!$G$11+СВЦЭМ!$D$10+'СЕТ СН'!$G$5-'СЕТ СН'!$G$21</f>
        <v>3536.01177263</v>
      </c>
      <c r="J55" s="36">
        <f>SUMIFS(СВЦЭМ!$D$33:$D$776,СВЦЭМ!$A$33:$A$776,$A55,СВЦЭМ!$B$33:$B$776,J$47)+'СЕТ СН'!$G$11+СВЦЭМ!$D$10+'СЕТ СН'!$G$5-'СЕТ СН'!$G$21</f>
        <v>3438.3554097400001</v>
      </c>
      <c r="K55" s="36">
        <f>SUMIFS(СВЦЭМ!$D$33:$D$776,СВЦЭМ!$A$33:$A$776,$A55,СВЦЭМ!$B$33:$B$776,K$47)+'СЕТ СН'!$G$11+СВЦЭМ!$D$10+'СЕТ СН'!$G$5-'СЕТ СН'!$G$21</f>
        <v>3352.6692556799999</v>
      </c>
      <c r="L55" s="36">
        <f>SUMIFS(СВЦЭМ!$D$33:$D$776,СВЦЭМ!$A$33:$A$776,$A55,СВЦЭМ!$B$33:$B$776,L$47)+'СЕТ СН'!$G$11+СВЦЭМ!$D$10+'СЕТ СН'!$G$5-'СЕТ СН'!$G$21</f>
        <v>3315.806133</v>
      </c>
      <c r="M55" s="36">
        <f>SUMIFS(СВЦЭМ!$D$33:$D$776,СВЦЭМ!$A$33:$A$776,$A55,СВЦЭМ!$B$33:$B$776,M$47)+'СЕТ СН'!$G$11+СВЦЭМ!$D$10+'СЕТ СН'!$G$5-'СЕТ СН'!$G$21</f>
        <v>3326.5384727800001</v>
      </c>
      <c r="N55" s="36">
        <f>SUMIFS(СВЦЭМ!$D$33:$D$776,СВЦЭМ!$A$33:$A$776,$A55,СВЦЭМ!$B$33:$B$776,N$47)+'СЕТ СН'!$G$11+СВЦЭМ!$D$10+'СЕТ СН'!$G$5-'СЕТ СН'!$G$21</f>
        <v>3323.6278243500001</v>
      </c>
      <c r="O55" s="36">
        <f>SUMIFS(СВЦЭМ!$D$33:$D$776,СВЦЭМ!$A$33:$A$776,$A55,СВЦЭМ!$B$33:$B$776,O$47)+'СЕТ СН'!$G$11+СВЦЭМ!$D$10+'СЕТ СН'!$G$5-'СЕТ СН'!$G$21</f>
        <v>3327.1281175700001</v>
      </c>
      <c r="P55" s="36">
        <f>SUMIFS(СВЦЭМ!$D$33:$D$776,СВЦЭМ!$A$33:$A$776,$A55,СВЦЭМ!$B$33:$B$776,P$47)+'СЕТ СН'!$G$11+СВЦЭМ!$D$10+'СЕТ СН'!$G$5-'СЕТ СН'!$G$21</f>
        <v>3335.4695824099999</v>
      </c>
      <c r="Q55" s="36">
        <f>SUMIFS(СВЦЭМ!$D$33:$D$776,СВЦЭМ!$A$33:$A$776,$A55,СВЦЭМ!$B$33:$B$776,Q$47)+'СЕТ СН'!$G$11+СВЦЭМ!$D$10+'СЕТ СН'!$G$5-'СЕТ СН'!$G$21</f>
        <v>3346.1783701100003</v>
      </c>
      <c r="R55" s="36">
        <f>SUMIFS(СВЦЭМ!$D$33:$D$776,СВЦЭМ!$A$33:$A$776,$A55,СВЦЭМ!$B$33:$B$776,R$47)+'СЕТ СН'!$G$11+СВЦЭМ!$D$10+'СЕТ СН'!$G$5-'СЕТ СН'!$G$21</f>
        <v>3349.48560576</v>
      </c>
      <c r="S55" s="36">
        <f>SUMIFS(СВЦЭМ!$D$33:$D$776,СВЦЭМ!$A$33:$A$776,$A55,СВЦЭМ!$B$33:$B$776,S$47)+'СЕТ СН'!$G$11+СВЦЭМ!$D$10+'СЕТ СН'!$G$5-'СЕТ СН'!$G$21</f>
        <v>3344.00010419</v>
      </c>
      <c r="T55" s="36">
        <f>SUMIFS(СВЦЭМ!$D$33:$D$776,СВЦЭМ!$A$33:$A$776,$A55,СВЦЭМ!$B$33:$B$776,T$47)+'СЕТ СН'!$G$11+СВЦЭМ!$D$10+'СЕТ СН'!$G$5-'СЕТ СН'!$G$21</f>
        <v>3326.4477457200001</v>
      </c>
      <c r="U55" s="36">
        <f>SUMIFS(СВЦЭМ!$D$33:$D$776,СВЦЭМ!$A$33:$A$776,$A55,СВЦЭМ!$B$33:$B$776,U$47)+'СЕТ СН'!$G$11+СВЦЭМ!$D$10+'СЕТ СН'!$G$5-'СЕТ СН'!$G$21</f>
        <v>3308.1468997400002</v>
      </c>
      <c r="V55" s="36">
        <f>SUMIFS(СВЦЭМ!$D$33:$D$776,СВЦЭМ!$A$33:$A$776,$A55,СВЦЭМ!$B$33:$B$776,V$47)+'СЕТ СН'!$G$11+СВЦЭМ!$D$10+'СЕТ СН'!$G$5-'СЕТ СН'!$G$21</f>
        <v>3297.8038491900002</v>
      </c>
      <c r="W55" s="36">
        <f>SUMIFS(СВЦЭМ!$D$33:$D$776,СВЦЭМ!$A$33:$A$776,$A55,СВЦЭМ!$B$33:$B$776,W$47)+'СЕТ СН'!$G$11+СВЦЭМ!$D$10+'СЕТ СН'!$G$5-'СЕТ СН'!$G$21</f>
        <v>3314.2573660500002</v>
      </c>
      <c r="X55" s="36">
        <f>SUMIFS(СВЦЭМ!$D$33:$D$776,СВЦЭМ!$A$33:$A$776,$A55,СВЦЭМ!$B$33:$B$776,X$47)+'СЕТ СН'!$G$11+СВЦЭМ!$D$10+'СЕТ СН'!$G$5-'СЕТ СН'!$G$21</f>
        <v>3376.8856100000003</v>
      </c>
      <c r="Y55" s="36">
        <f>SUMIFS(СВЦЭМ!$D$33:$D$776,СВЦЭМ!$A$33:$A$776,$A55,СВЦЭМ!$B$33:$B$776,Y$47)+'СЕТ СН'!$G$11+СВЦЭМ!$D$10+'СЕТ СН'!$G$5-'СЕТ СН'!$G$21</f>
        <v>3483.7067823100001</v>
      </c>
    </row>
    <row r="56" spans="1:25" ht="15.75" x14ac:dyDescent="0.2">
      <c r="A56" s="35">
        <f t="shared" si="1"/>
        <v>43564</v>
      </c>
      <c r="B56" s="36">
        <f>SUMIFS(СВЦЭМ!$D$33:$D$776,СВЦЭМ!$A$33:$A$776,$A56,СВЦЭМ!$B$33:$B$776,B$47)+'СЕТ СН'!$G$11+СВЦЭМ!$D$10+'СЕТ СН'!$G$5-'СЕТ СН'!$G$21</f>
        <v>3505.1351537</v>
      </c>
      <c r="C56" s="36">
        <f>SUMIFS(СВЦЭМ!$D$33:$D$776,СВЦЭМ!$A$33:$A$776,$A56,СВЦЭМ!$B$33:$B$776,C$47)+'СЕТ СН'!$G$11+СВЦЭМ!$D$10+'СЕТ СН'!$G$5-'СЕТ СН'!$G$21</f>
        <v>3604.4730013400003</v>
      </c>
      <c r="D56" s="36">
        <f>SUMIFS(СВЦЭМ!$D$33:$D$776,СВЦЭМ!$A$33:$A$776,$A56,СВЦЭМ!$B$33:$B$776,D$47)+'СЕТ СН'!$G$11+СВЦЭМ!$D$10+'СЕТ СН'!$G$5-'СЕТ СН'!$G$21</f>
        <v>3678.8783990400002</v>
      </c>
      <c r="E56" s="36">
        <f>SUMIFS(СВЦЭМ!$D$33:$D$776,СВЦЭМ!$A$33:$A$776,$A56,СВЦЭМ!$B$33:$B$776,E$47)+'СЕТ СН'!$G$11+СВЦЭМ!$D$10+'СЕТ СН'!$G$5-'СЕТ СН'!$G$21</f>
        <v>3686.4429517600001</v>
      </c>
      <c r="F56" s="36">
        <f>SUMIFS(СВЦЭМ!$D$33:$D$776,СВЦЭМ!$A$33:$A$776,$A56,СВЦЭМ!$B$33:$B$776,F$47)+'СЕТ СН'!$G$11+СВЦЭМ!$D$10+'СЕТ СН'!$G$5-'СЕТ СН'!$G$21</f>
        <v>3681.3046887999999</v>
      </c>
      <c r="G56" s="36">
        <f>SUMIFS(СВЦЭМ!$D$33:$D$776,СВЦЭМ!$A$33:$A$776,$A56,СВЦЭМ!$B$33:$B$776,G$47)+'СЕТ СН'!$G$11+СВЦЭМ!$D$10+'СЕТ СН'!$G$5-'СЕТ СН'!$G$21</f>
        <v>3659.9654274900004</v>
      </c>
      <c r="H56" s="36">
        <f>SUMIFS(СВЦЭМ!$D$33:$D$776,СВЦЭМ!$A$33:$A$776,$A56,СВЦЭМ!$B$33:$B$776,H$47)+'СЕТ СН'!$G$11+СВЦЭМ!$D$10+'СЕТ СН'!$G$5-'СЕТ СН'!$G$21</f>
        <v>3562.6861781799998</v>
      </c>
      <c r="I56" s="36">
        <f>SUMIFS(СВЦЭМ!$D$33:$D$776,СВЦЭМ!$A$33:$A$776,$A56,СВЦЭМ!$B$33:$B$776,I$47)+'СЕТ СН'!$G$11+СВЦЭМ!$D$10+'СЕТ СН'!$G$5-'СЕТ СН'!$G$21</f>
        <v>3504.7061096799998</v>
      </c>
      <c r="J56" s="36">
        <f>SUMIFS(СВЦЭМ!$D$33:$D$776,СВЦЭМ!$A$33:$A$776,$A56,СВЦЭМ!$B$33:$B$776,J$47)+'СЕТ СН'!$G$11+СВЦЭМ!$D$10+'СЕТ СН'!$G$5-'СЕТ СН'!$G$21</f>
        <v>3431.3465153100001</v>
      </c>
      <c r="K56" s="36">
        <f>SUMIFS(СВЦЭМ!$D$33:$D$776,СВЦЭМ!$A$33:$A$776,$A56,СВЦЭМ!$B$33:$B$776,K$47)+'СЕТ СН'!$G$11+СВЦЭМ!$D$10+'СЕТ СН'!$G$5-'СЕТ СН'!$G$21</f>
        <v>3374.2419252500003</v>
      </c>
      <c r="L56" s="36">
        <f>SUMIFS(СВЦЭМ!$D$33:$D$776,СВЦЭМ!$A$33:$A$776,$A56,СВЦЭМ!$B$33:$B$776,L$47)+'СЕТ СН'!$G$11+СВЦЭМ!$D$10+'СЕТ СН'!$G$5-'СЕТ СН'!$G$21</f>
        <v>3343.0508119599999</v>
      </c>
      <c r="M56" s="36">
        <f>SUMIFS(СВЦЭМ!$D$33:$D$776,СВЦЭМ!$A$33:$A$776,$A56,СВЦЭМ!$B$33:$B$776,M$47)+'СЕТ СН'!$G$11+СВЦЭМ!$D$10+'СЕТ СН'!$G$5-'СЕТ СН'!$G$21</f>
        <v>3331.0444393799999</v>
      </c>
      <c r="N56" s="36">
        <f>SUMIFS(СВЦЭМ!$D$33:$D$776,СВЦЭМ!$A$33:$A$776,$A56,СВЦЭМ!$B$33:$B$776,N$47)+'СЕТ СН'!$G$11+СВЦЭМ!$D$10+'СЕТ СН'!$G$5-'СЕТ СН'!$G$21</f>
        <v>3326.88032445</v>
      </c>
      <c r="O56" s="36">
        <f>SUMIFS(СВЦЭМ!$D$33:$D$776,СВЦЭМ!$A$33:$A$776,$A56,СВЦЭМ!$B$33:$B$776,O$47)+'СЕТ СН'!$G$11+СВЦЭМ!$D$10+'СЕТ СН'!$G$5-'СЕТ СН'!$G$21</f>
        <v>3322.2867807000002</v>
      </c>
      <c r="P56" s="36">
        <f>SUMIFS(СВЦЭМ!$D$33:$D$776,СВЦЭМ!$A$33:$A$776,$A56,СВЦЭМ!$B$33:$B$776,P$47)+'СЕТ СН'!$G$11+СВЦЭМ!$D$10+'СЕТ СН'!$G$5-'СЕТ СН'!$G$21</f>
        <v>3344.2298633099999</v>
      </c>
      <c r="Q56" s="36">
        <f>SUMIFS(СВЦЭМ!$D$33:$D$776,СВЦЭМ!$A$33:$A$776,$A56,СВЦЭМ!$B$33:$B$776,Q$47)+'СЕТ СН'!$G$11+СВЦЭМ!$D$10+'СЕТ СН'!$G$5-'СЕТ СН'!$G$21</f>
        <v>3356.1576351500003</v>
      </c>
      <c r="R56" s="36">
        <f>SUMIFS(СВЦЭМ!$D$33:$D$776,СВЦЭМ!$A$33:$A$776,$A56,СВЦЭМ!$B$33:$B$776,R$47)+'СЕТ СН'!$G$11+СВЦЭМ!$D$10+'СЕТ СН'!$G$5-'СЕТ СН'!$G$21</f>
        <v>3358.66674156</v>
      </c>
      <c r="S56" s="36">
        <f>SUMIFS(СВЦЭМ!$D$33:$D$776,СВЦЭМ!$A$33:$A$776,$A56,СВЦЭМ!$B$33:$B$776,S$47)+'СЕТ СН'!$G$11+СВЦЭМ!$D$10+'СЕТ СН'!$G$5-'СЕТ СН'!$G$21</f>
        <v>3361.8723217000002</v>
      </c>
      <c r="T56" s="36">
        <f>SUMIFS(СВЦЭМ!$D$33:$D$776,СВЦЭМ!$A$33:$A$776,$A56,СВЦЭМ!$B$33:$B$776,T$47)+'СЕТ СН'!$G$11+СВЦЭМ!$D$10+'СЕТ СН'!$G$5-'СЕТ СН'!$G$21</f>
        <v>3346.60564359</v>
      </c>
      <c r="U56" s="36">
        <f>SUMIFS(СВЦЭМ!$D$33:$D$776,СВЦЭМ!$A$33:$A$776,$A56,СВЦЭМ!$B$33:$B$776,U$47)+'СЕТ СН'!$G$11+СВЦЭМ!$D$10+'СЕТ СН'!$G$5-'СЕТ СН'!$G$21</f>
        <v>3306.3734633499998</v>
      </c>
      <c r="V56" s="36">
        <f>SUMIFS(СВЦЭМ!$D$33:$D$776,СВЦЭМ!$A$33:$A$776,$A56,СВЦЭМ!$B$33:$B$776,V$47)+'СЕТ СН'!$G$11+СВЦЭМ!$D$10+'СЕТ СН'!$G$5-'СЕТ СН'!$G$21</f>
        <v>3296.0470959300001</v>
      </c>
      <c r="W56" s="36">
        <f>SUMIFS(СВЦЭМ!$D$33:$D$776,СВЦЭМ!$A$33:$A$776,$A56,СВЦЭМ!$B$33:$B$776,W$47)+'СЕТ СН'!$G$11+СВЦЭМ!$D$10+'СЕТ СН'!$G$5-'СЕТ СН'!$G$21</f>
        <v>3304.6943148300002</v>
      </c>
      <c r="X56" s="36">
        <f>SUMIFS(СВЦЭМ!$D$33:$D$776,СВЦЭМ!$A$33:$A$776,$A56,СВЦЭМ!$B$33:$B$776,X$47)+'СЕТ СН'!$G$11+СВЦЭМ!$D$10+'СЕТ СН'!$G$5-'СЕТ СН'!$G$21</f>
        <v>3325.2078030100001</v>
      </c>
      <c r="Y56" s="36">
        <f>SUMIFS(СВЦЭМ!$D$33:$D$776,СВЦЭМ!$A$33:$A$776,$A56,СВЦЭМ!$B$33:$B$776,Y$47)+'СЕТ СН'!$G$11+СВЦЭМ!$D$10+'СЕТ СН'!$G$5-'СЕТ СН'!$G$21</f>
        <v>3392.0588281600003</v>
      </c>
    </row>
    <row r="57" spans="1:25" ht="15.75" x14ac:dyDescent="0.2">
      <c r="A57" s="35">
        <f t="shared" si="1"/>
        <v>43565</v>
      </c>
      <c r="B57" s="36">
        <f>SUMIFS(СВЦЭМ!$D$33:$D$776,СВЦЭМ!$A$33:$A$776,$A57,СВЦЭМ!$B$33:$B$776,B$47)+'СЕТ СН'!$G$11+СВЦЭМ!$D$10+'СЕТ СН'!$G$5-'СЕТ СН'!$G$21</f>
        <v>3489.49298383</v>
      </c>
      <c r="C57" s="36">
        <f>SUMIFS(СВЦЭМ!$D$33:$D$776,СВЦЭМ!$A$33:$A$776,$A57,СВЦЭМ!$B$33:$B$776,C$47)+'СЕТ СН'!$G$11+СВЦЭМ!$D$10+'СЕТ СН'!$G$5-'СЕТ СН'!$G$21</f>
        <v>3601.4602923500001</v>
      </c>
      <c r="D57" s="36">
        <f>SUMIFS(СВЦЭМ!$D$33:$D$776,СВЦЭМ!$A$33:$A$776,$A57,СВЦЭМ!$B$33:$B$776,D$47)+'СЕТ СН'!$G$11+СВЦЭМ!$D$10+'СЕТ СН'!$G$5-'СЕТ СН'!$G$21</f>
        <v>3681.6300088300004</v>
      </c>
      <c r="E57" s="36">
        <f>SUMIFS(СВЦЭМ!$D$33:$D$776,СВЦЭМ!$A$33:$A$776,$A57,СВЦЭМ!$B$33:$B$776,E$47)+'СЕТ СН'!$G$11+СВЦЭМ!$D$10+'СЕТ СН'!$G$5-'СЕТ СН'!$G$21</f>
        <v>3697.8954145400003</v>
      </c>
      <c r="F57" s="36">
        <f>SUMIFS(СВЦЭМ!$D$33:$D$776,СВЦЭМ!$A$33:$A$776,$A57,СВЦЭМ!$B$33:$B$776,F$47)+'СЕТ СН'!$G$11+СВЦЭМ!$D$10+'СЕТ СН'!$G$5-'СЕТ СН'!$G$21</f>
        <v>3691.6907407899998</v>
      </c>
      <c r="G57" s="36">
        <f>SUMIFS(СВЦЭМ!$D$33:$D$776,СВЦЭМ!$A$33:$A$776,$A57,СВЦЭМ!$B$33:$B$776,G$47)+'СЕТ СН'!$G$11+СВЦЭМ!$D$10+'СЕТ СН'!$G$5-'СЕТ СН'!$G$21</f>
        <v>3676.4426278600004</v>
      </c>
      <c r="H57" s="36">
        <f>SUMIFS(СВЦЭМ!$D$33:$D$776,СВЦЭМ!$A$33:$A$776,$A57,СВЦЭМ!$B$33:$B$776,H$47)+'СЕТ СН'!$G$11+СВЦЭМ!$D$10+'СЕТ СН'!$G$5-'СЕТ СН'!$G$21</f>
        <v>3597.2170355400003</v>
      </c>
      <c r="I57" s="36">
        <f>SUMIFS(СВЦЭМ!$D$33:$D$776,СВЦЭМ!$A$33:$A$776,$A57,СВЦЭМ!$B$33:$B$776,I$47)+'СЕТ СН'!$G$11+СВЦЭМ!$D$10+'СЕТ СН'!$G$5-'СЕТ СН'!$G$21</f>
        <v>3518.3243925199999</v>
      </c>
      <c r="J57" s="36">
        <f>SUMIFS(СВЦЭМ!$D$33:$D$776,СВЦЭМ!$A$33:$A$776,$A57,СВЦЭМ!$B$33:$B$776,J$47)+'СЕТ СН'!$G$11+СВЦЭМ!$D$10+'СЕТ СН'!$G$5-'СЕТ СН'!$G$21</f>
        <v>3417.2490315800001</v>
      </c>
      <c r="K57" s="36">
        <f>SUMIFS(СВЦЭМ!$D$33:$D$776,СВЦЭМ!$A$33:$A$776,$A57,СВЦЭМ!$B$33:$B$776,K$47)+'СЕТ СН'!$G$11+СВЦЭМ!$D$10+'СЕТ СН'!$G$5-'СЕТ СН'!$G$21</f>
        <v>3327.9023858800001</v>
      </c>
      <c r="L57" s="36">
        <f>SUMIFS(СВЦЭМ!$D$33:$D$776,СВЦЭМ!$A$33:$A$776,$A57,СВЦЭМ!$B$33:$B$776,L$47)+'СЕТ СН'!$G$11+СВЦЭМ!$D$10+'СЕТ СН'!$G$5-'СЕТ СН'!$G$21</f>
        <v>3304.3549583600002</v>
      </c>
      <c r="M57" s="36">
        <f>SUMIFS(СВЦЭМ!$D$33:$D$776,СВЦЭМ!$A$33:$A$776,$A57,СВЦЭМ!$B$33:$B$776,M$47)+'СЕТ СН'!$G$11+СВЦЭМ!$D$10+'СЕТ СН'!$G$5-'СЕТ СН'!$G$21</f>
        <v>3311.4883434900003</v>
      </c>
      <c r="N57" s="36">
        <f>SUMIFS(СВЦЭМ!$D$33:$D$776,СВЦЭМ!$A$33:$A$776,$A57,СВЦЭМ!$B$33:$B$776,N$47)+'СЕТ СН'!$G$11+СВЦЭМ!$D$10+'СЕТ СН'!$G$5-'СЕТ СН'!$G$21</f>
        <v>3316.2140876800004</v>
      </c>
      <c r="O57" s="36">
        <f>SUMIFS(СВЦЭМ!$D$33:$D$776,СВЦЭМ!$A$33:$A$776,$A57,СВЦЭМ!$B$33:$B$776,O$47)+'СЕТ СН'!$G$11+СВЦЭМ!$D$10+'СЕТ СН'!$G$5-'СЕТ СН'!$G$21</f>
        <v>3319.98559763</v>
      </c>
      <c r="P57" s="36">
        <f>SUMIFS(СВЦЭМ!$D$33:$D$776,СВЦЭМ!$A$33:$A$776,$A57,СВЦЭМ!$B$33:$B$776,P$47)+'СЕТ СН'!$G$11+СВЦЭМ!$D$10+'СЕТ СН'!$G$5-'СЕТ СН'!$G$21</f>
        <v>3330.2490680600004</v>
      </c>
      <c r="Q57" s="36">
        <f>SUMIFS(СВЦЭМ!$D$33:$D$776,СВЦЭМ!$A$33:$A$776,$A57,СВЦЭМ!$B$33:$B$776,Q$47)+'СЕТ СН'!$G$11+СВЦЭМ!$D$10+'СЕТ СН'!$G$5-'СЕТ СН'!$G$21</f>
        <v>3333.3371259400001</v>
      </c>
      <c r="R57" s="36">
        <f>SUMIFS(СВЦЭМ!$D$33:$D$776,СВЦЭМ!$A$33:$A$776,$A57,СВЦЭМ!$B$33:$B$776,R$47)+'СЕТ СН'!$G$11+СВЦЭМ!$D$10+'СЕТ СН'!$G$5-'СЕТ СН'!$G$21</f>
        <v>3338.5135371400002</v>
      </c>
      <c r="S57" s="36">
        <f>SUMIFS(СВЦЭМ!$D$33:$D$776,СВЦЭМ!$A$33:$A$776,$A57,СВЦЭМ!$B$33:$B$776,S$47)+'СЕТ СН'!$G$11+СВЦЭМ!$D$10+'СЕТ СН'!$G$5-'СЕТ СН'!$G$21</f>
        <v>3338.8078322900001</v>
      </c>
      <c r="T57" s="36">
        <f>SUMIFS(СВЦЭМ!$D$33:$D$776,СВЦЭМ!$A$33:$A$776,$A57,СВЦЭМ!$B$33:$B$776,T$47)+'СЕТ СН'!$G$11+СВЦЭМ!$D$10+'СЕТ СН'!$G$5-'СЕТ СН'!$G$21</f>
        <v>3319.87310312</v>
      </c>
      <c r="U57" s="36">
        <f>SUMIFS(СВЦЭМ!$D$33:$D$776,СВЦЭМ!$A$33:$A$776,$A57,СВЦЭМ!$B$33:$B$776,U$47)+'СЕТ СН'!$G$11+СВЦЭМ!$D$10+'СЕТ СН'!$G$5-'СЕТ СН'!$G$21</f>
        <v>3290.4871739700002</v>
      </c>
      <c r="V57" s="36">
        <f>SUMIFS(СВЦЭМ!$D$33:$D$776,СВЦЭМ!$A$33:$A$776,$A57,СВЦЭМ!$B$33:$B$776,V$47)+'СЕТ СН'!$G$11+СВЦЭМ!$D$10+'СЕТ СН'!$G$5-'СЕТ СН'!$G$21</f>
        <v>3268.2469187699999</v>
      </c>
      <c r="W57" s="36">
        <f>SUMIFS(СВЦЭМ!$D$33:$D$776,СВЦЭМ!$A$33:$A$776,$A57,СВЦЭМ!$B$33:$B$776,W$47)+'СЕТ СН'!$G$11+СВЦЭМ!$D$10+'СЕТ СН'!$G$5-'СЕТ СН'!$G$21</f>
        <v>3265.06393514</v>
      </c>
      <c r="X57" s="36">
        <f>SUMIFS(СВЦЭМ!$D$33:$D$776,СВЦЭМ!$A$33:$A$776,$A57,СВЦЭМ!$B$33:$B$776,X$47)+'СЕТ СН'!$G$11+СВЦЭМ!$D$10+'СЕТ СН'!$G$5-'СЕТ СН'!$G$21</f>
        <v>3326.5540897199999</v>
      </c>
      <c r="Y57" s="36">
        <f>SUMIFS(СВЦЭМ!$D$33:$D$776,СВЦЭМ!$A$33:$A$776,$A57,СВЦЭМ!$B$33:$B$776,Y$47)+'СЕТ СН'!$G$11+СВЦЭМ!$D$10+'СЕТ СН'!$G$5-'СЕТ СН'!$G$21</f>
        <v>3451.1867604600002</v>
      </c>
    </row>
    <row r="58" spans="1:25" ht="15.75" x14ac:dyDescent="0.2">
      <c r="A58" s="35">
        <f t="shared" si="1"/>
        <v>43566</v>
      </c>
      <c r="B58" s="36">
        <f>SUMIFS(СВЦЭМ!$D$33:$D$776,СВЦЭМ!$A$33:$A$776,$A58,СВЦЭМ!$B$33:$B$776,B$47)+'СЕТ СН'!$G$11+СВЦЭМ!$D$10+'СЕТ СН'!$G$5-'СЕТ СН'!$G$21</f>
        <v>3510.1038134800001</v>
      </c>
      <c r="C58" s="36">
        <f>SUMIFS(СВЦЭМ!$D$33:$D$776,СВЦЭМ!$A$33:$A$776,$A58,СВЦЭМ!$B$33:$B$776,C$47)+'СЕТ СН'!$G$11+СВЦЭМ!$D$10+'СЕТ СН'!$G$5-'СЕТ СН'!$G$21</f>
        <v>3636.9826427300004</v>
      </c>
      <c r="D58" s="36">
        <f>SUMIFS(СВЦЭМ!$D$33:$D$776,СВЦЭМ!$A$33:$A$776,$A58,СВЦЭМ!$B$33:$B$776,D$47)+'СЕТ СН'!$G$11+СВЦЭМ!$D$10+'СЕТ СН'!$G$5-'СЕТ СН'!$G$21</f>
        <v>3784.90044945</v>
      </c>
      <c r="E58" s="36">
        <f>SUMIFS(СВЦЭМ!$D$33:$D$776,СВЦЭМ!$A$33:$A$776,$A58,СВЦЭМ!$B$33:$B$776,E$47)+'СЕТ СН'!$G$11+СВЦЭМ!$D$10+'СЕТ СН'!$G$5-'СЕТ СН'!$G$21</f>
        <v>3807.0694486299999</v>
      </c>
      <c r="F58" s="36">
        <f>SUMIFS(СВЦЭМ!$D$33:$D$776,СВЦЭМ!$A$33:$A$776,$A58,СВЦЭМ!$B$33:$B$776,F$47)+'СЕТ СН'!$G$11+СВЦЭМ!$D$10+'СЕТ СН'!$G$5-'СЕТ СН'!$G$21</f>
        <v>3809.5341239400004</v>
      </c>
      <c r="G58" s="36">
        <f>SUMIFS(СВЦЭМ!$D$33:$D$776,СВЦЭМ!$A$33:$A$776,$A58,СВЦЭМ!$B$33:$B$776,G$47)+'СЕТ СН'!$G$11+СВЦЭМ!$D$10+'СЕТ СН'!$G$5-'СЕТ СН'!$G$21</f>
        <v>3805.82742224</v>
      </c>
      <c r="H58" s="36">
        <f>SUMIFS(СВЦЭМ!$D$33:$D$776,СВЦЭМ!$A$33:$A$776,$A58,СВЦЭМ!$B$33:$B$776,H$47)+'СЕТ СН'!$G$11+СВЦЭМ!$D$10+'СЕТ СН'!$G$5-'СЕТ СН'!$G$21</f>
        <v>3723.4031494199999</v>
      </c>
      <c r="I58" s="36">
        <f>SUMIFS(СВЦЭМ!$D$33:$D$776,СВЦЭМ!$A$33:$A$776,$A58,СВЦЭМ!$B$33:$B$776,I$47)+'СЕТ СН'!$G$11+СВЦЭМ!$D$10+'СЕТ СН'!$G$5-'СЕТ СН'!$G$21</f>
        <v>3632.9845263799998</v>
      </c>
      <c r="J58" s="36">
        <f>SUMIFS(СВЦЭМ!$D$33:$D$776,СВЦЭМ!$A$33:$A$776,$A58,СВЦЭМ!$B$33:$B$776,J$47)+'СЕТ СН'!$G$11+СВЦЭМ!$D$10+'СЕТ СН'!$G$5-'СЕТ СН'!$G$21</f>
        <v>3507.4037213800002</v>
      </c>
      <c r="K58" s="36">
        <f>SUMIFS(СВЦЭМ!$D$33:$D$776,СВЦЭМ!$A$33:$A$776,$A58,СВЦЭМ!$B$33:$B$776,K$47)+'СЕТ СН'!$G$11+СВЦЭМ!$D$10+'СЕТ СН'!$G$5-'СЕТ СН'!$G$21</f>
        <v>3414.1219480600002</v>
      </c>
      <c r="L58" s="36">
        <f>SUMIFS(СВЦЭМ!$D$33:$D$776,СВЦЭМ!$A$33:$A$776,$A58,СВЦЭМ!$B$33:$B$776,L$47)+'СЕТ СН'!$G$11+СВЦЭМ!$D$10+'СЕТ СН'!$G$5-'СЕТ СН'!$G$21</f>
        <v>3372.5336553000002</v>
      </c>
      <c r="M58" s="36">
        <f>SUMIFS(СВЦЭМ!$D$33:$D$776,СВЦЭМ!$A$33:$A$776,$A58,СВЦЭМ!$B$33:$B$776,M$47)+'СЕТ СН'!$G$11+СВЦЭМ!$D$10+'СЕТ СН'!$G$5-'СЕТ СН'!$G$21</f>
        <v>3391.4399691600001</v>
      </c>
      <c r="N58" s="36">
        <f>SUMIFS(СВЦЭМ!$D$33:$D$776,СВЦЭМ!$A$33:$A$776,$A58,СВЦЭМ!$B$33:$B$776,N$47)+'СЕТ СН'!$G$11+СВЦЭМ!$D$10+'СЕТ СН'!$G$5-'СЕТ СН'!$G$21</f>
        <v>3378.0940110700003</v>
      </c>
      <c r="O58" s="36">
        <f>SUMIFS(СВЦЭМ!$D$33:$D$776,СВЦЭМ!$A$33:$A$776,$A58,СВЦЭМ!$B$33:$B$776,O$47)+'СЕТ СН'!$G$11+СВЦЭМ!$D$10+'СЕТ СН'!$G$5-'СЕТ СН'!$G$21</f>
        <v>3384.4953495200002</v>
      </c>
      <c r="P58" s="36">
        <f>SUMIFS(СВЦЭМ!$D$33:$D$776,СВЦЭМ!$A$33:$A$776,$A58,СВЦЭМ!$B$33:$B$776,P$47)+'СЕТ СН'!$G$11+СВЦЭМ!$D$10+'СЕТ СН'!$G$5-'СЕТ СН'!$G$21</f>
        <v>3399.9687092000004</v>
      </c>
      <c r="Q58" s="36">
        <f>SUMIFS(СВЦЭМ!$D$33:$D$776,СВЦЭМ!$A$33:$A$776,$A58,СВЦЭМ!$B$33:$B$776,Q$47)+'СЕТ СН'!$G$11+СВЦЭМ!$D$10+'СЕТ СН'!$G$5-'СЕТ СН'!$G$21</f>
        <v>3406.5350077500002</v>
      </c>
      <c r="R58" s="36">
        <f>SUMIFS(СВЦЭМ!$D$33:$D$776,СВЦЭМ!$A$33:$A$776,$A58,СВЦЭМ!$B$33:$B$776,R$47)+'СЕТ СН'!$G$11+СВЦЭМ!$D$10+'СЕТ СН'!$G$5-'СЕТ СН'!$G$21</f>
        <v>3404.8706290099999</v>
      </c>
      <c r="S58" s="36">
        <f>SUMIFS(СВЦЭМ!$D$33:$D$776,СВЦЭМ!$A$33:$A$776,$A58,СВЦЭМ!$B$33:$B$776,S$47)+'СЕТ СН'!$G$11+СВЦЭМ!$D$10+'СЕТ СН'!$G$5-'СЕТ СН'!$G$21</f>
        <v>3410.53423505</v>
      </c>
      <c r="T58" s="36">
        <f>SUMIFS(СВЦЭМ!$D$33:$D$776,СВЦЭМ!$A$33:$A$776,$A58,СВЦЭМ!$B$33:$B$776,T$47)+'СЕТ СН'!$G$11+СВЦЭМ!$D$10+'СЕТ СН'!$G$5-'СЕТ СН'!$G$21</f>
        <v>3394.5831740100002</v>
      </c>
      <c r="U58" s="36">
        <f>SUMIFS(СВЦЭМ!$D$33:$D$776,СВЦЭМ!$A$33:$A$776,$A58,СВЦЭМ!$B$33:$B$776,U$47)+'СЕТ СН'!$G$11+СВЦЭМ!$D$10+'СЕТ СН'!$G$5-'СЕТ СН'!$G$21</f>
        <v>3371.28382999</v>
      </c>
      <c r="V58" s="36">
        <f>SUMIFS(СВЦЭМ!$D$33:$D$776,СВЦЭМ!$A$33:$A$776,$A58,СВЦЭМ!$B$33:$B$776,V$47)+'СЕТ СН'!$G$11+СВЦЭМ!$D$10+'СЕТ СН'!$G$5-'СЕТ СН'!$G$21</f>
        <v>3367.9097385100004</v>
      </c>
      <c r="W58" s="36">
        <f>SUMIFS(СВЦЭМ!$D$33:$D$776,СВЦЭМ!$A$33:$A$776,$A58,СВЦЭМ!$B$33:$B$776,W$47)+'СЕТ СН'!$G$11+СВЦЭМ!$D$10+'СЕТ СН'!$G$5-'СЕТ СН'!$G$21</f>
        <v>3350.4782950500003</v>
      </c>
      <c r="X58" s="36">
        <f>SUMIFS(СВЦЭМ!$D$33:$D$776,СВЦЭМ!$A$33:$A$776,$A58,СВЦЭМ!$B$33:$B$776,X$47)+'СЕТ СН'!$G$11+СВЦЭМ!$D$10+'СЕТ СН'!$G$5-'СЕТ СН'!$G$21</f>
        <v>3423.9771331700003</v>
      </c>
      <c r="Y58" s="36">
        <f>SUMIFS(СВЦЭМ!$D$33:$D$776,СВЦЭМ!$A$33:$A$776,$A58,СВЦЭМ!$B$33:$B$776,Y$47)+'СЕТ СН'!$G$11+СВЦЭМ!$D$10+'СЕТ СН'!$G$5-'СЕТ СН'!$G$21</f>
        <v>3546.6832252700001</v>
      </c>
    </row>
    <row r="59" spans="1:25" ht="15.75" x14ac:dyDescent="0.2">
      <c r="A59" s="35">
        <f t="shared" si="1"/>
        <v>43567</v>
      </c>
      <c r="B59" s="36">
        <f>SUMIFS(СВЦЭМ!$D$33:$D$776,СВЦЭМ!$A$33:$A$776,$A59,СВЦЭМ!$B$33:$B$776,B$47)+'СЕТ СН'!$G$11+СВЦЭМ!$D$10+'СЕТ СН'!$G$5-'СЕТ СН'!$G$21</f>
        <v>3649.1681645400004</v>
      </c>
      <c r="C59" s="36">
        <f>SUMIFS(СВЦЭМ!$D$33:$D$776,СВЦЭМ!$A$33:$A$776,$A59,СВЦЭМ!$B$33:$B$776,C$47)+'СЕТ СН'!$G$11+СВЦЭМ!$D$10+'СЕТ СН'!$G$5-'СЕТ СН'!$G$21</f>
        <v>3738.1085914700002</v>
      </c>
      <c r="D59" s="36">
        <f>SUMIFS(СВЦЭМ!$D$33:$D$776,СВЦЭМ!$A$33:$A$776,$A59,СВЦЭМ!$B$33:$B$776,D$47)+'СЕТ СН'!$G$11+СВЦЭМ!$D$10+'СЕТ СН'!$G$5-'СЕТ СН'!$G$21</f>
        <v>3786.23070964</v>
      </c>
      <c r="E59" s="36">
        <f>SUMIFS(СВЦЭМ!$D$33:$D$776,СВЦЭМ!$A$33:$A$776,$A59,СВЦЭМ!$B$33:$B$776,E$47)+'СЕТ СН'!$G$11+СВЦЭМ!$D$10+'СЕТ СН'!$G$5-'СЕТ СН'!$G$21</f>
        <v>3787.22525924</v>
      </c>
      <c r="F59" s="36">
        <f>SUMIFS(СВЦЭМ!$D$33:$D$776,СВЦЭМ!$A$33:$A$776,$A59,СВЦЭМ!$B$33:$B$776,F$47)+'СЕТ СН'!$G$11+СВЦЭМ!$D$10+'СЕТ СН'!$G$5-'СЕТ СН'!$G$21</f>
        <v>3786.6769343300002</v>
      </c>
      <c r="G59" s="36">
        <f>SUMIFS(СВЦЭМ!$D$33:$D$776,СВЦЭМ!$A$33:$A$776,$A59,СВЦЭМ!$B$33:$B$776,G$47)+'СЕТ СН'!$G$11+СВЦЭМ!$D$10+'СЕТ СН'!$G$5-'СЕТ СН'!$G$21</f>
        <v>3772.61680419</v>
      </c>
      <c r="H59" s="36">
        <f>SUMIFS(СВЦЭМ!$D$33:$D$776,СВЦЭМ!$A$33:$A$776,$A59,СВЦЭМ!$B$33:$B$776,H$47)+'СЕТ СН'!$G$11+СВЦЭМ!$D$10+'СЕТ СН'!$G$5-'СЕТ СН'!$G$21</f>
        <v>3684.99668621</v>
      </c>
      <c r="I59" s="36">
        <f>SUMIFS(СВЦЭМ!$D$33:$D$776,СВЦЭМ!$A$33:$A$776,$A59,СВЦЭМ!$B$33:$B$776,I$47)+'СЕТ СН'!$G$11+СВЦЭМ!$D$10+'СЕТ СН'!$G$5-'СЕТ СН'!$G$21</f>
        <v>3625.6668833399999</v>
      </c>
      <c r="J59" s="36">
        <f>SUMIFS(СВЦЭМ!$D$33:$D$776,СВЦЭМ!$A$33:$A$776,$A59,СВЦЭМ!$B$33:$B$776,J$47)+'СЕТ СН'!$G$11+СВЦЭМ!$D$10+'СЕТ СН'!$G$5-'СЕТ СН'!$G$21</f>
        <v>3505.7506795300001</v>
      </c>
      <c r="K59" s="36">
        <f>SUMIFS(СВЦЭМ!$D$33:$D$776,СВЦЭМ!$A$33:$A$776,$A59,СВЦЭМ!$B$33:$B$776,K$47)+'СЕТ СН'!$G$11+СВЦЭМ!$D$10+'СЕТ СН'!$G$5-'СЕТ СН'!$G$21</f>
        <v>3415.56244234</v>
      </c>
      <c r="L59" s="36">
        <f>SUMIFS(СВЦЭМ!$D$33:$D$776,СВЦЭМ!$A$33:$A$776,$A59,СВЦЭМ!$B$33:$B$776,L$47)+'СЕТ СН'!$G$11+СВЦЭМ!$D$10+'СЕТ СН'!$G$5-'СЕТ СН'!$G$21</f>
        <v>3375.7450274500002</v>
      </c>
      <c r="M59" s="36">
        <f>SUMIFS(СВЦЭМ!$D$33:$D$776,СВЦЭМ!$A$33:$A$776,$A59,СВЦЭМ!$B$33:$B$776,M$47)+'СЕТ СН'!$G$11+СВЦЭМ!$D$10+'СЕТ СН'!$G$5-'СЕТ СН'!$G$21</f>
        <v>3378.85637043</v>
      </c>
      <c r="N59" s="36">
        <f>SUMIFS(СВЦЭМ!$D$33:$D$776,СВЦЭМ!$A$33:$A$776,$A59,СВЦЭМ!$B$33:$B$776,N$47)+'СЕТ СН'!$G$11+СВЦЭМ!$D$10+'СЕТ СН'!$G$5-'СЕТ СН'!$G$21</f>
        <v>3359.7546553800003</v>
      </c>
      <c r="O59" s="36">
        <f>SUMIFS(СВЦЭМ!$D$33:$D$776,СВЦЭМ!$A$33:$A$776,$A59,СВЦЭМ!$B$33:$B$776,O$47)+'СЕТ СН'!$G$11+СВЦЭМ!$D$10+'СЕТ СН'!$G$5-'СЕТ СН'!$G$21</f>
        <v>3369.1402752900003</v>
      </c>
      <c r="P59" s="36">
        <f>SUMIFS(СВЦЭМ!$D$33:$D$776,СВЦЭМ!$A$33:$A$776,$A59,СВЦЭМ!$B$33:$B$776,P$47)+'СЕТ СН'!$G$11+СВЦЭМ!$D$10+'СЕТ СН'!$G$5-'СЕТ СН'!$G$21</f>
        <v>3391.2099787100001</v>
      </c>
      <c r="Q59" s="36">
        <f>SUMIFS(СВЦЭМ!$D$33:$D$776,СВЦЭМ!$A$33:$A$776,$A59,СВЦЭМ!$B$33:$B$776,Q$47)+'СЕТ СН'!$G$11+СВЦЭМ!$D$10+'СЕТ СН'!$G$5-'СЕТ СН'!$G$21</f>
        <v>3402.43048795</v>
      </c>
      <c r="R59" s="36">
        <f>SUMIFS(СВЦЭМ!$D$33:$D$776,СВЦЭМ!$A$33:$A$776,$A59,СВЦЭМ!$B$33:$B$776,R$47)+'СЕТ СН'!$G$11+СВЦЭМ!$D$10+'СЕТ СН'!$G$5-'СЕТ СН'!$G$21</f>
        <v>3411.3629835299998</v>
      </c>
      <c r="S59" s="36">
        <f>SUMIFS(СВЦЭМ!$D$33:$D$776,СВЦЭМ!$A$33:$A$776,$A59,СВЦЭМ!$B$33:$B$776,S$47)+'СЕТ СН'!$G$11+СВЦЭМ!$D$10+'СЕТ СН'!$G$5-'СЕТ СН'!$G$21</f>
        <v>3397.1978480100001</v>
      </c>
      <c r="T59" s="36">
        <f>SUMIFS(СВЦЭМ!$D$33:$D$776,СВЦЭМ!$A$33:$A$776,$A59,СВЦЭМ!$B$33:$B$776,T$47)+'СЕТ СН'!$G$11+СВЦЭМ!$D$10+'СЕТ СН'!$G$5-'СЕТ СН'!$G$21</f>
        <v>3381.5915499100001</v>
      </c>
      <c r="U59" s="36">
        <f>SUMIFS(СВЦЭМ!$D$33:$D$776,СВЦЭМ!$A$33:$A$776,$A59,СВЦЭМ!$B$33:$B$776,U$47)+'СЕТ СН'!$G$11+СВЦЭМ!$D$10+'СЕТ СН'!$G$5-'СЕТ СН'!$G$21</f>
        <v>3332.6322947600001</v>
      </c>
      <c r="V59" s="36">
        <f>SUMIFS(СВЦЭМ!$D$33:$D$776,СВЦЭМ!$A$33:$A$776,$A59,СВЦЭМ!$B$33:$B$776,V$47)+'СЕТ СН'!$G$11+СВЦЭМ!$D$10+'СЕТ СН'!$G$5-'СЕТ СН'!$G$21</f>
        <v>3330.7669220799999</v>
      </c>
      <c r="W59" s="36">
        <f>SUMIFS(СВЦЭМ!$D$33:$D$776,СВЦЭМ!$A$33:$A$776,$A59,СВЦЭМ!$B$33:$B$776,W$47)+'СЕТ СН'!$G$11+СВЦЭМ!$D$10+'СЕТ СН'!$G$5-'СЕТ СН'!$G$21</f>
        <v>3341.3820817200003</v>
      </c>
      <c r="X59" s="36">
        <f>SUMIFS(СВЦЭМ!$D$33:$D$776,СВЦЭМ!$A$33:$A$776,$A59,СВЦЭМ!$B$33:$B$776,X$47)+'СЕТ СН'!$G$11+СВЦЭМ!$D$10+'СЕТ СН'!$G$5-'СЕТ СН'!$G$21</f>
        <v>3404.49305387</v>
      </c>
      <c r="Y59" s="36">
        <f>SUMIFS(СВЦЭМ!$D$33:$D$776,СВЦЭМ!$A$33:$A$776,$A59,СВЦЭМ!$B$33:$B$776,Y$47)+'СЕТ СН'!$G$11+СВЦЭМ!$D$10+'СЕТ СН'!$G$5-'СЕТ СН'!$G$21</f>
        <v>3522.74103315</v>
      </c>
    </row>
    <row r="60" spans="1:25" ht="15.75" x14ac:dyDescent="0.2">
      <c r="A60" s="35">
        <f t="shared" si="1"/>
        <v>43568</v>
      </c>
      <c r="B60" s="36">
        <f>SUMIFS(СВЦЭМ!$D$33:$D$776,СВЦЭМ!$A$33:$A$776,$A60,СВЦЭМ!$B$33:$B$776,B$47)+'СЕТ СН'!$G$11+СВЦЭМ!$D$10+'СЕТ СН'!$G$5-'СЕТ СН'!$G$21</f>
        <v>3609.6738039299998</v>
      </c>
      <c r="C60" s="36">
        <f>SUMIFS(СВЦЭМ!$D$33:$D$776,СВЦЭМ!$A$33:$A$776,$A60,СВЦЭМ!$B$33:$B$776,C$47)+'СЕТ СН'!$G$11+СВЦЭМ!$D$10+'СЕТ СН'!$G$5-'СЕТ СН'!$G$21</f>
        <v>3690.85117808</v>
      </c>
      <c r="D60" s="36">
        <f>SUMIFS(СВЦЭМ!$D$33:$D$776,СВЦЭМ!$A$33:$A$776,$A60,СВЦЭМ!$B$33:$B$776,D$47)+'СЕТ СН'!$G$11+СВЦЭМ!$D$10+'СЕТ СН'!$G$5-'СЕТ СН'!$G$21</f>
        <v>3769.8116918300002</v>
      </c>
      <c r="E60" s="36">
        <f>SUMIFS(СВЦЭМ!$D$33:$D$776,СВЦЭМ!$A$33:$A$776,$A60,СВЦЭМ!$B$33:$B$776,E$47)+'СЕТ СН'!$G$11+СВЦЭМ!$D$10+'СЕТ СН'!$G$5-'СЕТ СН'!$G$21</f>
        <v>3779.043537</v>
      </c>
      <c r="F60" s="36">
        <f>SUMIFS(СВЦЭМ!$D$33:$D$776,СВЦЭМ!$A$33:$A$776,$A60,СВЦЭМ!$B$33:$B$776,F$47)+'СЕТ СН'!$G$11+СВЦЭМ!$D$10+'СЕТ СН'!$G$5-'СЕТ СН'!$G$21</f>
        <v>3777.15778056</v>
      </c>
      <c r="G60" s="36">
        <f>SUMIFS(СВЦЭМ!$D$33:$D$776,СВЦЭМ!$A$33:$A$776,$A60,СВЦЭМ!$B$33:$B$776,G$47)+'СЕТ СН'!$G$11+СВЦЭМ!$D$10+'СЕТ СН'!$G$5-'СЕТ СН'!$G$21</f>
        <v>3750.48208333</v>
      </c>
      <c r="H60" s="36">
        <f>SUMIFS(СВЦЭМ!$D$33:$D$776,СВЦЭМ!$A$33:$A$776,$A60,СВЦЭМ!$B$33:$B$776,H$47)+'СЕТ СН'!$G$11+СВЦЭМ!$D$10+'СЕТ СН'!$G$5-'СЕТ СН'!$G$21</f>
        <v>3655.48661803</v>
      </c>
      <c r="I60" s="36">
        <f>SUMIFS(СВЦЭМ!$D$33:$D$776,СВЦЭМ!$A$33:$A$776,$A60,СВЦЭМ!$B$33:$B$776,I$47)+'СЕТ СН'!$G$11+СВЦЭМ!$D$10+'СЕТ СН'!$G$5-'СЕТ СН'!$G$21</f>
        <v>3599.5860092100002</v>
      </c>
      <c r="J60" s="36">
        <f>SUMIFS(СВЦЭМ!$D$33:$D$776,СВЦЭМ!$A$33:$A$776,$A60,СВЦЭМ!$B$33:$B$776,J$47)+'СЕТ СН'!$G$11+СВЦЭМ!$D$10+'СЕТ СН'!$G$5-'СЕТ СН'!$G$21</f>
        <v>3537.0339590799999</v>
      </c>
      <c r="K60" s="36">
        <f>SUMIFS(СВЦЭМ!$D$33:$D$776,СВЦЭМ!$A$33:$A$776,$A60,СВЦЭМ!$B$33:$B$776,K$47)+'СЕТ СН'!$G$11+СВЦЭМ!$D$10+'СЕТ СН'!$G$5-'СЕТ СН'!$G$21</f>
        <v>3417.5028063600002</v>
      </c>
      <c r="L60" s="36">
        <f>SUMIFS(СВЦЭМ!$D$33:$D$776,СВЦЭМ!$A$33:$A$776,$A60,СВЦЭМ!$B$33:$B$776,L$47)+'СЕТ СН'!$G$11+СВЦЭМ!$D$10+'СЕТ СН'!$G$5-'СЕТ СН'!$G$21</f>
        <v>3379.97724978</v>
      </c>
      <c r="M60" s="36">
        <f>SUMIFS(СВЦЭМ!$D$33:$D$776,СВЦЭМ!$A$33:$A$776,$A60,СВЦЭМ!$B$33:$B$776,M$47)+'СЕТ СН'!$G$11+СВЦЭМ!$D$10+'СЕТ СН'!$G$5-'СЕТ СН'!$G$21</f>
        <v>3372.0022178099998</v>
      </c>
      <c r="N60" s="36">
        <f>SUMIFS(СВЦЭМ!$D$33:$D$776,СВЦЭМ!$A$33:$A$776,$A60,СВЦЭМ!$B$33:$B$776,N$47)+'СЕТ СН'!$G$11+СВЦЭМ!$D$10+'СЕТ СН'!$G$5-'СЕТ СН'!$G$21</f>
        <v>3385.97663044</v>
      </c>
      <c r="O60" s="36">
        <f>SUMIFS(СВЦЭМ!$D$33:$D$776,СВЦЭМ!$A$33:$A$776,$A60,СВЦЭМ!$B$33:$B$776,O$47)+'СЕТ СН'!$G$11+СВЦЭМ!$D$10+'СЕТ СН'!$G$5-'СЕТ СН'!$G$21</f>
        <v>3395.7404968300002</v>
      </c>
      <c r="P60" s="36">
        <f>SUMIFS(СВЦЭМ!$D$33:$D$776,СВЦЭМ!$A$33:$A$776,$A60,СВЦЭМ!$B$33:$B$776,P$47)+'СЕТ СН'!$G$11+СВЦЭМ!$D$10+'СЕТ СН'!$G$5-'СЕТ СН'!$G$21</f>
        <v>3405.1658109099999</v>
      </c>
      <c r="Q60" s="36">
        <f>SUMIFS(СВЦЭМ!$D$33:$D$776,СВЦЭМ!$A$33:$A$776,$A60,СВЦЭМ!$B$33:$B$776,Q$47)+'СЕТ СН'!$G$11+СВЦЭМ!$D$10+'СЕТ СН'!$G$5-'СЕТ СН'!$G$21</f>
        <v>3414.00570505</v>
      </c>
      <c r="R60" s="36">
        <f>SUMIFS(СВЦЭМ!$D$33:$D$776,СВЦЭМ!$A$33:$A$776,$A60,СВЦЭМ!$B$33:$B$776,R$47)+'СЕТ СН'!$G$11+СВЦЭМ!$D$10+'СЕТ СН'!$G$5-'СЕТ СН'!$G$21</f>
        <v>3416.7164387399998</v>
      </c>
      <c r="S60" s="36">
        <f>SUMIFS(СВЦЭМ!$D$33:$D$776,СВЦЭМ!$A$33:$A$776,$A60,СВЦЭМ!$B$33:$B$776,S$47)+'СЕТ СН'!$G$11+СВЦЭМ!$D$10+'СЕТ СН'!$G$5-'СЕТ СН'!$G$21</f>
        <v>3423.7421418499998</v>
      </c>
      <c r="T60" s="36">
        <f>SUMIFS(СВЦЭМ!$D$33:$D$776,СВЦЭМ!$A$33:$A$776,$A60,СВЦЭМ!$B$33:$B$776,T$47)+'СЕТ СН'!$G$11+СВЦЭМ!$D$10+'СЕТ СН'!$G$5-'СЕТ СН'!$G$21</f>
        <v>3421.0224415000002</v>
      </c>
      <c r="U60" s="36">
        <f>SUMIFS(СВЦЭМ!$D$33:$D$776,СВЦЭМ!$A$33:$A$776,$A60,СВЦЭМ!$B$33:$B$776,U$47)+'СЕТ СН'!$G$11+СВЦЭМ!$D$10+'СЕТ СН'!$G$5-'СЕТ СН'!$G$21</f>
        <v>3401.4433066400002</v>
      </c>
      <c r="V60" s="36">
        <f>SUMIFS(СВЦЭМ!$D$33:$D$776,СВЦЭМ!$A$33:$A$776,$A60,СВЦЭМ!$B$33:$B$776,V$47)+'СЕТ СН'!$G$11+СВЦЭМ!$D$10+'СЕТ СН'!$G$5-'СЕТ СН'!$G$21</f>
        <v>3376.1044555200001</v>
      </c>
      <c r="W60" s="36">
        <f>SUMIFS(СВЦЭМ!$D$33:$D$776,СВЦЭМ!$A$33:$A$776,$A60,СВЦЭМ!$B$33:$B$776,W$47)+'СЕТ СН'!$G$11+СВЦЭМ!$D$10+'СЕТ СН'!$G$5-'СЕТ СН'!$G$21</f>
        <v>3373.8153524700001</v>
      </c>
      <c r="X60" s="36">
        <f>SUMIFS(СВЦЭМ!$D$33:$D$776,СВЦЭМ!$A$33:$A$776,$A60,СВЦЭМ!$B$33:$B$776,X$47)+'СЕТ СН'!$G$11+СВЦЭМ!$D$10+'СЕТ СН'!$G$5-'СЕТ СН'!$G$21</f>
        <v>3459.4310800399999</v>
      </c>
      <c r="Y60" s="36">
        <f>SUMIFS(СВЦЭМ!$D$33:$D$776,СВЦЭМ!$A$33:$A$776,$A60,СВЦЭМ!$B$33:$B$776,Y$47)+'СЕТ СН'!$G$11+СВЦЭМ!$D$10+'СЕТ СН'!$G$5-'СЕТ СН'!$G$21</f>
        <v>3567.2800203800002</v>
      </c>
    </row>
    <row r="61" spans="1:25" ht="15.75" x14ac:dyDescent="0.2">
      <c r="A61" s="35">
        <f t="shared" si="1"/>
        <v>43569</v>
      </c>
      <c r="B61" s="36">
        <f>SUMIFS(СВЦЭМ!$D$33:$D$776,СВЦЭМ!$A$33:$A$776,$A61,СВЦЭМ!$B$33:$B$776,B$47)+'СЕТ СН'!$G$11+СВЦЭМ!$D$10+'СЕТ СН'!$G$5-'СЕТ СН'!$G$21</f>
        <v>3630.0887259900001</v>
      </c>
      <c r="C61" s="36">
        <f>SUMIFS(СВЦЭМ!$D$33:$D$776,СВЦЭМ!$A$33:$A$776,$A61,СВЦЭМ!$B$33:$B$776,C$47)+'СЕТ СН'!$G$11+СВЦЭМ!$D$10+'СЕТ СН'!$G$5-'СЕТ СН'!$G$21</f>
        <v>3742.4102632399999</v>
      </c>
      <c r="D61" s="36">
        <f>SUMIFS(СВЦЭМ!$D$33:$D$776,СВЦЭМ!$A$33:$A$776,$A61,СВЦЭМ!$B$33:$B$776,D$47)+'СЕТ СН'!$G$11+СВЦЭМ!$D$10+'СЕТ СН'!$G$5-'СЕТ СН'!$G$21</f>
        <v>3831.3640711500002</v>
      </c>
      <c r="E61" s="36">
        <f>SUMIFS(СВЦЭМ!$D$33:$D$776,СВЦЭМ!$A$33:$A$776,$A61,СВЦЭМ!$B$33:$B$776,E$47)+'СЕТ СН'!$G$11+СВЦЭМ!$D$10+'СЕТ СН'!$G$5-'СЕТ СН'!$G$21</f>
        <v>3831.5705473400003</v>
      </c>
      <c r="F61" s="36">
        <f>SUMIFS(СВЦЭМ!$D$33:$D$776,СВЦЭМ!$A$33:$A$776,$A61,СВЦЭМ!$B$33:$B$776,F$47)+'СЕТ СН'!$G$11+СВЦЭМ!$D$10+'СЕТ СН'!$G$5-'СЕТ СН'!$G$21</f>
        <v>3821.56787773</v>
      </c>
      <c r="G61" s="36">
        <f>SUMIFS(СВЦЭМ!$D$33:$D$776,СВЦЭМ!$A$33:$A$776,$A61,СВЦЭМ!$B$33:$B$776,G$47)+'СЕТ СН'!$G$11+СВЦЭМ!$D$10+'СЕТ СН'!$G$5-'СЕТ СН'!$G$21</f>
        <v>3807.4631849400002</v>
      </c>
      <c r="H61" s="36">
        <f>SUMIFS(СВЦЭМ!$D$33:$D$776,СВЦЭМ!$A$33:$A$776,$A61,СВЦЭМ!$B$33:$B$776,H$47)+'СЕТ СН'!$G$11+СВЦЭМ!$D$10+'СЕТ СН'!$G$5-'СЕТ СН'!$G$21</f>
        <v>3699.4821617500002</v>
      </c>
      <c r="I61" s="36">
        <f>SUMIFS(СВЦЭМ!$D$33:$D$776,СВЦЭМ!$A$33:$A$776,$A61,СВЦЭМ!$B$33:$B$776,I$47)+'СЕТ СН'!$G$11+СВЦЭМ!$D$10+'СЕТ СН'!$G$5-'СЕТ СН'!$G$21</f>
        <v>3625.79766238</v>
      </c>
      <c r="J61" s="36">
        <f>SUMIFS(СВЦЭМ!$D$33:$D$776,СВЦЭМ!$A$33:$A$776,$A61,СВЦЭМ!$B$33:$B$776,J$47)+'СЕТ СН'!$G$11+СВЦЭМ!$D$10+'СЕТ СН'!$G$5-'СЕТ СН'!$G$21</f>
        <v>3550.1601398399998</v>
      </c>
      <c r="K61" s="36">
        <f>SUMIFS(СВЦЭМ!$D$33:$D$776,СВЦЭМ!$A$33:$A$776,$A61,СВЦЭМ!$B$33:$B$776,K$47)+'СЕТ СН'!$G$11+СВЦЭМ!$D$10+'СЕТ СН'!$G$5-'СЕТ СН'!$G$21</f>
        <v>3435.7736810300003</v>
      </c>
      <c r="L61" s="36">
        <f>SUMIFS(СВЦЭМ!$D$33:$D$776,СВЦЭМ!$A$33:$A$776,$A61,СВЦЭМ!$B$33:$B$776,L$47)+'СЕТ СН'!$G$11+СВЦЭМ!$D$10+'СЕТ СН'!$G$5-'СЕТ СН'!$G$21</f>
        <v>3377.9360429200001</v>
      </c>
      <c r="M61" s="36">
        <f>SUMIFS(СВЦЭМ!$D$33:$D$776,СВЦЭМ!$A$33:$A$776,$A61,СВЦЭМ!$B$33:$B$776,M$47)+'СЕТ СН'!$G$11+СВЦЭМ!$D$10+'СЕТ СН'!$G$5-'СЕТ СН'!$G$21</f>
        <v>3371.2775955699999</v>
      </c>
      <c r="N61" s="36">
        <f>SUMIFS(СВЦЭМ!$D$33:$D$776,СВЦЭМ!$A$33:$A$776,$A61,СВЦЭМ!$B$33:$B$776,N$47)+'СЕТ СН'!$G$11+СВЦЭМ!$D$10+'СЕТ СН'!$G$5-'СЕТ СН'!$G$21</f>
        <v>3377.2178544799999</v>
      </c>
      <c r="O61" s="36">
        <f>SUMIFS(СВЦЭМ!$D$33:$D$776,СВЦЭМ!$A$33:$A$776,$A61,СВЦЭМ!$B$33:$B$776,O$47)+'СЕТ СН'!$G$11+СВЦЭМ!$D$10+'СЕТ СН'!$G$5-'СЕТ СН'!$G$21</f>
        <v>3383.80729686</v>
      </c>
      <c r="P61" s="36">
        <f>SUMIFS(СВЦЭМ!$D$33:$D$776,СВЦЭМ!$A$33:$A$776,$A61,СВЦЭМ!$B$33:$B$776,P$47)+'СЕТ СН'!$G$11+СВЦЭМ!$D$10+'СЕТ СН'!$G$5-'СЕТ СН'!$G$21</f>
        <v>3399.1363289700002</v>
      </c>
      <c r="Q61" s="36">
        <f>SUMIFS(СВЦЭМ!$D$33:$D$776,СВЦЭМ!$A$33:$A$776,$A61,СВЦЭМ!$B$33:$B$776,Q$47)+'СЕТ СН'!$G$11+СВЦЭМ!$D$10+'СЕТ СН'!$G$5-'СЕТ СН'!$G$21</f>
        <v>3401.0239652600003</v>
      </c>
      <c r="R61" s="36">
        <f>SUMIFS(СВЦЭМ!$D$33:$D$776,СВЦЭМ!$A$33:$A$776,$A61,СВЦЭМ!$B$33:$B$776,R$47)+'СЕТ СН'!$G$11+СВЦЭМ!$D$10+'СЕТ СН'!$G$5-'СЕТ СН'!$G$21</f>
        <v>3399.3286582400001</v>
      </c>
      <c r="S61" s="36">
        <f>SUMIFS(СВЦЭМ!$D$33:$D$776,СВЦЭМ!$A$33:$A$776,$A61,СВЦЭМ!$B$33:$B$776,S$47)+'СЕТ СН'!$G$11+СВЦЭМ!$D$10+'СЕТ СН'!$G$5-'СЕТ СН'!$G$21</f>
        <v>3412.06131426</v>
      </c>
      <c r="T61" s="36">
        <f>SUMIFS(СВЦЭМ!$D$33:$D$776,СВЦЭМ!$A$33:$A$776,$A61,СВЦЭМ!$B$33:$B$776,T$47)+'СЕТ СН'!$G$11+СВЦЭМ!$D$10+'СЕТ СН'!$G$5-'СЕТ СН'!$G$21</f>
        <v>3394.8708385800001</v>
      </c>
      <c r="U61" s="36">
        <f>SUMIFS(СВЦЭМ!$D$33:$D$776,СВЦЭМ!$A$33:$A$776,$A61,СВЦЭМ!$B$33:$B$776,U$47)+'СЕТ СН'!$G$11+СВЦЭМ!$D$10+'СЕТ СН'!$G$5-'СЕТ СН'!$G$21</f>
        <v>3368.4593506700003</v>
      </c>
      <c r="V61" s="36">
        <f>SUMIFS(СВЦЭМ!$D$33:$D$776,СВЦЭМ!$A$33:$A$776,$A61,СВЦЭМ!$B$33:$B$776,V$47)+'СЕТ СН'!$G$11+СВЦЭМ!$D$10+'СЕТ СН'!$G$5-'СЕТ СН'!$G$21</f>
        <v>3355.3513484300001</v>
      </c>
      <c r="W61" s="36">
        <f>SUMIFS(СВЦЭМ!$D$33:$D$776,СВЦЭМ!$A$33:$A$776,$A61,СВЦЭМ!$B$33:$B$776,W$47)+'СЕТ СН'!$G$11+СВЦЭМ!$D$10+'СЕТ СН'!$G$5-'СЕТ СН'!$G$21</f>
        <v>3359.64938562</v>
      </c>
      <c r="X61" s="36">
        <f>SUMIFS(СВЦЭМ!$D$33:$D$776,СВЦЭМ!$A$33:$A$776,$A61,СВЦЭМ!$B$33:$B$776,X$47)+'СЕТ СН'!$G$11+СВЦЭМ!$D$10+'СЕТ СН'!$G$5-'СЕТ СН'!$G$21</f>
        <v>3422.86630289</v>
      </c>
      <c r="Y61" s="36">
        <f>SUMIFS(СВЦЭМ!$D$33:$D$776,СВЦЭМ!$A$33:$A$776,$A61,СВЦЭМ!$B$33:$B$776,Y$47)+'СЕТ СН'!$G$11+СВЦЭМ!$D$10+'СЕТ СН'!$G$5-'СЕТ СН'!$G$21</f>
        <v>3531.5337756100002</v>
      </c>
    </row>
    <row r="62" spans="1:25" ht="15.75" x14ac:dyDescent="0.2">
      <c r="A62" s="35">
        <f t="shared" si="1"/>
        <v>43570</v>
      </c>
      <c r="B62" s="36">
        <f>SUMIFS(СВЦЭМ!$D$33:$D$776,СВЦЭМ!$A$33:$A$776,$A62,СВЦЭМ!$B$33:$B$776,B$47)+'СЕТ СН'!$G$11+СВЦЭМ!$D$10+'СЕТ СН'!$G$5-'СЕТ СН'!$G$21</f>
        <v>3585.101275</v>
      </c>
      <c r="C62" s="36">
        <f>SUMIFS(СВЦЭМ!$D$33:$D$776,СВЦЭМ!$A$33:$A$776,$A62,СВЦЭМ!$B$33:$B$776,C$47)+'СЕТ СН'!$G$11+СВЦЭМ!$D$10+'СЕТ СН'!$G$5-'СЕТ СН'!$G$21</f>
        <v>3687.6697861600001</v>
      </c>
      <c r="D62" s="36">
        <f>SUMIFS(СВЦЭМ!$D$33:$D$776,СВЦЭМ!$A$33:$A$776,$A62,СВЦЭМ!$B$33:$B$776,D$47)+'СЕТ СН'!$G$11+СВЦЭМ!$D$10+'СЕТ СН'!$G$5-'СЕТ СН'!$G$21</f>
        <v>3746.7152226200001</v>
      </c>
      <c r="E62" s="36">
        <f>SUMIFS(СВЦЭМ!$D$33:$D$776,СВЦЭМ!$A$33:$A$776,$A62,СВЦЭМ!$B$33:$B$776,E$47)+'СЕТ СН'!$G$11+СВЦЭМ!$D$10+'СЕТ СН'!$G$5-'СЕТ СН'!$G$21</f>
        <v>3755.4081817900001</v>
      </c>
      <c r="F62" s="36">
        <f>SUMIFS(СВЦЭМ!$D$33:$D$776,СВЦЭМ!$A$33:$A$776,$A62,СВЦЭМ!$B$33:$B$776,F$47)+'СЕТ СН'!$G$11+СВЦЭМ!$D$10+'СЕТ СН'!$G$5-'СЕТ СН'!$G$21</f>
        <v>3750.9806821700004</v>
      </c>
      <c r="G62" s="36">
        <f>SUMIFS(СВЦЭМ!$D$33:$D$776,СВЦЭМ!$A$33:$A$776,$A62,СВЦЭМ!$B$33:$B$776,G$47)+'СЕТ СН'!$G$11+СВЦЭМ!$D$10+'СЕТ СН'!$G$5-'СЕТ СН'!$G$21</f>
        <v>3750.4197200099998</v>
      </c>
      <c r="H62" s="36">
        <f>SUMIFS(СВЦЭМ!$D$33:$D$776,СВЦЭМ!$A$33:$A$776,$A62,СВЦЭМ!$B$33:$B$776,H$47)+'СЕТ СН'!$G$11+СВЦЭМ!$D$10+'СЕТ СН'!$G$5-'СЕТ СН'!$G$21</f>
        <v>3666.8116520000003</v>
      </c>
      <c r="I62" s="36">
        <f>SUMIFS(СВЦЭМ!$D$33:$D$776,СВЦЭМ!$A$33:$A$776,$A62,СВЦЭМ!$B$33:$B$776,I$47)+'СЕТ СН'!$G$11+СВЦЭМ!$D$10+'СЕТ СН'!$G$5-'СЕТ СН'!$G$21</f>
        <v>3617.4572613800001</v>
      </c>
      <c r="J62" s="36">
        <f>SUMIFS(СВЦЭМ!$D$33:$D$776,СВЦЭМ!$A$33:$A$776,$A62,СВЦЭМ!$B$33:$B$776,J$47)+'СЕТ СН'!$G$11+СВЦЭМ!$D$10+'СЕТ СН'!$G$5-'СЕТ СН'!$G$21</f>
        <v>3521.2676363199998</v>
      </c>
      <c r="K62" s="36">
        <f>SUMIFS(СВЦЭМ!$D$33:$D$776,СВЦЭМ!$A$33:$A$776,$A62,СВЦЭМ!$B$33:$B$776,K$47)+'СЕТ СН'!$G$11+СВЦЭМ!$D$10+'СЕТ СН'!$G$5-'СЕТ СН'!$G$21</f>
        <v>3434.4934987400002</v>
      </c>
      <c r="L62" s="36">
        <f>SUMIFS(СВЦЭМ!$D$33:$D$776,СВЦЭМ!$A$33:$A$776,$A62,СВЦЭМ!$B$33:$B$776,L$47)+'СЕТ СН'!$G$11+СВЦЭМ!$D$10+'СЕТ СН'!$G$5-'СЕТ СН'!$G$21</f>
        <v>3403.2563166099999</v>
      </c>
      <c r="M62" s="36">
        <f>SUMIFS(СВЦЭМ!$D$33:$D$776,СВЦЭМ!$A$33:$A$776,$A62,СВЦЭМ!$B$33:$B$776,M$47)+'СЕТ СН'!$G$11+СВЦЭМ!$D$10+'СЕТ СН'!$G$5-'СЕТ СН'!$G$21</f>
        <v>3405.5928965399999</v>
      </c>
      <c r="N62" s="36">
        <f>SUMIFS(СВЦЭМ!$D$33:$D$776,СВЦЭМ!$A$33:$A$776,$A62,СВЦЭМ!$B$33:$B$776,N$47)+'СЕТ СН'!$G$11+СВЦЭМ!$D$10+'СЕТ СН'!$G$5-'СЕТ СН'!$G$21</f>
        <v>3402.63010313</v>
      </c>
      <c r="O62" s="36">
        <f>SUMIFS(СВЦЭМ!$D$33:$D$776,СВЦЭМ!$A$33:$A$776,$A62,СВЦЭМ!$B$33:$B$776,O$47)+'СЕТ СН'!$G$11+СВЦЭМ!$D$10+'СЕТ СН'!$G$5-'СЕТ СН'!$G$21</f>
        <v>3413.7368666100001</v>
      </c>
      <c r="P62" s="36">
        <f>SUMIFS(СВЦЭМ!$D$33:$D$776,СВЦЭМ!$A$33:$A$776,$A62,СВЦЭМ!$B$33:$B$776,P$47)+'СЕТ СН'!$G$11+СВЦЭМ!$D$10+'СЕТ СН'!$G$5-'СЕТ СН'!$G$21</f>
        <v>3426.5055826799999</v>
      </c>
      <c r="Q62" s="36">
        <f>SUMIFS(СВЦЭМ!$D$33:$D$776,СВЦЭМ!$A$33:$A$776,$A62,СВЦЭМ!$B$33:$B$776,Q$47)+'СЕТ СН'!$G$11+СВЦЭМ!$D$10+'СЕТ СН'!$G$5-'СЕТ СН'!$G$21</f>
        <v>3432.4614441200001</v>
      </c>
      <c r="R62" s="36">
        <f>SUMIFS(СВЦЭМ!$D$33:$D$776,СВЦЭМ!$A$33:$A$776,$A62,СВЦЭМ!$B$33:$B$776,R$47)+'СЕТ СН'!$G$11+СВЦЭМ!$D$10+'СЕТ СН'!$G$5-'СЕТ СН'!$G$21</f>
        <v>3432.3539952199999</v>
      </c>
      <c r="S62" s="36">
        <f>SUMIFS(СВЦЭМ!$D$33:$D$776,СВЦЭМ!$A$33:$A$776,$A62,СВЦЭМ!$B$33:$B$776,S$47)+'СЕТ СН'!$G$11+СВЦЭМ!$D$10+'СЕТ СН'!$G$5-'СЕТ СН'!$G$21</f>
        <v>3436.42112185</v>
      </c>
      <c r="T62" s="36">
        <f>SUMIFS(СВЦЭМ!$D$33:$D$776,СВЦЭМ!$A$33:$A$776,$A62,СВЦЭМ!$B$33:$B$776,T$47)+'СЕТ СН'!$G$11+СВЦЭМ!$D$10+'СЕТ СН'!$G$5-'СЕТ СН'!$G$21</f>
        <v>3418.9963075000001</v>
      </c>
      <c r="U62" s="36">
        <f>SUMIFS(СВЦЭМ!$D$33:$D$776,СВЦЭМ!$A$33:$A$776,$A62,СВЦЭМ!$B$33:$B$776,U$47)+'СЕТ СН'!$G$11+СВЦЭМ!$D$10+'СЕТ СН'!$G$5-'СЕТ СН'!$G$21</f>
        <v>3392.61591082</v>
      </c>
      <c r="V62" s="36">
        <f>SUMIFS(СВЦЭМ!$D$33:$D$776,СВЦЭМ!$A$33:$A$776,$A62,СВЦЭМ!$B$33:$B$776,V$47)+'СЕТ СН'!$G$11+СВЦЭМ!$D$10+'СЕТ СН'!$G$5-'СЕТ СН'!$G$21</f>
        <v>3396.0002478800002</v>
      </c>
      <c r="W62" s="36">
        <f>SUMIFS(СВЦЭМ!$D$33:$D$776,СВЦЭМ!$A$33:$A$776,$A62,СВЦЭМ!$B$33:$B$776,W$47)+'СЕТ СН'!$G$11+СВЦЭМ!$D$10+'СЕТ СН'!$G$5-'СЕТ СН'!$G$21</f>
        <v>3397.3312152600001</v>
      </c>
      <c r="X62" s="36">
        <f>SUMIFS(СВЦЭМ!$D$33:$D$776,СВЦЭМ!$A$33:$A$776,$A62,СВЦЭМ!$B$33:$B$776,X$47)+'СЕТ СН'!$G$11+СВЦЭМ!$D$10+'СЕТ СН'!$G$5-'СЕТ СН'!$G$21</f>
        <v>3441.59777386</v>
      </c>
      <c r="Y62" s="36">
        <f>SUMIFS(СВЦЭМ!$D$33:$D$776,СВЦЭМ!$A$33:$A$776,$A62,СВЦЭМ!$B$33:$B$776,Y$47)+'СЕТ СН'!$G$11+СВЦЭМ!$D$10+'СЕТ СН'!$G$5-'СЕТ СН'!$G$21</f>
        <v>3529.76693514</v>
      </c>
    </row>
    <row r="63" spans="1:25" ht="15.75" x14ac:dyDescent="0.2">
      <c r="A63" s="35">
        <f t="shared" si="1"/>
        <v>43571</v>
      </c>
      <c r="B63" s="36">
        <f>SUMIFS(СВЦЭМ!$D$33:$D$776,СВЦЭМ!$A$33:$A$776,$A63,СВЦЭМ!$B$33:$B$776,B$47)+'СЕТ СН'!$G$11+СВЦЭМ!$D$10+'СЕТ СН'!$G$5-'СЕТ СН'!$G$21</f>
        <v>3590.6489978600002</v>
      </c>
      <c r="C63" s="36">
        <f>SUMIFS(СВЦЭМ!$D$33:$D$776,СВЦЭМ!$A$33:$A$776,$A63,СВЦЭМ!$B$33:$B$776,C$47)+'СЕТ СН'!$G$11+СВЦЭМ!$D$10+'СЕТ СН'!$G$5-'СЕТ СН'!$G$21</f>
        <v>3668.0919227900004</v>
      </c>
      <c r="D63" s="36">
        <f>SUMIFS(СВЦЭМ!$D$33:$D$776,СВЦЭМ!$A$33:$A$776,$A63,СВЦЭМ!$B$33:$B$776,D$47)+'СЕТ СН'!$G$11+СВЦЭМ!$D$10+'СЕТ СН'!$G$5-'СЕТ СН'!$G$21</f>
        <v>3752.12337794</v>
      </c>
      <c r="E63" s="36">
        <f>SUMIFS(СВЦЭМ!$D$33:$D$776,СВЦЭМ!$A$33:$A$776,$A63,СВЦЭМ!$B$33:$B$776,E$47)+'СЕТ СН'!$G$11+СВЦЭМ!$D$10+'СЕТ СН'!$G$5-'СЕТ СН'!$G$21</f>
        <v>3762.6422426099998</v>
      </c>
      <c r="F63" s="36">
        <f>SUMIFS(СВЦЭМ!$D$33:$D$776,СВЦЭМ!$A$33:$A$776,$A63,СВЦЭМ!$B$33:$B$776,F$47)+'СЕТ СН'!$G$11+СВЦЭМ!$D$10+'СЕТ СН'!$G$5-'СЕТ СН'!$G$21</f>
        <v>3763.4540260000003</v>
      </c>
      <c r="G63" s="36">
        <f>SUMIFS(СВЦЭМ!$D$33:$D$776,СВЦЭМ!$A$33:$A$776,$A63,СВЦЭМ!$B$33:$B$776,G$47)+'СЕТ СН'!$G$11+СВЦЭМ!$D$10+'СЕТ СН'!$G$5-'СЕТ СН'!$G$21</f>
        <v>3760.06982612</v>
      </c>
      <c r="H63" s="36">
        <f>SUMIFS(СВЦЭМ!$D$33:$D$776,СВЦЭМ!$A$33:$A$776,$A63,СВЦЭМ!$B$33:$B$776,H$47)+'СЕТ СН'!$G$11+СВЦЭМ!$D$10+'СЕТ СН'!$G$5-'СЕТ СН'!$G$21</f>
        <v>3697.9276426400002</v>
      </c>
      <c r="I63" s="36">
        <f>SUMIFS(СВЦЭМ!$D$33:$D$776,СВЦЭМ!$A$33:$A$776,$A63,СВЦЭМ!$B$33:$B$776,I$47)+'СЕТ СН'!$G$11+СВЦЭМ!$D$10+'СЕТ СН'!$G$5-'СЕТ СН'!$G$21</f>
        <v>3636.22721809</v>
      </c>
      <c r="J63" s="36">
        <f>SUMIFS(СВЦЭМ!$D$33:$D$776,СВЦЭМ!$A$33:$A$776,$A63,СВЦЭМ!$B$33:$B$776,J$47)+'СЕТ СН'!$G$11+СВЦЭМ!$D$10+'СЕТ СН'!$G$5-'СЕТ СН'!$G$21</f>
        <v>3534.0777891000002</v>
      </c>
      <c r="K63" s="36">
        <f>SUMIFS(СВЦЭМ!$D$33:$D$776,СВЦЭМ!$A$33:$A$776,$A63,СВЦЭМ!$B$33:$B$776,K$47)+'СЕТ СН'!$G$11+СВЦЭМ!$D$10+'СЕТ СН'!$G$5-'СЕТ СН'!$G$21</f>
        <v>3463.78857853</v>
      </c>
      <c r="L63" s="36">
        <f>SUMIFS(СВЦЭМ!$D$33:$D$776,СВЦЭМ!$A$33:$A$776,$A63,СВЦЭМ!$B$33:$B$776,L$47)+'СЕТ СН'!$G$11+СВЦЭМ!$D$10+'СЕТ СН'!$G$5-'СЕТ СН'!$G$21</f>
        <v>3435.4566430300001</v>
      </c>
      <c r="M63" s="36">
        <f>SUMIFS(СВЦЭМ!$D$33:$D$776,СВЦЭМ!$A$33:$A$776,$A63,СВЦЭМ!$B$33:$B$776,M$47)+'СЕТ СН'!$G$11+СВЦЭМ!$D$10+'СЕТ СН'!$G$5-'СЕТ СН'!$G$21</f>
        <v>3411.9545078300002</v>
      </c>
      <c r="N63" s="36">
        <f>SUMIFS(СВЦЭМ!$D$33:$D$776,СВЦЭМ!$A$33:$A$776,$A63,СВЦЭМ!$B$33:$B$776,N$47)+'СЕТ СН'!$G$11+СВЦЭМ!$D$10+'СЕТ СН'!$G$5-'СЕТ СН'!$G$21</f>
        <v>3425.2338678300002</v>
      </c>
      <c r="O63" s="36">
        <f>SUMIFS(СВЦЭМ!$D$33:$D$776,СВЦЭМ!$A$33:$A$776,$A63,СВЦЭМ!$B$33:$B$776,O$47)+'СЕТ СН'!$G$11+СВЦЭМ!$D$10+'СЕТ СН'!$G$5-'СЕТ СН'!$G$21</f>
        <v>3437.54267914</v>
      </c>
      <c r="P63" s="36">
        <f>SUMIFS(СВЦЭМ!$D$33:$D$776,СВЦЭМ!$A$33:$A$776,$A63,СВЦЭМ!$B$33:$B$776,P$47)+'СЕТ СН'!$G$11+СВЦЭМ!$D$10+'СЕТ СН'!$G$5-'СЕТ СН'!$G$21</f>
        <v>3440.2434483699999</v>
      </c>
      <c r="Q63" s="36">
        <f>SUMIFS(СВЦЭМ!$D$33:$D$776,СВЦЭМ!$A$33:$A$776,$A63,СВЦЭМ!$B$33:$B$776,Q$47)+'СЕТ СН'!$G$11+СВЦЭМ!$D$10+'СЕТ СН'!$G$5-'СЕТ СН'!$G$21</f>
        <v>3439.1870512400001</v>
      </c>
      <c r="R63" s="36">
        <f>SUMIFS(СВЦЭМ!$D$33:$D$776,СВЦЭМ!$A$33:$A$776,$A63,СВЦЭМ!$B$33:$B$776,R$47)+'СЕТ СН'!$G$11+СВЦЭМ!$D$10+'СЕТ СН'!$G$5-'СЕТ СН'!$G$21</f>
        <v>3429.76927239</v>
      </c>
      <c r="S63" s="36">
        <f>SUMIFS(СВЦЭМ!$D$33:$D$776,СВЦЭМ!$A$33:$A$776,$A63,СВЦЭМ!$B$33:$B$776,S$47)+'СЕТ СН'!$G$11+СВЦЭМ!$D$10+'СЕТ СН'!$G$5-'СЕТ СН'!$G$21</f>
        <v>3428.2769665000001</v>
      </c>
      <c r="T63" s="36">
        <f>SUMIFS(СВЦЭМ!$D$33:$D$776,СВЦЭМ!$A$33:$A$776,$A63,СВЦЭМ!$B$33:$B$776,T$47)+'СЕТ СН'!$G$11+СВЦЭМ!$D$10+'СЕТ СН'!$G$5-'СЕТ СН'!$G$21</f>
        <v>3440.5898024200001</v>
      </c>
      <c r="U63" s="36">
        <f>SUMIFS(СВЦЭМ!$D$33:$D$776,СВЦЭМ!$A$33:$A$776,$A63,СВЦЭМ!$B$33:$B$776,U$47)+'СЕТ СН'!$G$11+СВЦЭМ!$D$10+'СЕТ СН'!$G$5-'СЕТ СН'!$G$21</f>
        <v>3401.0281844300002</v>
      </c>
      <c r="V63" s="36">
        <f>SUMIFS(СВЦЭМ!$D$33:$D$776,СВЦЭМ!$A$33:$A$776,$A63,СВЦЭМ!$B$33:$B$776,V$47)+'СЕТ СН'!$G$11+СВЦЭМ!$D$10+'СЕТ СН'!$G$5-'СЕТ СН'!$G$21</f>
        <v>3416.0604690200003</v>
      </c>
      <c r="W63" s="36">
        <f>SUMIFS(СВЦЭМ!$D$33:$D$776,СВЦЭМ!$A$33:$A$776,$A63,СВЦЭМ!$B$33:$B$776,W$47)+'СЕТ СН'!$G$11+СВЦЭМ!$D$10+'СЕТ СН'!$G$5-'СЕТ СН'!$G$21</f>
        <v>3408.3329473000003</v>
      </c>
      <c r="X63" s="36">
        <f>SUMIFS(СВЦЭМ!$D$33:$D$776,СВЦЭМ!$A$33:$A$776,$A63,СВЦЭМ!$B$33:$B$776,X$47)+'СЕТ СН'!$G$11+СВЦЭМ!$D$10+'СЕТ СН'!$G$5-'СЕТ СН'!$G$21</f>
        <v>3493.67638158</v>
      </c>
      <c r="Y63" s="36">
        <f>SUMIFS(СВЦЭМ!$D$33:$D$776,СВЦЭМ!$A$33:$A$776,$A63,СВЦЭМ!$B$33:$B$776,Y$47)+'СЕТ СН'!$G$11+СВЦЭМ!$D$10+'СЕТ СН'!$G$5-'СЕТ СН'!$G$21</f>
        <v>3572.54710716</v>
      </c>
    </row>
    <row r="64" spans="1:25" ht="15.75" x14ac:dyDescent="0.2">
      <c r="A64" s="35">
        <f t="shared" si="1"/>
        <v>43572</v>
      </c>
      <c r="B64" s="36">
        <f>SUMIFS(СВЦЭМ!$D$33:$D$776,СВЦЭМ!$A$33:$A$776,$A64,СВЦЭМ!$B$33:$B$776,B$47)+'СЕТ СН'!$G$11+СВЦЭМ!$D$10+'СЕТ СН'!$G$5-'СЕТ СН'!$G$21</f>
        <v>3606.5299290399998</v>
      </c>
      <c r="C64" s="36">
        <f>SUMIFS(СВЦЭМ!$D$33:$D$776,СВЦЭМ!$A$33:$A$776,$A64,СВЦЭМ!$B$33:$B$776,C$47)+'СЕТ СН'!$G$11+СВЦЭМ!$D$10+'СЕТ СН'!$G$5-'СЕТ СН'!$G$21</f>
        <v>3674.5850843500002</v>
      </c>
      <c r="D64" s="36">
        <f>SUMIFS(СВЦЭМ!$D$33:$D$776,СВЦЭМ!$A$33:$A$776,$A64,СВЦЭМ!$B$33:$B$776,D$47)+'СЕТ СН'!$G$11+СВЦЭМ!$D$10+'СЕТ СН'!$G$5-'СЕТ СН'!$G$21</f>
        <v>3726.9937082400002</v>
      </c>
      <c r="E64" s="36">
        <f>SUMIFS(СВЦЭМ!$D$33:$D$776,СВЦЭМ!$A$33:$A$776,$A64,СВЦЭМ!$B$33:$B$776,E$47)+'СЕТ СН'!$G$11+СВЦЭМ!$D$10+'СЕТ СН'!$G$5-'СЕТ СН'!$G$21</f>
        <v>3736.0117737500004</v>
      </c>
      <c r="F64" s="36">
        <f>SUMIFS(СВЦЭМ!$D$33:$D$776,СВЦЭМ!$A$33:$A$776,$A64,СВЦЭМ!$B$33:$B$776,F$47)+'СЕТ СН'!$G$11+СВЦЭМ!$D$10+'СЕТ СН'!$G$5-'СЕТ СН'!$G$21</f>
        <v>3737.41225915</v>
      </c>
      <c r="G64" s="36">
        <f>SUMIFS(СВЦЭМ!$D$33:$D$776,СВЦЭМ!$A$33:$A$776,$A64,СВЦЭМ!$B$33:$B$776,G$47)+'СЕТ СН'!$G$11+СВЦЭМ!$D$10+'СЕТ СН'!$G$5-'СЕТ СН'!$G$21</f>
        <v>3736.7615941800004</v>
      </c>
      <c r="H64" s="36">
        <f>SUMIFS(СВЦЭМ!$D$33:$D$776,СВЦЭМ!$A$33:$A$776,$A64,СВЦЭМ!$B$33:$B$776,H$47)+'СЕТ СН'!$G$11+СВЦЭМ!$D$10+'СЕТ СН'!$G$5-'СЕТ СН'!$G$21</f>
        <v>3671.0928808400004</v>
      </c>
      <c r="I64" s="36">
        <f>SUMIFS(СВЦЭМ!$D$33:$D$776,СВЦЭМ!$A$33:$A$776,$A64,СВЦЭМ!$B$33:$B$776,I$47)+'СЕТ СН'!$G$11+СВЦЭМ!$D$10+'СЕТ СН'!$G$5-'СЕТ СН'!$G$21</f>
        <v>3612.65604824</v>
      </c>
      <c r="J64" s="36">
        <f>SUMIFS(СВЦЭМ!$D$33:$D$776,СВЦЭМ!$A$33:$A$776,$A64,СВЦЭМ!$B$33:$B$776,J$47)+'СЕТ СН'!$G$11+СВЦЭМ!$D$10+'СЕТ СН'!$G$5-'СЕТ СН'!$G$21</f>
        <v>3516.1219248100001</v>
      </c>
      <c r="K64" s="36">
        <f>SUMIFS(СВЦЭМ!$D$33:$D$776,СВЦЭМ!$A$33:$A$776,$A64,СВЦЭМ!$B$33:$B$776,K$47)+'СЕТ СН'!$G$11+СВЦЭМ!$D$10+'СЕТ СН'!$G$5-'СЕТ СН'!$G$21</f>
        <v>3448.3794682900002</v>
      </c>
      <c r="L64" s="36">
        <f>SUMIFS(СВЦЭМ!$D$33:$D$776,СВЦЭМ!$A$33:$A$776,$A64,СВЦЭМ!$B$33:$B$776,L$47)+'СЕТ СН'!$G$11+СВЦЭМ!$D$10+'СЕТ СН'!$G$5-'СЕТ СН'!$G$21</f>
        <v>3416.49775593</v>
      </c>
      <c r="M64" s="36">
        <f>SUMIFS(СВЦЭМ!$D$33:$D$776,СВЦЭМ!$A$33:$A$776,$A64,СВЦЭМ!$B$33:$B$776,M$47)+'СЕТ СН'!$G$11+СВЦЭМ!$D$10+'СЕТ СН'!$G$5-'СЕТ СН'!$G$21</f>
        <v>3423.28867347</v>
      </c>
      <c r="N64" s="36">
        <f>SUMIFS(СВЦЭМ!$D$33:$D$776,СВЦЭМ!$A$33:$A$776,$A64,СВЦЭМ!$B$33:$B$776,N$47)+'СЕТ СН'!$G$11+СВЦЭМ!$D$10+'СЕТ СН'!$G$5-'СЕТ СН'!$G$21</f>
        <v>3411.2643748</v>
      </c>
      <c r="O64" s="36">
        <f>SUMIFS(СВЦЭМ!$D$33:$D$776,СВЦЭМ!$A$33:$A$776,$A64,СВЦЭМ!$B$33:$B$776,O$47)+'СЕТ СН'!$G$11+СВЦЭМ!$D$10+'СЕТ СН'!$G$5-'СЕТ СН'!$G$21</f>
        <v>3414.76328994</v>
      </c>
      <c r="P64" s="36">
        <f>SUMIFS(СВЦЭМ!$D$33:$D$776,СВЦЭМ!$A$33:$A$776,$A64,СВЦЭМ!$B$33:$B$776,P$47)+'СЕТ СН'!$G$11+СВЦЭМ!$D$10+'СЕТ СН'!$G$5-'СЕТ СН'!$G$21</f>
        <v>3426.2461355099999</v>
      </c>
      <c r="Q64" s="36">
        <f>SUMIFS(СВЦЭМ!$D$33:$D$776,СВЦЭМ!$A$33:$A$776,$A64,СВЦЭМ!$B$33:$B$776,Q$47)+'СЕТ СН'!$G$11+СВЦЭМ!$D$10+'СЕТ СН'!$G$5-'СЕТ СН'!$G$21</f>
        <v>3447.1175434699999</v>
      </c>
      <c r="R64" s="36">
        <f>SUMIFS(СВЦЭМ!$D$33:$D$776,СВЦЭМ!$A$33:$A$776,$A64,СВЦЭМ!$B$33:$B$776,R$47)+'СЕТ СН'!$G$11+СВЦЭМ!$D$10+'СЕТ СН'!$G$5-'СЕТ СН'!$G$21</f>
        <v>3444.7082435900002</v>
      </c>
      <c r="S64" s="36">
        <f>SUMIFS(СВЦЭМ!$D$33:$D$776,СВЦЭМ!$A$33:$A$776,$A64,СВЦЭМ!$B$33:$B$776,S$47)+'СЕТ СН'!$G$11+СВЦЭМ!$D$10+'СЕТ СН'!$G$5-'СЕТ СН'!$G$21</f>
        <v>3429.77935024</v>
      </c>
      <c r="T64" s="36">
        <f>SUMIFS(СВЦЭМ!$D$33:$D$776,СВЦЭМ!$A$33:$A$776,$A64,СВЦЭМ!$B$33:$B$776,T$47)+'СЕТ СН'!$G$11+СВЦЭМ!$D$10+'СЕТ СН'!$G$5-'СЕТ СН'!$G$21</f>
        <v>3437.13403604</v>
      </c>
      <c r="U64" s="36">
        <f>SUMIFS(СВЦЭМ!$D$33:$D$776,СВЦЭМ!$A$33:$A$776,$A64,СВЦЭМ!$B$33:$B$776,U$47)+'СЕТ СН'!$G$11+СВЦЭМ!$D$10+'СЕТ СН'!$G$5-'СЕТ СН'!$G$21</f>
        <v>3440.1152859200001</v>
      </c>
      <c r="V64" s="36">
        <f>SUMIFS(СВЦЭМ!$D$33:$D$776,СВЦЭМ!$A$33:$A$776,$A64,СВЦЭМ!$B$33:$B$776,V$47)+'СЕТ СН'!$G$11+СВЦЭМ!$D$10+'СЕТ СН'!$G$5-'СЕТ СН'!$G$21</f>
        <v>3431.87339729</v>
      </c>
      <c r="W64" s="36">
        <f>SUMIFS(СВЦЭМ!$D$33:$D$776,СВЦЭМ!$A$33:$A$776,$A64,СВЦЭМ!$B$33:$B$776,W$47)+'СЕТ СН'!$G$11+СВЦЭМ!$D$10+'СЕТ СН'!$G$5-'СЕТ СН'!$G$21</f>
        <v>3441.8458289300002</v>
      </c>
      <c r="X64" s="36">
        <f>SUMIFS(СВЦЭМ!$D$33:$D$776,СВЦЭМ!$A$33:$A$776,$A64,СВЦЭМ!$B$33:$B$776,X$47)+'СЕТ СН'!$G$11+СВЦЭМ!$D$10+'СЕТ СН'!$G$5-'СЕТ СН'!$G$21</f>
        <v>3474.9886715500002</v>
      </c>
      <c r="Y64" s="36">
        <f>SUMIFS(СВЦЭМ!$D$33:$D$776,СВЦЭМ!$A$33:$A$776,$A64,СВЦЭМ!$B$33:$B$776,Y$47)+'СЕТ СН'!$G$11+СВЦЭМ!$D$10+'СЕТ СН'!$G$5-'СЕТ СН'!$G$21</f>
        <v>3550.8592977600001</v>
      </c>
    </row>
    <row r="65" spans="1:26" ht="15.75" x14ac:dyDescent="0.2">
      <c r="A65" s="35">
        <f t="shared" si="1"/>
        <v>43573</v>
      </c>
      <c r="B65" s="36">
        <f>SUMIFS(СВЦЭМ!$D$33:$D$776,СВЦЭМ!$A$33:$A$776,$A65,СВЦЭМ!$B$33:$B$776,B$47)+'СЕТ СН'!$G$11+СВЦЭМ!$D$10+'СЕТ СН'!$G$5-'СЕТ СН'!$G$21</f>
        <v>3586.07180913</v>
      </c>
      <c r="C65" s="36">
        <f>SUMIFS(СВЦЭМ!$D$33:$D$776,СВЦЭМ!$A$33:$A$776,$A65,СВЦЭМ!$B$33:$B$776,C$47)+'СЕТ СН'!$G$11+СВЦЭМ!$D$10+'СЕТ СН'!$G$5-'СЕТ СН'!$G$21</f>
        <v>3657.9884327099999</v>
      </c>
      <c r="D65" s="36">
        <f>SUMIFS(СВЦЭМ!$D$33:$D$776,СВЦЭМ!$A$33:$A$776,$A65,СВЦЭМ!$B$33:$B$776,D$47)+'СЕТ СН'!$G$11+СВЦЭМ!$D$10+'СЕТ СН'!$G$5-'СЕТ СН'!$G$21</f>
        <v>3719.6270395400002</v>
      </c>
      <c r="E65" s="36">
        <f>SUMIFS(СВЦЭМ!$D$33:$D$776,СВЦЭМ!$A$33:$A$776,$A65,СВЦЭМ!$B$33:$B$776,E$47)+'СЕТ СН'!$G$11+СВЦЭМ!$D$10+'СЕТ СН'!$G$5-'СЕТ СН'!$G$21</f>
        <v>3715.7952924000001</v>
      </c>
      <c r="F65" s="36">
        <f>SUMIFS(СВЦЭМ!$D$33:$D$776,СВЦЭМ!$A$33:$A$776,$A65,СВЦЭМ!$B$33:$B$776,F$47)+'СЕТ СН'!$G$11+СВЦЭМ!$D$10+'СЕТ СН'!$G$5-'СЕТ СН'!$G$21</f>
        <v>3721.29559509</v>
      </c>
      <c r="G65" s="36">
        <f>SUMIFS(СВЦЭМ!$D$33:$D$776,СВЦЭМ!$A$33:$A$776,$A65,СВЦЭМ!$B$33:$B$776,G$47)+'СЕТ СН'!$G$11+СВЦЭМ!$D$10+'СЕТ СН'!$G$5-'СЕТ СН'!$G$21</f>
        <v>3720.0907982200001</v>
      </c>
      <c r="H65" s="36">
        <f>SUMIFS(СВЦЭМ!$D$33:$D$776,СВЦЭМ!$A$33:$A$776,$A65,СВЦЭМ!$B$33:$B$776,H$47)+'СЕТ СН'!$G$11+СВЦЭМ!$D$10+'СЕТ СН'!$G$5-'СЕТ СН'!$G$21</f>
        <v>3659.3170773800002</v>
      </c>
      <c r="I65" s="36">
        <f>SUMIFS(СВЦЭМ!$D$33:$D$776,СВЦЭМ!$A$33:$A$776,$A65,СВЦЭМ!$B$33:$B$776,I$47)+'СЕТ СН'!$G$11+СВЦЭМ!$D$10+'СЕТ СН'!$G$5-'СЕТ СН'!$G$21</f>
        <v>3599.3394840999999</v>
      </c>
      <c r="J65" s="36">
        <f>SUMIFS(СВЦЭМ!$D$33:$D$776,СВЦЭМ!$A$33:$A$776,$A65,СВЦЭМ!$B$33:$B$776,J$47)+'СЕТ СН'!$G$11+СВЦЭМ!$D$10+'СЕТ СН'!$G$5-'СЕТ СН'!$G$21</f>
        <v>3518.6146715200002</v>
      </c>
      <c r="K65" s="36">
        <f>SUMIFS(СВЦЭМ!$D$33:$D$776,СВЦЭМ!$A$33:$A$776,$A65,СВЦЭМ!$B$33:$B$776,K$47)+'СЕТ СН'!$G$11+СВЦЭМ!$D$10+'СЕТ СН'!$G$5-'СЕТ СН'!$G$21</f>
        <v>3433.9156759500001</v>
      </c>
      <c r="L65" s="36">
        <f>SUMIFS(СВЦЭМ!$D$33:$D$776,СВЦЭМ!$A$33:$A$776,$A65,СВЦЭМ!$B$33:$B$776,L$47)+'СЕТ СН'!$G$11+СВЦЭМ!$D$10+'СЕТ СН'!$G$5-'СЕТ СН'!$G$21</f>
        <v>3399.5728186300003</v>
      </c>
      <c r="M65" s="36">
        <f>SUMIFS(СВЦЭМ!$D$33:$D$776,СВЦЭМ!$A$33:$A$776,$A65,СВЦЭМ!$B$33:$B$776,M$47)+'СЕТ СН'!$G$11+СВЦЭМ!$D$10+'СЕТ СН'!$G$5-'СЕТ СН'!$G$21</f>
        <v>3417.38862371</v>
      </c>
      <c r="N65" s="36">
        <f>SUMIFS(СВЦЭМ!$D$33:$D$776,СВЦЭМ!$A$33:$A$776,$A65,СВЦЭМ!$B$33:$B$776,N$47)+'СЕТ СН'!$G$11+СВЦЭМ!$D$10+'СЕТ СН'!$G$5-'СЕТ СН'!$G$21</f>
        <v>3400.41842305</v>
      </c>
      <c r="O65" s="36">
        <f>SUMIFS(СВЦЭМ!$D$33:$D$776,СВЦЭМ!$A$33:$A$776,$A65,СВЦЭМ!$B$33:$B$776,O$47)+'СЕТ СН'!$G$11+СВЦЭМ!$D$10+'СЕТ СН'!$G$5-'СЕТ СН'!$G$21</f>
        <v>3404.9119336600002</v>
      </c>
      <c r="P65" s="36">
        <f>SUMIFS(СВЦЭМ!$D$33:$D$776,СВЦЭМ!$A$33:$A$776,$A65,СВЦЭМ!$B$33:$B$776,P$47)+'СЕТ СН'!$G$11+СВЦЭМ!$D$10+'СЕТ СН'!$G$5-'СЕТ СН'!$G$21</f>
        <v>3401.5737582400002</v>
      </c>
      <c r="Q65" s="36">
        <f>SUMIFS(СВЦЭМ!$D$33:$D$776,СВЦЭМ!$A$33:$A$776,$A65,СВЦЭМ!$B$33:$B$776,Q$47)+'СЕТ СН'!$G$11+СВЦЭМ!$D$10+'СЕТ СН'!$G$5-'СЕТ СН'!$G$21</f>
        <v>3402.1489761600001</v>
      </c>
      <c r="R65" s="36">
        <f>SUMIFS(СВЦЭМ!$D$33:$D$776,СВЦЭМ!$A$33:$A$776,$A65,СВЦЭМ!$B$33:$B$776,R$47)+'СЕТ СН'!$G$11+СВЦЭМ!$D$10+'СЕТ СН'!$G$5-'СЕТ СН'!$G$21</f>
        <v>3402.3531221600001</v>
      </c>
      <c r="S65" s="36">
        <f>SUMIFS(СВЦЭМ!$D$33:$D$776,СВЦЭМ!$A$33:$A$776,$A65,СВЦЭМ!$B$33:$B$776,S$47)+'СЕТ СН'!$G$11+СВЦЭМ!$D$10+'СЕТ СН'!$G$5-'СЕТ СН'!$G$21</f>
        <v>3404.7467249900001</v>
      </c>
      <c r="T65" s="36">
        <f>SUMIFS(СВЦЭМ!$D$33:$D$776,СВЦЭМ!$A$33:$A$776,$A65,СВЦЭМ!$B$33:$B$776,T$47)+'СЕТ СН'!$G$11+СВЦЭМ!$D$10+'СЕТ СН'!$G$5-'СЕТ СН'!$G$21</f>
        <v>3408.08426783</v>
      </c>
      <c r="U65" s="36">
        <f>SUMIFS(СВЦЭМ!$D$33:$D$776,СВЦЭМ!$A$33:$A$776,$A65,СВЦЭМ!$B$33:$B$776,U$47)+'СЕТ СН'!$G$11+СВЦЭМ!$D$10+'СЕТ СН'!$G$5-'СЕТ СН'!$G$21</f>
        <v>3409.7056743000003</v>
      </c>
      <c r="V65" s="36">
        <f>SUMIFS(СВЦЭМ!$D$33:$D$776,СВЦЭМ!$A$33:$A$776,$A65,СВЦЭМ!$B$33:$B$776,V$47)+'СЕТ СН'!$G$11+СВЦЭМ!$D$10+'СЕТ СН'!$G$5-'СЕТ СН'!$G$21</f>
        <v>3410.0619625099998</v>
      </c>
      <c r="W65" s="36">
        <f>SUMIFS(СВЦЭМ!$D$33:$D$776,СВЦЭМ!$A$33:$A$776,$A65,СВЦЭМ!$B$33:$B$776,W$47)+'СЕТ СН'!$G$11+СВЦЭМ!$D$10+'СЕТ СН'!$G$5-'СЕТ СН'!$G$21</f>
        <v>3393.58464895</v>
      </c>
      <c r="X65" s="36">
        <f>SUMIFS(СВЦЭМ!$D$33:$D$776,СВЦЭМ!$A$33:$A$776,$A65,СВЦЭМ!$B$33:$B$776,X$47)+'СЕТ СН'!$G$11+СВЦЭМ!$D$10+'СЕТ СН'!$G$5-'СЕТ СН'!$G$21</f>
        <v>3430.1867604100003</v>
      </c>
      <c r="Y65" s="36">
        <f>SUMIFS(СВЦЭМ!$D$33:$D$776,СВЦЭМ!$A$33:$A$776,$A65,СВЦЭМ!$B$33:$B$776,Y$47)+'СЕТ СН'!$G$11+СВЦЭМ!$D$10+'СЕТ СН'!$G$5-'СЕТ СН'!$G$21</f>
        <v>3503.2415871500002</v>
      </c>
    </row>
    <row r="66" spans="1:26" ht="15.75" x14ac:dyDescent="0.2">
      <c r="A66" s="35">
        <f t="shared" si="1"/>
        <v>43574</v>
      </c>
      <c r="B66" s="36">
        <f>SUMIFS(СВЦЭМ!$D$33:$D$776,СВЦЭМ!$A$33:$A$776,$A66,СВЦЭМ!$B$33:$B$776,B$47)+'СЕТ СН'!$G$11+СВЦЭМ!$D$10+'СЕТ СН'!$G$5-'СЕТ СН'!$G$21</f>
        <v>3588.7412342500002</v>
      </c>
      <c r="C66" s="36">
        <f>SUMIFS(СВЦЭМ!$D$33:$D$776,СВЦЭМ!$A$33:$A$776,$A66,СВЦЭМ!$B$33:$B$776,C$47)+'СЕТ СН'!$G$11+СВЦЭМ!$D$10+'СЕТ СН'!$G$5-'СЕТ СН'!$G$21</f>
        <v>3659.5317778500003</v>
      </c>
      <c r="D66" s="36">
        <f>SUMIFS(СВЦЭМ!$D$33:$D$776,СВЦЭМ!$A$33:$A$776,$A66,СВЦЭМ!$B$33:$B$776,D$47)+'СЕТ СН'!$G$11+СВЦЭМ!$D$10+'СЕТ СН'!$G$5-'СЕТ СН'!$G$21</f>
        <v>3718.0727342300002</v>
      </c>
      <c r="E66" s="36">
        <f>SUMIFS(СВЦЭМ!$D$33:$D$776,СВЦЭМ!$A$33:$A$776,$A66,СВЦЭМ!$B$33:$B$776,E$47)+'СЕТ СН'!$G$11+СВЦЭМ!$D$10+'СЕТ СН'!$G$5-'СЕТ СН'!$G$21</f>
        <v>3722.6415496300001</v>
      </c>
      <c r="F66" s="36">
        <f>SUMIFS(СВЦЭМ!$D$33:$D$776,СВЦЭМ!$A$33:$A$776,$A66,СВЦЭМ!$B$33:$B$776,F$47)+'СЕТ СН'!$G$11+СВЦЭМ!$D$10+'СЕТ СН'!$G$5-'СЕТ СН'!$G$21</f>
        <v>3723.1648567299999</v>
      </c>
      <c r="G66" s="36">
        <f>SUMIFS(СВЦЭМ!$D$33:$D$776,СВЦЭМ!$A$33:$A$776,$A66,СВЦЭМ!$B$33:$B$776,G$47)+'СЕТ СН'!$G$11+СВЦЭМ!$D$10+'СЕТ СН'!$G$5-'СЕТ СН'!$G$21</f>
        <v>3722.7270746200002</v>
      </c>
      <c r="H66" s="36">
        <f>SUMIFS(СВЦЭМ!$D$33:$D$776,СВЦЭМ!$A$33:$A$776,$A66,СВЦЭМ!$B$33:$B$776,H$47)+'СЕТ СН'!$G$11+СВЦЭМ!$D$10+'СЕТ СН'!$G$5-'СЕТ СН'!$G$21</f>
        <v>3667.6128193200002</v>
      </c>
      <c r="I66" s="36">
        <f>SUMIFS(СВЦЭМ!$D$33:$D$776,СВЦЭМ!$A$33:$A$776,$A66,СВЦЭМ!$B$33:$B$776,I$47)+'СЕТ СН'!$G$11+СВЦЭМ!$D$10+'СЕТ СН'!$G$5-'СЕТ СН'!$G$21</f>
        <v>3599.5179429999998</v>
      </c>
      <c r="J66" s="36">
        <f>SUMIFS(СВЦЭМ!$D$33:$D$776,СВЦЭМ!$A$33:$A$776,$A66,СВЦЭМ!$B$33:$B$776,J$47)+'СЕТ СН'!$G$11+СВЦЭМ!$D$10+'СЕТ СН'!$G$5-'СЕТ СН'!$G$21</f>
        <v>3513.1869532600003</v>
      </c>
      <c r="K66" s="36">
        <f>SUMIFS(СВЦЭМ!$D$33:$D$776,СВЦЭМ!$A$33:$A$776,$A66,СВЦЭМ!$B$33:$B$776,K$47)+'СЕТ СН'!$G$11+СВЦЭМ!$D$10+'СЕТ СН'!$G$5-'СЕТ СН'!$G$21</f>
        <v>3440.9841165900002</v>
      </c>
      <c r="L66" s="36">
        <f>SUMIFS(СВЦЭМ!$D$33:$D$776,СВЦЭМ!$A$33:$A$776,$A66,СВЦЭМ!$B$33:$B$776,L$47)+'СЕТ СН'!$G$11+СВЦЭМ!$D$10+'СЕТ СН'!$G$5-'СЕТ СН'!$G$21</f>
        <v>3405.2935845400002</v>
      </c>
      <c r="M66" s="36">
        <f>SUMIFS(СВЦЭМ!$D$33:$D$776,СВЦЭМ!$A$33:$A$776,$A66,СВЦЭМ!$B$33:$B$776,M$47)+'СЕТ СН'!$G$11+СВЦЭМ!$D$10+'СЕТ СН'!$G$5-'СЕТ СН'!$G$21</f>
        <v>3404.3263449599999</v>
      </c>
      <c r="N66" s="36">
        <f>SUMIFS(СВЦЭМ!$D$33:$D$776,СВЦЭМ!$A$33:$A$776,$A66,СВЦЭМ!$B$33:$B$776,N$47)+'СЕТ СН'!$G$11+СВЦЭМ!$D$10+'СЕТ СН'!$G$5-'СЕТ СН'!$G$21</f>
        <v>3392.6542434000003</v>
      </c>
      <c r="O66" s="36">
        <f>SUMIFS(СВЦЭМ!$D$33:$D$776,СВЦЭМ!$A$33:$A$776,$A66,СВЦЭМ!$B$33:$B$776,O$47)+'СЕТ СН'!$G$11+СВЦЭМ!$D$10+'СЕТ СН'!$G$5-'СЕТ СН'!$G$21</f>
        <v>3391.4664380300001</v>
      </c>
      <c r="P66" s="36">
        <f>SUMIFS(СВЦЭМ!$D$33:$D$776,СВЦЭМ!$A$33:$A$776,$A66,СВЦЭМ!$B$33:$B$776,P$47)+'СЕТ СН'!$G$11+СВЦЭМ!$D$10+'СЕТ СН'!$G$5-'СЕТ СН'!$G$21</f>
        <v>3395.2991858700002</v>
      </c>
      <c r="Q66" s="36">
        <f>SUMIFS(СВЦЭМ!$D$33:$D$776,СВЦЭМ!$A$33:$A$776,$A66,СВЦЭМ!$B$33:$B$776,Q$47)+'СЕТ СН'!$G$11+СВЦЭМ!$D$10+'СЕТ СН'!$G$5-'СЕТ СН'!$G$21</f>
        <v>3394.53308406</v>
      </c>
      <c r="R66" s="36">
        <f>SUMIFS(СВЦЭМ!$D$33:$D$776,СВЦЭМ!$A$33:$A$776,$A66,СВЦЭМ!$B$33:$B$776,R$47)+'СЕТ СН'!$G$11+СВЦЭМ!$D$10+'СЕТ СН'!$G$5-'СЕТ СН'!$G$21</f>
        <v>3393.5307519500002</v>
      </c>
      <c r="S66" s="36">
        <f>SUMIFS(СВЦЭМ!$D$33:$D$776,СВЦЭМ!$A$33:$A$776,$A66,СВЦЭМ!$B$33:$B$776,S$47)+'СЕТ СН'!$G$11+СВЦЭМ!$D$10+'СЕТ СН'!$G$5-'СЕТ СН'!$G$21</f>
        <v>3384.88203312</v>
      </c>
      <c r="T66" s="36">
        <f>SUMIFS(СВЦЭМ!$D$33:$D$776,СВЦЭМ!$A$33:$A$776,$A66,СВЦЭМ!$B$33:$B$776,T$47)+'СЕТ СН'!$G$11+СВЦЭМ!$D$10+'СЕТ СН'!$G$5-'СЕТ СН'!$G$21</f>
        <v>3389.5283473099998</v>
      </c>
      <c r="U66" s="36">
        <f>SUMIFS(СВЦЭМ!$D$33:$D$776,СВЦЭМ!$A$33:$A$776,$A66,СВЦЭМ!$B$33:$B$776,U$47)+'СЕТ СН'!$G$11+СВЦЭМ!$D$10+'СЕТ СН'!$G$5-'СЕТ СН'!$G$21</f>
        <v>3391.0567050999998</v>
      </c>
      <c r="V66" s="36">
        <f>SUMIFS(СВЦЭМ!$D$33:$D$776,СВЦЭМ!$A$33:$A$776,$A66,СВЦЭМ!$B$33:$B$776,V$47)+'СЕТ СН'!$G$11+СВЦЭМ!$D$10+'СЕТ СН'!$G$5-'СЕТ СН'!$G$21</f>
        <v>3399.7774632600003</v>
      </c>
      <c r="W66" s="36">
        <f>SUMIFS(СВЦЭМ!$D$33:$D$776,СВЦЭМ!$A$33:$A$776,$A66,СВЦЭМ!$B$33:$B$776,W$47)+'СЕТ СН'!$G$11+СВЦЭМ!$D$10+'СЕТ СН'!$G$5-'СЕТ СН'!$G$21</f>
        <v>3395.26140674</v>
      </c>
      <c r="X66" s="36">
        <f>SUMIFS(СВЦЭМ!$D$33:$D$776,СВЦЭМ!$A$33:$A$776,$A66,СВЦЭМ!$B$33:$B$776,X$47)+'СЕТ СН'!$G$11+СВЦЭМ!$D$10+'СЕТ СН'!$G$5-'СЕТ СН'!$G$21</f>
        <v>3417.0491935700002</v>
      </c>
      <c r="Y66" s="36">
        <f>SUMIFS(СВЦЭМ!$D$33:$D$776,СВЦЭМ!$A$33:$A$776,$A66,СВЦЭМ!$B$33:$B$776,Y$47)+'СЕТ СН'!$G$11+СВЦЭМ!$D$10+'СЕТ СН'!$G$5-'СЕТ СН'!$G$21</f>
        <v>3496.0928610300002</v>
      </c>
    </row>
    <row r="67" spans="1:26" ht="15.75" x14ac:dyDescent="0.2">
      <c r="A67" s="35">
        <f t="shared" si="1"/>
        <v>43575</v>
      </c>
      <c r="B67" s="36">
        <f>SUMIFS(СВЦЭМ!$D$33:$D$776,СВЦЭМ!$A$33:$A$776,$A67,СВЦЭМ!$B$33:$B$776,B$47)+'СЕТ СН'!$G$11+СВЦЭМ!$D$10+'СЕТ СН'!$G$5-'СЕТ СН'!$G$21</f>
        <v>3591.8768837500002</v>
      </c>
      <c r="C67" s="36">
        <f>SUMIFS(СВЦЭМ!$D$33:$D$776,СВЦЭМ!$A$33:$A$776,$A67,СВЦЭМ!$B$33:$B$776,C$47)+'СЕТ СН'!$G$11+СВЦЭМ!$D$10+'СЕТ СН'!$G$5-'СЕТ СН'!$G$21</f>
        <v>3664.27009735</v>
      </c>
      <c r="D67" s="36">
        <f>SUMIFS(СВЦЭМ!$D$33:$D$776,СВЦЭМ!$A$33:$A$776,$A67,СВЦЭМ!$B$33:$B$776,D$47)+'СЕТ СН'!$G$11+СВЦЭМ!$D$10+'СЕТ СН'!$G$5-'СЕТ СН'!$G$21</f>
        <v>3727.3027517800001</v>
      </c>
      <c r="E67" s="36">
        <f>SUMIFS(СВЦЭМ!$D$33:$D$776,СВЦЭМ!$A$33:$A$776,$A67,СВЦЭМ!$B$33:$B$776,E$47)+'СЕТ СН'!$G$11+СВЦЭМ!$D$10+'СЕТ СН'!$G$5-'СЕТ СН'!$G$21</f>
        <v>3731.42502341</v>
      </c>
      <c r="F67" s="36">
        <f>SUMIFS(СВЦЭМ!$D$33:$D$776,СВЦЭМ!$A$33:$A$776,$A67,СВЦЭМ!$B$33:$B$776,F$47)+'СЕТ СН'!$G$11+СВЦЭМ!$D$10+'СЕТ СН'!$G$5-'СЕТ СН'!$G$21</f>
        <v>3735.2966147100001</v>
      </c>
      <c r="G67" s="36">
        <f>SUMIFS(СВЦЭМ!$D$33:$D$776,СВЦЭМ!$A$33:$A$776,$A67,СВЦЭМ!$B$33:$B$776,G$47)+'СЕТ СН'!$G$11+СВЦЭМ!$D$10+'СЕТ СН'!$G$5-'СЕТ СН'!$G$21</f>
        <v>3727.4055464800003</v>
      </c>
      <c r="H67" s="36">
        <f>SUMIFS(СВЦЭМ!$D$33:$D$776,СВЦЭМ!$A$33:$A$776,$A67,СВЦЭМ!$B$33:$B$776,H$47)+'СЕТ СН'!$G$11+СВЦЭМ!$D$10+'СЕТ СН'!$G$5-'СЕТ СН'!$G$21</f>
        <v>3664.7815308300001</v>
      </c>
      <c r="I67" s="36">
        <f>SUMIFS(СВЦЭМ!$D$33:$D$776,СВЦЭМ!$A$33:$A$776,$A67,СВЦЭМ!$B$33:$B$776,I$47)+'СЕТ СН'!$G$11+СВЦЭМ!$D$10+'СЕТ СН'!$G$5-'СЕТ СН'!$G$21</f>
        <v>3630.4568909300001</v>
      </c>
      <c r="J67" s="36">
        <f>SUMIFS(СВЦЭМ!$D$33:$D$776,СВЦЭМ!$A$33:$A$776,$A67,СВЦЭМ!$B$33:$B$776,J$47)+'СЕТ СН'!$G$11+СВЦЭМ!$D$10+'СЕТ СН'!$G$5-'СЕТ СН'!$G$21</f>
        <v>3547.3104690099999</v>
      </c>
      <c r="K67" s="36">
        <f>SUMIFS(СВЦЭМ!$D$33:$D$776,СВЦЭМ!$A$33:$A$776,$A67,СВЦЭМ!$B$33:$B$776,K$47)+'СЕТ СН'!$G$11+СВЦЭМ!$D$10+'СЕТ СН'!$G$5-'СЕТ СН'!$G$21</f>
        <v>3418.8572656699998</v>
      </c>
      <c r="L67" s="36">
        <f>SUMIFS(СВЦЭМ!$D$33:$D$776,СВЦЭМ!$A$33:$A$776,$A67,СВЦЭМ!$B$33:$B$776,L$47)+'СЕТ СН'!$G$11+СВЦЭМ!$D$10+'СЕТ СН'!$G$5-'СЕТ СН'!$G$21</f>
        <v>3371.1204422700002</v>
      </c>
      <c r="M67" s="36">
        <f>SUMIFS(СВЦЭМ!$D$33:$D$776,СВЦЭМ!$A$33:$A$776,$A67,СВЦЭМ!$B$33:$B$776,M$47)+'СЕТ СН'!$G$11+СВЦЭМ!$D$10+'СЕТ СН'!$G$5-'СЕТ СН'!$G$21</f>
        <v>3376.2524950800002</v>
      </c>
      <c r="N67" s="36">
        <f>SUMIFS(СВЦЭМ!$D$33:$D$776,СВЦЭМ!$A$33:$A$776,$A67,СВЦЭМ!$B$33:$B$776,N$47)+'СЕТ СН'!$G$11+СВЦЭМ!$D$10+'СЕТ СН'!$G$5-'СЕТ СН'!$G$21</f>
        <v>3383.4069901299999</v>
      </c>
      <c r="O67" s="36">
        <f>SUMIFS(СВЦЭМ!$D$33:$D$776,СВЦЭМ!$A$33:$A$776,$A67,СВЦЭМ!$B$33:$B$776,O$47)+'СЕТ СН'!$G$11+СВЦЭМ!$D$10+'СЕТ СН'!$G$5-'СЕТ СН'!$G$21</f>
        <v>3391.28094947</v>
      </c>
      <c r="P67" s="36">
        <f>SUMIFS(СВЦЭМ!$D$33:$D$776,СВЦЭМ!$A$33:$A$776,$A67,СВЦЭМ!$B$33:$B$776,P$47)+'СЕТ СН'!$G$11+СВЦЭМ!$D$10+'СЕТ СН'!$G$5-'СЕТ СН'!$G$21</f>
        <v>3397.1954683200001</v>
      </c>
      <c r="Q67" s="36">
        <f>SUMIFS(СВЦЭМ!$D$33:$D$776,СВЦЭМ!$A$33:$A$776,$A67,СВЦЭМ!$B$33:$B$776,Q$47)+'СЕТ СН'!$G$11+СВЦЭМ!$D$10+'СЕТ СН'!$G$5-'СЕТ СН'!$G$21</f>
        <v>3406.9670641800003</v>
      </c>
      <c r="R67" s="36">
        <f>SUMIFS(СВЦЭМ!$D$33:$D$776,СВЦЭМ!$A$33:$A$776,$A67,СВЦЭМ!$B$33:$B$776,R$47)+'СЕТ СН'!$G$11+СВЦЭМ!$D$10+'СЕТ СН'!$G$5-'СЕТ СН'!$G$21</f>
        <v>3406.3852879300002</v>
      </c>
      <c r="S67" s="36">
        <f>SUMIFS(СВЦЭМ!$D$33:$D$776,СВЦЭМ!$A$33:$A$776,$A67,СВЦЭМ!$B$33:$B$776,S$47)+'СЕТ СН'!$G$11+СВЦЭМ!$D$10+'СЕТ СН'!$G$5-'СЕТ СН'!$G$21</f>
        <v>3414.3096891499999</v>
      </c>
      <c r="T67" s="36">
        <f>SUMIFS(СВЦЭМ!$D$33:$D$776,СВЦЭМ!$A$33:$A$776,$A67,СВЦЭМ!$B$33:$B$776,T$47)+'СЕТ СН'!$G$11+СВЦЭМ!$D$10+'СЕТ СН'!$G$5-'СЕТ СН'!$G$21</f>
        <v>3406.5949124400004</v>
      </c>
      <c r="U67" s="36">
        <f>SUMIFS(СВЦЭМ!$D$33:$D$776,СВЦЭМ!$A$33:$A$776,$A67,СВЦЭМ!$B$33:$B$776,U$47)+'СЕТ СН'!$G$11+СВЦЭМ!$D$10+'СЕТ СН'!$G$5-'СЕТ СН'!$G$21</f>
        <v>3365.3810775299999</v>
      </c>
      <c r="V67" s="36">
        <f>SUMIFS(СВЦЭМ!$D$33:$D$776,СВЦЭМ!$A$33:$A$776,$A67,СВЦЭМ!$B$33:$B$776,V$47)+'СЕТ СН'!$G$11+СВЦЭМ!$D$10+'СЕТ СН'!$G$5-'СЕТ СН'!$G$21</f>
        <v>3366.9934880700002</v>
      </c>
      <c r="W67" s="36">
        <f>SUMIFS(СВЦЭМ!$D$33:$D$776,СВЦЭМ!$A$33:$A$776,$A67,СВЦЭМ!$B$33:$B$776,W$47)+'СЕТ СН'!$G$11+СВЦЭМ!$D$10+'СЕТ СН'!$G$5-'СЕТ СН'!$G$21</f>
        <v>3469.5264343400004</v>
      </c>
      <c r="X67" s="36">
        <f>SUMIFS(СВЦЭМ!$D$33:$D$776,СВЦЭМ!$A$33:$A$776,$A67,СВЦЭМ!$B$33:$B$776,X$47)+'СЕТ СН'!$G$11+СВЦЭМ!$D$10+'СЕТ СН'!$G$5-'СЕТ СН'!$G$21</f>
        <v>3587.1280050400001</v>
      </c>
      <c r="Y67" s="36">
        <f>SUMIFS(СВЦЭМ!$D$33:$D$776,СВЦЭМ!$A$33:$A$776,$A67,СВЦЭМ!$B$33:$B$776,Y$47)+'СЕТ СН'!$G$11+СВЦЭМ!$D$10+'СЕТ СН'!$G$5-'СЕТ СН'!$G$21</f>
        <v>3632.73744007</v>
      </c>
    </row>
    <row r="68" spans="1:26" ht="15.75" x14ac:dyDescent="0.2">
      <c r="A68" s="35">
        <f t="shared" si="1"/>
        <v>43576</v>
      </c>
      <c r="B68" s="36">
        <f>SUMIFS(СВЦЭМ!$D$33:$D$776,СВЦЭМ!$A$33:$A$776,$A68,СВЦЭМ!$B$33:$B$776,B$47)+'СЕТ СН'!$G$11+СВЦЭМ!$D$10+'СЕТ СН'!$G$5-'СЕТ СН'!$G$21</f>
        <v>3529.05701206</v>
      </c>
      <c r="C68" s="36">
        <f>SUMIFS(СВЦЭМ!$D$33:$D$776,СВЦЭМ!$A$33:$A$776,$A68,СВЦЭМ!$B$33:$B$776,C$47)+'СЕТ СН'!$G$11+СВЦЭМ!$D$10+'СЕТ СН'!$G$5-'СЕТ СН'!$G$21</f>
        <v>3555.34448453</v>
      </c>
      <c r="D68" s="36">
        <f>SUMIFS(СВЦЭМ!$D$33:$D$776,СВЦЭМ!$A$33:$A$776,$A68,СВЦЭМ!$B$33:$B$776,D$47)+'СЕТ СН'!$G$11+СВЦЭМ!$D$10+'СЕТ СН'!$G$5-'СЕТ СН'!$G$21</f>
        <v>3585.9898902</v>
      </c>
      <c r="E68" s="36">
        <f>SUMIFS(СВЦЭМ!$D$33:$D$776,СВЦЭМ!$A$33:$A$776,$A68,СВЦЭМ!$B$33:$B$776,E$47)+'СЕТ СН'!$G$11+СВЦЭМ!$D$10+'СЕТ СН'!$G$5-'СЕТ СН'!$G$21</f>
        <v>3592.9588267399999</v>
      </c>
      <c r="F68" s="36">
        <f>SUMIFS(СВЦЭМ!$D$33:$D$776,СВЦЭМ!$A$33:$A$776,$A68,СВЦЭМ!$B$33:$B$776,F$47)+'СЕТ СН'!$G$11+СВЦЭМ!$D$10+'СЕТ СН'!$G$5-'СЕТ СН'!$G$21</f>
        <v>3597.0627547900003</v>
      </c>
      <c r="G68" s="36">
        <f>SUMIFS(СВЦЭМ!$D$33:$D$776,СВЦЭМ!$A$33:$A$776,$A68,СВЦЭМ!$B$33:$B$776,G$47)+'СЕТ СН'!$G$11+СВЦЭМ!$D$10+'СЕТ СН'!$G$5-'СЕТ СН'!$G$21</f>
        <v>3586.65441749</v>
      </c>
      <c r="H68" s="36">
        <f>SUMIFS(СВЦЭМ!$D$33:$D$776,СВЦЭМ!$A$33:$A$776,$A68,СВЦЭМ!$B$33:$B$776,H$47)+'СЕТ СН'!$G$11+СВЦЭМ!$D$10+'СЕТ СН'!$G$5-'СЕТ СН'!$G$21</f>
        <v>3571.5054977500004</v>
      </c>
      <c r="I68" s="36">
        <f>SUMIFS(СВЦЭМ!$D$33:$D$776,СВЦЭМ!$A$33:$A$776,$A68,СВЦЭМ!$B$33:$B$776,I$47)+'СЕТ СН'!$G$11+СВЦЭМ!$D$10+'СЕТ СН'!$G$5-'СЕТ СН'!$G$21</f>
        <v>3559.7417069100002</v>
      </c>
      <c r="J68" s="36">
        <f>SUMIFS(СВЦЭМ!$D$33:$D$776,СВЦЭМ!$A$33:$A$776,$A68,СВЦЭМ!$B$33:$B$776,J$47)+'СЕТ СН'!$G$11+СВЦЭМ!$D$10+'СЕТ СН'!$G$5-'СЕТ СН'!$G$21</f>
        <v>3516.36147626</v>
      </c>
      <c r="K68" s="36">
        <f>SUMIFS(СВЦЭМ!$D$33:$D$776,СВЦЭМ!$A$33:$A$776,$A68,СВЦЭМ!$B$33:$B$776,K$47)+'СЕТ СН'!$G$11+СВЦЭМ!$D$10+'СЕТ СН'!$G$5-'СЕТ СН'!$G$21</f>
        <v>3475.5916269099998</v>
      </c>
      <c r="L68" s="36">
        <f>SUMIFS(СВЦЭМ!$D$33:$D$776,СВЦЭМ!$A$33:$A$776,$A68,СВЦЭМ!$B$33:$B$776,L$47)+'СЕТ СН'!$G$11+СВЦЭМ!$D$10+'СЕТ СН'!$G$5-'СЕТ СН'!$G$21</f>
        <v>3456.7777296100003</v>
      </c>
      <c r="M68" s="36">
        <f>SUMIFS(СВЦЭМ!$D$33:$D$776,СВЦЭМ!$A$33:$A$776,$A68,СВЦЭМ!$B$33:$B$776,M$47)+'СЕТ СН'!$G$11+СВЦЭМ!$D$10+'СЕТ СН'!$G$5-'СЕТ СН'!$G$21</f>
        <v>3467.7824914800003</v>
      </c>
      <c r="N68" s="36">
        <f>SUMIFS(СВЦЭМ!$D$33:$D$776,СВЦЭМ!$A$33:$A$776,$A68,СВЦЭМ!$B$33:$B$776,N$47)+'СЕТ СН'!$G$11+СВЦЭМ!$D$10+'СЕТ СН'!$G$5-'СЕТ СН'!$G$21</f>
        <v>3482.5068753700002</v>
      </c>
      <c r="O68" s="36">
        <f>SUMIFS(СВЦЭМ!$D$33:$D$776,СВЦЭМ!$A$33:$A$776,$A68,СВЦЭМ!$B$33:$B$776,O$47)+'СЕТ СН'!$G$11+СВЦЭМ!$D$10+'СЕТ СН'!$G$5-'СЕТ СН'!$G$21</f>
        <v>3495.6212552000002</v>
      </c>
      <c r="P68" s="36">
        <f>SUMIFS(СВЦЭМ!$D$33:$D$776,СВЦЭМ!$A$33:$A$776,$A68,СВЦЭМ!$B$33:$B$776,P$47)+'СЕТ СН'!$G$11+СВЦЭМ!$D$10+'СЕТ СН'!$G$5-'СЕТ СН'!$G$21</f>
        <v>3501.8749365200001</v>
      </c>
      <c r="Q68" s="36">
        <f>SUMIFS(СВЦЭМ!$D$33:$D$776,СВЦЭМ!$A$33:$A$776,$A68,СВЦЭМ!$B$33:$B$776,Q$47)+'СЕТ СН'!$G$11+СВЦЭМ!$D$10+'СЕТ СН'!$G$5-'СЕТ СН'!$G$21</f>
        <v>3521.5658051300002</v>
      </c>
      <c r="R68" s="36">
        <f>SUMIFS(СВЦЭМ!$D$33:$D$776,СВЦЭМ!$A$33:$A$776,$A68,СВЦЭМ!$B$33:$B$776,R$47)+'СЕТ СН'!$G$11+СВЦЭМ!$D$10+'СЕТ СН'!$G$5-'СЕТ СН'!$G$21</f>
        <v>3541.4159783700002</v>
      </c>
      <c r="S68" s="36">
        <f>SUMIFS(СВЦЭМ!$D$33:$D$776,СВЦЭМ!$A$33:$A$776,$A68,СВЦЭМ!$B$33:$B$776,S$47)+'СЕТ СН'!$G$11+СВЦЭМ!$D$10+'СЕТ СН'!$G$5-'СЕТ СН'!$G$21</f>
        <v>3524.1597285000003</v>
      </c>
      <c r="T68" s="36">
        <f>SUMIFS(СВЦЭМ!$D$33:$D$776,СВЦЭМ!$A$33:$A$776,$A68,СВЦЭМ!$B$33:$B$776,T$47)+'СЕТ СН'!$G$11+СВЦЭМ!$D$10+'СЕТ СН'!$G$5-'СЕТ СН'!$G$21</f>
        <v>3489.6929773700003</v>
      </c>
      <c r="U68" s="36">
        <f>SUMIFS(СВЦЭМ!$D$33:$D$776,СВЦЭМ!$A$33:$A$776,$A68,СВЦЭМ!$B$33:$B$776,U$47)+'СЕТ СН'!$G$11+СВЦЭМ!$D$10+'СЕТ СН'!$G$5-'СЕТ СН'!$G$21</f>
        <v>3465.5301094300003</v>
      </c>
      <c r="V68" s="36">
        <f>SUMIFS(СВЦЭМ!$D$33:$D$776,СВЦЭМ!$A$33:$A$776,$A68,СВЦЭМ!$B$33:$B$776,V$47)+'СЕТ СН'!$G$11+СВЦЭМ!$D$10+'СЕТ СН'!$G$5-'СЕТ СН'!$G$21</f>
        <v>3433.1387547900003</v>
      </c>
      <c r="W68" s="36">
        <f>SUMIFS(СВЦЭМ!$D$33:$D$776,СВЦЭМ!$A$33:$A$776,$A68,СВЦЭМ!$B$33:$B$776,W$47)+'СЕТ СН'!$G$11+СВЦЭМ!$D$10+'СЕТ СН'!$G$5-'СЕТ СН'!$G$21</f>
        <v>3432.67065189</v>
      </c>
      <c r="X68" s="36">
        <f>SUMIFS(СВЦЭМ!$D$33:$D$776,СВЦЭМ!$A$33:$A$776,$A68,СВЦЭМ!$B$33:$B$776,X$47)+'СЕТ СН'!$G$11+СВЦЭМ!$D$10+'СЕТ СН'!$G$5-'СЕТ СН'!$G$21</f>
        <v>3435.2463258500002</v>
      </c>
      <c r="Y68" s="36">
        <f>SUMIFS(СВЦЭМ!$D$33:$D$776,СВЦЭМ!$A$33:$A$776,$A68,СВЦЭМ!$B$33:$B$776,Y$47)+'СЕТ СН'!$G$11+СВЦЭМ!$D$10+'СЕТ СН'!$G$5-'СЕТ СН'!$G$21</f>
        <v>3483.3363112699999</v>
      </c>
    </row>
    <row r="69" spans="1:26" ht="15.75" x14ac:dyDescent="0.2">
      <c r="A69" s="35">
        <f t="shared" si="1"/>
        <v>43577</v>
      </c>
      <c r="B69" s="36">
        <f>SUMIFS(СВЦЭМ!$D$33:$D$776,СВЦЭМ!$A$33:$A$776,$A69,СВЦЭМ!$B$33:$B$776,B$47)+'СЕТ СН'!$G$11+СВЦЭМ!$D$10+'СЕТ СН'!$G$5-'СЕТ СН'!$G$21</f>
        <v>3489.5051954199998</v>
      </c>
      <c r="C69" s="36">
        <f>SUMIFS(СВЦЭМ!$D$33:$D$776,СВЦЭМ!$A$33:$A$776,$A69,СВЦЭМ!$B$33:$B$776,C$47)+'СЕТ СН'!$G$11+СВЦЭМ!$D$10+'СЕТ СН'!$G$5-'СЕТ СН'!$G$21</f>
        <v>3509.68192314</v>
      </c>
      <c r="D69" s="36">
        <f>SUMIFS(СВЦЭМ!$D$33:$D$776,СВЦЭМ!$A$33:$A$776,$A69,СВЦЭМ!$B$33:$B$776,D$47)+'СЕТ СН'!$G$11+СВЦЭМ!$D$10+'СЕТ СН'!$G$5-'СЕТ СН'!$G$21</f>
        <v>3553.9612465099999</v>
      </c>
      <c r="E69" s="36">
        <f>SUMIFS(СВЦЭМ!$D$33:$D$776,СВЦЭМ!$A$33:$A$776,$A69,СВЦЭМ!$B$33:$B$776,E$47)+'СЕТ СН'!$G$11+СВЦЭМ!$D$10+'СЕТ СН'!$G$5-'СЕТ СН'!$G$21</f>
        <v>3588.97353815</v>
      </c>
      <c r="F69" s="36">
        <f>SUMIFS(СВЦЭМ!$D$33:$D$776,СВЦЭМ!$A$33:$A$776,$A69,СВЦЭМ!$B$33:$B$776,F$47)+'СЕТ СН'!$G$11+СВЦЭМ!$D$10+'СЕТ СН'!$G$5-'СЕТ СН'!$G$21</f>
        <v>3602.0329168799999</v>
      </c>
      <c r="G69" s="36">
        <f>SUMIFS(СВЦЭМ!$D$33:$D$776,СВЦЭМ!$A$33:$A$776,$A69,СВЦЭМ!$B$33:$B$776,G$47)+'СЕТ СН'!$G$11+СВЦЭМ!$D$10+'СЕТ СН'!$G$5-'СЕТ СН'!$G$21</f>
        <v>3557.2600719500001</v>
      </c>
      <c r="H69" s="36">
        <f>SUMIFS(СВЦЭМ!$D$33:$D$776,СВЦЭМ!$A$33:$A$776,$A69,СВЦЭМ!$B$33:$B$776,H$47)+'СЕТ СН'!$G$11+СВЦЭМ!$D$10+'СЕТ СН'!$G$5-'СЕТ СН'!$G$21</f>
        <v>3537.4023061000003</v>
      </c>
      <c r="I69" s="36">
        <f>SUMIFS(СВЦЭМ!$D$33:$D$776,СВЦЭМ!$A$33:$A$776,$A69,СВЦЭМ!$B$33:$B$776,I$47)+'СЕТ СН'!$G$11+СВЦЭМ!$D$10+'СЕТ СН'!$G$5-'СЕТ СН'!$G$21</f>
        <v>3531.59501443</v>
      </c>
      <c r="J69" s="36">
        <f>SUMIFS(СВЦЭМ!$D$33:$D$776,СВЦЭМ!$A$33:$A$776,$A69,СВЦЭМ!$B$33:$B$776,J$47)+'СЕТ СН'!$G$11+СВЦЭМ!$D$10+'СЕТ СН'!$G$5-'СЕТ СН'!$G$21</f>
        <v>3523.53474577</v>
      </c>
      <c r="K69" s="36">
        <f>SUMIFS(СВЦЭМ!$D$33:$D$776,СВЦЭМ!$A$33:$A$776,$A69,СВЦЭМ!$B$33:$B$776,K$47)+'СЕТ СН'!$G$11+СВЦЭМ!$D$10+'СЕТ СН'!$G$5-'СЕТ СН'!$G$21</f>
        <v>3528.39853808</v>
      </c>
      <c r="L69" s="36">
        <f>SUMIFS(СВЦЭМ!$D$33:$D$776,СВЦЭМ!$A$33:$A$776,$A69,СВЦЭМ!$B$33:$B$776,L$47)+'СЕТ СН'!$G$11+СВЦЭМ!$D$10+'СЕТ СН'!$G$5-'СЕТ СН'!$G$21</f>
        <v>3521.7815097600001</v>
      </c>
      <c r="M69" s="36">
        <f>SUMIFS(СВЦЭМ!$D$33:$D$776,СВЦЭМ!$A$33:$A$776,$A69,СВЦЭМ!$B$33:$B$776,M$47)+'СЕТ СН'!$G$11+СВЦЭМ!$D$10+'СЕТ СН'!$G$5-'СЕТ СН'!$G$21</f>
        <v>3519.7476226899998</v>
      </c>
      <c r="N69" s="36">
        <f>SUMIFS(СВЦЭМ!$D$33:$D$776,СВЦЭМ!$A$33:$A$776,$A69,СВЦЭМ!$B$33:$B$776,N$47)+'СЕТ СН'!$G$11+СВЦЭМ!$D$10+'СЕТ СН'!$G$5-'СЕТ СН'!$G$21</f>
        <v>3518.09972922</v>
      </c>
      <c r="O69" s="36">
        <f>SUMIFS(СВЦЭМ!$D$33:$D$776,СВЦЭМ!$A$33:$A$776,$A69,СВЦЭМ!$B$33:$B$776,O$47)+'СЕТ СН'!$G$11+СВЦЭМ!$D$10+'СЕТ СН'!$G$5-'СЕТ СН'!$G$21</f>
        <v>3525.1266133100003</v>
      </c>
      <c r="P69" s="36">
        <f>SUMIFS(СВЦЭМ!$D$33:$D$776,СВЦЭМ!$A$33:$A$776,$A69,СВЦЭМ!$B$33:$B$776,P$47)+'СЕТ СН'!$G$11+СВЦЭМ!$D$10+'СЕТ СН'!$G$5-'СЕТ СН'!$G$21</f>
        <v>3530.6517401800002</v>
      </c>
      <c r="Q69" s="36">
        <f>SUMIFS(СВЦЭМ!$D$33:$D$776,СВЦЭМ!$A$33:$A$776,$A69,СВЦЭМ!$B$33:$B$776,Q$47)+'СЕТ СН'!$G$11+СВЦЭМ!$D$10+'СЕТ СН'!$G$5-'СЕТ СН'!$G$21</f>
        <v>3540.4596988600001</v>
      </c>
      <c r="R69" s="36">
        <f>SUMIFS(СВЦЭМ!$D$33:$D$776,СВЦЭМ!$A$33:$A$776,$A69,СВЦЭМ!$B$33:$B$776,R$47)+'СЕТ СН'!$G$11+СВЦЭМ!$D$10+'СЕТ СН'!$G$5-'СЕТ СН'!$G$21</f>
        <v>3538.40447464</v>
      </c>
      <c r="S69" s="36">
        <f>SUMIFS(СВЦЭМ!$D$33:$D$776,СВЦЭМ!$A$33:$A$776,$A69,СВЦЭМ!$B$33:$B$776,S$47)+'СЕТ СН'!$G$11+СВЦЭМ!$D$10+'СЕТ СН'!$G$5-'СЕТ СН'!$G$21</f>
        <v>3517.1890957099999</v>
      </c>
      <c r="T69" s="36">
        <f>SUMIFS(СВЦЭМ!$D$33:$D$776,СВЦЭМ!$A$33:$A$776,$A69,СВЦЭМ!$B$33:$B$776,T$47)+'СЕТ СН'!$G$11+СВЦЭМ!$D$10+'СЕТ СН'!$G$5-'СЕТ СН'!$G$21</f>
        <v>3514.80153526</v>
      </c>
      <c r="U69" s="36">
        <f>SUMIFS(СВЦЭМ!$D$33:$D$776,СВЦЭМ!$A$33:$A$776,$A69,СВЦЭМ!$B$33:$B$776,U$47)+'СЕТ СН'!$G$11+СВЦЭМ!$D$10+'СЕТ СН'!$G$5-'СЕТ СН'!$G$21</f>
        <v>3500.5782428299999</v>
      </c>
      <c r="V69" s="36">
        <f>SUMIFS(СВЦЭМ!$D$33:$D$776,СВЦЭМ!$A$33:$A$776,$A69,СВЦЭМ!$B$33:$B$776,V$47)+'СЕТ СН'!$G$11+СВЦЭМ!$D$10+'СЕТ СН'!$G$5-'СЕТ СН'!$G$21</f>
        <v>3488.0026987300002</v>
      </c>
      <c r="W69" s="36">
        <f>SUMIFS(СВЦЭМ!$D$33:$D$776,СВЦЭМ!$A$33:$A$776,$A69,СВЦЭМ!$B$33:$B$776,W$47)+'СЕТ СН'!$G$11+СВЦЭМ!$D$10+'СЕТ СН'!$G$5-'СЕТ СН'!$G$21</f>
        <v>3491.95739826</v>
      </c>
      <c r="X69" s="36">
        <f>SUMIFS(СВЦЭМ!$D$33:$D$776,СВЦЭМ!$A$33:$A$776,$A69,СВЦЭМ!$B$33:$B$776,X$47)+'СЕТ СН'!$G$11+СВЦЭМ!$D$10+'СЕТ СН'!$G$5-'СЕТ СН'!$G$21</f>
        <v>3520.36317981</v>
      </c>
      <c r="Y69" s="36">
        <f>SUMIFS(СВЦЭМ!$D$33:$D$776,СВЦЭМ!$A$33:$A$776,$A69,СВЦЭМ!$B$33:$B$776,Y$47)+'СЕТ СН'!$G$11+СВЦЭМ!$D$10+'СЕТ СН'!$G$5-'СЕТ СН'!$G$21</f>
        <v>3534.5297882200002</v>
      </c>
    </row>
    <row r="70" spans="1:26" ht="15.75" x14ac:dyDescent="0.2">
      <c r="A70" s="35">
        <f t="shared" si="1"/>
        <v>43578</v>
      </c>
      <c r="B70" s="36">
        <f>SUMIFS(СВЦЭМ!$D$33:$D$776,СВЦЭМ!$A$33:$A$776,$A70,СВЦЭМ!$B$33:$B$776,B$47)+'СЕТ СН'!$G$11+СВЦЭМ!$D$10+'СЕТ СН'!$G$5-'СЕТ СН'!$G$21</f>
        <v>3501.8308642000002</v>
      </c>
      <c r="C70" s="36">
        <f>SUMIFS(СВЦЭМ!$D$33:$D$776,СВЦЭМ!$A$33:$A$776,$A70,СВЦЭМ!$B$33:$B$776,C$47)+'СЕТ СН'!$G$11+СВЦЭМ!$D$10+'СЕТ СН'!$G$5-'СЕТ СН'!$G$21</f>
        <v>3548.8834556800002</v>
      </c>
      <c r="D70" s="36">
        <f>SUMIFS(СВЦЭМ!$D$33:$D$776,СВЦЭМ!$A$33:$A$776,$A70,СВЦЭМ!$B$33:$B$776,D$47)+'СЕТ СН'!$G$11+СВЦЭМ!$D$10+'СЕТ СН'!$G$5-'СЕТ СН'!$G$21</f>
        <v>3581.2291347999999</v>
      </c>
      <c r="E70" s="36">
        <f>SUMIFS(СВЦЭМ!$D$33:$D$776,СВЦЭМ!$A$33:$A$776,$A70,СВЦЭМ!$B$33:$B$776,E$47)+'СЕТ СН'!$G$11+СВЦЭМ!$D$10+'СЕТ СН'!$G$5-'СЕТ СН'!$G$21</f>
        <v>3592.3736419300003</v>
      </c>
      <c r="F70" s="36">
        <f>SUMIFS(СВЦЭМ!$D$33:$D$776,СВЦЭМ!$A$33:$A$776,$A70,СВЦЭМ!$B$33:$B$776,F$47)+'СЕТ СН'!$G$11+СВЦЭМ!$D$10+'СЕТ СН'!$G$5-'СЕТ СН'!$G$21</f>
        <v>3596.8579714900002</v>
      </c>
      <c r="G70" s="36">
        <f>SUMIFS(СВЦЭМ!$D$33:$D$776,СВЦЭМ!$A$33:$A$776,$A70,СВЦЭМ!$B$33:$B$776,G$47)+'СЕТ СН'!$G$11+СВЦЭМ!$D$10+'СЕТ СН'!$G$5-'СЕТ СН'!$G$21</f>
        <v>3567.8421898200004</v>
      </c>
      <c r="H70" s="36">
        <f>SUMIFS(СВЦЭМ!$D$33:$D$776,СВЦЭМ!$A$33:$A$776,$A70,СВЦЭМ!$B$33:$B$776,H$47)+'СЕТ СН'!$G$11+СВЦЭМ!$D$10+'СЕТ СН'!$G$5-'СЕТ СН'!$G$21</f>
        <v>3548.2333105600001</v>
      </c>
      <c r="I70" s="36">
        <f>SUMIFS(СВЦЭМ!$D$33:$D$776,СВЦЭМ!$A$33:$A$776,$A70,СВЦЭМ!$B$33:$B$776,I$47)+'СЕТ СН'!$G$11+СВЦЭМ!$D$10+'СЕТ СН'!$G$5-'СЕТ СН'!$G$21</f>
        <v>3561.465498</v>
      </c>
      <c r="J70" s="36">
        <f>SUMIFS(СВЦЭМ!$D$33:$D$776,СВЦЭМ!$A$33:$A$776,$A70,СВЦЭМ!$B$33:$B$776,J$47)+'СЕТ СН'!$G$11+СВЦЭМ!$D$10+'СЕТ СН'!$G$5-'СЕТ СН'!$G$21</f>
        <v>3530.0249876299999</v>
      </c>
      <c r="K70" s="36">
        <f>SUMIFS(СВЦЭМ!$D$33:$D$776,СВЦЭМ!$A$33:$A$776,$A70,СВЦЭМ!$B$33:$B$776,K$47)+'СЕТ СН'!$G$11+СВЦЭМ!$D$10+'СЕТ СН'!$G$5-'СЕТ СН'!$G$21</f>
        <v>3533.5251177700002</v>
      </c>
      <c r="L70" s="36">
        <f>SUMIFS(СВЦЭМ!$D$33:$D$776,СВЦЭМ!$A$33:$A$776,$A70,СВЦЭМ!$B$33:$B$776,L$47)+'СЕТ СН'!$G$11+СВЦЭМ!$D$10+'СЕТ СН'!$G$5-'СЕТ СН'!$G$21</f>
        <v>3519.0497839600002</v>
      </c>
      <c r="M70" s="36">
        <f>SUMIFS(СВЦЭМ!$D$33:$D$776,СВЦЭМ!$A$33:$A$776,$A70,СВЦЭМ!$B$33:$B$776,M$47)+'СЕТ СН'!$G$11+СВЦЭМ!$D$10+'СЕТ СН'!$G$5-'СЕТ СН'!$G$21</f>
        <v>3530.0037927500002</v>
      </c>
      <c r="N70" s="36">
        <f>SUMIFS(СВЦЭМ!$D$33:$D$776,СВЦЭМ!$A$33:$A$776,$A70,СВЦЭМ!$B$33:$B$776,N$47)+'СЕТ СН'!$G$11+СВЦЭМ!$D$10+'СЕТ СН'!$G$5-'СЕТ СН'!$G$21</f>
        <v>3520.1041837299999</v>
      </c>
      <c r="O70" s="36">
        <f>SUMIFS(СВЦЭМ!$D$33:$D$776,СВЦЭМ!$A$33:$A$776,$A70,СВЦЭМ!$B$33:$B$776,O$47)+'СЕТ СН'!$G$11+СВЦЭМ!$D$10+'СЕТ СН'!$G$5-'СЕТ СН'!$G$21</f>
        <v>3526.9326502399999</v>
      </c>
      <c r="P70" s="36">
        <f>SUMIFS(СВЦЭМ!$D$33:$D$776,СВЦЭМ!$A$33:$A$776,$A70,СВЦЭМ!$B$33:$B$776,P$47)+'СЕТ СН'!$G$11+СВЦЭМ!$D$10+'СЕТ СН'!$G$5-'СЕТ СН'!$G$21</f>
        <v>3545.6213037400003</v>
      </c>
      <c r="Q70" s="36">
        <f>SUMIFS(СВЦЭМ!$D$33:$D$776,СВЦЭМ!$A$33:$A$776,$A70,СВЦЭМ!$B$33:$B$776,Q$47)+'СЕТ СН'!$G$11+СВЦЭМ!$D$10+'СЕТ СН'!$G$5-'СЕТ СН'!$G$21</f>
        <v>3556.1857180800002</v>
      </c>
      <c r="R70" s="36">
        <f>SUMIFS(СВЦЭМ!$D$33:$D$776,СВЦЭМ!$A$33:$A$776,$A70,СВЦЭМ!$B$33:$B$776,R$47)+'СЕТ СН'!$G$11+СВЦЭМ!$D$10+'СЕТ СН'!$G$5-'СЕТ СН'!$G$21</f>
        <v>3553.2360499500001</v>
      </c>
      <c r="S70" s="36">
        <f>SUMIFS(СВЦЭМ!$D$33:$D$776,СВЦЭМ!$A$33:$A$776,$A70,СВЦЭМ!$B$33:$B$776,S$47)+'СЕТ СН'!$G$11+СВЦЭМ!$D$10+'СЕТ СН'!$G$5-'СЕТ СН'!$G$21</f>
        <v>3561.8569992499997</v>
      </c>
      <c r="T70" s="36">
        <f>SUMIFS(СВЦЭМ!$D$33:$D$776,СВЦЭМ!$A$33:$A$776,$A70,СВЦЭМ!$B$33:$B$776,T$47)+'СЕТ СН'!$G$11+СВЦЭМ!$D$10+'СЕТ СН'!$G$5-'СЕТ СН'!$G$21</f>
        <v>3546.4533870100004</v>
      </c>
      <c r="U70" s="36">
        <f>SUMIFS(СВЦЭМ!$D$33:$D$776,СВЦЭМ!$A$33:$A$776,$A70,СВЦЭМ!$B$33:$B$776,U$47)+'СЕТ СН'!$G$11+СВЦЭМ!$D$10+'СЕТ СН'!$G$5-'СЕТ СН'!$G$21</f>
        <v>3520.7803889000002</v>
      </c>
      <c r="V70" s="36">
        <f>SUMIFS(СВЦЭМ!$D$33:$D$776,СВЦЭМ!$A$33:$A$776,$A70,СВЦЭМ!$B$33:$B$776,V$47)+'СЕТ СН'!$G$11+СВЦЭМ!$D$10+'СЕТ СН'!$G$5-'СЕТ СН'!$G$21</f>
        <v>3505.1314249800002</v>
      </c>
      <c r="W70" s="36">
        <f>SUMIFS(СВЦЭМ!$D$33:$D$776,СВЦЭМ!$A$33:$A$776,$A70,СВЦЭМ!$B$33:$B$776,W$47)+'СЕТ СН'!$G$11+СВЦЭМ!$D$10+'СЕТ СН'!$G$5-'СЕТ СН'!$G$21</f>
        <v>3501.9927906200001</v>
      </c>
      <c r="X70" s="36">
        <f>SUMIFS(СВЦЭМ!$D$33:$D$776,СВЦЭМ!$A$33:$A$776,$A70,СВЦЭМ!$B$33:$B$776,X$47)+'СЕТ СН'!$G$11+СВЦЭМ!$D$10+'СЕТ СН'!$G$5-'СЕТ СН'!$G$21</f>
        <v>3536.86109476</v>
      </c>
      <c r="Y70" s="36">
        <f>SUMIFS(СВЦЭМ!$D$33:$D$776,СВЦЭМ!$A$33:$A$776,$A70,СВЦЭМ!$B$33:$B$776,Y$47)+'СЕТ СН'!$G$11+СВЦЭМ!$D$10+'СЕТ СН'!$G$5-'СЕТ СН'!$G$21</f>
        <v>3571.8131846800002</v>
      </c>
    </row>
    <row r="71" spans="1:26" ht="15.75" x14ac:dyDescent="0.2">
      <c r="A71" s="35">
        <f t="shared" si="1"/>
        <v>43579</v>
      </c>
      <c r="B71" s="36">
        <f>SUMIFS(СВЦЭМ!$D$33:$D$776,СВЦЭМ!$A$33:$A$776,$A71,СВЦЭМ!$B$33:$B$776,B$47)+'СЕТ СН'!$G$11+СВЦЭМ!$D$10+'СЕТ СН'!$G$5-'СЕТ СН'!$G$21</f>
        <v>3458.89230838</v>
      </c>
      <c r="C71" s="36">
        <f>SUMIFS(СВЦЭМ!$D$33:$D$776,СВЦЭМ!$A$33:$A$776,$A71,СВЦЭМ!$B$33:$B$776,C$47)+'СЕТ СН'!$G$11+СВЦЭМ!$D$10+'СЕТ СН'!$G$5-'СЕТ СН'!$G$21</f>
        <v>3502.0889772099999</v>
      </c>
      <c r="D71" s="36">
        <f>SUMIFS(СВЦЭМ!$D$33:$D$776,СВЦЭМ!$A$33:$A$776,$A71,СВЦЭМ!$B$33:$B$776,D$47)+'СЕТ СН'!$G$11+СВЦЭМ!$D$10+'СЕТ СН'!$G$5-'СЕТ СН'!$G$21</f>
        <v>3537.66800431</v>
      </c>
      <c r="E71" s="36">
        <f>SUMIFS(СВЦЭМ!$D$33:$D$776,СВЦЭМ!$A$33:$A$776,$A71,СВЦЭМ!$B$33:$B$776,E$47)+'СЕТ СН'!$G$11+СВЦЭМ!$D$10+'СЕТ СН'!$G$5-'СЕТ СН'!$G$21</f>
        <v>3546.3862822600004</v>
      </c>
      <c r="F71" s="36">
        <f>SUMIFS(СВЦЭМ!$D$33:$D$776,СВЦЭМ!$A$33:$A$776,$A71,СВЦЭМ!$B$33:$B$776,F$47)+'СЕТ СН'!$G$11+СВЦЭМ!$D$10+'СЕТ СН'!$G$5-'СЕТ СН'!$G$21</f>
        <v>3569.7150919200003</v>
      </c>
      <c r="G71" s="36">
        <f>SUMIFS(СВЦЭМ!$D$33:$D$776,СВЦЭМ!$A$33:$A$776,$A71,СВЦЭМ!$B$33:$B$776,G$47)+'СЕТ СН'!$G$11+СВЦЭМ!$D$10+'СЕТ СН'!$G$5-'СЕТ СН'!$G$21</f>
        <v>3563.57284476</v>
      </c>
      <c r="H71" s="36">
        <f>SUMIFS(СВЦЭМ!$D$33:$D$776,СВЦЭМ!$A$33:$A$776,$A71,СВЦЭМ!$B$33:$B$776,H$47)+'СЕТ СН'!$G$11+СВЦЭМ!$D$10+'СЕТ СН'!$G$5-'СЕТ СН'!$G$21</f>
        <v>3542.9289143300002</v>
      </c>
      <c r="I71" s="36">
        <f>SUMIFS(СВЦЭМ!$D$33:$D$776,СВЦЭМ!$A$33:$A$776,$A71,СВЦЭМ!$B$33:$B$776,I$47)+'СЕТ СН'!$G$11+СВЦЭМ!$D$10+'СЕТ СН'!$G$5-'СЕТ СН'!$G$21</f>
        <v>3506.75967997</v>
      </c>
      <c r="J71" s="36">
        <f>SUMIFS(СВЦЭМ!$D$33:$D$776,СВЦЭМ!$A$33:$A$776,$A71,СВЦЭМ!$B$33:$B$776,J$47)+'СЕТ СН'!$G$11+СВЦЭМ!$D$10+'СЕТ СН'!$G$5-'СЕТ СН'!$G$21</f>
        <v>3469.0954696600002</v>
      </c>
      <c r="K71" s="36">
        <f>SUMIFS(СВЦЭМ!$D$33:$D$776,СВЦЭМ!$A$33:$A$776,$A71,СВЦЭМ!$B$33:$B$776,K$47)+'СЕТ СН'!$G$11+СВЦЭМ!$D$10+'СЕТ СН'!$G$5-'СЕТ СН'!$G$21</f>
        <v>3485.58438282</v>
      </c>
      <c r="L71" s="36">
        <f>SUMIFS(СВЦЭМ!$D$33:$D$776,СВЦЭМ!$A$33:$A$776,$A71,СВЦЭМ!$B$33:$B$776,L$47)+'СЕТ СН'!$G$11+СВЦЭМ!$D$10+'СЕТ СН'!$G$5-'СЕТ СН'!$G$21</f>
        <v>3519.1698909699999</v>
      </c>
      <c r="M71" s="36">
        <f>SUMIFS(СВЦЭМ!$D$33:$D$776,СВЦЭМ!$A$33:$A$776,$A71,СВЦЭМ!$B$33:$B$776,M$47)+'СЕТ СН'!$G$11+СВЦЭМ!$D$10+'СЕТ СН'!$G$5-'СЕТ СН'!$G$21</f>
        <v>3537.7459015600002</v>
      </c>
      <c r="N71" s="36">
        <f>SUMIFS(СВЦЭМ!$D$33:$D$776,СВЦЭМ!$A$33:$A$776,$A71,СВЦЭМ!$B$33:$B$776,N$47)+'СЕТ СН'!$G$11+СВЦЭМ!$D$10+'СЕТ СН'!$G$5-'СЕТ СН'!$G$21</f>
        <v>3526.1358356700002</v>
      </c>
      <c r="O71" s="36">
        <f>SUMIFS(СВЦЭМ!$D$33:$D$776,СВЦЭМ!$A$33:$A$776,$A71,СВЦЭМ!$B$33:$B$776,O$47)+'СЕТ СН'!$G$11+СВЦЭМ!$D$10+'СЕТ СН'!$G$5-'СЕТ СН'!$G$21</f>
        <v>3534.2637910399999</v>
      </c>
      <c r="P71" s="36">
        <f>SUMIFS(СВЦЭМ!$D$33:$D$776,СВЦЭМ!$A$33:$A$776,$A71,СВЦЭМ!$B$33:$B$776,P$47)+'СЕТ СН'!$G$11+СВЦЭМ!$D$10+'СЕТ СН'!$G$5-'СЕТ СН'!$G$21</f>
        <v>3542.67257092</v>
      </c>
      <c r="Q71" s="36">
        <f>SUMIFS(СВЦЭМ!$D$33:$D$776,СВЦЭМ!$A$33:$A$776,$A71,СВЦЭМ!$B$33:$B$776,Q$47)+'СЕТ СН'!$G$11+СВЦЭМ!$D$10+'СЕТ СН'!$G$5-'СЕТ СН'!$G$21</f>
        <v>3547.39935788</v>
      </c>
      <c r="R71" s="36">
        <f>SUMIFS(СВЦЭМ!$D$33:$D$776,СВЦЭМ!$A$33:$A$776,$A71,СВЦЭМ!$B$33:$B$776,R$47)+'СЕТ СН'!$G$11+СВЦЭМ!$D$10+'СЕТ СН'!$G$5-'СЕТ СН'!$G$21</f>
        <v>3549.9977352999999</v>
      </c>
      <c r="S71" s="36">
        <f>SUMIFS(СВЦЭМ!$D$33:$D$776,СВЦЭМ!$A$33:$A$776,$A71,СВЦЭМ!$B$33:$B$776,S$47)+'СЕТ СН'!$G$11+СВЦЭМ!$D$10+'СЕТ СН'!$G$5-'СЕТ СН'!$G$21</f>
        <v>3551.3067677200002</v>
      </c>
      <c r="T71" s="36">
        <f>SUMIFS(СВЦЭМ!$D$33:$D$776,СВЦЭМ!$A$33:$A$776,$A71,СВЦЭМ!$B$33:$B$776,T$47)+'СЕТ СН'!$G$11+СВЦЭМ!$D$10+'СЕТ СН'!$G$5-'СЕТ СН'!$G$21</f>
        <v>3538.2852200500001</v>
      </c>
      <c r="U71" s="36">
        <f>SUMIFS(СВЦЭМ!$D$33:$D$776,СВЦЭМ!$A$33:$A$776,$A71,СВЦЭМ!$B$33:$B$776,U$47)+'СЕТ СН'!$G$11+СВЦЭМ!$D$10+'СЕТ СН'!$G$5-'СЕТ СН'!$G$21</f>
        <v>3532.1904221200002</v>
      </c>
      <c r="V71" s="36">
        <f>SUMIFS(СВЦЭМ!$D$33:$D$776,СВЦЭМ!$A$33:$A$776,$A71,СВЦЭМ!$B$33:$B$776,V$47)+'СЕТ СН'!$G$11+СВЦЭМ!$D$10+'СЕТ СН'!$G$5-'СЕТ СН'!$G$21</f>
        <v>3508.1537148500001</v>
      </c>
      <c r="W71" s="36">
        <f>SUMIFS(СВЦЭМ!$D$33:$D$776,СВЦЭМ!$A$33:$A$776,$A71,СВЦЭМ!$B$33:$B$776,W$47)+'СЕТ СН'!$G$11+СВЦЭМ!$D$10+'СЕТ СН'!$G$5-'СЕТ СН'!$G$21</f>
        <v>3496.1915442300001</v>
      </c>
      <c r="X71" s="36">
        <f>SUMIFS(СВЦЭМ!$D$33:$D$776,СВЦЭМ!$A$33:$A$776,$A71,СВЦЭМ!$B$33:$B$776,X$47)+'СЕТ СН'!$G$11+СВЦЭМ!$D$10+'СЕТ СН'!$G$5-'СЕТ СН'!$G$21</f>
        <v>3507.2179565599999</v>
      </c>
      <c r="Y71" s="36">
        <f>SUMIFS(СВЦЭМ!$D$33:$D$776,СВЦЭМ!$A$33:$A$776,$A71,СВЦЭМ!$B$33:$B$776,Y$47)+'СЕТ СН'!$G$11+СВЦЭМ!$D$10+'СЕТ СН'!$G$5-'СЕТ СН'!$G$21</f>
        <v>3546.2203502900002</v>
      </c>
    </row>
    <row r="72" spans="1:26" ht="15.75" x14ac:dyDescent="0.2">
      <c r="A72" s="35">
        <f t="shared" si="1"/>
        <v>43580</v>
      </c>
      <c r="B72" s="36">
        <f>SUMIFS(СВЦЭМ!$D$33:$D$776,СВЦЭМ!$A$33:$A$776,$A72,СВЦЭМ!$B$33:$B$776,B$47)+'СЕТ СН'!$G$11+СВЦЭМ!$D$10+'СЕТ СН'!$G$5-'СЕТ СН'!$G$21</f>
        <v>3531.2139749000003</v>
      </c>
      <c r="C72" s="36">
        <f>SUMIFS(СВЦЭМ!$D$33:$D$776,СВЦЭМ!$A$33:$A$776,$A72,СВЦЭМ!$B$33:$B$776,C$47)+'СЕТ СН'!$G$11+СВЦЭМ!$D$10+'СЕТ СН'!$G$5-'СЕТ СН'!$G$21</f>
        <v>3568.9211390800001</v>
      </c>
      <c r="D72" s="36">
        <f>SUMIFS(СВЦЭМ!$D$33:$D$776,СВЦЭМ!$A$33:$A$776,$A72,СВЦЭМ!$B$33:$B$776,D$47)+'СЕТ СН'!$G$11+СВЦЭМ!$D$10+'СЕТ СН'!$G$5-'СЕТ СН'!$G$21</f>
        <v>3601.3698845600002</v>
      </c>
      <c r="E72" s="36">
        <f>SUMIFS(СВЦЭМ!$D$33:$D$776,СВЦЭМ!$A$33:$A$776,$A72,СВЦЭМ!$B$33:$B$776,E$47)+'СЕТ СН'!$G$11+СВЦЭМ!$D$10+'СЕТ СН'!$G$5-'СЕТ СН'!$G$21</f>
        <v>3616.0392085499998</v>
      </c>
      <c r="F72" s="36">
        <f>SUMIFS(СВЦЭМ!$D$33:$D$776,СВЦЭМ!$A$33:$A$776,$A72,СВЦЭМ!$B$33:$B$776,F$47)+'СЕТ СН'!$G$11+СВЦЭМ!$D$10+'СЕТ СН'!$G$5-'СЕТ СН'!$G$21</f>
        <v>3620.0490183100001</v>
      </c>
      <c r="G72" s="36">
        <f>SUMIFS(СВЦЭМ!$D$33:$D$776,СВЦЭМ!$A$33:$A$776,$A72,СВЦЭМ!$B$33:$B$776,G$47)+'СЕТ СН'!$G$11+СВЦЭМ!$D$10+'СЕТ СН'!$G$5-'СЕТ СН'!$G$21</f>
        <v>3603.3756876799998</v>
      </c>
      <c r="H72" s="36">
        <f>SUMIFS(СВЦЭМ!$D$33:$D$776,СВЦЭМ!$A$33:$A$776,$A72,СВЦЭМ!$B$33:$B$776,H$47)+'СЕТ СН'!$G$11+СВЦЭМ!$D$10+'СЕТ СН'!$G$5-'СЕТ СН'!$G$21</f>
        <v>3564.5771401100001</v>
      </c>
      <c r="I72" s="36">
        <f>SUMIFS(СВЦЭМ!$D$33:$D$776,СВЦЭМ!$A$33:$A$776,$A72,СВЦЭМ!$B$33:$B$776,I$47)+'СЕТ СН'!$G$11+СВЦЭМ!$D$10+'СЕТ СН'!$G$5-'СЕТ СН'!$G$21</f>
        <v>3521.07631283</v>
      </c>
      <c r="J72" s="36">
        <f>SUMIFS(СВЦЭМ!$D$33:$D$776,СВЦЭМ!$A$33:$A$776,$A72,СВЦЭМ!$B$33:$B$776,J$47)+'СЕТ СН'!$G$11+СВЦЭМ!$D$10+'СЕТ СН'!$G$5-'СЕТ СН'!$G$21</f>
        <v>3481.8381103900001</v>
      </c>
      <c r="K72" s="36">
        <f>SUMIFS(СВЦЭМ!$D$33:$D$776,СВЦЭМ!$A$33:$A$776,$A72,СВЦЭМ!$B$33:$B$776,K$47)+'СЕТ СН'!$G$11+СВЦЭМ!$D$10+'СЕТ СН'!$G$5-'СЕТ СН'!$G$21</f>
        <v>3477.6404542300002</v>
      </c>
      <c r="L72" s="36">
        <f>SUMIFS(СВЦЭМ!$D$33:$D$776,СВЦЭМ!$A$33:$A$776,$A72,СВЦЭМ!$B$33:$B$776,L$47)+'СЕТ СН'!$G$11+СВЦЭМ!$D$10+'СЕТ СН'!$G$5-'СЕТ СН'!$G$21</f>
        <v>3470.8047238200002</v>
      </c>
      <c r="M72" s="36">
        <f>SUMIFS(СВЦЭМ!$D$33:$D$776,СВЦЭМ!$A$33:$A$776,$A72,СВЦЭМ!$B$33:$B$776,M$47)+'СЕТ СН'!$G$11+СВЦЭМ!$D$10+'СЕТ СН'!$G$5-'СЕТ СН'!$G$21</f>
        <v>3487.6086838900001</v>
      </c>
      <c r="N72" s="36">
        <f>SUMIFS(СВЦЭМ!$D$33:$D$776,СВЦЭМ!$A$33:$A$776,$A72,СВЦЭМ!$B$33:$B$776,N$47)+'СЕТ СН'!$G$11+СВЦЭМ!$D$10+'СЕТ СН'!$G$5-'СЕТ СН'!$G$21</f>
        <v>3479.0384520500002</v>
      </c>
      <c r="O72" s="36">
        <f>SUMIFS(СВЦЭМ!$D$33:$D$776,СВЦЭМ!$A$33:$A$776,$A72,СВЦЭМ!$B$33:$B$776,O$47)+'СЕТ СН'!$G$11+СВЦЭМ!$D$10+'СЕТ СН'!$G$5-'СЕТ СН'!$G$21</f>
        <v>3479.5567602000001</v>
      </c>
      <c r="P72" s="36">
        <f>SUMIFS(СВЦЭМ!$D$33:$D$776,СВЦЭМ!$A$33:$A$776,$A72,СВЦЭМ!$B$33:$B$776,P$47)+'СЕТ СН'!$G$11+СВЦЭМ!$D$10+'СЕТ СН'!$G$5-'СЕТ СН'!$G$21</f>
        <v>3489.7369398700002</v>
      </c>
      <c r="Q72" s="36">
        <f>SUMIFS(СВЦЭМ!$D$33:$D$776,СВЦЭМ!$A$33:$A$776,$A72,СВЦЭМ!$B$33:$B$776,Q$47)+'СЕТ СН'!$G$11+СВЦЭМ!$D$10+'СЕТ СН'!$G$5-'СЕТ СН'!$G$21</f>
        <v>3508.6940808600002</v>
      </c>
      <c r="R72" s="36">
        <f>SUMIFS(СВЦЭМ!$D$33:$D$776,СВЦЭМ!$A$33:$A$776,$A72,СВЦЭМ!$B$33:$B$776,R$47)+'СЕТ СН'!$G$11+СВЦЭМ!$D$10+'СЕТ СН'!$G$5-'СЕТ СН'!$G$21</f>
        <v>3519.7617619600001</v>
      </c>
      <c r="S72" s="36">
        <f>SUMIFS(СВЦЭМ!$D$33:$D$776,СВЦЭМ!$A$33:$A$776,$A72,СВЦЭМ!$B$33:$B$776,S$47)+'СЕТ СН'!$G$11+СВЦЭМ!$D$10+'СЕТ СН'!$G$5-'СЕТ СН'!$G$21</f>
        <v>3518.87183117</v>
      </c>
      <c r="T72" s="36">
        <f>SUMIFS(СВЦЭМ!$D$33:$D$776,СВЦЭМ!$A$33:$A$776,$A72,СВЦЭМ!$B$33:$B$776,T$47)+'СЕТ СН'!$G$11+СВЦЭМ!$D$10+'СЕТ СН'!$G$5-'СЕТ СН'!$G$21</f>
        <v>3504.0290791400002</v>
      </c>
      <c r="U72" s="36">
        <f>SUMIFS(СВЦЭМ!$D$33:$D$776,СВЦЭМ!$A$33:$A$776,$A72,СВЦЭМ!$B$33:$B$776,U$47)+'СЕТ СН'!$G$11+СВЦЭМ!$D$10+'СЕТ СН'!$G$5-'СЕТ СН'!$G$21</f>
        <v>3485.1182227899999</v>
      </c>
      <c r="V72" s="36">
        <f>SUMIFS(СВЦЭМ!$D$33:$D$776,СВЦЭМ!$A$33:$A$776,$A72,СВЦЭМ!$B$33:$B$776,V$47)+'СЕТ СН'!$G$11+СВЦЭМ!$D$10+'СЕТ СН'!$G$5-'СЕТ СН'!$G$21</f>
        <v>3469.3949784300003</v>
      </c>
      <c r="W72" s="36">
        <f>SUMIFS(СВЦЭМ!$D$33:$D$776,СВЦЭМ!$A$33:$A$776,$A72,СВЦЭМ!$B$33:$B$776,W$47)+'СЕТ СН'!$G$11+СВЦЭМ!$D$10+'СЕТ СН'!$G$5-'СЕТ СН'!$G$21</f>
        <v>3469.0581638600001</v>
      </c>
      <c r="X72" s="36">
        <f>SUMIFS(СВЦЭМ!$D$33:$D$776,СВЦЭМ!$A$33:$A$776,$A72,СВЦЭМ!$B$33:$B$776,X$47)+'СЕТ СН'!$G$11+СВЦЭМ!$D$10+'СЕТ СН'!$G$5-'СЕТ СН'!$G$21</f>
        <v>3453.1904637500002</v>
      </c>
      <c r="Y72" s="36">
        <f>SUMIFS(СВЦЭМ!$D$33:$D$776,СВЦЭМ!$A$33:$A$776,$A72,СВЦЭМ!$B$33:$B$776,Y$47)+'СЕТ СН'!$G$11+СВЦЭМ!$D$10+'СЕТ СН'!$G$5-'СЕТ СН'!$G$21</f>
        <v>3515.3389456600003</v>
      </c>
    </row>
    <row r="73" spans="1:26" ht="15.75" x14ac:dyDescent="0.2">
      <c r="A73" s="35">
        <f t="shared" si="1"/>
        <v>43581</v>
      </c>
      <c r="B73" s="36">
        <f>SUMIFS(СВЦЭМ!$D$33:$D$776,СВЦЭМ!$A$33:$A$776,$A73,СВЦЭМ!$B$33:$B$776,B$47)+'СЕТ СН'!$G$11+СВЦЭМ!$D$10+'СЕТ СН'!$G$5-'СЕТ СН'!$G$21</f>
        <v>3550.03884328</v>
      </c>
      <c r="C73" s="36">
        <f>SUMIFS(СВЦЭМ!$D$33:$D$776,СВЦЭМ!$A$33:$A$776,$A73,СВЦЭМ!$B$33:$B$776,C$47)+'СЕТ СН'!$G$11+СВЦЭМ!$D$10+'СЕТ СН'!$G$5-'СЕТ СН'!$G$21</f>
        <v>3586.5015369900002</v>
      </c>
      <c r="D73" s="36">
        <f>SUMIFS(СВЦЭМ!$D$33:$D$776,СВЦЭМ!$A$33:$A$776,$A73,СВЦЭМ!$B$33:$B$776,D$47)+'СЕТ СН'!$G$11+СВЦЭМ!$D$10+'СЕТ СН'!$G$5-'СЕТ СН'!$G$21</f>
        <v>3602.6817607000003</v>
      </c>
      <c r="E73" s="36">
        <f>SUMIFS(СВЦЭМ!$D$33:$D$776,СВЦЭМ!$A$33:$A$776,$A73,СВЦЭМ!$B$33:$B$776,E$47)+'СЕТ СН'!$G$11+СВЦЭМ!$D$10+'СЕТ СН'!$G$5-'СЕТ СН'!$G$21</f>
        <v>3609.95830183</v>
      </c>
      <c r="F73" s="36">
        <f>SUMIFS(СВЦЭМ!$D$33:$D$776,СВЦЭМ!$A$33:$A$776,$A73,СВЦЭМ!$B$33:$B$776,F$47)+'СЕТ СН'!$G$11+СВЦЭМ!$D$10+'СЕТ СН'!$G$5-'СЕТ СН'!$G$21</f>
        <v>3616.2294736600002</v>
      </c>
      <c r="G73" s="36">
        <f>SUMIFS(СВЦЭМ!$D$33:$D$776,СВЦЭМ!$A$33:$A$776,$A73,СВЦЭМ!$B$33:$B$776,G$47)+'СЕТ СН'!$G$11+СВЦЭМ!$D$10+'СЕТ СН'!$G$5-'СЕТ СН'!$G$21</f>
        <v>3603.3626486200001</v>
      </c>
      <c r="H73" s="36">
        <f>SUMIFS(СВЦЭМ!$D$33:$D$776,СВЦЭМ!$A$33:$A$776,$A73,СВЦЭМ!$B$33:$B$776,H$47)+'СЕТ СН'!$G$11+СВЦЭМ!$D$10+'СЕТ СН'!$G$5-'СЕТ СН'!$G$21</f>
        <v>3567.5537901100001</v>
      </c>
      <c r="I73" s="36">
        <f>SUMIFS(СВЦЭМ!$D$33:$D$776,СВЦЭМ!$A$33:$A$776,$A73,СВЦЭМ!$B$33:$B$776,I$47)+'СЕТ СН'!$G$11+СВЦЭМ!$D$10+'СЕТ СН'!$G$5-'СЕТ СН'!$G$21</f>
        <v>3526.5789355800002</v>
      </c>
      <c r="J73" s="36">
        <f>SUMIFS(СВЦЭМ!$D$33:$D$776,СВЦЭМ!$A$33:$A$776,$A73,СВЦЭМ!$B$33:$B$776,J$47)+'СЕТ СН'!$G$11+СВЦЭМ!$D$10+'СЕТ СН'!$G$5-'СЕТ СН'!$G$21</f>
        <v>3493.5224155800001</v>
      </c>
      <c r="K73" s="36">
        <f>SUMIFS(СВЦЭМ!$D$33:$D$776,СВЦЭМ!$A$33:$A$776,$A73,СВЦЭМ!$B$33:$B$776,K$47)+'СЕТ СН'!$G$11+СВЦЭМ!$D$10+'СЕТ СН'!$G$5-'СЕТ СН'!$G$21</f>
        <v>3483.2554591200001</v>
      </c>
      <c r="L73" s="36">
        <f>SUMIFS(СВЦЭМ!$D$33:$D$776,СВЦЭМ!$A$33:$A$776,$A73,СВЦЭМ!$B$33:$B$776,L$47)+'СЕТ СН'!$G$11+СВЦЭМ!$D$10+'СЕТ СН'!$G$5-'СЕТ СН'!$G$21</f>
        <v>3485.51006254</v>
      </c>
      <c r="M73" s="36">
        <f>SUMIFS(СВЦЭМ!$D$33:$D$776,СВЦЭМ!$A$33:$A$776,$A73,СВЦЭМ!$B$33:$B$776,M$47)+'СЕТ СН'!$G$11+СВЦЭМ!$D$10+'СЕТ СН'!$G$5-'СЕТ СН'!$G$21</f>
        <v>3493.4634276500001</v>
      </c>
      <c r="N73" s="36">
        <f>SUMIFS(СВЦЭМ!$D$33:$D$776,СВЦЭМ!$A$33:$A$776,$A73,СВЦЭМ!$B$33:$B$776,N$47)+'СЕТ СН'!$G$11+СВЦЭМ!$D$10+'СЕТ СН'!$G$5-'СЕТ СН'!$G$21</f>
        <v>3497.2563292499999</v>
      </c>
      <c r="O73" s="36">
        <f>SUMIFS(СВЦЭМ!$D$33:$D$776,СВЦЭМ!$A$33:$A$776,$A73,СВЦЭМ!$B$33:$B$776,O$47)+'СЕТ СН'!$G$11+СВЦЭМ!$D$10+'СЕТ СН'!$G$5-'СЕТ СН'!$G$21</f>
        <v>3500.0311194999999</v>
      </c>
      <c r="P73" s="36">
        <f>SUMIFS(СВЦЭМ!$D$33:$D$776,СВЦЭМ!$A$33:$A$776,$A73,СВЦЭМ!$B$33:$B$776,P$47)+'СЕТ СН'!$G$11+СВЦЭМ!$D$10+'СЕТ СН'!$G$5-'СЕТ СН'!$G$21</f>
        <v>3507.4832659799999</v>
      </c>
      <c r="Q73" s="36">
        <f>SUMIFS(СВЦЭМ!$D$33:$D$776,СВЦЭМ!$A$33:$A$776,$A73,СВЦЭМ!$B$33:$B$776,Q$47)+'СЕТ СН'!$G$11+СВЦЭМ!$D$10+'СЕТ СН'!$G$5-'СЕТ СН'!$G$21</f>
        <v>3516.41084439</v>
      </c>
      <c r="R73" s="36">
        <f>SUMIFS(СВЦЭМ!$D$33:$D$776,СВЦЭМ!$A$33:$A$776,$A73,СВЦЭМ!$B$33:$B$776,R$47)+'СЕТ СН'!$G$11+СВЦЭМ!$D$10+'СЕТ СН'!$G$5-'СЕТ СН'!$G$21</f>
        <v>3521.0171413500002</v>
      </c>
      <c r="S73" s="36">
        <f>SUMIFS(СВЦЭМ!$D$33:$D$776,СВЦЭМ!$A$33:$A$776,$A73,СВЦЭМ!$B$33:$B$776,S$47)+'СЕТ СН'!$G$11+СВЦЭМ!$D$10+'СЕТ СН'!$G$5-'СЕТ СН'!$G$21</f>
        <v>3506.2594406200001</v>
      </c>
      <c r="T73" s="36">
        <f>SUMIFS(СВЦЭМ!$D$33:$D$776,СВЦЭМ!$A$33:$A$776,$A73,СВЦЭМ!$B$33:$B$776,T$47)+'СЕТ СН'!$G$11+СВЦЭМ!$D$10+'СЕТ СН'!$G$5-'СЕТ СН'!$G$21</f>
        <v>3485.6852575299999</v>
      </c>
      <c r="U73" s="36">
        <f>SUMIFS(СВЦЭМ!$D$33:$D$776,СВЦЭМ!$A$33:$A$776,$A73,СВЦЭМ!$B$33:$B$776,U$47)+'СЕТ СН'!$G$11+СВЦЭМ!$D$10+'СЕТ СН'!$G$5-'СЕТ СН'!$G$21</f>
        <v>3452.3003659800002</v>
      </c>
      <c r="V73" s="36">
        <f>SUMIFS(СВЦЭМ!$D$33:$D$776,СВЦЭМ!$A$33:$A$776,$A73,СВЦЭМ!$B$33:$B$776,V$47)+'СЕТ СН'!$G$11+СВЦЭМ!$D$10+'СЕТ СН'!$G$5-'СЕТ СН'!$G$21</f>
        <v>3444.7711418200001</v>
      </c>
      <c r="W73" s="36">
        <f>SUMIFS(СВЦЭМ!$D$33:$D$776,СВЦЭМ!$A$33:$A$776,$A73,СВЦЭМ!$B$33:$B$776,W$47)+'СЕТ СН'!$G$11+СВЦЭМ!$D$10+'СЕТ СН'!$G$5-'СЕТ СН'!$G$21</f>
        <v>3462.3540404700002</v>
      </c>
      <c r="X73" s="36">
        <f>SUMIFS(СВЦЭМ!$D$33:$D$776,СВЦЭМ!$A$33:$A$776,$A73,СВЦЭМ!$B$33:$B$776,X$47)+'СЕТ СН'!$G$11+СВЦЭМ!$D$10+'СЕТ СН'!$G$5-'СЕТ СН'!$G$21</f>
        <v>3497.1577531100002</v>
      </c>
      <c r="Y73" s="36">
        <f>SUMIFS(СВЦЭМ!$D$33:$D$776,СВЦЭМ!$A$33:$A$776,$A73,СВЦЭМ!$B$33:$B$776,Y$47)+'СЕТ СН'!$G$11+СВЦЭМ!$D$10+'СЕТ СН'!$G$5-'СЕТ СН'!$G$21</f>
        <v>3532.46721295</v>
      </c>
    </row>
    <row r="74" spans="1:26" ht="15.75" x14ac:dyDescent="0.2">
      <c r="A74" s="35">
        <f t="shared" si="1"/>
        <v>43582</v>
      </c>
      <c r="B74" s="36">
        <f>SUMIFS(СВЦЭМ!$D$33:$D$776,СВЦЭМ!$A$33:$A$776,$A74,СВЦЭМ!$B$33:$B$776,B$47)+'СЕТ СН'!$G$11+СВЦЭМ!$D$10+'СЕТ СН'!$G$5-'СЕТ СН'!$G$21</f>
        <v>3533.9488619399999</v>
      </c>
      <c r="C74" s="36">
        <f>SUMIFS(СВЦЭМ!$D$33:$D$776,СВЦЭМ!$A$33:$A$776,$A74,СВЦЭМ!$B$33:$B$776,C$47)+'СЕТ СН'!$G$11+СВЦЭМ!$D$10+'СЕТ СН'!$G$5-'СЕТ СН'!$G$21</f>
        <v>3524.7406189900003</v>
      </c>
      <c r="D74" s="36">
        <f>SUMIFS(СВЦЭМ!$D$33:$D$776,СВЦЭМ!$A$33:$A$776,$A74,СВЦЭМ!$B$33:$B$776,D$47)+'СЕТ СН'!$G$11+СВЦЭМ!$D$10+'СЕТ СН'!$G$5-'СЕТ СН'!$G$21</f>
        <v>3534.3882973200002</v>
      </c>
      <c r="E74" s="36">
        <f>SUMIFS(СВЦЭМ!$D$33:$D$776,СВЦЭМ!$A$33:$A$776,$A74,СВЦЭМ!$B$33:$B$776,E$47)+'СЕТ СН'!$G$11+СВЦЭМ!$D$10+'СЕТ СН'!$G$5-'СЕТ СН'!$G$21</f>
        <v>3543.2134666500001</v>
      </c>
      <c r="F74" s="36">
        <f>SUMIFS(СВЦЭМ!$D$33:$D$776,СВЦЭМ!$A$33:$A$776,$A74,СВЦЭМ!$B$33:$B$776,F$47)+'СЕТ СН'!$G$11+СВЦЭМ!$D$10+'СЕТ СН'!$G$5-'СЕТ СН'!$G$21</f>
        <v>3570.0475791500003</v>
      </c>
      <c r="G74" s="36">
        <f>SUMIFS(СВЦЭМ!$D$33:$D$776,СВЦЭМ!$A$33:$A$776,$A74,СВЦЭМ!$B$33:$B$776,G$47)+'СЕТ СН'!$G$11+СВЦЭМ!$D$10+'СЕТ СН'!$G$5-'СЕТ СН'!$G$21</f>
        <v>3549.9749556199999</v>
      </c>
      <c r="H74" s="36">
        <f>SUMIFS(СВЦЭМ!$D$33:$D$776,СВЦЭМ!$A$33:$A$776,$A74,СВЦЭМ!$B$33:$B$776,H$47)+'СЕТ СН'!$G$11+СВЦЭМ!$D$10+'СЕТ СН'!$G$5-'СЕТ СН'!$G$21</f>
        <v>3547.7098615800001</v>
      </c>
      <c r="I74" s="36">
        <f>SUMIFS(СВЦЭМ!$D$33:$D$776,СВЦЭМ!$A$33:$A$776,$A74,СВЦЭМ!$B$33:$B$776,I$47)+'СЕТ СН'!$G$11+СВЦЭМ!$D$10+'СЕТ СН'!$G$5-'СЕТ СН'!$G$21</f>
        <v>3524.0865264700001</v>
      </c>
      <c r="J74" s="36">
        <f>SUMIFS(СВЦЭМ!$D$33:$D$776,СВЦЭМ!$A$33:$A$776,$A74,СВЦЭМ!$B$33:$B$776,J$47)+'СЕТ СН'!$G$11+СВЦЭМ!$D$10+'СЕТ СН'!$G$5-'СЕТ СН'!$G$21</f>
        <v>3477.9945436400003</v>
      </c>
      <c r="K74" s="36">
        <f>SUMIFS(СВЦЭМ!$D$33:$D$776,СВЦЭМ!$A$33:$A$776,$A74,СВЦЭМ!$B$33:$B$776,K$47)+'СЕТ СН'!$G$11+СВЦЭМ!$D$10+'СЕТ СН'!$G$5-'СЕТ СН'!$G$21</f>
        <v>3455.3263516300003</v>
      </c>
      <c r="L74" s="36">
        <f>SUMIFS(СВЦЭМ!$D$33:$D$776,СВЦЭМ!$A$33:$A$776,$A74,СВЦЭМ!$B$33:$B$776,L$47)+'СЕТ СН'!$G$11+СВЦЭМ!$D$10+'СЕТ СН'!$G$5-'СЕТ СН'!$G$21</f>
        <v>3439.4851844</v>
      </c>
      <c r="M74" s="36">
        <f>SUMIFS(СВЦЭМ!$D$33:$D$776,СВЦЭМ!$A$33:$A$776,$A74,СВЦЭМ!$B$33:$B$776,M$47)+'СЕТ СН'!$G$11+СВЦЭМ!$D$10+'СЕТ СН'!$G$5-'СЕТ СН'!$G$21</f>
        <v>3452.6628630200003</v>
      </c>
      <c r="N74" s="36">
        <f>SUMIFS(СВЦЭМ!$D$33:$D$776,СВЦЭМ!$A$33:$A$776,$A74,СВЦЭМ!$B$33:$B$776,N$47)+'СЕТ СН'!$G$11+СВЦЭМ!$D$10+'СЕТ СН'!$G$5-'СЕТ СН'!$G$21</f>
        <v>3453.3006769799999</v>
      </c>
      <c r="O74" s="36">
        <f>SUMIFS(СВЦЭМ!$D$33:$D$776,СВЦЭМ!$A$33:$A$776,$A74,СВЦЭМ!$B$33:$B$776,O$47)+'СЕТ СН'!$G$11+СВЦЭМ!$D$10+'СЕТ СН'!$G$5-'СЕТ СН'!$G$21</f>
        <v>3448.90111153</v>
      </c>
      <c r="P74" s="36">
        <f>SUMIFS(СВЦЭМ!$D$33:$D$776,СВЦЭМ!$A$33:$A$776,$A74,СВЦЭМ!$B$33:$B$776,P$47)+'СЕТ СН'!$G$11+СВЦЭМ!$D$10+'СЕТ СН'!$G$5-'СЕТ СН'!$G$21</f>
        <v>3457.8331178900003</v>
      </c>
      <c r="Q74" s="36">
        <f>SUMIFS(СВЦЭМ!$D$33:$D$776,СВЦЭМ!$A$33:$A$776,$A74,СВЦЭМ!$B$33:$B$776,Q$47)+'СЕТ СН'!$G$11+СВЦЭМ!$D$10+'СЕТ СН'!$G$5-'СЕТ СН'!$G$21</f>
        <v>3473.3008360700001</v>
      </c>
      <c r="R74" s="36">
        <f>SUMIFS(СВЦЭМ!$D$33:$D$776,СВЦЭМ!$A$33:$A$776,$A74,СВЦЭМ!$B$33:$B$776,R$47)+'СЕТ СН'!$G$11+СВЦЭМ!$D$10+'СЕТ СН'!$G$5-'СЕТ СН'!$G$21</f>
        <v>3477.5221369199999</v>
      </c>
      <c r="S74" s="36">
        <f>SUMIFS(СВЦЭМ!$D$33:$D$776,СВЦЭМ!$A$33:$A$776,$A74,СВЦЭМ!$B$33:$B$776,S$47)+'СЕТ СН'!$G$11+СВЦЭМ!$D$10+'СЕТ СН'!$G$5-'СЕТ СН'!$G$21</f>
        <v>3485.3159824200002</v>
      </c>
      <c r="T74" s="36">
        <f>SUMIFS(СВЦЭМ!$D$33:$D$776,СВЦЭМ!$A$33:$A$776,$A74,СВЦЭМ!$B$33:$B$776,T$47)+'СЕТ СН'!$G$11+СВЦЭМ!$D$10+'СЕТ СН'!$G$5-'СЕТ СН'!$G$21</f>
        <v>3493.4595175900004</v>
      </c>
      <c r="U74" s="36">
        <f>SUMIFS(СВЦЭМ!$D$33:$D$776,СВЦЭМ!$A$33:$A$776,$A74,СВЦЭМ!$B$33:$B$776,U$47)+'СЕТ СН'!$G$11+СВЦЭМ!$D$10+'СЕТ СН'!$G$5-'СЕТ СН'!$G$21</f>
        <v>3505.7769308300003</v>
      </c>
      <c r="V74" s="36">
        <f>SUMIFS(СВЦЭМ!$D$33:$D$776,СВЦЭМ!$A$33:$A$776,$A74,СВЦЭМ!$B$33:$B$776,V$47)+'СЕТ СН'!$G$11+СВЦЭМ!$D$10+'СЕТ СН'!$G$5-'СЕТ СН'!$G$21</f>
        <v>3474.3794257</v>
      </c>
      <c r="W74" s="36">
        <f>SUMIFS(СВЦЭМ!$D$33:$D$776,СВЦЭМ!$A$33:$A$776,$A74,СВЦЭМ!$B$33:$B$776,W$47)+'СЕТ СН'!$G$11+СВЦЭМ!$D$10+'СЕТ СН'!$G$5-'СЕТ СН'!$G$21</f>
        <v>3463.5681130200001</v>
      </c>
      <c r="X74" s="36">
        <f>SUMIFS(СВЦЭМ!$D$33:$D$776,СВЦЭМ!$A$33:$A$776,$A74,СВЦЭМ!$B$33:$B$776,X$47)+'СЕТ СН'!$G$11+СВЦЭМ!$D$10+'СЕТ СН'!$G$5-'СЕТ СН'!$G$21</f>
        <v>3481.6852338799999</v>
      </c>
      <c r="Y74" s="36">
        <f>SUMIFS(СВЦЭМ!$D$33:$D$776,СВЦЭМ!$A$33:$A$776,$A74,СВЦЭМ!$B$33:$B$776,Y$47)+'СЕТ СН'!$G$11+СВЦЭМ!$D$10+'СЕТ СН'!$G$5-'СЕТ СН'!$G$21</f>
        <v>3497.0617809400001</v>
      </c>
    </row>
    <row r="75" spans="1:26" ht="15.75" x14ac:dyDescent="0.2">
      <c r="A75" s="35">
        <f t="shared" si="1"/>
        <v>43583</v>
      </c>
      <c r="B75" s="36">
        <f>SUMIFS(СВЦЭМ!$D$33:$D$776,СВЦЭМ!$A$33:$A$776,$A75,СВЦЭМ!$B$33:$B$776,B$47)+'СЕТ СН'!$G$11+СВЦЭМ!$D$10+'СЕТ СН'!$G$5-'СЕТ СН'!$G$21</f>
        <v>3456.6476466300001</v>
      </c>
      <c r="C75" s="36">
        <f>SUMIFS(СВЦЭМ!$D$33:$D$776,СВЦЭМ!$A$33:$A$776,$A75,СВЦЭМ!$B$33:$B$776,C$47)+'СЕТ СН'!$G$11+СВЦЭМ!$D$10+'СЕТ СН'!$G$5-'СЕТ СН'!$G$21</f>
        <v>3530.92743329</v>
      </c>
      <c r="D75" s="36">
        <f>SUMIFS(СВЦЭМ!$D$33:$D$776,СВЦЭМ!$A$33:$A$776,$A75,СВЦЭМ!$B$33:$B$776,D$47)+'СЕТ СН'!$G$11+СВЦЭМ!$D$10+'СЕТ СН'!$G$5-'СЕТ СН'!$G$21</f>
        <v>3566.7343405400002</v>
      </c>
      <c r="E75" s="36">
        <f>SUMIFS(СВЦЭМ!$D$33:$D$776,СВЦЭМ!$A$33:$A$776,$A75,СВЦЭМ!$B$33:$B$776,E$47)+'СЕТ СН'!$G$11+СВЦЭМ!$D$10+'СЕТ СН'!$G$5-'СЕТ СН'!$G$21</f>
        <v>3589.68834105</v>
      </c>
      <c r="F75" s="36">
        <f>SUMIFS(СВЦЭМ!$D$33:$D$776,СВЦЭМ!$A$33:$A$776,$A75,СВЦЭМ!$B$33:$B$776,F$47)+'СЕТ СН'!$G$11+СВЦЭМ!$D$10+'СЕТ СН'!$G$5-'СЕТ СН'!$G$21</f>
        <v>3592.9370572299999</v>
      </c>
      <c r="G75" s="36">
        <f>SUMIFS(СВЦЭМ!$D$33:$D$776,СВЦЭМ!$A$33:$A$776,$A75,СВЦЭМ!$B$33:$B$776,G$47)+'СЕТ СН'!$G$11+СВЦЭМ!$D$10+'СЕТ СН'!$G$5-'СЕТ СН'!$G$21</f>
        <v>3581.8306108900001</v>
      </c>
      <c r="H75" s="36">
        <f>SUMIFS(СВЦЭМ!$D$33:$D$776,СВЦЭМ!$A$33:$A$776,$A75,СВЦЭМ!$B$33:$B$776,H$47)+'СЕТ СН'!$G$11+СВЦЭМ!$D$10+'СЕТ СН'!$G$5-'СЕТ СН'!$G$21</f>
        <v>3591.7455700999999</v>
      </c>
      <c r="I75" s="36">
        <f>SUMIFS(СВЦЭМ!$D$33:$D$776,СВЦЭМ!$A$33:$A$776,$A75,СВЦЭМ!$B$33:$B$776,I$47)+'СЕТ СН'!$G$11+СВЦЭМ!$D$10+'СЕТ СН'!$G$5-'СЕТ СН'!$G$21</f>
        <v>3546.4807652500003</v>
      </c>
      <c r="J75" s="36">
        <f>SUMIFS(СВЦЭМ!$D$33:$D$776,СВЦЭМ!$A$33:$A$776,$A75,СВЦЭМ!$B$33:$B$776,J$47)+'СЕТ СН'!$G$11+СВЦЭМ!$D$10+'СЕТ СН'!$G$5-'СЕТ СН'!$G$21</f>
        <v>3504.8225945900003</v>
      </c>
      <c r="K75" s="36">
        <f>SUMIFS(СВЦЭМ!$D$33:$D$776,СВЦЭМ!$A$33:$A$776,$A75,СВЦЭМ!$B$33:$B$776,K$47)+'СЕТ СН'!$G$11+СВЦЭМ!$D$10+'СЕТ СН'!$G$5-'СЕТ СН'!$G$21</f>
        <v>3461.7345048699999</v>
      </c>
      <c r="L75" s="36">
        <f>SUMIFS(СВЦЭМ!$D$33:$D$776,СВЦЭМ!$A$33:$A$776,$A75,СВЦЭМ!$B$33:$B$776,L$47)+'СЕТ СН'!$G$11+СВЦЭМ!$D$10+'СЕТ СН'!$G$5-'СЕТ СН'!$G$21</f>
        <v>3449.3139104100001</v>
      </c>
      <c r="M75" s="36">
        <f>SUMIFS(СВЦЭМ!$D$33:$D$776,СВЦЭМ!$A$33:$A$776,$A75,СВЦЭМ!$B$33:$B$776,M$47)+'СЕТ СН'!$G$11+СВЦЭМ!$D$10+'СЕТ СН'!$G$5-'СЕТ СН'!$G$21</f>
        <v>3450.1417097500002</v>
      </c>
      <c r="N75" s="36">
        <f>SUMIFS(СВЦЭМ!$D$33:$D$776,СВЦЭМ!$A$33:$A$776,$A75,СВЦЭМ!$B$33:$B$776,N$47)+'СЕТ СН'!$G$11+СВЦЭМ!$D$10+'СЕТ СН'!$G$5-'СЕТ СН'!$G$21</f>
        <v>3477.9350089300001</v>
      </c>
      <c r="O75" s="36">
        <f>SUMIFS(СВЦЭМ!$D$33:$D$776,СВЦЭМ!$A$33:$A$776,$A75,СВЦЭМ!$B$33:$B$776,O$47)+'СЕТ СН'!$G$11+СВЦЭМ!$D$10+'СЕТ СН'!$G$5-'СЕТ СН'!$G$21</f>
        <v>3496.6554706500001</v>
      </c>
      <c r="P75" s="36">
        <f>SUMIFS(СВЦЭМ!$D$33:$D$776,СВЦЭМ!$A$33:$A$776,$A75,СВЦЭМ!$B$33:$B$776,P$47)+'СЕТ СН'!$G$11+СВЦЭМ!$D$10+'СЕТ СН'!$G$5-'СЕТ СН'!$G$21</f>
        <v>3521.07360707</v>
      </c>
      <c r="Q75" s="36">
        <f>SUMIFS(СВЦЭМ!$D$33:$D$776,СВЦЭМ!$A$33:$A$776,$A75,СВЦЭМ!$B$33:$B$776,Q$47)+'СЕТ СН'!$G$11+СВЦЭМ!$D$10+'СЕТ СН'!$G$5-'СЕТ СН'!$G$21</f>
        <v>3532.1038390500003</v>
      </c>
      <c r="R75" s="36">
        <f>SUMIFS(СВЦЭМ!$D$33:$D$776,СВЦЭМ!$A$33:$A$776,$A75,СВЦЭМ!$B$33:$B$776,R$47)+'СЕТ СН'!$G$11+СВЦЭМ!$D$10+'СЕТ СН'!$G$5-'СЕТ СН'!$G$21</f>
        <v>3512.1187711699999</v>
      </c>
      <c r="S75" s="36">
        <f>SUMIFS(СВЦЭМ!$D$33:$D$776,СВЦЭМ!$A$33:$A$776,$A75,СВЦЭМ!$B$33:$B$776,S$47)+'СЕТ СН'!$G$11+СВЦЭМ!$D$10+'СЕТ СН'!$G$5-'СЕТ СН'!$G$21</f>
        <v>3482.6730853899999</v>
      </c>
      <c r="T75" s="36">
        <f>SUMIFS(СВЦЭМ!$D$33:$D$776,СВЦЭМ!$A$33:$A$776,$A75,СВЦЭМ!$B$33:$B$776,T$47)+'СЕТ СН'!$G$11+СВЦЭМ!$D$10+'СЕТ СН'!$G$5-'СЕТ СН'!$G$21</f>
        <v>3446.2007095700001</v>
      </c>
      <c r="U75" s="36">
        <f>SUMIFS(СВЦЭМ!$D$33:$D$776,СВЦЭМ!$A$33:$A$776,$A75,СВЦЭМ!$B$33:$B$776,U$47)+'СЕТ СН'!$G$11+СВЦЭМ!$D$10+'СЕТ СН'!$G$5-'СЕТ СН'!$G$21</f>
        <v>3398.2402739100003</v>
      </c>
      <c r="V75" s="36">
        <f>SUMIFS(СВЦЭМ!$D$33:$D$776,СВЦЭМ!$A$33:$A$776,$A75,СВЦЭМ!$B$33:$B$776,V$47)+'СЕТ СН'!$G$11+СВЦЭМ!$D$10+'СЕТ СН'!$G$5-'СЕТ СН'!$G$21</f>
        <v>3374.5906044900003</v>
      </c>
      <c r="W75" s="36">
        <f>SUMIFS(СВЦЭМ!$D$33:$D$776,СВЦЭМ!$A$33:$A$776,$A75,СВЦЭМ!$B$33:$B$776,W$47)+'СЕТ СН'!$G$11+СВЦЭМ!$D$10+'СЕТ СН'!$G$5-'СЕТ СН'!$G$21</f>
        <v>3383.5227924600003</v>
      </c>
      <c r="X75" s="36">
        <f>SUMIFS(СВЦЭМ!$D$33:$D$776,СВЦЭМ!$A$33:$A$776,$A75,СВЦЭМ!$B$33:$B$776,X$47)+'СЕТ СН'!$G$11+СВЦЭМ!$D$10+'СЕТ СН'!$G$5-'СЕТ СН'!$G$21</f>
        <v>3394.97041545</v>
      </c>
      <c r="Y75" s="36">
        <f>SUMIFS(СВЦЭМ!$D$33:$D$776,СВЦЭМ!$A$33:$A$776,$A75,СВЦЭМ!$B$33:$B$776,Y$47)+'СЕТ СН'!$G$11+СВЦЭМ!$D$10+'СЕТ СН'!$G$5-'СЕТ СН'!$G$21</f>
        <v>3434.9304497399999</v>
      </c>
    </row>
    <row r="76" spans="1:26" ht="15.75" x14ac:dyDescent="0.2">
      <c r="A76" s="35">
        <f t="shared" si="1"/>
        <v>43584</v>
      </c>
      <c r="B76" s="36">
        <f>SUMIFS(СВЦЭМ!$D$33:$D$776,СВЦЭМ!$A$33:$A$776,$A76,СВЦЭМ!$B$33:$B$776,B$47)+'СЕТ СН'!$G$11+СВЦЭМ!$D$10+'СЕТ СН'!$G$5-'СЕТ СН'!$G$21</f>
        <v>3523.2547104200003</v>
      </c>
      <c r="C76" s="36">
        <f>SUMIFS(СВЦЭМ!$D$33:$D$776,СВЦЭМ!$A$33:$A$776,$A76,СВЦЭМ!$B$33:$B$776,C$47)+'СЕТ СН'!$G$11+СВЦЭМ!$D$10+'СЕТ СН'!$G$5-'СЕТ СН'!$G$21</f>
        <v>3555.2293666099999</v>
      </c>
      <c r="D76" s="36">
        <f>SUMIFS(СВЦЭМ!$D$33:$D$776,СВЦЭМ!$A$33:$A$776,$A76,СВЦЭМ!$B$33:$B$776,D$47)+'СЕТ СН'!$G$11+СВЦЭМ!$D$10+'СЕТ СН'!$G$5-'СЕТ СН'!$G$21</f>
        <v>3576.6347840100002</v>
      </c>
      <c r="E76" s="36">
        <f>SUMIFS(СВЦЭМ!$D$33:$D$776,СВЦЭМ!$A$33:$A$776,$A76,СВЦЭМ!$B$33:$B$776,E$47)+'СЕТ СН'!$G$11+СВЦЭМ!$D$10+'СЕТ СН'!$G$5-'СЕТ СН'!$G$21</f>
        <v>3582.3541403600002</v>
      </c>
      <c r="F76" s="36">
        <f>SUMIFS(СВЦЭМ!$D$33:$D$776,СВЦЭМ!$A$33:$A$776,$A76,СВЦЭМ!$B$33:$B$776,F$47)+'СЕТ СН'!$G$11+СВЦЭМ!$D$10+'СЕТ СН'!$G$5-'СЕТ СН'!$G$21</f>
        <v>3591.0714894399998</v>
      </c>
      <c r="G76" s="36">
        <f>SUMIFS(СВЦЭМ!$D$33:$D$776,СВЦЭМ!$A$33:$A$776,$A76,СВЦЭМ!$B$33:$B$776,G$47)+'СЕТ СН'!$G$11+СВЦЭМ!$D$10+'СЕТ СН'!$G$5-'СЕТ СН'!$G$21</f>
        <v>3578.1698174200001</v>
      </c>
      <c r="H76" s="36">
        <f>SUMIFS(СВЦЭМ!$D$33:$D$776,СВЦЭМ!$A$33:$A$776,$A76,СВЦЭМ!$B$33:$B$776,H$47)+'СЕТ СН'!$G$11+СВЦЭМ!$D$10+'СЕТ СН'!$G$5-'СЕТ СН'!$G$21</f>
        <v>3565.7058300100002</v>
      </c>
      <c r="I76" s="36">
        <f>SUMIFS(СВЦЭМ!$D$33:$D$776,СВЦЭМ!$A$33:$A$776,$A76,СВЦЭМ!$B$33:$B$776,I$47)+'СЕТ СН'!$G$11+СВЦЭМ!$D$10+'СЕТ СН'!$G$5-'СЕТ СН'!$G$21</f>
        <v>3521.5678694900002</v>
      </c>
      <c r="J76" s="36">
        <f>SUMIFS(СВЦЭМ!$D$33:$D$776,СВЦЭМ!$A$33:$A$776,$A76,СВЦЭМ!$B$33:$B$776,J$47)+'СЕТ СН'!$G$11+СВЦЭМ!$D$10+'СЕТ СН'!$G$5-'СЕТ СН'!$G$21</f>
        <v>3478.5066017899999</v>
      </c>
      <c r="K76" s="36">
        <f>SUMIFS(СВЦЭМ!$D$33:$D$776,СВЦЭМ!$A$33:$A$776,$A76,СВЦЭМ!$B$33:$B$776,K$47)+'СЕТ СН'!$G$11+СВЦЭМ!$D$10+'СЕТ СН'!$G$5-'СЕТ СН'!$G$21</f>
        <v>3466.5680710800002</v>
      </c>
      <c r="L76" s="36">
        <f>SUMIFS(СВЦЭМ!$D$33:$D$776,СВЦЭМ!$A$33:$A$776,$A76,СВЦЭМ!$B$33:$B$776,L$47)+'СЕТ СН'!$G$11+СВЦЭМ!$D$10+'СЕТ СН'!$G$5-'СЕТ СН'!$G$21</f>
        <v>3445.1797293300001</v>
      </c>
      <c r="M76" s="36">
        <f>SUMIFS(СВЦЭМ!$D$33:$D$776,СВЦЭМ!$A$33:$A$776,$A76,СВЦЭМ!$B$33:$B$776,M$47)+'СЕТ СН'!$G$11+СВЦЭМ!$D$10+'СЕТ СН'!$G$5-'СЕТ СН'!$G$21</f>
        <v>3463.6522492000004</v>
      </c>
      <c r="N76" s="36">
        <f>SUMIFS(СВЦЭМ!$D$33:$D$776,СВЦЭМ!$A$33:$A$776,$A76,СВЦЭМ!$B$33:$B$776,N$47)+'СЕТ СН'!$G$11+СВЦЭМ!$D$10+'СЕТ СН'!$G$5-'СЕТ СН'!$G$21</f>
        <v>3463.7624603100003</v>
      </c>
      <c r="O76" s="36">
        <f>SUMIFS(СВЦЭМ!$D$33:$D$776,СВЦЭМ!$A$33:$A$776,$A76,СВЦЭМ!$B$33:$B$776,O$47)+'СЕТ СН'!$G$11+СВЦЭМ!$D$10+'СЕТ СН'!$G$5-'СЕТ СН'!$G$21</f>
        <v>3465.3379380800002</v>
      </c>
      <c r="P76" s="36">
        <f>SUMIFS(СВЦЭМ!$D$33:$D$776,СВЦЭМ!$A$33:$A$776,$A76,СВЦЭМ!$B$33:$B$776,P$47)+'СЕТ СН'!$G$11+СВЦЭМ!$D$10+'СЕТ СН'!$G$5-'СЕТ СН'!$G$21</f>
        <v>3473.00804926</v>
      </c>
      <c r="Q76" s="36">
        <f>SUMIFS(СВЦЭМ!$D$33:$D$776,СВЦЭМ!$A$33:$A$776,$A76,СВЦЭМ!$B$33:$B$776,Q$47)+'СЕТ СН'!$G$11+СВЦЭМ!$D$10+'СЕТ СН'!$G$5-'СЕТ СН'!$G$21</f>
        <v>3482.4688495199998</v>
      </c>
      <c r="R76" s="36">
        <f>SUMIFS(СВЦЭМ!$D$33:$D$776,СВЦЭМ!$A$33:$A$776,$A76,СВЦЭМ!$B$33:$B$776,R$47)+'СЕТ СН'!$G$11+СВЦЭМ!$D$10+'СЕТ СН'!$G$5-'СЕТ СН'!$G$21</f>
        <v>3481.66636634</v>
      </c>
      <c r="S76" s="36">
        <f>SUMIFS(СВЦЭМ!$D$33:$D$776,СВЦЭМ!$A$33:$A$776,$A76,СВЦЭМ!$B$33:$B$776,S$47)+'СЕТ СН'!$G$11+СВЦЭМ!$D$10+'СЕТ СН'!$G$5-'СЕТ СН'!$G$21</f>
        <v>3482.4529493200002</v>
      </c>
      <c r="T76" s="36">
        <f>SUMIFS(СВЦЭМ!$D$33:$D$776,СВЦЭМ!$A$33:$A$776,$A76,СВЦЭМ!$B$33:$B$776,T$47)+'СЕТ СН'!$G$11+СВЦЭМ!$D$10+'СЕТ СН'!$G$5-'СЕТ СН'!$G$21</f>
        <v>3466.6877843700004</v>
      </c>
      <c r="U76" s="36">
        <f>SUMIFS(СВЦЭМ!$D$33:$D$776,СВЦЭМ!$A$33:$A$776,$A76,СВЦЭМ!$B$33:$B$776,U$47)+'СЕТ СН'!$G$11+СВЦЭМ!$D$10+'СЕТ СН'!$G$5-'СЕТ СН'!$G$21</f>
        <v>3454.00785047</v>
      </c>
      <c r="V76" s="36">
        <f>SUMIFS(СВЦЭМ!$D$33:$D$776,СВЦЭМ!$A$33:$A$776,$A76,СВЦЭМ!$B$33:$B$776,V$47)+'СЕТ СН'!$G$11+СВЦЭМ!$D$10+'СЕТ СН'!$G$5-'СЕТ СН'!$G$21</f>
        <v>3421.7521219999999</v>
      </c>
      <c r="W76" s="36">
        <f>SUMIFS(СВЦЭМ!$D$33:$D$776,СВЦЭМ!$A$33:$A$776,$A76,СВЦЭМ!$B$33:$B$776,W$47)+'СЕТ СН'!$G$11+СВЦЭМ!$D$10+'СЕТ СН'!$G$5-'СЕТ СН'!$G$21</f>
        <v>3401.8384323400001</v>
      </c>
      <c r="X76" s="36">
        <f>SUMIFS(СВЦЭМ!$D$33:$D$776,СВЦЭМ!$A$33:$A$776,$A76,СВЦЭМ!$B$33:$B$776,X$47)+'СЕТ СН'!$G$11+СВЦЭМ!$D$10+'СЕТ СН'!$G$5-'СЕТ СН'!$G$21</f>
        <v>3431.3358224500003</v>
      </c>
      <c r="Y76" s="36">
        <f>SUMIFS(СВЦЭМ!$D$33:$D$776,СВЦЭМ!$A$33:$A$776,$A76,СВЦЭМ!$B$33:$B$776,Y$47)+'СЕТ СН'!$G$11+СВЦЭМ!$D$10+'СЕТ СН'!$G$5-'СЕТ СН'!$G$21</f>
        <v>3464.09982726</v>
      </c>
    </row>
    <row r="77" spans="1:26" ht="15.75" x14ac:dyDescent="0.2">
      <c r="A77" s="35">
        <f t="shared" si="1"/>
        <v>43585</v>
      </c>
      <c r="B77" s="36">
        <f>SUMIFS(СВЦЭМ!$D$33:$D$776,СВЦЭМ!$A$33:$A$776,$A77,СВЦЭМ!$B$33:$B$776,B$47)+'СЕТ СН'!$G$11+СВЦЭМ!$D$10+'СЕТ СН'!$G$5-'СЕТ СН'!$G$21</f>
        <v>3531.09616246</v>
      </c>
      <c r="C77" s="36">
        <f>SUMIFS(СВЦЭМ!$D$33:$D$776,СВЦЭМ!$A$33:$A$776,$A77,СВЦЭМ!$B$33:$B$776,C$47)+'СЕТ СН'!$G$11+СВЦЭМ!$D$10+'СЕТ СН'!$G$5-'СЕТ СН'!$G$21</f>
        <v>3566.6363686100003</v>
      </c>
      <c r="D77" s="36">
        <f>SUMIFS(СВЦЭМ!$D$33:$D$776,СВЦЭМ!$A$33:$A$776,$A77,СВЦЭМ!$B$33:$B$776,D$47)+'СЕТ СН'!$G$11+СВЦЭМ!$D$10+'СЕТ СН'!$G$5-'СЕТ СН'!$G$21</f>
        <v>3597.6246932600002</v>
      </c>
      <c r="E77" s="36">
        <f>SUMIFS(СВЦЭМ!$D$33:$D$776,СВЦЭМ!$A$33:$A$776,$A77,СВЦЭМ!$B$33:$B$776,E$47)+'СЕТ СН'!$G$11+СВЦЭМ!$D$10+'СЕТ СН'!$G$5-'СЕТ СН'!$G$21</f>
        <v>3603.1313149799998</v>
      </c>
      <c r="F77" s="36">
        <f>SUMIFS(СВЦЭМ!$D$33:$D$776,СВЦЭМ!$A$33:$A$776,$A77,СВЦЭМ!$B$33:$B$776,F$47)+'СЕТ СН'!$G$11+СВЦЭМ!$D$10+'СЕТ СН'!$G$5-'СЕТ СН'!$G$21</f>
        <v>3607.1153841700002</v>
      </c>
      <c r="G77" s="36">
        <f>SUMIFS(СВЦЭМ!$D$33:$D$776,СВЦЭМ!$A$33:$A$776,$A77,СВЦЭМ!$B$33:$B$776,G$47)+'СЕТ СН'!$G$11+СВЦЭМ!$D$10+'СЕТ СН'!$G$5-'СЕТ СН'!$G$21</f>
        <v>3588.3819754599999</v>
      </c>
      <c r="H77" s="36">
        <f>SUMIFS(СВЦЭМ!$D$33:$D$776,СВЦЭМ!$A$33:$A$776,$A77,СВЦЭМ!$B$33:$B$776,H$47)+'СЕТ СН'!$G$11+СВЦЭМ!$D$10+'СЕТ СН'!$G$5-'СЕТ СН'!$G$21</f>
        <v>3525.16316078</v>
      </c>
      <c r="I77" s="36">
        <f>SUMIFS(СВЦЭМ!$D$33:$D$776,СВЦЭМ!$A$33:$A$776,$A77,СВЦЭМ!$B$33:$B$776,I$47)+'СЕТ СН'!$G$11+СВЦЭМ!$D$10+'СЕТ СН'!$G$5-'СЕТ СН'!$G$21</f>
        <v>3471.3789554600003</v>
      </c>
      <c r="J77" s="36">
        <f>SUMIFS(СВЦЭМ!$D$33:$D$776,СВЦЭМ!$A$33:$A$776,$A77,СВЦЭМ!$B$33:$B$776,J$47)+'СЕТ СН'!$G$11+СВЦЭМ!$D$10+'СЕТ СН'!$G$5-'СЕТ СН'!$G$21</f>
        <v>3459.8680488200002</v>
      </c>
      <c r="K77" s="36">
        <f>SUMIFS(СВЦЭМ!$D$33:$D$776,СВЦЭМ!$A$33:$A$776,$A77,СВЦЭМ!$B$33:$B$776,K$47)+'СЕТ СН'!$G$11+СВЦЭМ!$D$10+'СЕТ СН'!$G$5-'СЕТ СН'!$G$21</f>
        <v>3459.31237358</v>
      </c>
      <c r="L77" s="36">
        <f>SUMIFS(СВЦЭМ!$D$33:$D$776,СВЦЭМ!$A$33:$A$776,$A77,СВЦЭМ!$B$33:$B$776,L$47)+'СЕТ СН'!$G$11+СВЦЭМ!$D$10+'СЕТ СН'!$G$5-'СЕТ СН'!$G$21</f>
        <v>3458.8968307499999</v>
      </c>
      <c r="M77" s="36">
        <f>SUMIFS(СВЦЭМ!$D$33:$D$776,СВЦЭМ!$A$33:$A$776,$A77,СВЦЭМ!$B$33:$B$776,M$47)+'СЕТ СН'!$G$11+СВЦЭМ!$D$10+'СЕТ СН'!$G$5-'СЕТ СН'!$G$21</f>
        <v>3444.0129008200001</v>
      </c>
      <c r="N77" s="36">
        <f>SUMIFS(СВЦЭМ!$D$33:$D$776,СВЦЭМ!$A$33:$A$776,$A77,СВЦЭМ!$B$33:$B$776,N$47)+'СЕТ СН'!$G$11+СВЦЭМ!$D$10+'СЕТ СН'!$G$5-'СЕТ СН'!$G$21</f>
        <v>3443.94241513</v>
      </c>
      <c r="O77" s="36">
        <f>SUMIFS(СВЦЭМ!$D$33:$D$776,СВЦЭМ!$A$33:$A$776,$A77,СВЦЭМ!$B$33:$B$776,O$47)+'СЕТ СН'!$G$11+СВЦЭМ!$D$10+'СЕТ СН'!$G$5-'СЕТ СН'!$G$21</f>
        <v>3446.43758471</v>
      </c>
      <c r="P77" s="36">
        <f>SUMIFS(СВЦЭМ!$D$33:$D$776,СВЦЭМ!$A$33:$A$776,$A77,СВЦЭМ!$B$33:$B$776,P$47)+'СЕТ СН'!$G$11+СВЦЭМ!$D$10+'СЕТ СН'!$G$5-'СЕТ СН'!$G$21</f>
        <v>3458.3710441900002</v>
      </c>
      <c r="Q77" s="36">
        <f>SUMIFS(СВЦЭМ!$D$33:$D$776,СВЦЭМ!$A$33:$A$776,$A77,СВЦЭМ!$B$33:$B$776,Q$47)+'СЕТ СН'!$G$11+СВЦЭМ!$D$10+'СЕТ СН'!$G$5-'СЕТ СН'!$G$21</f>
        <v>3464.3068564</v>
      </c>
      <c r="R77" s="36">
        <f>SUMIFS(СВЦЭМ!$D$33:$D$776,СВЦЭМ!$A$33:$A$776,$A77,СВЦЭМ!$B$33:$B$776,R$47)+'СЕТ СН'!$G$11+СВЦЭМ!$D$10+'СЕТ СН'!$G$5-'СЕТ СН'!$G$21</f>
        <v>3463.4955204900002</v>
      </c>
      <c r="S77" s="36">
        <f>SUMIFS(СВЦЭМ!$D$33:$D$776,СВЦЭМ!$A$33:$A$776,$A77,СВЦЭМ!$B$33:$B$776,S$47)+'СЕТ СН'!$G$11+СВЦЭМ!$D$10+'СЕТ СН'!$G$5-'СЕТ СН'!$G$21</f>
        <v>3451.7569038000001</v>
      </c>
      <c r="T77" s="36">
        <f>SUMIFS(СВЦЭМ!$D$33:$D$776,СВЦЭМ!$A$33:$A$776,$A77,СВЦЭМ!$B$33:$B$776,T$47)+'СЕТ СН'!$G$11+СВЦЭМ!$D$10+'СЕТ СН'!$G$5-'СЕТ СН'!$G$21</f>
        <v>3436.5219943400002</v>
      </c>
      <c r="U77" s="36">
        <f>SUMIFS(СВЦЭМ!$D$33:$D$776,СВЦЭМ!$A$33:$A$776,$A77,СВЦЭМ!$B$33:$B$776,U$47)+'СЕТ СН'!$G$11+СВЦЭМ!$D$10+'СЕТ СН'!$G$5-'СЕТ СН'!$G$21</f>
        <v>3423.8494263800003</v>
      </c>
      <c r="V77" s="36">
        <f>SUMIFS(СВЦЭМ!$D$33:$D$776,СВЦЭМ!$A$33:$A$776,$A77,СВЦЭМ!$B$33:$B$776,V$47)+'СЕТ СН'!$G$11+СВЦЭМ!$D$10+'СЕТ СН'!$G$5-'СЕТ СН'!$G$21</f>
        <v>3411.3507134800002</v>
      </c>
      <c r="W77" s="36">
        <f>SUMIFS(СВЦЭМ!$D$33:$D$776,СВЦЭМ!$A$33:$A$776,$A77,СВЦЭМ!$B$33:$B$776,W$47)+'СЕТ СН'!$G$11+СВЦЭМ!$D$10+'СЕТ СН'!$G$5-'СЕТ СН'!$G$21</f>
        <v>3408.7802244700001</v>
      </c>
      <c r="X77" s="36">
        <f>SUMIFS(СВЦЭМ!$D$33:$D$776,СВЦЭМ!$A$33:$A$776,$A77,СВЦЭМ!$B$33:$B$776,X$47)+'СЕТ СН'!$G$11+СВЦЭМ!$D$10+'СЕТ СН'!$G$5-'СЕТ СН'!$G$21</f>
        <v>3428.54215419</v>
      </c>
      <c r="Y77" s="36">
        <f>SUMIFS(СВЦЭМ!$D$33:$D$776,СВЦЭМ!$A$33:$A$776,$A77,СВЦЭМ!$B$33:$B$776,Y$47)+'СЕТ СН'!$G$11+СВЦЭМ!$D$10+'СЕТ СН'!$G$5-'СЕТ СН'!$G$21</f>
        <v>3448.0252658099998</v>
      </c>
    </row>
    <row r="78" spans="1:26" ht="15.75" hidden="1" x14ac:dyDescent="0.2">
      <c r="A78" s="35">
        <f t="shared" si="1"/>
        <v>43586</v>
      </c>
      <c r="B78" s="36">
        <f>SUMIFS(СВЦЭМ!$D$33:$D$776,СВЦЭМ!$A$33:$A$776,$A78,СВЦЭМ!$B$33:$B$776,B$47)+'СЕТ СН'!$G$11+СВЦЭМ!$D$10+'СЕТ СН'!$G$5-'СЕТ СН'!$G$21</f>
        <v>2590.0934438700001</v>
      </c>
      <c r="C78" s="36">
        <f>SUMIFS(СВЦЭМ!$D$33:$D$776,СВЦЭМ!$A$33:$A$776,$A78,СВЦЭМ!$B$33:$B$776,C$47)+'СЕТ СН'!$G$11+СВЦЭМ!$D$10+'СЕТ СН'!$G$5-'СЕТ СН'!$G$21</f>
        <v>2590.0934438700001</v>
      </c>
      <c r="D78" s="36">
        <f>SUMIFS(СВЦЭМ!$D$33:$D$776,СВЦЭМ!$A$33:$A$776,$A78,СВЦЭМ!$B$33:$B$776,D$47)+'СЕТ СН'!$G$11+СВЦЭМ!$D$10+'СЕТ СН'!$G$5-'СЕТ СН'!$G$21</f>
        <v>2590.0934438700001</v>
      </c>
      <c r="E78" s="36">
        <f>SUMIFS(СВЦЭМ!$D$33:$D$776,СВЦЭМ!$A$33:$A$776,$A78,СВЦЭМ!$B$33:$B$776,E$47)+'СЕТ СН'!$G$11+СВЦЭМ!$D$10+'СЕТ СН'!$G$5-'СЕТ СН'!$G$21</f>
        <v>2590.0934438700001</v>
      </c>
      <c r="F78" s="36">
        <f>SUMIFS(СВЦЭМ!$D$33:$D$776,СВЦЭМ!$A$33:$A$776,$A78,СВЦЭМ!$B$33:$B$776,F$47)+'СЕТ СН'!$G$11+СВЦЭМ!$D$10+'СЕТ СН'!$G$5-'СЕТ СН'!$G$21</f>
        <v>2590.0934438700001</v>
      </c>
      <c r="G78" s="36">
        <f>SUMIFS(СВЦЭМ!$D$33:$D$776,СВЦЭМ!$A$33:$A$776,$A78,СВЦЭМ!$B$33:$B$776,G$47)+'СЕТ СН'!$G$11+СВЦЭМ!$D$10+'СЕТ СН'!$G$5-'СЕТ СН'!$G$21</f>
        <v>2590.0934438700001</v>
      </c>
      <c r="H78" s="36">
        <f>SUMIFS(СВЦЭМ!$D$33:$D$776,СВЦЭМ!$A$33:$A$776,$A78,СВЦЭМ!$B$33:$B$776,H$47)+'СЕТ СН'!$G$11+СВЦЭМ!$D$10+'СЕТ СН'!$G$5-'СЕТ СН'!$G$21</f>
        <v>2590.0934438700001</v>
      </c>
      <c r="I78" s="36">
        <f>SUMIFS(СВЦЭМ!$D$33:$D$776,СВЦЭМ!$A$33:$A$776,$A78,СВЦЭМ!$B$33:$B$776,I$47)+'СЕТ СН'!$G$11+СВЦЭМ!$D$10+'СЕТ СН'!$G$5-'СЕТ СН'!$G$21</f>
        <v>2590.0934438700001</v>
      </c>
      <c r="J78" s="36">
        <f>SUMIFS(СВЦЭМ!$D$33:$D$776,СВЦЭМ!$A$33:$A$776,$A78,СВЦЭМ!$B$33:$B$776,J$47)+'СЕТ СН'!$G$11+СВЦЭМ!$D$10+'СЕТ СН'!$G$5-'СЕТ СН'!$G$21</f>
        <v>2590.0934438700001</v>
      </c>
      <c r="K78" s="36">
        <f>SUMIFS(СВЦЭМ!$D$33:$D$776,СВЦЭМ!$A$33:$A$776,$A78,СВЦЭМ!$B$33:$B$776,K$47)+'СЕТ СН'!$G$11+СВЦЭМ!$D$10+'СЕТ СН'!$G$5-'СЕТ СН'!$G$21</f>
        <v>2590.0934438700001</v>
      </c>
      <c r="L78" s="36">
        <f>SUMIFS(СВЦЭМ!$D$33:$D$776,СВЦЭМ!$A$33:$A$776,$A78,СВЦЭМ!$B$33:$B$776,L$47)+'СЕТ СН'!$G$11+СВЦЭМ!$D$10+'СЕТ СН'!$G$5-'СЕТ СН'!$G$21</f>
        <v>2590.0934438700001</v>
      </c>
      <c r="M78" s="36">
        <f>SUMIFS(СВЦЭМ!$D$33:$D$776,СВЦЭМ!$A$33:$A$776,$A78,СВЦЭМ!$B$33:$B$776,M$47)+'СЕТ СН'!$G$11+СВЦЭМ!$D$10+'СЕТ СН'!$G$5-'СЕТ СН'!$G$21</f>
        <v>2590.0934438700001</v>
      </c>
      <c r="N78" s="36">
        <f>SUMIFS(СВЦЭМ!$D$33:$D$776,СВЦЭМ!$A$33:$A$776,$A78,СВЦЭМ!$B$33:$B$776,N$47)+'СЕТ СН'!$G$11+СВЦЭМ!$D$10+'СЕТ СН'!$G$5-'СЕТ СН'!$G$21</f>
        <v>2590.0934438700001</v>
      </c>
      <c r="O78" s="36">
        <f>SUMIFS(СВЦЭМ!$D$33:$D$776,СВЦЭМ!$A$33:$A$776,$A78,СВЦЭМ!$B$33:$B$776,O$47)+'СЕТ СН'!$G$11+СВЦЭМ!$D$10+'СЕТ СН'!$G$5-'СЕТ СН'!$G$21</f>
        <v>2590.0934438700001</v>
      </c>
      <c r="P78" s="36">
        <f>SUMIFS(СВЦЭМ!$D$33:$D$776,СВЦЭМ!$A$33:$A$776,$A78,СВЦЭМ!$B$33:$B$776,P$47)+'СЕТ СН'!$G$11+СВЦЭМ!$D$10+'СЕТ СН'!$G$5-'СЕТ СН'!$G$21</f>
        <v>2590.0934438700001</v>
      </c>
      <c r="Q78" s="36">
        <f>SUMIFS(СВЦЭМ!$D$33:$D$776,СВЦЭМ!$A$33:$A$776,$A78,СВЦЭМ!$B$33:$B$776,Q$47)+'СЕТ СН'!$G$11+СВЦЭМ!$D$10+'СЕТ СН'!$G$5-'СЕТ СН'!$G$21</f>
        <v>2590.0934438700001</v>
      </c>
      <c r="R78" s="36">
        <f>SUMIFS(СВЦЭМ!$D$33:$D$776,СВЦЭМ!$A$33:$A$776,$A78,СВЦЭМ!$B$33:$B$776,R$47)+'СЕТ СН'!$G$11+СВЦЭМ!$D$10+'СЕТ СН'!$G$5-'СЕТ СН'!$G$21</f>
        <v>2590.0934438700001</v>
      </c>
      <c r="S78" s="36">
        <f>SUMIFS(СВЦЭМ!$D$33:$D$776,СВЦЭМ!$A$33:$A$776,$A78,СВЦЭМ!$B$33:$B$776,S$47)+'СЕТ СН'!$G$11+СВЦЭМ!$D$10+'СЕТ СН'!$G$5-'СЕТ СН'!$G$21</f>
        <v>2590.0934438700001</v>
      </c>
      <c r="T78" s="36">
        <f>SUMIFS(СВЦЭМ!$D$33:$D$776,СВЦЭМ!$A$33:$A$776,$A78,СВЦЭМ!$B$33:$B$776,T$47)+'СЕТ СН'!$G$11+СВЦЭМ!$D$10+'СЕТ СН'!$G$5-'СЕТ СН'!$G$21</f>
        <v>2590.0934438700001</v>
      </c>
      <c r="U78" s="36">
        <f>SUMIFS(СВЦЭМ!$D$33:$D$776,СВЦЭМ!$A$33:$A$776,$A78,СВЦЭМ!$B$33:$B$776,U$47)+'СЕТ СН'!$G$11+СВЦЭМ!$D$10+'СЕТ СН'!$G$5-'СЕТ СН'!$G$21</f>
        <v>2590.0934438700001</v>
      </c>
      <c r="V78" s="36">
        <f>SUMIFS(СВЦЭМ!$D$33:$D$776,СВЦЭМ!$A$33:$A$776,$A78,СВЦЭМ!$B$33:$B$776,V$47)+'СЕТ СН'!$G$11+СВЦЭМ!$D$10+'СЕТ СН'!$G$5-'СЕТ СН'!$G$21</f>
        <v>2590.0934438700001</v>
      </c>
      <c r="W78" s="36">
        <f>SUMIFS(СВЦЭМ!$D$33:$D$776,СВЦЭМ!$A$33:$A$776,$A78,СВЦЭМ!$B$33:$B$776,W$47)+'СЕТ СН'!$G$11+СВЦЭМ!$D$10+'СЕТ СН'!$G$5-'СЕТ СН'!$G$21</f>
        <v>2590.0934438700001</v>
      </c>
      <c r="X78" s="36">
        <f>SUMIFS(СВЦЭМ!$D$33:$D$776,СВЦЭМ!$A$33:$A$776,$A78,СВЦЭМ!$B$33:$B$776,X$47)+'СЕТ СН'!$G$11+СВЦЭМ!$D$10+'СЕТ СН'!$G$5-'СЕТ СН'!$G$21</f>
        <v>2590.0934438700001</v>
      </c>
      <c r="Y78" s="36">
        <f>SUMIFS(СВЦЭМ!$D$33:$D$776,СВЦЭМ!$A$33:$A$776,$A78,СВЦЭМ!$B$33:$B$776,Y$47)+'СЕТ СН'!$G$11+СВЦЭМ!$D$10+'СЕТ СН'!$G$5-'СЕТ СН'!$G$21</f>
        <v>2590.0934438700001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01.04.2019</v>
      </c>
      <c r="B84" s="36">
        <f>SUMIFS(СВЦЭМ!$D$33:$D$776,СВЦЭМ!$A$33:$A$776,$A84,СВЦЭМ!$B$33:$B$776,B$83)+'СЕТ СН'!$H$11+СВЦЭМ!$D$10+'СЕТ СН'!$H$5-'СЕТ СН'!$H$21</f>
        <v>3573.3128952299999</v>
      </c>
      <c r="C84" s="36">
        <f>SUMIFS(СВЦЭМ!$D$33:$D$776,СВЦЭМ!$A$33:$A$776,$A84,СВЦЭМ!$B$33:$B$776,C$83)+'СЕТ СН'!$H$11+СВЦЭМ!$D$10+'СЕТ СН'!$H$5-'СЕТ СН'!$H$21</f>
        <v>3610.27907796</v>
      </c>
      <c r="D84" s="36">
        <f>SUMIFS(СВЦЭМ!$D$33:$D$776,СВЦЭМ!$A$33:$A$776,$A84,СВЦЭМ!$B$33:$B$776,D$83)+'СЕТ СН'!$H$11+СВЦЭМ!$D$10+'СЕТ СН'!$H$5-'СЕТ СН'!$H$21</f>
        <v>3629.7337744000001</v>
      </c>
      <c r="E84" s="36">
        <f>SUMIFS(СВЦЭМ!$D$33:$D$776,СВЦЭМ!$A$33:$A$776,$A84,СВЦЭМ!$B$33:$B$776,E$83)+'СЕТ СН'!$H$11+СВЦЭМ!$D$10+'СЕТ СН'!$H$5-'СЕТ СН'!$H$21</f>
        <v>3646.9949386200001</v>
      </c>
      <c r="F84" s="36">
        <f>SUMIFS(СВЦЭМ!$D$33:$D$776,СВЦЭМ!$A$33:$A$776,$A84,СВЦЭМ!$B$33:$B$776,F$83)+'СЕТ СН'!$H$11+СВЦЭМ!$D$10+'СЕТ СН'!$H$5-'СЕТ СН'!$H$21</f>
        <v>3633.83638475</v>
      </c>
      <c r="G84" s="36">
        <f>SUMIFS(СВЦЭМ!$D$33:$D$776,СВЦЭМ!$A$33:$A$776,$A84,СВЦЭМ!$B$33:$B$776,G$83)+'СЕТ СН'!$H$11+СВЦЭМ!$D$10+'СЕТ СН'!$H$5-'СЕТ СН'!$H$21</f>
        <v>3637.0713816799998</v>
      </c>
      <c r="H84" s="36">
        <f>SUMIFS(СВЦЭМ!$D$33:$D$776,СВЦЭМ!$A$33:$A$776,$A84,СВЦЭМ!$B$33:$B$776,H$83)+'СЕТ СН'!$H$11+СВЦЭМ!$D$10+'СЕТ СН'!$H$5-'СЕТ СН'!$H$21</f>
        <v>3546.8133013400002</v>
      </c>
      <c r="I84" s="36">
        <f>SUMIFS(СВЦЭМ!$D$33:$D$776,СВЦЭМ!$A$33:$A$776,$A84,СВЦЭМ!$B$33:$B$776,I$83)+'СЕТ СН'!$H$11+СВЦЭМ!$D$10+'СЕТ СН'!$H$5-'СЕТ СН'!$H$21</f>
        <v>3530.3123420299999</v>
      </c>
      <c r="J84" s="36">
        <f>SUMIFS(СВЦЭМ!$D$33:$D$776,СВЦЭМ!$A$33:$A$776,$A84,СВЦЭМ!$B$33:$B$776,J$83)+'СЕТ СН'!$H$11+СВЦЭМ!$D$10+'СЕТ СН'!$H$5-'СЕТ СН'!$H$21</f>
        <v>3472.25064875</v>
      </c>
      <c r="K84" s="36">
        <f>SUMIFS(СВЦЭМ!$D$33:$D$776,СВЦЭМ!$A$33:$A$776,$A84,СВЦЭМ!$B$33:$B$776,K$83)+'СЕТ СН'!$H$11+СВЦЭМ!$D$10+'СЕТ СН'!$H$5-'СЕТ СН'!$H$21</f>
        <v>3443.6258640800002</v>
      </c>
      <c r="L84" s="36">
        <f>SUMIFS(СВЦЭМ!$D$33:$D$776,СВЦЭМ!$A$33:$A$776,$A84,СВЦЭМ!$B$33:$B$776,L$83)+'СЕТ СН'!$H$11+СВЦЭМ!$D$10+'СЕТ СН'!$H$5-'СЕТ СН'!$H$21</f>
        <v>3429.7212752800001</v>
      </c>
      <c r="M84" s="36">
        <f>SUMIFS(СВЦЭМ!$D$33:$D$776,СВЦЭМ!$A$33:$A$776,$A84,СВЦЭМ!$B$33:$B$776,M$83)+'СЕТ СН'!$H$11+СВЦЭМ!$D$10+'СЕТ СН'!$H$5-'СЕТ СН'!$H$21</f>
        <v>3437.56627755</v>
      </c>
      <c r="N84" s="36">
        <f>SUMIFS(СВЦЭМ!$D$33:$D$776,СВЦЭМ!$A$33:$A$776,$A84,СВЦЭМ!$B$33:$B$776,N$83)+'СЕТ СН'!$H$11+СВЦЭМ!$D$10+'СЕТ СН'!$H$5-'СЕТ СН'!$H$21</f>
        <v>3439.5734180899999</v>
      </c>
      <c r="O84" s="36">
        <f>SUMIFS(СВЦЭМ!$D$33:$D$776,СВЦЭМ!$A$33:$A$776,$A84,СВЦЭМ!$B$33:$B$776,O$83)+'СЕТ СН'!$H$11+СВЦЭМ!$D$10+'СЕТ СН'!$H$5-'СЕТ СН'!$H$21</f>
        <v>3448.36957394</v>
      </c>
      <c r="P84" s="36">
        <f>SUMIFS(СВЦЭМ!$D$33:$D$776,СВЦЭМ!$A$33:$A$776,$A84,СВЦЭМ!$B$33:$B$776,P$83)+'СЕТ СН'!$H$11+СВЦЭМ!$D$10+'СЕТ СН'!$H$5-'СЕТ СН'!$H$21</f>
        <v>3454.0041970900002</v>
      </c>
      <c r="Q84" s="36">
        <f>SUMIFS(СВЦЭМ!$D$33:$D$776,СВЦЭМ!$A$33:$A$776,$A84,СВЦЭМ!$B$33:$B$776,Q$83)+'СЕТ СН'!$H$11+СВЦЭМ!$D$10+'СЕТ СН'!$H$5-'СЕТ СН'!$H$21</f>
        <v>3445.4382021699998</v>
      </c>
      <c r="R84" s="36">
        <f>SUMIFS(СВЦЭМ!$D$33:$D$776,СВЦЭМ!$A$33:$A$776,$A84,СВЦЭМ!$B$33:$B$776,R$83)+'СЕТ СН'!$H$11+СВЦЭМ!$D$10+'СЕТ СН'!$H$5-'СЕТ СН'!$H$21</f>
        <v>3451.5200332499999</v>
      </c>
      <c r="S84" s="36">
        <f>SUMIFS(СВЦЭМ!$D$33:$D$776,СВЦЭМ!$A$33:$A$776,$A84,СВЦЭМ!$B$33:$B$776,S$83)+'СЕТ СН'!$H$11+СВЦЭМ!$D$10+'СЕТ СН'!$H$5-'СЕТ СН'!$H$21</f>
        <v>3444.3028929299999</v>
      </c>
      <c r="T84" s="36">
        <f>SUMIFS(СВЦЭМ!$D$33:$D$776,СВЦЭМ!$A$33:$A$776,$A84,СВЦЭМ!$B$33:$B$776,T$83)+'СЕТ СН'!$H$11+СВЦЭМ!$D$10+'СЕТ СН'!$H$5-'СЕТ СН'!$H$21</f>
        <v>3419.9304958799999</v>
      </c>
      <c r="U84" s="36">
        <f>SUMIFS(СВЦЭМ!$D$33:$D$776,СВЦЭМ!$A$33:$A$776,$A84,СВЦЭМ!$B$33:$B$776,U$83)+'СЕТ СН'!$H$11+СВЦЭМ!$D$10+'СЕТ СН'!$H$5-'СЕТ СН'!$H$21</f>
        <v>3397.7769315</v>
      </c>
      <c r="V84" s="36">
        <f>SUMIFS(СВЦЭМ!$D$33:$D$776,СВЦЭМ!$A$33:$A$776,$A84,СВЦЭМ!$B$33:$B$776,V$83)+'СЕТ СН'!$H$11+СВЦЭМ!$D$10+'СЕТ СН'!$H$5-'СЕТ СН'!$H$21</f>
        <v>3383.72487533</v>
      </c>
      <c r="W84" s="36">
        <f>SUMIFS(СВЦЭМ!$D$33:$D$776,СВЦЭМ!$A$33:$A$776,$A84,СВЦЭМ!$B$33:$B$776,W$83)+'СЕТ СН'!$H$11+СВЦЭМ!$D$10+'СЕТ СН'!$H$5-'СЕТ СН'!$H$21</f>
        <v>3377.72252729</v>
      </c>
      <c r="X84" s="36">
        <f>SUMIFS(СВЦЭМ!$D$33:$D$776,СВЦЭМ!$A$33:$A$776,$A84,СВЦЭМ!$B$33:$B$776,X$83)+'СЕТ СН'!$H$11+СВЦЭМ!$D$10+'СЕТ СН'!$H$5-'СЕТ СН'!$H$21</f>
        <v>3440.7362969199999</v>
      </c>
      <c r="Y84" s="36">
        <f>SUMIFS(СВЦЭМ!$D$33:$D$776,СВЦЭМ!$A$33:$A$776,$A84,СВЦЭМ!$B$33:$B$776,Y$83)+'СЕТ СН'!$H$11+СВЦЭМ!$D$10+'СЕТ СН'!$H$5-'СЕТ СН'!$H$21</f>
        <v>3543.57362405</v>
      </c>
      <c r="AA84" s="45"/>
    </row>
    <row r="85" spans="1:27" ht="15.75" x14ac:dyDescent="0.2">
      <c r="A85" s="35">
        <f>A84+1</f>
        <v>43557</v>
      </c>
      <c r="B85" s="36">
        <f>SUMIFS(СВЦЭМ!$D$33:$D$776,СВЦЭМ!$A$33:$A$776,$A85,СВЦЭМ!$B$33:$B$776,B$83)+'СЕТ СН'!$H$11+СВЦЭМ!$D$10+'СЕТ СН'!$H$5-'СЕТ СН'!$H$21</f>
        <v>3614.9279090099999</v>
      </c>
      <c r="C85" s="36">
        <f>SUMIFS(СВЦЭМ!$D$33:$D$776,СВЦЭМ!$A$33:$A$776,$A85,СВЦЭМ!$B$33:$B$776,C$83)+'СЕТ СН'!$H$11+СВЦЭМ!$D$10+'СЕТ СН'!$H$5-'СЕТ СН'!$H$21</f>
        <v>3724.8290539500003</v>
      </c>
      <c r="D85" s="36">
        <f>SUMIFS(СВЦЭМ!$D$33:$D$776,СВЦЭМ!$A$33:$A$776,$A85,СВЦЭМ!$B$33:$B$776,D$83)+'СЕТ СН'!$H$11+СВЦЭМ!$D$10+'СЕТ СН'!$H$5-'СЕТ СН'!$H$21</f>
        <v>3776.2154744199997</v>
      </c>
      <c r="E85" s="36">
        <f>SUMIFS(СВЦЭМ!$D$33:$D$776,СВЦЭМ!$A$33:$A$776,$A85,СВЦЭМ!$B$33:$B$776,E$83)+'СЕТ СН'!$H$11+СВЦЭМ!$D$10+'СЕТ СН'!$H$5-'СЕТ СН'!$H$21</f>
        <v>3786.7723501</v>
      </c>
      <c r="F85" s="36">
        <f>SUMIFS(СВЦЭМ!$D$33:$D$776,СВЦЭМ!$A$33:$A$776,$A85,СВЦЭМ!$B$33:$B$776,F$83)+'СЕТ СН'!$H$11+СВЦЭМ!$D$10+'СЕТ СН'!$H$5-'СЕТ СН'!$H$21</f>
        <v>3784.0389112399998</v>
      </c>
      <c r="G85" s="36">
        <f>SUMIFS(СВЦЭМ!$D$33:$D$776,СВЦЭМ!$A$33:$A$776,$A85,СВЦЭМ!$B$33:$B$776,G$83)+'СЕТ СН'!$H$11+СВЦЭМ!$D$10+'СЕТ СН'!$H$5-'СЕТ СН'!$H$21</f>
        <v>3778.2817158600001</v>
      </c>
      <c r="H85" s="36">
        <f>SUMIFS(СВЦЭМ!$D$33:$D$776,СВЦЭМ!$A$33:$A$776,$A85,СВЦЭМ!$B$33:$B$776,H$83)+'СЕТ СН'!$H$11+СВЦЭМ!$D$10+'СЕТ СН'!$H$5-'СЕТ СН'!$H$21</f>
        <v>3668.6746478099999</v>
      </c>
      <c r="I85" s="36">
        <f>SUMIFS(СВЦЭМ!$D$33:$D$776,СВЦЭМ!$A$33:$A$776,$A85,СВЦЭМ!$B$33:$B$776,I$83)+'СЕТ СН'!$H$11+СВЦЭМ!$D$10+'СЕТ СН'!$H$5-'СЕТ СН'!$H$21</f>
        <v>3589.7145704700001</v>
      </c>
      <c r="J85" s="36">
        <f>SUMIFS(СВЦЭМ!$D$33:$D$776,СВЦЭМ!$A$33:$A$776,$A85,СВЦЭМ!$B$33:$B$776,J$83)+'СЕТ СН'!$H$11+СВЦЭМ!$D$10+'СЕТ СН'!$H$5-'СЕТ СН'!$H$21</f>
        <v>3495.4595245299997</v>
      </c>
      <c r="K85" s="36">
        <f>SUMIFS(СВЦЭМ!$D$33:$D$776,СВЦЭМ!$A$33:$A$776,$A85,СВЦЭМ!$B$33:$B$776,K$83)+'СЕТ СН'!$H$11+СВЦЭМ!$D$10+'СЕТ СН'!$H$5-'СЕТ СН'!$H$21</f>
        <v>3403.2666788000001</v>
      </c>
      <c r="L85" s="36">
        <f>SUMIFS(СВЦЭМ!$D$33:$D$776,СВЦЭМ!$A$33:$A$776,$A85,СВЦЭМ!$B$33:$B$776,L$83)+'СЕТ СН'!$H$11+СВЦЭМ!$D$10+'СЕТ СН'!$H$5-'СЕТ СН'!$H$21</f>
        <v>3373.2886767199998</v>
      </c>
      <c r="M85" s="36">
        <f>SUMIFS(СВЦЭМ!$D$33:$D$776,СВЦЭМ!$A$33:$A$776,$A85,СВЦЭМ!$B$33:$B$776,M$83)+'СЕТ СН'!$H$11+СВЦЭМ!$D$10+'СЕТ СН'!$H$5-'СЕТ СН'!$H$21</f>
        <v>3384.9383480400002</v>
      </c>
      <c r="N85" s="36">
        <f>SUMIFS(СВЦЭМ!$D$33:$D$776,СВЦЭМ!$A$33:$A$776,$A85,СВЦЭМ!$B$33:$B$776,N$83)+'СЕТ СН'!$H$11+СВЦЭМ!$D$10+'СЕТ СН'!$H$5-'СЕТ СН'!$H$21</f>
        <v>3382.9096269400002</v>
      </c>
      <c r="O85" s="36">
        <f>SUMIFS(СВЦЭМ!$D$33:$D$776,СВЦЭМ!$A$33:$A$776,$A85,СВЦЭМ!$B$33:$B$776,O$83)+'СЕТ СН'!$H$11+СВЦЭМ!$D$10+'СЕТ СН'!$H$5-'СЕТ СН'!$H$21</f>
        <v>3387.64514065</v>
      </c>
      <c r="P85" s="36">
        <f>SUMIFS(СВЦЭМ!$D$33:$D$776,СВЦЭМ!$A$33:$A$776,$A85,СВЦЭМ!$B$33:$B$776,P$83)+'СЕТ СН'!$H$11+СВЦЭМ!$D$10+'СЕТ СН'!$H$5-'СЕТ СН'!$H$21</f>
        <v>3399.0986549499999</v>
      </c>
      <c r="Q85" s="36">
        <f>SUMIFS(СВЦЭМ!$D$33:$D$776,СВЦЭМ!$A$33:$A$776,$A85,СВЦЭМ!$B$33:$B$776,Q$83)+'СЕТ СН'!$H$11+СВЦЭМ!$D$10+'СЕТ СН'!$H$5-'СЕТ СН'!$H$21</f>
        <v>3412.5729649599998</v>
      </c>
      <c r="R85" s="36">
        <f>SUMIFS(СВЦЭМ!$D$33:$D$776,СВЦЭМ!$A$33:$A$776,$A85,СВЦЭМ!$B$33:$B$776,R$83)+'СЕТ СН'!$H$11+СВЦЭМ!$D$10+'СЕТ СН'!$H$5-'СЕТ СН'!$H$21</f>
        <v>3404.765699</v>
      </c>
      <c r="S85" s="36">
        <f>SUMIFS(СВЦЭМ!$D$33:$D$776,СВЦЭМ!$A$33:$A$776,$A85,СВЦЭМ!$B$33:$B$776,S$83)+'СЕТ СН'!$H$11+СВЦЭМ!$D$10+'СЕТ СН'!$H$5-'СЕТ СН'!$H$21</f>
        <v>3401.4598697000001</v>
      </c>
      <c r="T85" s="36">
        <f>SUMIFS(СВЦЭМ!$D$33:$D$776,СВЦЭМ!$A$33:$A$776,$A85,СВЦЭМ!$B$33:$B$776,T$83)+'СЕТ СН'!$H$11+СВЦЭМ!$D$10+'СЕТ СН'!$H$5-'СЕТ СН'!$H$21</f>
        <v>3378.72225764</v>
      </c>
      <c r="U85" s="36">
        <f>SUMIFS(СВЦЭМ!$D$33:$D$776,СВЦЭМ!$A$33:$A$776,$A85,СВЦЭМ!$B$33:$B$776,U$83)+'СЕТ СН'!$H$11+СВЦЭМ!$D$10+'СЕТ СН'!$H$5-'СЕТ СН'!$H$21</f>
        <v>3365.2095477600001</v>
      </c>
      <c r="V85" s="36">
        <f>SUMIFS(СВЦЭМ!$D$33:$D$776,СВЦЭМ!$A$33:$A$776,$A85,СВЦЭМ!$B$33:$B$776,V$83)+'СЕТ СН'!$H$11+СВЦЭМ!$D$10+'СЕТ СН'!$H$5-'СЕТ СН'!$H$21</f>
        <v>3363.3431280899999</v>
      </c>
      <c r="W85" s="36">
        <f>SUMIFS(СВЦЭМ!$D$33:$D$776,СВЦЭМ!$A$33:$A$776,$A85,СВЦЭМ!$B$33:$B$776,W$83)+'СЕТ СН'!$H$11+СВЦЭМ!$D$10+'СЕТ СН'!$H$5-'СЕТ СН'!$H$21</f>
        <v>3355.8385030600002</v>
      </c>
      <c r="X85" s="36">
        <f>SUMIFS(СВЦЭМ!$D$33:$D$776,СВЦЭМ!$A$33:$A$776,$A85,СВЦЭМ!$B$33:$B$776,X$83)+'СЕТ СН'!$H$11+СВЦЭМ!$D$10+'СЕТ СН'!$H$5-'СЕТ СН'!$H$21</f>
        <v>3398.7162725200001</v>
      </c>
      <c r="Y85" s="36">
        <f>SUMIFS(СВЦЭМ!$D$33:$D$776,СВЦЭМ!$A$33:$A$776,$A85,СВЦЭМ!$B$33:$B$776,Y$83)+'СЕТ СН'!$H$11+СВЦЭМ!$D$10+'СЕТ СН'!$H$5-'СЕТ СН'!$H$21</f>
        <v>3500.9850418199999</v>
      </c>
    </row>
    <row r="86" spans="1:27" ht="15.75" x14ac:dyDescent="0.2">
      <c r="A86" s="35">
        <f t="shared" ref="A86:A114" si="2">A85+1</f>
        <v>43558</v>
      </c>
      <c r="B86" s="36">
        <f>SUMIFS(СВЦЭМ!$D$33:$D$776,СВЦЭМ!$A$33:$A$776,$A86,СВЦЭМ!$B$33:$B$776,B$83)+'СЕТ СН'!$H$11+СВЦЭМ!$D$10+'СЕТ СН'!$H$5-'СЕТ СН'!$H$21</f>
        <v>3618.34263435</v>
      </c>
      <c r="C86" s="36">
        <f>SUMIFS(СВЦЭМ!$D$33:$D$776,СВЦЭМ!$A$33:$A$776,$A86,СВЦЭМ!$B$33:$B$776,C$83)+'СЕТ СН'!$H$11+СВЦЭМ!$D$10+'СЕТ СН'!$H$5-'СЕТ СН'!$H$21</f>
        <v>3716.8214690300001</v>
      </c>
      <c r="D86" s="36">
        <f>SUMIFS(СВЦЭМ!$D$33:$D$776,СВЦЭМ!$A$33:$A$776,$A86,СВЦЭМ!$B$33:$B$776,D$83)+'СЕТ СН'!$H$11+СВЦЭМ!$D$10+'СЕТ СН'!$H$5-'СЕТ СН'!$H$21</f>
        <v>3699.1255909299998</v>
      </c>
      <c r="E86" s="36">
        <f>SUMIFS(СВЦЭМ!$D$33:$D$776,СВЦЭМ!$A$33:$A$776,$A86,СВЦЭМ!$B$33:$B$776,E$83)+'СЕТ СН'!$H$11+СВЦЭМ!$D$10+'СЕТ СН'!$H$5-'СЕТ СН'!$H$21</f>
        <v>3697.39734275</v>
      </c>
      <c r="F86" s="36">
        <f>SUMIFS(СВЦЭМ!$D$33:$D$776,СВЦЭМ!$A$33:$A$776,$A86,СВЦЭМ!$B$33:$B$776,F$83)+'СЕТ СН'!$H$11+СВЦЭМ!$D$10+'СЕТ СН'!$H$5-'СЕТ СН'!$H$21</f>
        <v>3694.2694482699999</v>
      </c>
      <c r="G86" s="36">
        <f>SUMIFS(СВЦЭМ!$D$33:$D$776,СВЦЭМ!$A$33:$A$776,$A86,СВЦЭМ!$B$33:$B$776,G$83)+'СЕТ СН'!$H$11+СВЦЭМ!$D$10+'СЕТ СН'!$H$5-'СЕТ СН'!$H$21</f>
        <v>3722.2053690000002</v>
      </c>
      <c r="H86" s="36">
        <f>SUMIFS(СВЦЭМ!$D$33:$D$776,СВЦЭМ!$A$33:$A$776,$A86,СВЦЭМ!$B$33:$B$776,H$83)+'СЕТ СН'!$H$11+СВЦЭМ!$D$10+'СЕТ СН'!$H$5-'СЕТ СН'!$H$21</f>
        <v>3670.3738694600002</v>
      </c>
      <c r="I86" s="36">
        <f>SUMIFS(СВЦЭМ!$D$33:$D$776,СВЦЭМ!$A$33:$A$776,$A86,СВЦЭМ!$B$33:$B$776,I$83)+'СЕТ СН'!$H$11+СВЦЭМ!$D$10+'СЕТ СН'!$H$5-'СЕТ СН'!$H$21</f>
        <v>3589.7220779600002</v>
      </c>
      <c r="J86" s="36">
        <f>SUMIFS(СВЦЭМ!$D$33:$D$776,СВЦЭМ!$A$33:$A$776,$A86,СВЦЭМ!$B$33:$B$776,J$83)+'СЕТ СН'!$H$11+СВЦЭМ!$D$10+'СЕТ СН'!$H$5-'СЕТ СН'!$H$21</f>
        <v>3498.0414516299998</v>
      </c>
      <c r="K86" s="36">
        <f>SUMIFS(СВЦЭМ!$D$33:$D$776,СВЦЭМ!$A$33:$A$776,$A86,СВЦЭМ!$B$33:$B$776,K$83)+'СЕТ СН'!$H$11+СВЦЭМ!$D$10+'СЕТ СН'!$H$5-'СЕТ СН'!$H$21</f>
        <v>3423.8065073600001</v>
      </c>
      <c r="L86" s="36">
        <f>SUMIFS(СВЦЭМ!$D$33:$D$776,СВЦЭМ!$A$33:$A$776,$A86,СВЦЭМ!$B$33:$B$776,L$83)+'СЕТ СН'!$H$11+СВЦЭМ!$D$10+'СЕТ СН'!$H$5-'СЕТ СН'!$H$21</f>
        <v>3403.3371184799998</v>
      </c>
      <c r="M86" s="36">
        <f>SUMIFS(СВЦЭМ!$D$33:$D$776,СВЦЭМ!$A$33:$A$776,$A86,СВЦЭМ!$B$33:$B$776,M$83)+'СЕТ СН'!$H$11+СВЦЭМ!$D$10+'СЕТ СН'!$H$5-'СЕТ СН'!$H$21</f>
        <v>3412.6015032999999</v>
      </c>
      <c r="N86" s="36">
        <f>SUMIFS(СВЦЭМ!$D$33:$D$776,СВЦЭМ!$A$33:$A$776,$A86,СВЦЭМ!$B$33:$B$776,N$83)+'СЕТ СН'!$H$11+СВЦЭМ!$D$10+'СЕТ СН'!$H$5-'СЕТ СН'!$H$21</f>
        <v>3402.1015748600003</v>
      </c>
      <c r="O86" s="36">
        <f>SUMIFS(СВЦЭМ!$D$33:$D$776,СВЦЭМ!$A$33:$A$776,$A86,СВЦЭМ!$B$33:$B$776,O$83)+'СЕТ СН'!$H$11+СВЦЭМ!$D$10+'СЕТ СН'!$H$5-'СЕТ СН'!$H$21</f>
        <v>3411.99271791</v>
      </c>
      <c r="P86" s="36">
        <f>SUMIFS(СВЦЭМ!$D$33:$D$776,СВЦЭМ!$A$33:$A$776,$A86,СВЦЭМ!$B$33:$B$776,P$83)+'СЕТ СН'!$H$11+СВЦЭМ!$D$10+'СЕТ СН'!$H$5-'СЕТ СН'!$H$21</f>
        <v>3418.9345057999999</v>
      </c>
      <c r="Q86" s="36">
        <f>SUMIFS(СВЦЭМ!$D$33:$D$776,СВЦЭМ!$A$33:$A$776,$A86,СВЦЭМ!$B$33:$B$776,Q$83)+'СЕТ СН'!$H$11+СВЦЭМ!$D$10+'СЕТ СН'!$H$5-'СЕТ СН'!$H$21</f>
        <v>3426.2897518600003</v>
      </c>
      <c r="R86" s="36">
        <f>SUMIFS(СВЦЭМ!$D$33:$D$776,СВЦЭМ!$A$33:$A$776,$A86,СВЦЭМ!$B$33:$B$776,R$83)+'СЕТ СН'!$H$11+СВЦЭМ!$D$10+'СЕТ СН'!$H$5-'СЕТ СН'!$H$21</f>
        <v>3431.7471581</v>
      </c>
      <c r="S86" s="36">
        <f>SUMIFS(СВЦЭМ!$D$33:$D$776,СВЦЭМ!$A$33:$A$776,$A86,СВЦЭМ!$B$33:$B$776,S$83)+'СЕТ СН'!$H$11+СВЦЭМ!$D$10+'СЕТ СН'!$H$5-'СЕТ СН'!$H$21</f>
        <v>3431.7115631199999</v>
      </c>
      <c r="T86" s="36">
        <f>SUMIFS(СВЦЭМ!$D$33:$D$776,СВЦЭМ!$A$33:$A$776,$A86,СВЦЭМ!$B$33:$B$776,T$83)+'СЕТ СН'!$H$11+СВЦЭМ!$D$10+'СЕТ СН'!$H$5-'СЕТ СН'!$H$21</f>
        <v>3409.09385234</v>
      </c>
      <c r="U86" s="36">
        <f>SUMIFS(СВЦЭМ!$D$33:$D$776,СВЦЭМ!$A$33:$A$776,$A86,СВЦЭМ!$B$33:$B$776,U$83)+'СЕТ СН'!$H$11+СВЦЭМ!$D$10+'СЕТ СН'!$H$5-'СЕТ СН'!$H$21</f>
        <v>3385.8103377299999</v>
      </c>
      <c r="V86" s="36">
        <f>SUMIFS(СВЦЭМ!$D$33:$D$776,СВЦЭМ!$A$33:$A$776,$A86,СВЦЭМ!$B$33:$B$776,V$83)+'СЕТ СН'!$H$11+СВЦЭМ!$D$10+'СЕТ СН'!$H$5-'СЕТ СН'!$H$21</f>
        <v>3375.12174873</v>
      </c>
      <c r="W86" s="36">
        <f>SUMIFS(СВЦЭМ!$D$33:$D$776,СВЦЭМ!$A$33:$A$776,$A86,СВЦЭМ!$B$33:$B$776,W$83)+'СЕТ СН'!$H$11+СВЦЭМ!$D$10+'СЕТ СН'!$H$5-'СЕТ СН'!$H$21</f>
        <v>3367.9627206</v>
      </c>
      <c r="X86" s="36">
        <f>SUMIFS(СВЦЭМ!$D$33:$D$776,СВЦЭМ!$A$33:$A$776,$A86,СВЦЭМ!$B$33:$B$776,X$83)+'СЕТ СН'!$H$11+СВЦЭМ!$D$10+'СЕТ СН'!$H$5-'СЕТ СН'!$H$21</f>
        <v>3419.2584520099999</v>
      </c>
      <c r="Y86" s="36">
        <f>SUMIFS(СВЦЭМ!$D$33:$D$776,СВЦЭМ!$A$33:$A$776,$A86,СВЦЭМ!$B$33:$B$776,Y$83)+'СЕТ СН'!$H$11+СВЦЭМ!$D$10+'СЕТ СН'!$H$5-'СЕТ СН'!$H$21</f>
        <v>3543.6985737499999</v>
      </c>
    </row>
    <row r="87" spans="1:27" ht="15.75" x14ac:dyDescent="0.2">
      <c r="A87" s="35">
        <f t="shared" si="2"/>
        <v>43559</v>
      </c>
      <c r="B87" s="36">
        <f>SUMIFS(СВЦЭМ!$D$33:$D$776,СВЦЭМ!$A$33:$A$776,$A87,СВЦЭМ!$B$33:$B$776,B$83)+'СЕТ СН'!$H$11+СВЦЭМ!$D$10+'СЕТ СН'!$H$5-'СЕТ СН'!$H$21</f>
        <v>3601.87690105</v>
      </c>
      <c r="C87" s="36">
        <f>SUMIFS(СВЦЭМ!$D$33:$D$776,СВЦЭМ!$A$33:$A$776,$A87,СВЦЭМ!$B$33:$B$776,C$83)+'СЕТ СН'!$H$11+СВЦЭМ!$D$10+'СЕТ СН'!$H$5-'СЕТ СН'!$H$21</f>
        <v>3694.6789273200002</v>
      </c>
      <c r="D87" s="36">
        <f>SUMIFS(СВЦЭМ!$D$33:$D$776,СВЦЭМ!$A$33:$A$776,$A87,СВЦЭМ!$B$33:$B$776,D$83)+'СЕТ СН'!$H$11+СВЦЭМ!$D$10+'СЕТ СН'!$H$5-'СЕТ СН'!$H$21</f>
        <v>3731.6590101000002</v>
      </c>
      <c r="E87" s="36">
        <f>SUMIFS(СВЦЭМ!$D$33:$D$776,СВЦЭМ!$A$33:$A$776,$A87,СВЦЭМ!$B$33:$B$776,E$83)+'СЕТ СН'!$H$11+СВЦЭМ!$D$10+'СЕТ СН'!$H$5-'СЕТ СН'!$H$21</f>
        <v>3730.9179162</v>
      </c>
      <c r="F87" s="36">
        <f>SUMIFS(СВЦЭМ!$D$33:$D$776,СВЦЭМ!$A$33:$A$776,$A87,СВЦЭМ!$B$33:$B$776,F$83)+'СЕТ СН'!$H$11+СВЦЭМ!$D$10+'СЕТ СН'!$H$5-'СЕТ СН'!$H$21</f>
        <v>3723.8870905700001</v>
      </c>
      <c r="G87" s="36">
        <f>SUMIFS(СВЦЭМ!$D$33:$D$776,СВЦЭМ!$A$33:$A$776,$A87,СВЦЭМ!$B$33:$B$776,G$83)+'СЕТ СН'!$H$11+СВЦЭМ!$D$10+'СЕТ СН'!$H$5-'СЕТ СН'!$H$21</f>
        <v>3738.5079876199998</v>
      </c>
      <c r="H87" s="36">
        <f>SUMIFS(СВЦЭМ!$D$33:$D$776,СВЦЭМ!$A$33:$A$776,$A87,СВЦЭМ!$B$33:$B$776,H$83)+'СЕТ СН'!$H$11+СВЦЭМ!$D$10+'СЕТ СН'!$H$5-'СЕТ СН'!$H$21</f>
        <v>3652.9067302600001</v>
      </c>
      <c r="I87" s="36">
        <f>SUMIFS(СВЦЭМ!$D$33:$D$776,СВЦЭМ!$A$33:$A$776,$A87,СВЦЭМ!$B$33:$B$776,I$83)+'СЕТ СН'!$H$11+СВЦЭМ!$D$10+'СЕТ СН'!$H$5-'СЕТ СН'!$H$21</f>
        <v>3589.1530661900001</v>
      </c>
      <c r="J87" s="36">
        <f>SUMIFS(СВЦЭМ!$D$33:$D$776,СВЦЭМ!$A$33:$A$776,$A87,СВЦЭМ!$B$33:$B$776,J$83)+'СЕТ СН'!$H$11+СВЦЭМ!$D$10+'СЕТ СН'!$H$5-'СЕТ СН'!$H$21</f>
        <v>3492.3869188799999</v>
      </c>
      <c r="K87" s="36">
        <f>SUMIFS(СВЦЭМ!$D$33:$D$776,СВЦЭМ!$A$33:$A$776,$A87,СВЦЭМ!$B$33:$B$776,K$83)+'СЕТ СН'!$H$11+СВЦЭМ!$D$10+'СЕТ СН'!$H$5-'СЕТ СН'!$H$21</f>
        <v>3422.3361177400002</v>
      </c>
      <c r="L87" s="36">
        <f>SUMIFS(СВЦЭМ!$D$33:$D$776,СВЦЭМ!$A$33:$A$776,$A87,СВЦЭМ!$B$33:$B$776,L$83)+'СЕТ СН'!$H$11+СВЦЭМ!$D$10+'СЕТ СН'!$H$5-'СЕТ СН'!$H$21</f>
        <v>3393.5774284600002</v>
      </c>
      <c r="M87" s="36">
        <f>SUMIFS(СВЦЭМ!$D$33:$D$776,СВЦЭМ!$A$33:$A$776,$A87,СВЦЭМ!$B$33:$B$776,M$83)+'СЕТ СН'!$H$11+СВЦЭМ!$D$10+'СЕТ СН'!$H$5-'СЕТ СН'!$H$21</f>
        <v>3395.8027187400003</v>
      </c>
      <c r="N87" s="36">
        <f>SUMIFS(СВЦЭМ!$D$33:$D$776,СВЦЭМ!$A$33:$A$776,$A87,СВЦЭМ!$B$33:$B$776,N$83)+'СЕТ СН'!$H$11+СВЦЭМ!$D$10+'СЕТ СН'!$H$5-'СЕТ СН'!$H$21</f>
        <v>3382.5267258100002</v>
      </c>
      <c r="O87" s="36">
        <f>SUMIFS(СВЦЭМ!$D$33:$D$776,СВЦЭМ!$A$33:$A$776,$A87,СВЦЭМ!$B$33:$B$776,O$83)+'СЕТ СН'!$H$11+СВЦЭМ!$D$10+'СЕТ СН'!$H$5-'СЕТ СН'!$H$21</f>
        <v>3407.18494676</v>
      </c>
      <c r="P87" s="36">
        <f>SUMIFS(СВЦЭМ!$D$33:$D$776,СВЦЭМ!$A$33:$A$776,$A87,СВЦЭМ!$B$33:$B$776,P$83)+'СЕТ СН'!$H$11+СВЦЭМ!$D$10+'СЕТ СН'!$H$5-'СЕТ СН'!$H$21</f>
        <v>3421.47663405</v>
      </c>
      <c r="Q87" s="36">
        <f>SUMIFS(СВЦЭМ!$D$33:$D$776,СВЦЭМ!$A$33:$A$776,$A87,СВЦЭМ!$B$33:$B$776,Q$83)+'СЕТ СН'!$H$11+СВЦЭМ!$D$10+'СЕТ СН'!$H$5-'СЕТ СН'!$H$21</f>
        <v>3428.0009878999999</v>
      </c>
      <c r="R87" s="36">
        <f>SUMIFS(СВЦЭМ!$D$33:$D$776,СВЦЭМ!$A$33:$A$776,$A87,СВЦЭМ!$B$33:$B$776,R$83)+'СЕТ СН'!$H$11+СВЦЭМ!$D$10+'СЕТ СН'!$H$5-'СЕТ СН'!$H$21</f>
        <v>3432.0871467799998</v>
      </c>
      <c r="S87" s="36">
        <f>SUMIFS(СВЦЭМ!$D$33:$D$776,СВЦЭМ!$A$33:$A$776,$A87,СВЦЭМ!$B$33:$B$776,S$83)+'СЕТ СН'!$H$11+СВЦЭМ!$D$10+'СЕТ СН'!$H$5-'СЕТ СН'!$H$21</f>
        <v>3440.1100227799998</v>
      </c>
      <c r="T87" s="36">
        <f>SUMIFS(СВЦЭМ!$D$33:$D$776,СВЦЭМ!$A$33:$A$776,$A87,СВЦЭМ!$B$33:$B$776,T$83)+'СЕТ СН'!$H$11+СВЦЭМ!$D$10+'СЕТ СН'!$H$5-'СЕТ СН'!$H$21</f>
        <v>3419.8546695499999</v>
      </c>
      <c r="U87" s="36">
        <f>SUMIFS(СВЦЭМ!$D$33:$D$776,СВЦЭМ!$A$33:$A$776,$A87,СВЦЭМ!$B$33:$B$776,U$83)+'СЕТ СН'!$H$11+СВЦЭМ!$D$10+'СЕТ СН'!$H$5-'СЕТ СН'!$H$21</f>
        <v>3380.31342541</v>
      </c>
      <c r="V87" s="36">
        <f>SUMIFS(СВЦЭМ!$D$33:$D$776,СВЦЭМ!$A$33:$A$776,$A87,СВЦЭМ!$B$33:$B$776,V$83)+'СЕТ СН'!$H$11+СВЦЭМ!$D$10+'СЕТ СН'!$H$5-'СЕТ СН'!$H$21</f>
        <v>3372.7248390700001</v>
      </c>
      <c r="W87" s="36">
        <f>SUMIFS(СВЦЭМ!$D$33:$D$776,СВЦЭМ!$A$33:$A$776,$A87,СВЦЭМ!$B$33:$B$776,W$83)+'СЕТ СН'!$H$11+СВЦЭМ!$D$10+'СЕТ СН'!$H$5-'СЕТ СН'!$H$21</f>
        <v>3375.5253696999998</v>
      </c>
      <c r="X87" s="36">
        <f>SUMIFS(СВЦЭМ!$D$33:$D$776,СВЦЭМ!$A$33:$A$776,$A87,СВЦЭМ!$B$33:$B$776,X$83)+'СЕТ СН'!$H$11+СВЦЭМ!$D$10+'СЕТ СН'!$H$5-'СЕТ СН'!$H$21</f>
        <v>3458.4904456899999</v>
      </c>
      <c r="Y87" s="36">
        <f>SUMIFS(СВЦЭМ!$D$33:$D$776,СВЦЭМ!$A$33:$A$776,$A87,СВЦЭМ!$B$33:$B$776,Y$83)+'СЕТ СН'!$H$11+СВЦЭМ!$D$10+'СЕТ СН'!$H$5-'СЕТ СН'!$H$21</f>
        <v>3606.2339583100002</v>
      </c>
    </row>
    <row r="88" spans="1:27" ht="15.75" x14ac:dyDescent="0.2">
      <c r="A88" s="35">
        <f t="shared" si="2"/>
        <v>43560</v>
      </c>
      <c r="B88" s="36">
        <f>SUMIFS(СВЦЭМ!$D$33:$D$776,СВЦЭМ!$A$33:$A$776,$A88,СВЦЭМ!$B$33:$B$776,B$83)+'СЕТ СН'!$H$11+СВЦЭМ!$D$10+'СЕТ СН'!$H$5-'СЕТ СН'!$H$21</f>
        <v>3595.0974034599999</v>
      </c>
      <c r="C88" s="36">
        <f>SUMIFS(СВЦЭМ!$D$33:$D$776,СВЦЭМ!$A$33:$A$776,$A88,СВЦЭМ!$B$33:$B$776,C$83)+'СЕТ СН'!$H$11+СВЦЭМ!$D$10+'СЕТ СН'!$H$5-'СЕТ СН'!$H$21</f>
        <v>3685.1721378699999</v>
      </c>
      <c r="D88" s="36">
        <f>SUMIFS(СВЦЭМ!$D$33:$D$776,СВЦЭМ!$A$33:$A$776,$A88,СВЦЭМ!$B$33:$B$776,D$83)+'СЕТ СН'!$H$11+СВЦЭМ!$D$10+'СЕТ СН'!$H$5-'СЕТ СН'!$H$21</f>
        <v>3743.2034082199998</v>
      </c>
      <c r="E88" s="36">
        <f>SUMIFS(СВЦЭМ!$D$33:$D$776,СВЦЭМ!$A$33:$A$776,$A88,СВЦЭМ!$B$33:$B$776,E$83)+'СЕТ СН'!$H$11+СВЦЭМ!$D$10+'СЕТ СН'!$H$5-'СЕТ СН'!$H$21</f>
        <v>3739.0926406500002</v>
      </c>
      <c r="F88" s="36">
        <f>SUMIFS(СВЦЭМ!$D$33:$D$776,СВЦЭМ!$A$33:$A$776,$A88,СВЦЭМ!$B$33:$B$776,F$83)+'СЕТ СН'!$H$11+СВЦЭМ!$D$10+'СЕТ СН'!$H$5-'СЕТ СН'!$H$21</f>
        <v>3736.1460466200001</v>
      </c>
      <c r="G88" s="36">
        <f>SUMIFS(СВЦЭМ!$D$33:$D$776,СВЦЭМ!$A$33:$A$776,$A88,СВЦЭМ!$B$33:$B$776,G$83)+'СЕТ СН'!$H$11+СВЦЭМ!$D$10+'СЕТ СН'!$H$5-'СЕТ СН'!$H$21</f>
        <v>3733.8944033899998</v>
      </c>
      <c r="H88" s="36">
        <f>SUMIFS(СВЦЭМ!$D$33:$D$776,СВЦЭМ!$A$33:$A$776,$A88,СВЦЭМ!$B$33:$B$776,H$83)+'СЕТ СН'!$H$11+СВЦЭМ!$D$10+'СЕТ СН'!$H$5-'СЕТ СН'!$H$21</f>
        <v>3667.9977195500001</v>
      </c>
      <c r="I88" s="36">
        <f>SUMIFS(СВЦЭМ!$D$33:$D$776,СВЦЭМ!$A$33:$A$776,$A88,СВЦЭМ!$B$33:$B$776,I$83)+'СЕТ СН'!$H$11+СВЦЭМ!$D$10+'СЕТ СН'!$H$5-'СЕТ СН'!$H$21</f>
        <v>3609.9091684300001</v>
      </c>
      <c r="J88" s="36">
        <f>SUMIFS(СВЦЭМ!$D$33:$D$776,СВЦЭМ!$A$33:$A$776,$A88,СВЦЭМ!$B$33:$B$776,J$83)+'СЕТ СН'!$H$11+СВЦЭМ!$D$10+'СЕТ СН'!$H$5-'СЕТ СН'!$H$21</f>
        <v>3526.0714253900001</v>
      </c>
      <c r="K88" s="36">
        <f>SUMIFS(СВЦЭМ!$D$33:$D$776,СВЦЭМ!$A$33:$A$776,$A88,СВЦЭМ!$B$33:$B$776,K$83)+'СЕТ СН'!$H$11+СВЦЭМ!$D$10+'СЕТ СН'!$H$5-'СЕТ СН'!$H$21</f>
        <v>3451.3648911999999</v>
      </c>
      <c r="L88" s="36">
        <f>SUMIFS(СВЦЭМ!$D$33:$D$776,СВЦЭМ!$A$33:$A$776,$A88,СВЦЭМ!$B$33:$B$776,L$83)+'СЕТ СН'!$H$11+СВЦЭМ!$D$10+'СЕТ СН'!$H$5-'СЕТ СН'!$H$21</f>
        <v>3417.4338440299998</v>
      </c>
      <c r="M88" s="36">
        <f>SUMIFS(СВЦЭМ!$D$33:$D$776,СВЦЭМ!$A$33:$A$776,$A88,СВЦЭМ!$B$33:$B$776,M$83)+'СЕТ СН'!$H$11+СВЦЭМ!$D$10+'СЕТ СН'!$H$5-'СЕТ СН'!$H$21</f>
        <v>3408.7708393000003</v>
      </c>
      <c r="N88" s="36">
        <f>SUMIFS(СВЦЭМ!$D$33:$D$776,СВЦЭМ!$A$33:$A$776,$A88,СВЦЭМ!$B$33:$B$776,N$83)+'СЕТ СН'!$H$11+СВЦЭМ!$D$10+'СЕТ СН'!$H$5-'СЕТ СН'!$H$21</f>
        <v>3402.52207606</v>
      </c>
      <c r="O88" s="36">
        <f>SUMIFS(СВЦЭМ!$D$33:$D$776,СВЦЭМ!$A$33:$A$776,$A88,СВЦЭМ!$B$33:$B$776,O$83)+'СЕТ СН'!$H$11+СВЦЭМ!$D$10+'СЕТ СН'!$H$5-'СЕТ СН'!$H$21</f>
        <v>3396.5940801900001</v>
      </c>
      <c r="P88" s="36">
        <f>SUMIFS(СВЦЭМ!$D$33:$D$776,СВЦЭМ!$A$33:$A$776,$A88,СВЦЭМ!$B$33:$B$776,P$83)+'СЕТ СН'!$H$11+СВЦЭМ!$D$10+'СЕТ СН'!$H$5-'СЕТ СН'!$H$21</f>
        <v>3401.9041420499998</v>
      </c>
      <c r="Q88" s="36">
        <f>SUMIFS(СВЦЭМ!$D$33:$D$776,СВЦЭМ!$A$33:$A$776,$A88,СВЦЭМ!$B$33:$B$776,Q$83)+'СЕТ СН'!$H$11+СВЦЭМ!$D$10+'СЕТ СН'!$H$5-'СЕТ СН'!$H$21</f>
        <v>3401.3048593600001</v>
      </c>
      <c r="R88" s="36">
        <f>SUMIFS(СВЦЭМ!$D$33:$D$776,СВЦЭМ!$A$33:$A$776,$A88,СВЦЭМ!$B$33:$B$776,R$83)+'СЕТ СН'!$H$11+СВЦЭМ!$D$10+'СЕТ СН'!$H$5-'СЕТ СН'!$H$21</f>
        <v>3402.1052755400001</v>
      </c>
      <c r="S88" s="36">
        <f>SUMIFS(СВЦЭМ!$D$33:$D$776,СВЦЭМ!$A$33:$A$776,$A88,СВЦЭМ!$B$33:$B$776,S$83)+'СЕТ СН'!$H$11+СВЦЭМ!$D$10+'СЕТ СН'!$H$5-'СЕТ СН'!$H$21</f>
        <v>3417.8525822900001</v>
      </c>
      <c r="T88" s="36">
        <f>SUMIFS(СВЦЭМ!$D$33:$D$776,СВЦЭМ!$A$33:$A$776,$A88,СВЦЭМ!$B$33:$B$776,T$83)+'СЕТ СН'!$H$11+СВЦЭМ!$D$10+'СЕТ СН'!$H$5-'СЕТ СН'!$H$21</f>
        <v>3413.6177159500003</v>
      </c>
      <c r="U88" s="36">
        <f>SUMIFS(СВЦЭМ!$D$33:$D$776,СВЦЭМ!$A$33:$A$776,$A88,СВЦЭМ!$B$33:$B$776,U$83)+'СЕТ СН'!$H$11+СВЦЭМ!$D$10+'СЕТ СН'!$H$5-'СЕТ СН'!$H$21</f>
        <v>3422.0074997199999</v>
      </c>
      <c r="V88" s="36">
        <f>SUMIFS(СВЦЭМ!$D$33:$D$776,СВЦЭМ!$A$33:$A$776,$A88,СВЦЭМ!$B$33:$B$776,V$83)+'СЕТ СН'!$H$11+СВЦЭМ!$D$10+'СЕТ СН'!$H$5-'СЕТ СН'!$H$21</f>
        <v>3431.60493167</v>
      </c>
      <c r="W88" s="36">
        <f>SUMIFS(СВЦЭМ!$D$33:$D$776,СВЦЭМ!$A$33:$A$776,$A88,СВЦЭМ!$B$33:$B$776,W$83)+'СЕТ СН'!$H$11+СВЦЭМ!$D$10+'СЕТ СН'!$H$5-'СЕТ СН'!$H$21</f>
        <v>3438.7719883199998</v>
      </c>
      <c r="X88" s="36">
        <f>SUMIFS(СВЦЭМ!$D$33:$D$776,СВЦЭМ!$A$33:$A$776,$A88,СВЦЭМ!$B$33:$B$776,X$83)+'СЕТ СН'!$H$11+СВЦЭМ!$D$10+'СЕТ СН'!$H$5-'СЕТ СН'!$H$21</f>
        <v>3478.8962726700001</v>
      </c>
      <c r="Y88" s="36">
        <f>SUMIFS(СВЦЭМ!$D$33:$D$776,СВЦЭМ!$A$33:$A$776,$A88,СВЦЭМ!$B$33:$B$776,Y$83)+'СЕТ СН'!$H$11+СВЦЭМ!$D$10+'СЕТ СН'!$H$5-'СЕТ СН'!$H$21</f>
        <v>3572.36412587</v>
      </c>
    </row>
    <row r="89" spans="1:27" ht="15.75" x14ac:dyDescent="0.2">
      <c r="A89" s="35">
        <f t="shared" si="2"/>
        <v>43561</v>
      </c>
      <c r="B89" s="36">
        <f>SUMIFS(СВЦЭМ!$D$33:$D$776,СВЦЭМ!$A$33:$A$776,$A89,СВЦЭМ!$B$33:$B$776,B$83)+'СЕТ СН'!$H$11+СВЦЭМ!$D$10+'СЕТ СН'!$H$5-'СЕТ СН'!$H$21</f>
        <v>3633.1466363099998</v>
      </c>
      <c r="C89" s="36">
        <f>SUMIFS(СВЦЭМ!$D$33:$D$776,СВЦЭМ!$A$33:$A$776,$A89,СВЦЭМ!$B$33:$B$776,C$83)+'СЕТ СН'!$H$11+СВЦЭМ!$D$10+'СЕТ СН'!$H$5-'СЕТ СН'!$H$21</f>
        <v>3713.5505650699997</v>
      </c>
      <c r="D89" s="36">
        <f>SUMIFS(СВЦЭМ!$D$33:$D$776,СВЦЭМ!$A$33:$A$776,$A89,СВЦЭМ!$B$33:$B$776,D$83)+'СЕТ СН'!$H$11+СВЦЭМ!$D$10+'СЕТ СН'!$H$5-'СЕТ СН'!$H$21</f>
        <v>3737.1361770000003</v>
      </c>
      <c r="E89" s="36">
        <f>SUMIFS(СВЦЭМ!$D$33:$D$776,СВЦЭМ!$A$33:$A$776,$A89,СВЦЭМ!$B$33:$B$776,E$83)+'СЕТ СН'!$H$11+СВЦЭМ!$D$10+'СЕТ СН'!$H$5-'СЕТ СН'!$H$21</f>
        <v>3728.90324986</v>
      </c>
      <c r="F89" s="36">
        <f>SUMIFS(СВЦЭМ!$D$33:$D$776,СВЦЭМ!$A$33:$A$776,$A89,СВЦЭМ!$B$33:$B$776,F$83)+'СЕТ СН'!$H$11+СВЦЭМ!$D$10+'СЕТ СН'!$H$5-'СЕТ СН'!$H$21</f>
        <v>3726.90246467</v>
      </c>
      <c r="G89" s="36">
        <f>SUMIFS(СВЦЭМ!$D$33:$D$776,СВЦЭМ!$A$33:$A$776,$A89,СВЦЭМ!$B$33:$B$776,G$83)+'СЕТ СН'!$H$11+СВЦЭМ!$D$10+'СЕТ СН'!$H$5-'СЕТ СН'!$H$21</f>
        <v>3736.6885993400001</v>
      </c>
      <c r="H89" s="36">
        <f>SUMIFS(СВЦЭМ!$D$33:$D$776,СВЦЭМ!$A$33:$A$776,$A89,СВЦЭМ!$B$33:$B$776,H$83)+'СЕТ СН'!$H$11+СВЦЭМ!$D$10+'СЕТ СН'!$H$5-'СЕТ СН'!$H$21</f>
        <v>3655.3856080400001</v>
      </c>
      <c r="I89" s="36">
        <f>SUMIFS(СВЦЭМ!$D$33:$D$776,СВЦЭМ!$A$33:$A$776,$A89,СВЦЭМ!$B$33:$B$776,I$83)+'СЕТ СН'!$H$11+СВЦЭМ!$D$10+'СЕТ СН'!$H$5-'СЕТ СН'!$H$21</f>
        <v>3652.2968802300002</v>
      </c>
      <c r="J89" s="36">
        <f>SUMIFS(СВЦЭМ!$D$33:$D$776,СВЦЭМ!$A$33:$A$776,$A89,СВЦЭМ!$B$33:$B$776,J$83)+'СЕТ СН'!$H$11+СВЦЭМ!$D$10+'СЕТ СН'!$H$5-'СЕТ СН'!$H$21</f>
        <v>3583.4509435099999</v>
      </c>
      <c r="K89" s="36">
        <f>SUMIFS(СВЦЭМ!$D$33:$D$776,СВЦЭМ!$A$33:$A$776,$A89,СВЦЭМ!$B$33:$B$776,K$83)+'СЕТ СН'!$H$11+СВЦЭМ!$D$10+'СЕТ СН'!$H$5-'СЕТ СН'!$H$21</f>
        <v>3456.3714141400001</v>
      </c>
      <c r="L89" s="36">
        <f>SUMIFS(СВЦЭМ!$D$33:$D$776,СВЦЭМ!$A$33:$A$776,$A89,СВЦЭМ!$B$33:$B$776,L$83)+'СЕТ СН'!$H$11+СВЦЭМ!$D$10+'СЕТ СН'!$H$5-'СЕТ СН'!$H$21</f>
        <v>3400.7029039899999</v>
      </c>
      <c r="M89" s="36">
        <f>SUMIFS(СВЦЭМ!$D$33:$D$776,СВЦЭМ!$A$33:$A$776,$A89,СВЦЭМ!$B$33:$B$776,M$83)+'СЕТ СН'!$H$11+СВЦЭМ!$D$10+'СЕТ СН'!$H$5-'СЕТ СН'!$H$21</f>
        <v>3403.3725828199999</v>
      </c>
      <c r="N89" s="36">
        <f>SUMIFS(СВЦЭМ!$D$33:$D$776,СВЦЭМ!$A$33:$A$776,$A89,СВЦЭМ!$B$33:$B$776,N$83)+'СЕТ СН'!$H$11+СВЦЭМ!$D$10+'СЕТ СН'!$H$5-'СЕТ СН'!$H$21</f>
        <v>3413.1220992899998</v>
      </c>
      <c r="O89" s="36">
        <f>SUMIFS(СВЦЭМ!$D$33:$D$776,СВЦЭМ!$A$33:$A$776,$A89,СВЦЭМ!$B$33:$B$776,O$83)+'СЕТ СН'!$H$11+СВЦЭМ!$D$10+'СЕТ СН'!$H$5-'СЕТ СН'!$H$21</f>
        <v>3426.9108298800002</v>
      </c>
      <c r="P89" s="36">
        <f>SUMIFS(СВЦЭМ!$D$33:$D$776,СВЦЭМ!$A$33:$A$776,$A89,СВЦЭМ!$B$33:$B$776,P$83)+'СЕТ СН'!$H$11+СВЦЭМ!$D$10+'СЕТ СН'!$H$5-'СЕТ СН'!$H$21</f>
        <v>3429.9991768499999</v>
      </c>
      <c r="Q89" s="36">
        <f>SUMIFS(СВЦЭМ!$D$33:$D$776,СВЦЭМ!$A$33:$A$776,$A89,СВЦЭМ!$B$33:$B$776,Q$83)+'СЕТ СН'!$H$11+СВЦЭМ!$D$10+'СЕТ СН'!$H$5-'СЕТ СН'!$H$21</f>
        <v>3432.6881158900001</v>
      </c>
      <c r="R89" s="36">
        <f>SUMIFS(СВЦЭМ!$D$33:$D$776,СВЦЭМ!$A$33:$A$776,$A89,СВЦЭМ!$B$33:$B$776,R$83)+'СЕТ СН'!$H$11+СВЦЭМ!$D$10+'СЕТ СН'!$H$5-'СЕТ СН'!$H$21</f>
        <v>3432.6695561300003</v>
      </c>
      <c r="S89" s="36">
        <f>SUMIFS(СВЦЭМ!$D$33:$D$776,СВЦЭМ!$A$33:$A$776,$A89,СВЦЭМ!$B$33:$B$776,S$83)+'СЕТ СН'!$H$11+СВЦЭМ!$D$10+'СЕТ СН'!$H$5-'СЕТ СН'!$H$21</f>
        <v>3434.1598799100002</v>
      </c>
      <c r="T89" s="36">
        <f>SUMIFS(СВЦЭМ!$D$33:$D$776,СВЦЭМ!$A$33:$A$776,$A89,СВЦЭМ!$B$33:$B$776,T$83)+'СЕТ СН'!$H$11+СВЦЭМ!$D$10+'СЕТ СН'!$H$5-'СЕТ СН'!$H$21</f>
        <v>3414.9491403800002</v>
      </c>
      <c r="U89" s="36">
        <f>SUMIFS(СВЦЭМ!$D$33:$D$776,СВЦЭМ!$A$33:$A$776,$A89,СВЦЭМ!$B$33:$B$776,U$83)+'СЕТ СН'!$H$11+СВЦЭМ!$D$10+'СЕТ СН'!$H$5-'СЕТ СН'!$H$21</f>
        <v>3386.5182132700002</v>
      </c>
      <c r="V89" s="36">
        <f>SUMIFS(СВЦЭМ!$D$33:$D$776,СВЦЭМ!$A$33:$A$776,$A89,СВЦЭМ!$B$33:$B$776,V$83)+'СЕТ СН'!$H$11+СВЦЭМ!$D$10+'СЕТ СН'!$H$5-'СЕТ СН'!$H$21</f>
        <v>3365.8529225500001</v>
      </c>
      <c r="W89" s="36">
        <f>SUMIFS(СВЦЭМ!$D$33:$D$776,СВЦЭМ!$A$33:$A$776,$A89,СВЦЭМ!$B$33:$B$776,W$83)+'СЕТ СН'!$H$11+СВЦЭМ!$D$10+'СЕТ СН'!$H$5-'СЕТ СН'!$H$21</f>
        <v>3345.0915191899999</v>
      </c>
      <c r="X89" s="36">
        <f>SUMIFS(СВЦЭМ!$D$33:$D$776,СВЦЭМ!$A$33:$A$776,$A89,СВЦЭМ!$B$33:$B$776,X$83)+'СЕТ СН'!$H$11+СВЦЭМ!$D$10+'СЕТ СН'!$H$5-'СЕТ СН'!$H$21</f>
        <v>3367.6260206699999</v>
      </c>
      <c r="Y89" s="36">
        <f>SUMIFS(СВЦЭМ!$D$33:$D$776,СВЦЭМ!$A$33:$A$776,$A89,СВЦЭМ!$B$33:$B$776,Y$83)+'СЕТ СН'!$H$11+СВЦЭМ!$D$10+'СЕТ СН'!$H$5-'СЕТ СН'!$H$21</f>
        <v>3471.7704973099999</v>
      </c>
    </row>
    <row r="90" spans="1:27" ht="15.75" x14ac:dyDescent="0.2">
      <c r="A90" s="35">
        <f t="shared" si="2"/>
        <v>43562</v>
      </c>
      <c r="B90" s="36">
        <f>SUMIFS(СВЦЭМ!$D$33:$D$776,СВЦЭМ!$A$33:$A$776,$A90,СВЦЭМ!$B$33:$B$776,B$83)+'СЕТ СН'!$H$11+СВЦЭМ!$D$10+'СЕТ СН'!$H$5-'СЕТ СН'!$H$21</f>
        <v>3602.9895329000001</v>
      </c>
      <c r="C90" s="36">
        <f>SUMIFS(СВЦЭМ!$D$33:$D$776,СВЦЭМ!$A$33:$A$776,$A90,СВЦЭМ!$B$33:$B$776,C$83)+'СЕТ СН'!$H$11+СВЦЭМ!$D$10+'СЕТ СН'!$H$5-'СЕТ СН'!$H$21</f>
        <v>3701.2292490899999</v>
      </c>
      <c r="D90" s="36">
        <f>SUMIFS(СВЦЭМ!$D$33:$D$776,СВЦЭМ!$A$33:$A$776,$A90,СВЦЭМ!$B$33:$B$776,D$83)+'СЕТ СН'!$H$11+СВЦЭМ!$D$10+'СЕТ СН'!$H$5-'СЕТ СН'!$H$21</f>
        <v>3769.42125713</v>
      </c>
      <c r="E90" s="36">
        <f>SUMIFS(СВЦЭМ!$D$33:$D$776,СВЦЭМ!$A$33:$A$776,$A90,СВЦЭМ!$B$33:$B$776,E$83)+'СЕТ СН'!$H$11+СВЦЭМ!$D$10+'СЕТ СН'!$H$5-'СЕТ СН'!$H$21</f>
        <v>3791.4118100300002</v>
      </c>
      <c r="F90" s="36">
        <f>SUMIFS(СВЦЭМ!$D$33:$D$776,СВЦЭМ!$A$33:$A$776,$A90,СВЦЭМ!$B$33:$B$776,F$83)+'СЕТ СН'!$H$11+СВЦЭМ!$D$10+'СЕТ СН'!$H$5-'СЕТ СН'!$H$21</f>
        <v>3781.2189933099999</v>
      </c>
      <c r="G90" s="36">
        <f>SUMIFS(СВЦЭМ!$D$33:$D$776,СВЦЭМ!$A$33:$A$776,$A90,СВЦЭМ!$B$33:$B$776,G$83)+'СЕТ СН'!$H$11+СВЦЭМ!$D$10+'СЕТ СН'!$H$5-'СЕТ СН'!$H$21</f>
        <v>3752.66577435</v>
      </c>
      <c r="H90" s="36">
        <f>SUMIFS(СВЦЭМ!$D$33:$D$776,СВЦЭМ!$A$33:$A$776,$A90,СВЦЭМ!$B$33:$B$776,H$83)+'СЕТ СН'!$H$11+СВЦЭМ!$D$10+'СЕТ СН'!$H$5-'СЕТ СН'!$H$21</f>
        <v>3679.61047491</v>
      </c>
      <c r="I90" s="36">
        <f>SUMIFS(СВЦЭМ!$D$33:$D$776,СВЦЭМ!$A$33:$A$776,$A90,СВЦЭМ!$B$33:$B$776,I$83)+'СЕТ СН'!$H$11+СВЦЭМ!$D$10+'СЕТ СН'!$H$5-'СЕТ СН'!$H$21</f>
        <v>3648.3747113199997</v>
      </c>
      <c r="J90" s="36">
        <f>SUMIFS(СВЦЭМ!$D$33:$D$776,СВЦЭМ!$A$33:$A$776,$A90,СВЦЭМ!$B$33:$B$776,J$83)+'СЕТ СН'!$H$11+СВЦЭМ!$D$10+'СЕТ СН'!$H$5-'СЕТ СН'!$H$21</f>
        <v>3549.3744401499998</v>
      </c>
      <c r="K90" s="36">
        <f>SUMIFS(СВЦЭМ!$D$33:$D$776,СВЦЭМ!$A$33:$A$776,$A90,СВЦЭМ!$B$33:$B$776,K$83)+'СЕТ СН'!$H$11+СВЦЭМ!$D$10+'СЕТ СН'!$H$5-'СЕТ СН'!$H$21</f>
        <v>3424.72626618</v>
      </c>
      <c r="L90" s="36">
        <f>SUMIFS(СВЦЭМ!$D$33:$D$776,СВЦЭМ!$A$33:$A$776,$A90,СВЦЭМ!$B$33:$B$776,L$83)+'СЕТ СН'!$H$11+СВЦЭМ!$D$10+'СЕТ СН'!$H$5-'СЕТ СН'!$H$21</f>
        <v>3386.31846434</v>
      </c>
      <c r="M90" s="36">
        <f>SUMIFS(СВЦЭМ!$D$33:$D$776,СВЦЭМ!$A$33:$A$776,$A90,СВЦЭМ!$B$33:$B$776,M$83)+'СЕТ СН'!$H$11+СВЦЭМ!$D$10+'СЕТ СН'!$H$5-'СЕТ СН'!$H$21</f>
        <v>3374.4708911100001</v>
      </c>
      <c r="N90" s="36">
        <f>SUMIFS(СВЦЭМ!$D$33:$D$776,СВЦЭМ!$A$33:$A$776,$A90,СВЦЭМ!$B$33:$B$776,N$83)+'СЕТ СН'!$H$11+СВЦЭМ!$D$10+'СЕТ СН'!$H$5-'СЕТ СН'!$H$21</f>
        <v>3381.38287128</v>
      </c>
      <c r="O90" s="36">
        <f>SUMIFS(СВЦЭМ!$D$33:$D$776,СВЦЭМ!$A$33:$A$776,$A90,СВЦЭМ!$B$33:$B$776,O$83)+'СЕТ СН'!$H$11+СВЦЭМ!$D$10+'СЕТ СН'!$H$5-'СЕТ СН'!$H$21</f>
        <v>3393.4238629500001</v>
      </c>
      <c r="P90" s="36">
        <f>SUMIFS(СВЦЭМ!$D$33:$D$776,СВЦЭМ!$A$33:$A$776,$A90,СВЦЭМ!$B$33:$B$776,P$83)+'СЕТ СН'!$H$11+СВЦЭМ!$D$10+'СЕТ СН'!$H$5-'СЕТ СН'!$H$21</f>
        <v>3410.7209963300002</v>
      </c>
      <c r="Q90" s="36">
        <f>SUMIFS(СВЦЭМ!$D$33:$D$776,СВЦЭМ!$A$33:$A$776,$A90,СВЦЭМ!$B$33:$B$776,Q$83)+'СЕТ СН'!$H$11+СВЦЭМ!$D$10+'СЕТ СН'!$H$5-'СЕТ СН'!$H$21</f>
        <v>3422.1002859099999</v>
      </c>
      <c r="R90" s="36">
        <f>SUMIFS(СВЦЭМ!$D$33:$D$776,СВЦЭМ!$A$33:$A$776,$A90,СВЦЭМ!$B$33:$B$776,R$83)+'СЕТ СН'!$H$11+СВЦЭМ!$D$10+'СЕТ СН'!$H$5-'СЕТ СН'!$H$21</f>
        <v>3430.4038288800002</v>
      </c>
      <c r="S90" s="36">
        <f>SUMIFS(СВЦЭМ!$D$33:$D$776,СВЦЭМ!$A$33:$A$776,$A90,СВЦЭМ!$B$33:$B$776,S$83)+'СЕТ СН'!$H$11+СВЦЭМ!$D$10+'СЕТ СН'!$H$5-'СЕТ СН'!$H$21</f>
        <v>3428.8352797299999</v>
      </c>
      <c r="T90" s="36">
        <f>SUMIFS(СВЦЭМ!$D$33:$D$776,СВЦЭМ!$A$33:$A$776,$A90,СВЦЭМ!$B$33:$B$776,T$83)+'СЕТ СН'!$H$11+СВЦЭМ!$D$10+'СЕТ СН'!$H$5-'СЕТ СН'!$H$21</f>
        <v>3392.9555451400001</v>
      </c>
      <c r="U90" s="36">
        <f>SUMIFS(СВЦЭМ!$D$33:$D$776,СВЦЭМ!$A$33:$A$776,$A90,СВЦЭМ!$B$33:$B$776,U$83)+'СЕТ СН'!$H$11+СВЦЭМ!$D$10+'СЕТ СН'!$H$5-'СЕТ СН'!$H$21</f>
        <v>3355.7408023100002</v>
      </c>
      <c r="V90" s="36">
        <f>SUMIFS(СВЦЭМ!$D$33:$D$776,СВЦЭМ!$A$33:$A$776,$A90,СВЦЭМ!$B$33:$B$776,V$83)+'СЕТ СН'!$H$11+СВЦЭМ!$D$10+'СЕТ СН'!$H$5-'СЕТ СН'!$H$21</f>
        <v>3337.9212699300001</v>
      </c>
      <c r="W90" s="36">
        <f>SUMIFS(СВЦЭМ!$D$33:$D$776,СВЦЭМ!$A$33:$A$776,$A90,СВЦЭМ!$B$33:$B$776,W$83)+'СЕТ СН'!$H$11+СВЦЭМ!$D$10+'СЕТ СН'!$H$5-'СЕТ СН'!$H$21</f>
        <v>3343.3765651200001</v>
      </c>
      <c r="X90" s="36">
        <f>SUMIFS(СВЦЭМ!$D$33:$D$776,СВЦЭМ!$A$33:$A$776,$A90,СВЦЭМ!$B$33:$B$776,X$83)+'СЕТ СН'!$H$11+СВЦЭМ!$D$10+'СЕТ СН'!$H$5-'СЕТ СН'!$H$21</f>
        <v>3388.1746534499998</v>
      </c>
      <c r="Y90" s="36">
        <f>SUMIFS(СВЦЭМ!$D$33:$D$776,СВЦЭМ!$A$33:$A$776,$A90,СВЦЭМ!$B$33:$B$776,Y$83)+'СЕТ СН'!$H$11+СВЦЭМ!$D$10+'СЕТ СН'!$H$5-'СЕТ СН'!$H$21</f>
        <v>3494.9389769300001</v>
      </c>
    </row>
    <row r="91" spans="1:27" ht="15.75" x14ac:dyDescent="0.2">
      <c r="A91" s="35">
        <f t="shared" si="2"/>
        <v>43563</v>
      </c>
      <c r="B91" s="36">
        <f>SUMIFS(СВЦЭМ!$D$33:$D$776,СВЦЭМ!$A$33:$A$776,$A91,СВЦЭМ!$B$33:$B$776,B$83)+'СЕТ СН'!$H$11+СВЦЭМ!$D$10+'СЕТ СН'!$H$5-'СЕТ СН'!$H$21</f>
        <v>3612.6733864100001</v>
      </c>
      <c r="C91" s="36">
        <f>SUMIFS(СВЦЭМ!$D$33:$D$776,СВЦЭМ!$A$33:$A$776,$A91,СВЦЭМ!$B$33:$B$776,C$83)+'СЕТ СН'!$H$11+СВЦЭМ!$D$10+'СЕТ СН'!$H$5-'СЕТ СН'!$H$21</f>
        <v>3713.9260701000003</v>
      </c>
      <c r="D91" s="36">
        <f>SUMIFS(СВЦЭМ!$D$33:$D$776,СВЦЭМ!$A$33:$A$776,$A91,СВЦЭМ!$B$33:$B$776,D$83)+'СЕТ СН'!$H$11+СВЦЭМ!$D$10+'СЕТ СН'!$H$5-'СЕТ СН'!$H$21</f>
        <v>3794.3038581600003</v>
      </c>
      <c r="E91" s="36">
        <f>SUMIFS(СВЦЭМ!$D$33:$D$776,СВЦЭМ!$A$33:$A$776,$A91,СВЦЭМ!$B$33:$B$776,E$83)+'СЕТ СН'!$H$11+СВЦЭМ!$D$10+'СЕТ СН'!$H$5-'СЕТ СН'!$H$21</f>
        <v>3794.8338861699999</v>
      </c>
      <c r="F91" s="36">
        <f>SUMIFS(СВЦЭМ!$D$33:$D$776,СВЦЭМ!$A$33:$A$776,$A91,СВЦЭМ!$B$33:$B$776,F$83)+'СЕТ СН'!$H$11+СВЦЭМ!$D$10+'СЕТ СН'!$H$5-'СЕТ СН'!$H$21</f>
        <v>3761.75758516</v>
      </c>
      <c r="G91" s="36">
        <f>SUMIFS(СВЦЭМ!$D$33:$D$776,СВЦЭМ!$A$33:$A$776,$A91,СВЦЭМ!$B$33:$B$776,G$83)+'СЕТ СН'!$H$11+СВЦЭМ!$D$10+'СЕТ СН'!$H$5-'СЕТ СН'!$H$21</f>
        <v>3743.4822184300001</v>
      </c>
      <c r="H91" s="36">
        <f>SUMIFS(СВЦЭМ!$D$33:$D$776,СВЦЭМ!$A$33:$A$776,$A91,СВЦЭМ!$B$33:$B$776,H$83)+'СЕТ СН'!$H$11+СВЦЭМ!$D$10+'СЕТ СН'!$H$5-'СЕТ СН'!$H$21</f>
        <v>3677.96857206</v>
      </c>
      <c r="I91" s="36">
        <f>SUMIFS(СВЦЭМ!$D$33:$D$776,СВЦЭМ!$A$33:$A$776,$A91,СВЦЭМ!$B$33:$B$776,I$83)+'СЕТ СН'!$H$11+СВЦЭМ!$D$10+'СЕТ СН'!$H$5-'СЕТ СН'!$H$21</f>
        <v>3599.3617726299999</v>
      </c>
      <c r="J91" s="36">
        <f>SUMIFS(СВЦЭМ!$D$33:$D$776,СВЦЭМ!$A$33:$A$776,$A91,СВЦЭМ!$B$33:$B$776,J$83)+'СЕТ СН'!$H$11+СВЦЭМ!$D$10+'СЕТ СН'!$H$5-'СЕТ СН'!$H$21</f>
        <v>3501.7054097400001</v>
      </c>
      <c r="K91" s="36">
        <f>SUMIFS(СВЦЭМ!$D$33:$D$776,СВЦЭМ!$A$33:$A$776,$A91,СВЦЭМ!$B$33:$B$776,K$83)+'СЕТ СН'!$H$11+СВЦЭМ!$D$10+'СЕТ СН'!$H$5-'СЕТ СН'!$H$21</f>
        <v>3416.0192556800002</v>
      </c>
      <c r="L91" s="36">
        <f>SUMIFS(СВЦЭМ!$D$33:$D$776,СВЦЭМ!$A$33:$A$776,$A91,СВЦЭМ!$B$33:$B$776,L$83)+'СЕТ СН'!$H$11+СВЦЭМ!$D$10+'СЕТ СН'!$H$5-'СЕТ СН'!$H$21</f>
        <v>3379.156133</v>
      </c>
      <c r="M91" s="36">
        <f>SUMIFS(СВЦЭМ!$D$33:$D$776,СВЦЭМ!$A$33:$A$776,$A91,СВЦЭМ!$B$33:$B$776,M$83)+'СЕТ СН'!$H$11+СВЦЭМ!$D$10+'СЕТ СН'!$H$5-'СЕТ СН'!$H$21</f>
        <v>3389.88847278</v>
      </c>
      <c r="N91" s="36">
        <f>SUMIFS(СВЦЭМ!$D$33:$D$776,СВЦЭМ!$A$33:$A$776,$A91,СВЦЭМ!$B$33:$B$776,N$83)+'СЕТ СН'!$H$11+СВЦЭМ!$D$10+'СЕТ СН'!$H$5-'СЕТ СН'!$H$21</f>
        <v>3386.97782435</v>
      </c>
      <c r="O91" s="36">
        <f>SUMIFS(СВЦЭМ!$D$33:$D$776,СВЦЭМ!$A$33:$A$776,$A91,СВЦЭМ!$B$33:$B$776,O$83)+'СЕТ СН'!$H$11+СВЦЭМ!$D$10+'СЕТ СН'!$H$5-'СЕТ СН'!$H$21</f>
        <v>3390.47811757</v>
      </c>
      <c r="P91" s="36">
        <f>SUMIFS(СВЦЭМ!$D$33:$D$776,СВЦЭМ!$A$33:$A$776,$A91,СВЦЭМ!$B$33:$B$776,P$83)+'СЕТ СН'!$H$11+СВЦЭМ!$D$10+'СЕТ СН'!$H$5-'СЕТ СН'!$H$21</f>
        <v>3398.8195824100003</v>
      </c>
      <c r="Q91" s="36">
        <f>SUMIFS(СВЦЭМ!$D$33:$D$776,СВЦЭМ!$A$33:$A$776,$A91,СВЦЭМ!$B$33:$B$776,Q$83)+'СЕТ СН'!$H$11+СВЦЭМ!$D$10+'СЕТ СН'!$H$5-'СЕТ СН'!$H$21</f>
        <v>3409.5283701099997</v>
      </c>
      <c r="R91" s="36">
        <f>SUMIFS(СВЦЭМ!$D$33:$D$776,СВЦЭМ!$A$33:$A$776,$A91,СВЦЭМ!$B$33:$B$776,R$83)+'СЕТ СН'!$H$11+СВЦЭМ!$D$10+'СЕТ СН'!$H$5-'СЕТ СН'!$H$21</f>
        <v>3412.8356057599999</v>
      </c>
      <c r="S91" s="36">
        <f>SUMIFS(СВЦЭМ!$D$33:$D$776,СВЦЭМ!$A$33:$A$776,$A91,СВЦЭМ!$B$33:$B$776,S$83)+'СЕТ СН'!$H$11+СВЦЭМ!$D$10+'СЕТ СН'!$H$5-'СЕТ СН'!$H$21</f>
        <v>3407.3501041899999</v>
      </c>
      <c r="T91" s="36">
        <f>SUMIFS(СВЦЭМ!$D$33:$D$776,СВЦЭМ!$A$33:$A$776,$A91,СВЦЭМ!$B$33:$B$776,T$83)+'СЕТ СН'!$H$11+СВЦЭМ!$D$10+'СЕТ СН'!$H$5-'СЕТ СН'!$H$21</f>
        <v>3389.79774572</v>
      </c>
      <c r="U91" s="36">
        <f>SUMIFS(СВЦЭМ!$D$33:$D$776,СВЦЭМ!$A$33:$A$776,$A91,СВЦЭМ!$B$33:$B$776,U$83)+'СЕТ СН'!$H$11+СВЦЭМ!$D$10+'СЕТ СН'!$H$5-'СЕТ СН'!$H$21</f>
        <v>3371.4968997400001</v>
      </c>
      <c r="V91" s="36">
        <f>SUMIFS(СВЦЭМ!$D$33:$D$776,СВЦЭМ!$A$33:$A$776,$A91,СВЦЭМ!$B$33:$B$776,V$83)+'СЕТ СН'!$H$11+СВЦЭМ!$D$10+'СЕТ СН'!$H$5-'СЕТ СН'!$H$21</f>
        <v>3361.1538491900001</v>
      </c>
      <c r="W91" s="36">
        <f>SUMIFS(СВЦЭМ!$D$33:$D$776,СВЦЭМ!$A$33:$A$776,$A91,СВЦЭМ!$B$33:$B$776,W$83)+'СЕТ СН'!$H$11+СВЦЭМ!$D$10+'СЕТ СН'!$H$5-'СЕТ СН'!$H$21</f>
        <v>3377.6073660500001</v>
      </c>
      <c r="X91" s="36">
        <f>SUMIFS(СВЦЭМ!$D$33:$D$776,СВЦЭМ!$A$33:$A$776,$A91,СВЦЭМ!$B$33:$B$776,X$83)+'СЕТ СН'!$H$11+СВЦЭМ!$D$10+'СЕТ СН'!$H$5-'СЕТ СН'!$H$21</f>
        <v>3440.2356100000002</v>
      </c>
      <c r="Y91" s="36">
        <f>SUMIFS(СВЦЭМ!$D$33:$D$776,СВЦЭМ!$A$33:$A$776,$A91,СВЦЭМ!$B$33:$B$776,Y$83)+'СЕТ СН'!$H$11+СВЦЭМ!$D$10+'СЕТ СН'!$H$5-'СЕТ СН'!$H$21</f>
        <v>3547.05678231</v>
      </c>
    </row>
    <row r="92" spans="1:27" ht="15.75" x14ac:dyDescent="0.2">
      <c r="A92" s="35">
        <f t="shared" si="2"/>
        <v>43564</v>
      </c>
      <c r="B92" s="36">
        <f>SUMIFS(СВЦЭМ!$D$33:$D$776,СВЦЭМ!$A$33:$A$776,$A92,СВЦЭМ!$B$33:$B$776,B$83)+'СЕТ СН'!$H$11+СВЦЭМ!$D$10+'СЕТ СН'!$H$5-'СЕТ СН'!$H$21</f>
        <v>3568.4851537</v>
      </c>
      <c r="C92" s="36">
        <f>SUMIFS(СВЦЭМ!$D$33:$D$776,СВЦЭМ!$A$33:$A$776,$A92,СВЦЭМ!$B$33:$B$776,C$83)+'СЕТ СН'!$H$11+СВЦЭМ!$D$10+'СЕТ СН'!$H$5-'СЕТ СН'!$H$21</f>
        <v>3667.8230013399998</v>
      </c>
      <c r="D92" s="36">
        <f>SUMIFS(СВЦЭМ!$D$33:$D$776,СВЦЭМ!$A$33:$A$776,$A92,СВЦЭМ!$B$33:$B$776,D$83)+'СЕТ СН'!$H$11+СВЦЭМ!$D$10+'СЕТ СН'!$H$5-'СЕТ СН'!$H$21</f>
        <v>3742.2283990400001</v>
      </c>
      <c r="E92" s="36">
        <f>SUMIFS(СВЦЭМ!$D$33:$D$776,СВЦЭМ!$A$33:$A$776,$A92,СВЦЭМ!$B$33:$B$776,E$83)+'СЕТ СН'!$H$11+СВЦЭМ!$D$10+'СЕТ СН'!$H$5-'СЕТ СН'!$H$21</f>
        <v>3749.7929517600001</v>
      </c>
      <c r="F92" s="36">
        <f>SUMIFS(СВЦЭМ!$D$33:$D$776,СВЦЭМ!$A$33:$A$776,$A92,СВЦЭМ!$B$33:$B$776,F$83)+'СЕТ СН'!$H$11+СВЦЭМ!$D$10+'СЕТ СН'!$H$5-'СЕТ СН'!$H$21</f>
        <v>3744.6546888000003</v>
      </c>
      <c r="G92" s="36">
        <f>SUMIFS(СВЦЭМ!$D$33:$D$776,СВЦЭМ!$A$33:$A$776,$A92,СВЦЭМ!$B$33:$B$776,G$83)+'СЕТ СН'!$H$11+СВЦЭМ!$D$10+'СЕТ СН'!$H$5-'СЕТ СН'!$H$21</f>
        <v>3723.3154274899998</v>
      </c>
      <c r="H92" s="36">
        <f>SUMIFS(СВЦЭМ!$D$33:$D$776,СВЦЭМ!$A$33:$A$776,$A92,СВЦЭМ!$B$33:$B$776,H$83)+'СЕТ СН'!$H$11+СВЦЭМ!$D$10+'СЕТ СН'!$H$5-'СЕТ СН'!$H$21</f>
        <v>3626.0361781800002</v>
      </c>
      <c r="I92" s="36">
        <f>SUMIFS(СВЦЭМ!$D$33:$D$776,СВЦЭМ!$A$33:$A$776,$A92,СВЦЭМ!$B$33:$B$776,I$83)+'СЕТ СН'!$H$11+СВЦЭМ!$D$10+'СЕТ СН'!$H$5-'СЕТ СН'!$H$21</f>
        <v>3568.0561096800002</v>
      </c>
      <c r="J92" s="36">
        <f>SUMIFS(СВЦЭМ!$D$33:$D$776,СВЦЭМ!$A$33:$A$776,$A92,СВЦЭМ!$B$33:$B$776,J$83)+'СЕТ СН'!$H$11+СВЦЭМ!$D$10+'СЕТ СН'!$H$5-'СЕТ СН'!$H$21</f>
        <v>3494.69651531</v>
      </c>
      <c r="K92" s="36">
        <f>SUMIFS(СВЦЭМ!$D$33:$D$776,СВЦЭМ!$A$33:$A$776,$A92,СВЦЭМ!$B$33:$B$776,K$83)+'СЕТ СН'!$H$11+СВЦЭМ!$D$10+'СЕТ СН'!$H$5-'СЕТ СН'!$H$21</f>
        <v>3437.5919252499998</v>
      </c>
      <c r="L92" s="36">
        <f>SUMIFS(СВЦЭМ!$D$33:$D$776,СВЦЭМ!$A$33:$A$776,$A92,СВЦЭМ!$B$33:$B$776,L$83)+'СЕТ СН'!$H$11+СВЦЭМ!$D$10+'СЕТ СН'!$H$5-'СЕТ СН'!$H$21</f>
        <v>3406.4008119600003</v>
      </c>
      <c r="M92" s="36">
        <f>SUMIFS(СВЦЭМ!$D$33:$D$776,СВЦЭМ!$A$33:$A$776,$A92,СВЦЭМ!$B$33:$B$776,M$83)+'СЕТ СН'!$H$11+СВЦЭМ!$D$10+'СЕТ СН'!$H$5-'СЕТ СН'!$H$21</f>
        <v>3394.3944393800002</v>
      </c>
      <c r="N92" s="36">
        <f>SUMIFS(СВЦЭМ!$D$33:$D$776,СВЦЭМ!$A$33:$A$776,$A92,СВЦЭМ!$B$33:$B$776,N$83)+'СЕТ СН'!$H$11+СВЦЭМ!$D$10+'СЕТ СН'!$H$5-'СЕТ СН'!$H$21</f>
        <v>3390.2303244499999</v>
      </c>
      <c r="O92" s="36">
        <f>SUMIFS(СВЦЭМ!$D$33:$D$776,СВЦЭМ!$A$33:$A$776,$A92,СВЦЭМ!$B$33:$B$776,O$83)+'СЕТ СН'!$H$11+СВЦЭМ!$D$10+'СЕТ СН'!$H$5-'СЕТ СН'!$H$21</f>
        <v>3385.6367807000001</v>
      </c>
      <c r="P92" s="36">
        <f>SUMIFS(СВЦЭМ!$D$33:$D$776,СВЦЭМ!$A$33:$A$776,$A92,СВЦЭМ!$B$33:$B$776,P$83)+'СЕТ СН'!$H$11+СВЦЭМ!$D$10+'СЕТ СН'!$H$5-'СЕТ СН'!$H$21</f>
        <v>3407.5798633100003</v>
      </c>
      <c r="Q92" s="36">
        <f>SUMIFS(СВЦЭМ!$D$33:$D$776,СВЦЭМ!$A$33:$A$776,$A92,СВЦЭМ!$B$33:$B$776,Q$83)+'СЕТ СН'!$H$11+СВЦЭМ!$D$10+'СЕТ СН'!$H$5-'СЕТ СН'!$H$21</f>
        <v>3419.5076351500002</v>
      </c>
      <c r="R92" s="36">
        <f>SUMIFS(СВЦЭМ!$D$33:$D$776,СВЦЭМ!$A$33:$A$776,$A92,СВЦЭМ!$B$33:$B$776,R$83)+'СЕТ СН'!$H$11+СВЦЭМ!$D$10+'СЕТ СН'!$H$5-'СЕТ СН'!$H$21</f>
        <v>3422.0167415599999</v>
      </c>
      <c r="S92" s="36">
        <f>SUMIFS(СВЦЭМ!$D$33:$D$776,СВЦЭМ!$A$33:$A$776,$A92,СВЦЭМ!$B$33:$B$776,S$83)+'СЕТ СН'!$H$11+СВЦЭМ!$D$10+'СЕТ СН'!$H$5-'СЕТ СН'!$H$21</f>
        <v>3425.2223217000001</v>
      </c>
      <c r="T92" s="36">
        <f>SUMIFS(СВЦЭМ!$D$33:$D$776,СВЦЭМ!$A$33:$A$776,$A92,СВЦЭМ!$B$33:$B$776,T$83)+'СЕТ СН'!$H$11+СВЦЭМ!$D$10+'СЕТ СН'!$H$5-'СЕТ СН'!$H$21</f>
        <v>3409.9556435899999</v>
      </c>
      <c r="U92" s="36">
        <f>SUMIFS(СВЦЭМ!$D$33:$D$776,СВЦЭМ!$A$33:$A$776,$A92,СВЦЭМ!$B$33:$B$776,U$83)+'СЕТ СН'!$H$11+СВЦЭМ!$D$10+'СЕТ СН'!$H$5-'СЕТ СН'!$H$21</f>
        <v>3369.7234633500002</v>
      </c>
      <c r="V92" s="36">
        <f>SUMIFS(СВЦЭМ!$D$33:$D$776,СВЦЭМ!$A$33:$A$776,$A92,СВЦЭМ!$B$33:$B$776,V$83)+'СЕТ СН'!$H$11+СВЦЭМ!$D$10+'СЕТ СН'!$H$5-'СЕТ СН'!$H$21</f>
        <v>3359.39709593</v>
      </c>
      <c r="W92" s="36">
        <f>SUMIFS(СВЦЭМ!$D$33:$D$776,СВЦЭМ!$A$33:$A$776,$A92,СВЦЭМ!$B$33:$B$776,W$83)+'СЕТ СН'!$H$11+СВЦЭМ!$D$10+'СЕТ СН'!$H$5-'СЕТ СН'!$H$21</f>
        <v>3368.0443148300001</v>
      </c>
      <c r="X92" s="36">
        <f>SUMIFS(СВЦЭМ!$D$33:$D$776,СВЦЭМ!$A$33:$A$776,$A92,СВЦЭМ!$B$33:$B$776,X$83)+'СЕТ СН'!$H$11+СВЦЭМ!$D$10+'СЕТ СН'!$H$5-'СЕТ СН'!$H$21</f>
        <v>3388.55780301</v>
      </c>
      <c r="Y92" s="36">
        <f>SUMIFS(СВЦЭМ!$D$33:$D$776,СВЦЭМ!$A$33:$A$776,$A92,СВЦЭМ!$B$33:$B$776,Y$83)+'СЕТ СН'!$H$11+СВЦЭМ!$D$10+'СЕТ СН'!$H$5-'СЕТ СН'!$H$21</f>
        <v>3455.4088281599998</v>
      </c>
    </row>
    <row r="93" spans="1:27" ht="15.75" x14ac:dyDescent="0.2">
      <c r="A93" s="35">
        <f t="shared" si="2"/>
        <v>43565</v>
      </c>
      <c r="B93" s="36">
        <f>SUMIFS(СВЦЭМ!$D$33:$D$776,СВЦЭМ!$A$33:$A$776,$A93,СВЦЭМ!$B$33:$B$776,B$83)+'СЕТ СН'!$H$11+СВЦЭМ!$D$10+'СЕТ СН'!$H$5-'СЕТ СН'!$H$21</f>
        <v>3552.8429838299999</v>
      </c>
      <c r="C93" s="36">
        <f>SUMIFS(СВЦЭМ!$D$33:$D$776,СВЦЭМ!$A$33:$A$776,$A93,СВЦЭМ!$B$33:$B$776,C$83)+'СЕТ СН'!$H$11+СВЦЭМ!$D$10+'СЕТ СН'!$H$5-'СЕТ СН'!$H$21</f>
        <v>3664.8102923500001</v>
      </c>
      <c r="D93" s="36">
        <f>SUMIFS(СВЦЭМ!$D$33:$D$776,СВЦЭМ!$A$33:$A$776,$A93,СВЦЭМ!$B$33:$B$776,D$83)+'СЕТ СН'!$H$11+СВЦЭМ!$D$10+'СЕТ СН'!$H$5-'СЕТ СН'!$H$21</f>
        <v>3744.9800088299999</v>
      </c>
      <c r="E93" s="36">
        <f>SUMIFS(СВЦЭМ!$D$33:$D$776,СВЦЭМ!$A$33:$A$776,$A93,СВЦЭМ!$B$33:$B$776,E$83)+'СЕТ СН'!$H$11+СВЦЭМ!$D$10+'СЕТ СН'!$H$5-'СЕТ СН'!$H$21</f>
        <v>3761.2454145399997</v>
      </c>
      <c r="F93" s="36">
        <f>SUMIFS(СВЦЭМ!$D$33:$D$776,СВЦЭМ!$A$33:$A$776,$A93,СВЦЭМ!$B$33:$B$776,F$83)+'СЕТ СН'!$H$11+СВЦЭМ!$D$10+'СЕТ СН'!$H$5-'СЕТ СН'!$H$21</f>
        <v>3755.0407407900002</v>
      </c>
      <c r="G93" s="36">
        <f>SUMIFS(СВЦЭМ!$D$33:$D$776,СВЦЭМ!$A$33:$A$776,$A93,СВЦЭМ!$B$33:$B$776,G$83)+'СЕТ СН'!$H$11+СВЦЭМ!$D$10+'СЕТ СН'!$H$5-'СЕТ СН'!$H$21</f>
        <v>3739.7926278599998</v>
      </c>
      <c r="H93" s="36">
        <f>SUMIFS(СВЦЭМ!$D$33:$D$776,СВЦЭМ!$A$33:$A$776,$A93,СВЦЭМ!$B$33:$B$776,H$83)+'СЕТ СН'!$H$11+СВЦЭМ!$D$10+'СЕТ СН'!$H$5-'СЕТ СН'!$H$21</f>
        <v>3660.5670355399998</v>
      </c>
      <c r="I93" s="36">
        <f>SUMIFS(СВЦЭМ!$D$33:$D$776,СВЦЭМ!$A$33:$A$776,$A93,СВЦЭМ!$B$33:$B$776,I$83)+'СЕТ СН'!$H$11+СВЦЭМ!$D$10+'СЕТ СН'!$H$5-'СЕТ СН'!$H$21</f>
        <v>3581.6743925199999</v>
      </c>
      <c r="J93" s="36">
        <f>SUMIFS(СВЦЭМ!$D$33:$D$776,СВЦЭМ!$A$33:$A$776,$A93,СВЦЭМ!$B$33:$B$776,J$83)+'СЕТ СН'!$H$11+СВЦЭМ!$D$10+'СЕТ СН'!$H$5-'СЕТ СН'!$H$21</f>
        <v>3480.59903158</v>
      </c>
      <c r="K93" s="36">
        <f>SUMIFS(СВЦЭМ!$D$33:$D$776,СВЦЭМ!$A$33:$A$776,$A93,СВЦЭМ!$B$33:$B$776,K$83)+'СЕТ СН'!$H$11+СВЦЭМ!$D$10+'СЕТ СН'!$H$5-'СЕТ СН'!$H$21</f>
        <v>3391.25238588</v>
      </c>
      <c r="L93" s="36">
        <f>SUMIFS(СВЦЭМ!$D$33:$D$776,СВЦЭМ!$A$33:$A$776,$A93,СВЦЭМ!$B$33:$B$776,L$83)+'СЕТ СН'!$H$11+СВЦЭМ!$D$10+'СЕТ СН'!$H$5-'СЕТ СН'!$H$21</f>
        <v>3367.7049583600001</v>
      </c>
      <c r="M93" s="36">
        <f>SUMIFS(СВЦЭМ!$D$33:$D$776,СВЦЭМ!$A$33:$A$776,$A93,СВЦЭМ!$B$33:$B$776,M$83)+'СЕТ СН'!$H$11+СВЦЭМ!$D$10+'СЕТ СН'!$H$5-'СЕТ СН'!$H$21</f>
        <v>3374.8383434900002</v>
      </c>
      <c r="N93" s="36">
        <f>SUMIFS(СВЦЭМ!$D$33:$D$776,СВЦЭМ!$A$33:$A$776,$A93,СВЦЭМ!$B$33:$B$776,N$83)+'СЕТ СН'!$H$11+СВЦЭМ!$D$10+'СЕТ СН'!$H$5-'СЕТ СН'!$H$21</f>
        <v>3379.5640876799998</v>
      </c>
      <c r="O93" s="36">
        <f>SUMIFS(СВЦЭМ!$D$33:$D$776,СВЦЭМ!$A$33:$A$776,$A93,СВЦЭМ!$B$33:$B$776,O$83)+'СЕТ СН'!$H$11+СВЦЭМ!$D$10+'СЕТ СН'!$H$5-'СЕТ СН'!$H$21</f>
        <v>3383.3355976299999</v>
      </c>
      <c r="P93" s="36">
        <f>SUMIFS(СВЦЭМ!$D$33:$D$776,СВЦЭМ!$A$33:$A$776,$A93,СВЦЭМ!$B$33:$B$776,P$83)+'СЕТ СН'!$H$11+СВЦЭМ!$D$10+'СЕТ СН'!$H$5-'СЕТ СН'!$H$21</f>
        <v>3393.5990680599998</v>
      </c>
      <c r="Q93" s="36">
        <f>SUMIFS(СВЦЭМ!$D$33:$D$776,СВЦЭМ!$A$33:$A$776,$A93,СВЦЭМ!$B$33:$B$776,Q$83)+'СЕТ СН'!$H$11+СВЦЭМ!$D$10+'СЕТ СН'!$H$5-'СЕТ СН'!$H$21</f>
        <v>3396.68712594</v>
      </c>
      <c r="R93" s="36">
        <f>SUMIFS(СВЦЭМ!$D$33:$D$776,СВЦЭМ!$A$33:$A$776,$A93,СВЦЭМ!$B$33:$B$776,R$83)+'СЕТ СН'!$H$11+СВЦЭМ!$D$10+'СЕТ СН'!$H$5-'СЕТ СН'!$H$21</f>
        <v>3401.8635371400001</v>
      </c>
      <c r="S93" s="36">
        <f>SUMIFS(СВЦЭМ!$D$33:$D$776,СВЦЭМ!$A$33:$A$776,$A93,СВЦЭМ!$B$33:$B$776,S$83)+'СЕТ СН'!$H$11+СВЦЭМ!$D$10+'СЕТ СН'!$H$5-'СЕТ СН'!$H$21</f>
        <v>3402.15783229</v>
      </c>
      <c r="T93" s="36">
        <f>SUMIFS(СВЦЭМ!$D$33:$D$776,СВЦЭМ!$A$33:$A$776,$A93,СВЦЭМ!$B$33:$B$776,T$83)+'СЕТ СН'!$H$11+СВЦЭМ!$D$10+'СЕТ СН'!$H$5-'СЕТ СН'!$H$21</f>
        <v>3383.2231031199999</v>
      </c>
      <c r="U93" s="36">
        <f>SUMIFS(СВЦЭМ!$D$33:$D$776,СВЦЭМ!$A$33:$A$776,$A93,СВЦЭМ!$B$33:$B$776,U$83)+'СЕТ СН'!$H$11+СВЦЭМ!$D$10+'СЕТ СН'!$H$5-'СЕТ СН'!$H$21</f>
        <v>3353.8371739700001</v>
      </c>
      <c r="V93" s="36">
        <f>SUMIFS(СВЦЭМ!$D$33:$D$776,СВЦЭМ!$A$33:$A$776,$A93,СВЦЭМ!$B$33:$B$776,V$83)+'СЕТ СН'!$H$11+СВЦЭМ!$D$10+'СЕТ СН'!$H$5-'СЕТ СН'!$H$21</f>
        <v>3331.5969187700002</v>
      </c>
      <c r="W93" s="36">
        <f>SUMIFS(СВЦЭМ!$D$33:$D$776,СВЦЭМ!$A$33:$A$776,$A93,СВЦЭМ!$B$33:$B$776,W$83)+'СЕТ СН'!$H$11+СВЦЭМ!$D$10+'СЕТ СН'!$H$5-'СЕТ СН'!$H$21</f>
        <v>3328.4139351399999</v>
      </c>
      <c r="X93" s="36">
        <f>SUMIFS(СВЦЭМ!$D$33:$D$776,СВЦЭМ!$A$33:$A$776,$A93,СВЦЭМ!$B$33:$B$776,X$83)+'СЕТ СН'!$H$11+СВЦЭМ!$D$10+'СЕТ СН'!$H$5-'СЕТ СН'!$H$21</f>
        <v>3389.9040897200002</v>
      </c>
      <c r="Y93" s="36">
        <f>SUMIFS(СВЦЭМ!$D$33:$D$776,СВЦЭМ!$A$33:$A$776,$A93,СВЦЭМ!$B$33:$B$776,Y$83)+'СЕТ СН'!$H$11+СВЦЭМ!$D$10+'СЕТ СН'!$H$5-'СЕТ СН'!$H$21</f>
        <v>3514.5367604600001</v>
      </c>
    </row>
    <row r="94" spans="1:27" ht="15.75" x14ac:dyDescent="0.2">
      <c r="A94" s="35">
        <f t="shared" si="2"/>
        <v>43566</v>
      </c>
      <c r="B94" s="36">
        <f>SUMIFS(СВЦЭМ!$D$33:$D$776,СВЦЭМ!$A$33:$A$776,$A94,СВЦЭМ!$B$33:$B$776,B$83)+'СЕТ СН'!$H$11+СВЦЭМ!$D$10+'СЕТ СН'!$H$5-'СЕТ СН'!$H$21</f>
        <v>3573.45381348</v>
      </c>
      <c r="C94" s="36">
        <f>SUMIFS(СВЦЭМ!$D$33:$D$776,СВЦЭМ!$A$33:$A$776,$A94,СВЦЭМ!$B$33:$B$776,C$83)+'СЕТ СН'!$H$11+СВЦЭМ!$D$10+'СЕТ СН'!$H$5-'СЕТ СН'!$H$21</f>
        <v>3700.3326427299999</v>
      </c>
      <c r="D94" s="36">
        <f>SUMIFS(СВЦЭМ!$D$33:$D$776,СВЦЭМ!$A$33:$A$776,$A94,СВЦЭМ!$B$33:$B$776,D$83)+'СЕТ СН'!$H$11+СВЦЭМ!$D$10+'СЕТ СН'!$H$5-'СЕТ СН'!$H$21</f>
        <v>3848.2504494499999</v>
      </c>
      <c r="E94" s="36">
        <f>SUMIFS(СВЦЭМ!$D$33:$D$776,СВЦЭМ!$A$33:$A$776,$A94,СВЦЭМ!$B$33:$B$776,E$83)+'СЕТ СН'!$H$11+СВЦЭМ!$D$10+'СЕТ СН'!$H$5-'СЕТ СН'!$H$21</f>
        <v>3870.4194486300003</v>
      </c>
      <c r="F94" s="36">
        <f>SUMIFS(СВЦЭМ!$D$33:$D$776,СВЦЭМ!$A$33:$A$776,$A94,СВЦЭМ!$B$33:$B$776,F$83)+'СЕТ СН'!$H$11+СВЦЭМ!$D$10+'СЕТ СН'!$H$5-'СЕТ СН'!$H$21</f>
        <v>3872.8841239399999</v>
      </c>
      <c r="G94" s="36">
        <f>SUMIFS(СВЦЭМ!$D$33:$D$776,СВЦЭМ!$A$33:$A$776,$A94,СВЦЭМ!$B$33:$B$776,G$83)+'СЕТ СН'!$H$11+СВЦЭМ!$D$10+'СЕТ СН'!$H$5-'СЕТ СН'!$H$21</f>
        <v>3869.1774222399999</v>
      </c>
      <c r="H94" s="36">
        <f>SUMIFS(СВЦЭМ!$D$33:$D$776,СВЦЭМ!$A$33:$A$776,$A94,СВЦЭМ!$B$33:$B$776,H$83)+'СЕТ СН'!$H$11+СВЦЭМ!$D$10+'СЕТ СН'!$H$5-'СЕТ СН'!$H$21</f>
        <v>3786.7531494200002</v>
      </c>
      <c r="I94" s="36">
        <f>SUMIFS(СВЦЭМ!$D$33:$D$776,СВЦЭМ!$A$33:$A$776,$A94,СВЦЭМ!$B$33:$B$776,I$83)+'СЕТ СН'!$H$11+СВЦЭМ!$D$10+'СЕТ СН'!$H$5-'СЕТ СН'!$H$21</f>
        <v>3696.3345263800002</v>
      </c>
      <c r="J94" s="36">
        <f>SUMIFS(СВЦЭМ!$D$33:$D$776,СВЦЭМ!$A$33:$A$776,$A94,СВЦЭМ!$B$33:$B$776,J$83)+'СЕТ СН'!$H$11+СВЦЭМ!$D$10+'СЕТ СН'!$H$5-'СЕТ СН'!$H$21</f>
        <v>3570.7537213800001</v>
      </c>
      <c r="K94" s="36">
        <f>SUMIFS(СВЦЭМ!$D$33:$D$776,СВЦЭМ!$A$33:$A$776,$A94,СВЦЭМ!$B$33:$B$776,K$83)+'СЕТ СН'!$H$11+СВЦЭМ!$D$10+'СЕТ СН'!$H$5-'СЕТ СН'!$H$21</f>
        <v>3477.4719480600002</v>
      </c>
      <c r="L94" s="36">
        <f>SUMIFS(СВЦЭМ!$D$33:$D$776,СВЦЭМ!$A$33:$A$776,$A94,СВЦЭМ!$B$33:$B$776,L$83)+'СЕТ СН'!$H$11+СВЦЭМ!$D$10+'СЕТ СН'!$H$5-'СЕТ СН'!$H$21</f>
        <v>3435.8836553000001</v>
      </c>
      <c r="M94" s="36">
        <f>SUMIFS(СВЦЭМ!$D$33:$D$776,СВЦЭМ!$A$33:$A$776,$A94,СВЦЭМ!$B$33:$B$776,M$83)+'СЕТ СН'!$H$11+СВЦЭМ!$D$10+'СЕТ СН'!$H$5-'СЕТ СН'!$H$21</f>
        <v>3454.7899691600001</v>
      </c>
      <c r="N94" s="36">
        <f>SUMIFS(СВЦЭМ!$D$33:$D$776,СВЦЭМ!$A$33:$A$776,$A94,СВЦЭМ!$B$33:$B$776,N$83)+'СЕТ СН'!$H$11+СВЦЭМ!$D$10+'СЕТ СН'!$H$5-'СЕТ СН'!$H$21</f>
        <v>3441.4440110699998</v>
      </c>
      <c r="O94" s="36">
        <f>SUMIFS(СВЦЭМ!$D$33:$D$776,СВЦЭМ!$A$33:$A$776,$A94,СВЦЭМ!$B$33:$B$776,O$83)+'СЕТ СН'!$H$11+СВЦЭМ!$D$10+'СЕТ СН'!$H$5-'СЕТ СН'!$H$21</f>
        <v>3447.8453495200001</v>
      </c>
      <c r="P94" s="36">
        <f>SUMIFS(СВЦЭМ!$D$33:$D$776,СВЦЭМ!$A$33:$A$776,$A94,СВЦЭМ!$B$33:$B$776,P$83)+'СЕТ СН'!$H$11+СВЦЭМ!$D$10+'СЕТ СН'!$H$5-'СЕТ СН'!$H$21</f>
        <v>3463.3187091999998</v>
      </c>
      <c r="Q94" s="36">
        <f>SUMIFS(СВЦЭМ!$D$33:$D$776,СВЦЭМ!$A$33:$A$776,$A94,СВЦЭМ!$B$33:$B$776,Q$83)+'СЕТ СН'!$H$11+СВЦЭМ!$D$10+'СЕТ СН'!$H$5-'СЕТ СН'!$H$21</f>
        <v>3469.8850077500001</v>
      </c>
      <c r="R94" s="36">
        <f>SUMIFS(СВЦЭМ!$D$33:$D$776,СВЦЭМ!$A$33:$A$776,$A94,СВЦЭМ!$B$33:$B$776,R$83)+'СЕТ СН'!$H$11+СВЦЭМ!$D$10+'СЕТ СН'!$H$5-'СЕТ СН'!$H$21</f>
        <v>3468.2206290100003</v>
      </c>
      <c r="S94" s="36">
        <f>SUMIFS(СВЦЭМ!$D$33:$D$776,СВЦЭМ!$A$33:$A$776,$A94,СВЦЭМ!$B$33:$B$776,S$83)+'СЕТ СН'!$H$11+СВЦЭМ!$D$10+'СЕТ СН'!$H$5-'СЕТ СН'!$H$21</f>
        <v>3473.8842350499999</v>
      </c>
      <c r="T94" s="36">
        <f>SUMIFS(СВЦЭМ!$D$33:$D$776,СВЦЭМ!$A$33:$A$776,$A94,СВЦЭМ!$B$33:$B$776,T$83)+'СЕТ СН'!$H$11+СВЦЭМ!$D$10+'СЕТ СН'!$H$5-'СЕТ СН'!$H$21</f>
        <v>3457.9331740100001</v>
      </c>
      <c r="U94" s="36">
        <f>SUMIFS(СВЦЭМ!$D$33:$D$776,СВЦЭМ!$A$33:$A$776,$A94,СВЦЭМ!$B$33:$B$776,U$83)+'СЕТ СН'!$H$11+СВЦЭМ!$D$10+'СЕТ СН'!$H$5-'СЕТ СН'!$H$21</f>
        <v>3434.6338299899999</v>
      </c>
      <c r="V94" s="36">
        <f>SUMIFS(СВЦЭМ!$D$33:$D$776,СВЦЭМ!$A$33:$A$776,$A94,СВЦЭМ!$B$33:$B$776,V$83)+'СЕТ СН'!$H$11+СВЦЭМ!$D$10+'СЕТ СН'!$H$5-'СЕТ СН'!$H$21</f>
        <v>3431.2597385099998</v>
      </c>
      <c r="W94" s="36">
        <f>SUMIFS(СВЦЭМ!$D$33:$D$776,СВЦЭМ!$A$33:$A$776,$A94,СВЦЭМ!$B$33:$B$776,W$83)+'СЕТ СН'!$H$11+СВЦЭМ!$D$10+'СЕТ СН'!$H$5-'СЕТ СН'!$H$21</f>
        <v>3413.8282950500002</v>
      </c>
      <c r="X94" s="36">
        <f>SUMIFS(СВЦЭМ!$D$33:$D$776,СВЦЭМ!$A$33:$A$776,$A94,СВЦЭМ!$B$33:$B$776,X$83)+'СЕТ СН'!$H$11+СВЦЭМ!$D$10+'СЕТ СН'!$H$5-'СЕТ СН'!$H$21</f>
        <v>3487.3271331699998</v>
      </c>
      <c r="Y94" s="36">
        <f>SUMIFS(СВЦЭМ!$D$33:$D$776,СВЦЭМ!$A$33:$A$776,$A94,СВЦЭМ!$B$33:$B$776,Y$83)+'СЕТ СН'!$H$11+СВЦЭМ!$D$10+'СЕТ СН'!$H$5-'СЕТ СН'!$H$21</f>
        <v>3610.03322527</v>
      </c>
    </row>
    <row r="95" spans="1:27" ht="15.75" x14ac:dyDescent="0.2">
      <c r="A95" s="35">
        <f t="shared" si="2"/>
        <v>43567</v>
      </c>
      <c r="B95" s="36">
        <f>SUMIFS(СВЦЭМ!$D$33:$D$776,СВЦЭМ!$A$33:$A$776,$A95,СВЦЭМ!$B$33:$B$776,B$83)+'СЕТ СН'!$H$11+СВЦЭМ!$D$10+'СЕТ СН'!$H$5-'СЕТ СН'!$H$21</f>
        <v>3712.5181645399998</v>
      </c>
      <c r="C95" s="36">
        <f>SUMIFS(СВЦЭМ!$D$33:$D$776,СВЦЭМ!$A$33:$A$776,$A95,СВЦЭМ!$B$33:$B$776,C$83)+'СЕТ СН'!$H$11+СВЦЭМ!$D$10+'СЕТ СН'!$H$5-'СЕТ СН'!$H$21</f>
        <v>3801.4585914700001</v>
      </c>
      <c r="D95" s="36">
        <f>SUMIFS(СВЦЭМ!$D$33:$D$776,СВЦЭМ!$A$33:$A$776,$A95,СВЦЭМ!$B$33:$B$776,D$83)+'СЕТ СН'!$H$11+СВЦЭМ!$D$10+'СЕТ СН'!$H$5-'СЕТ СН'!$H$21</f>
        <v>3849.5807096400004</v>
      </c>
      <c r="E95" s="36">
        <f>SUMIFS(СВЦЭМ!$D$33:$D$776,СВЦЭМ!$A$33:$A$776,$A95,СВЦЭМ!$B$33:$B$776,E$83)+'СЕТ СН'!$H$11+СВЦЭМ!$D$10+'СЕТ СН'!$H$5-'СЕТ СН'!$H$21</f>
        <v>3850.5752592399999</v>
      </c>
      <c r="F95" s="36">
        <f>SUMIFS(СВЦЭМ!$D$33:$D$776,СВЦЭМ!$A$33:$A$776,$A95,СВЦЭМ!$B$33:$B$776,F$83)+'СЕТ СН'!$H$11+СВЦЭМ!$D$10+'СЕТ СН'!$H$5-'СЕТ СН'!$H$21</f>
        <v>3850.0269343299997</v>
      </c>
      <c r="G95" s="36">
        <f>SUMIFS(СВЦЭМ!$D$33:$D$776,СВЦЭМ!$A$33:$A$776,$A95,СВЦЭМ!$B$33:$B$776,G$83)+'СЕТ СН'!$H$11+СВЦЭМ!$D$10+'СЕТ СН'!$H$5-'СЕТ СН'!$H$21</f>
        <v>3835.9668041899999</v>
      </c>
      <c r="H95" s="36">
        <f>SUMIFS(СВЦЭМ!$D$33:$D$776,СВЦЭМ!$A$33:$A$776,$A95,СВЦЭМ!$B$33:$B$776,H$83)+'СЕТ СН'!$H$11+СВЦЭМ!$D$10+'СЕТ СН'!$H$5-'СЕТ СН'!$H$21</f>
        <v>3748.3466862099999</v>
      </c>
      <c r="I95" s="36">
        <f>SUMIFS(СВЦЭМ!$D$33:$D$776,СВЦЭМ!$A$33:$A$776,$A95,СВЦЭМ!$B$33:$B$776,I$83)+'СЕТ СН'!$H$11+СВЦЭМ!$D$10+'СЕТ СН'!$H$5-'СЕТ СН'!$H$21</f>
        <v>3689.0168833400003</v>
      </c>
      <c r="J95" s="36">
        <f>SUMIFS(СВЦЭМ!$D$33:$D$776,СВЦЭМ!$A$33:$A$776,$A95,СВЦЭМ!$B$33:$B$776,J$83)+'СЕТ СН'!$H$11+СВЦЭМ!$D$10+'СЕТ СН'!$H$5-'СЕТ СН'!$H$21</f>
        <v>3569.10067953</v>
      </c>
      <c r="K95" s="36">
        <f>SUMIFS(СВЦЭМ!$D$33:$D$776,СВЦЭМ!$A$33:$A$776,$A95,СВЦЭМ!$B$33:$B$776,K$83)+'СЕТ СН'!$H$11+СВЦЭМ!$D$10+'СЕТ СН'!$H$5-'СЕТ СН'!$H$21</f>
        <v>3478.9124423399999</v>
      </c>
      <c r="L95" s="36">
        <f>SUMIFS(СВЦЭМ!$D$33:$D$776,СВЦЭМ!$A$33:$A$776,$A95,СВЦЭМ!$B$33:$B$776,L$83)+'СЕТ СН'!$H$11+СВЦЭМ!$D$10+'СЕТ СН'!$H$5-'СЕТ СН'!$H$21</f>
        <v>3439.0950274500001</v>
      </c>
      <c r="M95" s="36">
        <f>SUMIFS(СВЦЭМ!$D$33:$D$776,СВЦЭМ!$A$33:$A$776,$A95,СВЦЭМ!$B$33:$B$776,M$83)+'СЕТ СН'!$H$11+СВЦЭМ!$D$10+'СЕТ СН'!$H$5-'СЕТ СН'!$H$21</f>
        <v>3442.2063704299999</v>
      </c>
      <c r="N95" s="36">
        <f>SUMIFS(СВЦЭМ!$D$33:$D$776,СВЦЭМ!$A$33:$A$776,$A95,СВЦЭМ!$B$33:$B$776,N$83)+'СЕТ СН'!$H$11+СВЦЭМ!$D$10+'СЕТ СН'!$H$5-'СЕТ СН'!$H$21</f>
        <v>3423.1046553800002</v>
      </c>
      <c r="O95" s="36">
        <f>SUMIFS(СВЦЭМ!$D$33:$D$776,СВЦЭМ!$A$33:$A$776,$A95,СВЦЭМ!$B$33:$B$776,O$83)+'СЕТ СН'!$H$11+СВЦЭМ!$D$10+'СЕТ СН'!$H$5-'СЕТ СН'!$H$21</f>
        <v>3432.4902752899998</v>
      </c>
      <c r="P95" s="36">
        <f>SUMIFS(СВЦЭМ!$D$33:$D$776,СВЦЭМ!$A$33:$A$776,$A95,СВЦЭМ!$B$33:$B$776,P$83)+'СЕТ СН'!$H$11+СВЦЭМ!$D$10+'СЕТ СН'!$H$5-'СЕТ СН'!$H$21</f>
        <v>3454.55997871</v>
      </c>
      <c r="Q95" s="36">
        <f>SUMIFS(СВЦЭМ!$D$33:$D$776,СВЦЭМ!$A$33:$A$776,$A95,СВЦЭМ!$B$33:$B$776,Q$83)+'СЕТ СН'!$H$11+СВЦЭМ!$D$10+'СЕТ СН'!$H$5-'СЕТ СН'!$H$21</f>
        <v>3465.78048795</v>
      </c>
      <c r="R95" s="36">
        <f>SUMIFS(СВЦЭМ!$D$33:$D$776,СВЦЭМ!$A$33:$A$776,$A95,СВЦЭМ!$B$33:$B$776,R$83)+'СЕТ СН'!$H$11+СВЦЭМ!$D$10+'СЕТ СН'!$H$5-'СЕТ СН'!$H$21</f>
        <v>3474.7129835300002</v>
      </c>
      <c r="S95" s="36">
        <f>SUMIFS(СВЦЭМ!$D$33:$D$776,СВЦЭМ!$A$33:$A$776,$A95,СВЦЭМ!$B$33:$B$776,S$83)+'СЕТ СН'!$H$11+СВЦЭМ!$D$10+'СЕТ СН'!$H$5-'СЕТ СН'!$H$21</f>
        <v>3460.5478480100001</v>
      </c>
      <c r="T95" s="36">
        <f>SUMIFS(СВЦЭМ!$D$33:$D$776,СВЦЭМ!$A$33:$A$776,$A95,СВЦЭМ!$B$33:$B$776,T$83)+'СЕТ СН'!$H$11+СВЦЭМ!$D$10+'СЕТ СН'!$H$5-'СЕТ СН'!$H$21</f>
        <v>3444.94154991</v>
      </c>
      <c r="U95" s="36">
        <f>SUMIFS(СВЦЭМ!$D$33:$D$776,СВЦЭМ!$A$33:$A$776,$A95,СВЦЭМ!$B$33:$B$776,U$83)+'СЕТ СН'!$H$11+СВЦЭМ!$D$10+'СЕТ СН'!$H$5-'СЕТ СН'!$H$21</f>
        <v>3395.9822947600001</v>
      </c>
      <c r="V95" s="36">
        <f>SUMIFS(СВЦЭМ!$D$33:$D$776,СВЦЭМ!$A$33:$A$776,$A95,СВЦЭМ!$B$33:$B$776,V$83)+'СЕТ СН'!$H$11+СВЦЭМ!$D$10+'СЕТ СН'!$H$5-'СЕТ СН'!$H$21</f>
        <v>3394.1169220800002</v>
      </c>
      <c r="W95" s="36">
        <f>SUMIFS(СВЦЭМ!$D$33:$D$776,СВЦЭМ!$A$33:$A$776,$A95,СВЦЭМ!$B$33:$B$776,W$83)+'СЕТ СН'!$H$11+СВЦЭМ!$D$10+'СЕТ СН'!$H$5-'СЕТ СН'!$H$21</f>
        <v>3404.7320817199998</v>
      </c>
      <c r="X95" s="36">
        <f>SUMIFS(СВЦЭМ!$D$33:$D$776,СВЦЭМ!$A$33:$A$776,$A95,СВЦЭМ!$B$33:$B$776,X$83)+'СЕТ СН'!$H$11+СВЦЭМ!$D$10+'СЕТ СН'!$H$5-'СЕТ СН'!$H$21</f>
        <v>3467.8430538699999</v>
      </c>
      <c r="Y95" s="36">
        <f>SUMIFS(СВЦЭМ!$D$33:$D$776,СВЦЭМ!$A$33:$A$776,$A95,СВЦЭМ!$B$33:$B$776,Y$83)+'СЕТ СН'!$H$11+СВЦЭМ!$D$10+'СЕТ СН'!$H$5-'СЕТ СН'!$H$21</f>
        <v>3586.0910331499999</v>
      </c>
    </row>
    <row r="96" spans="1:27" ht="15.75" x14ac:dyDescent="0.2">
      <c r="A96" s="35">
        <f t="shared" si="2"/>
        <v>43568</v>
      </c>
      <c r="B96" s="36">
        <f>SUMIFS(СВЦЭМ!$D$33:$D$776,СВЦЭМ!$A$33:$A$776,$A96,СВЦЭМ!$B$33:$B$776,B$83)+'СЕТ СН'!$H$11+СВЦЭМ!$D$10+'СЕТ СН'!$H$5-'СЕТ СН'!$H$21</f>
        <v>3673.0238039300002</v>
      </c>
      <c r="C96" s="36">
        <f>SUMIFS(СВЦЭМ!$D$33:$D$776,СВЦЭМ!$A$33:$A$776,$A96,СВЦЭМ!$B$33:$B$776,C$83)+'СЕТ СН'!$H$11+СВЦЭМ!$D$10+'СЕТ СН'!$H$5-'СЕТ СН'!$H$21</f>
        <v>3754.2011780800003</v>
      </c>
      <c r="D96" s="36">
        <f>SUMIFS(СВЦЭМ!$D$33:$D$776,СВЦЭМ!$A$33:$A$776,$A96,СВЦЭМ!$B$33:$B$776,D$83)+'СЕТ СН'!$H$11+СВЦЭМ!$D$10+'СЕТ СН'!$H$5-'СЕТ СН'!$H$21</f>
        <v>3833.1616918300001</v>
      </c>
      <c r="E96" s="36">
        <f>SUMIFS(СВЦЭМ!$D$33:$D$776,СВЦЭМ!$A$33:$A$776,$A96,СВЦЭМ!$B$33:$B$776,E$83)+'СЕТ СН'!$H$11+СВЦЭМ!$D$10+'СЕТ СН'!$H$5-'СЕТ СН'!$H$21</f>
        <v>3842.3935369999999</v>
      </c>
      <c r="F96" s="36">
        <f>SUMIFS(СВЦЭМ!$D$33:$D$776,СВЦЭМ!$A$33:$A$776,$A96,СВЦЭМ!$B$33:$B$776,F$83)+'СЕТ СН'!$H$11+СВЦЭМ!$D$10+'СЕТ СН'!$H$5-'СЕТ СН'!$H$21</f>
        <v>3840.5077805599999</v>
      </c>
      <c r="G96" s="36">
        <f>SUMIFS(СВЦЭМ!$D$33:$D$776,СВЦЭМ!$A$33:$A$776,$A96,СВЦЭМ!$B$33:$B$776,G$83)+'СЕТ СН'!$H$11+СВЦЭМ!$D$10+'СЕТ СН'!$H$5-'СЕТ СН'!$H$21</f>
        <v>3813.8320833299999</v>
      </c>
      <c r="H96" s="36">
        <f>SUMIFS(СВЦЭМ!$D$33:$D$776,СВЦЭМ!$A$33:$A$776,$A96,СВЦЭМ!$B$33:$B$776,H$83)+'СЕТ СН'!$H$11+СВЦЭМ!$D$10+'СЕТ СН'!$H$5-'СЕТ СН'!$H$21</f>
        <v>3718.83661803</v>
      </c>
      <c r="I96" s="36">
        <f>SUMIFS(СВЦЭМ!$D$33:$D$776,СВЦЭМ!$A$33:$A$776,$A96,СВЦЭМ!$B$33:$B$776,I$83)+'СЕТ СН'!$H$11+СВЦЭМ!$D$10+'СЕТ СН'!$H$5-'СЕТ СН'!$H$21</f>
        <v>3662.9360092100001</v>
      </c>
      <c r="J96" s="36">
        <f>SUMIFS(СВЦЭМ!$D$33:$D$776,СВЦЭМ!$A$33:$A$776,$A96,СВЦЭМ!$B$33:$B$776,J$83)+'СЕТ СН'!$H$11+СВЦЭМ!$D$10+'СЕТ СН'!$H$5-'СЕТ СН'!$H$21</f>
        <v>3600.3839590799998</v>
      </c>
      <c r="K96" s="36">
        <f>SUMIFS(СВЦЭМ!$D$33:$D$776,СВЦЭМ!$A$33:$A$776,$A96,СВЦЭМ!$B$33:$B$776,K$83)+'СЕТ СН'!$H$11+СВЦЭМ!$D$10+'СЕТ СН'!$H$5-'СЕТ СН'!$H$21</f>
        <v>3480.8528063600002</v>
      </c>
      <c r="L96" s="36">
        <f>SUMIFS(СВЦЭМ!$D$33:$D$776,СВЦЭМ!$A$33:$A$776,$A96,СВЦЭМ!$B$33:$B$776,L$83)+'СЕТ СН'!$H$11+СВЦЭМ!$D$10+'СЕТ СН'!$H$5-'СЕТ СН'!$H$21</f>
        <v>3443.3272497799999</v>
      </c>
      <c r="M96" s="36">
        <f>SUMIFS(СВЦЭМ!$D$33:$D$776,СВЦЭМ!$A$33:$A$776,$A96,СВЦЭМ!$B$33:$B$776,M$83)+'СЕТ СН'!$H$11+СВЦЭМ!$D$10+'СЕТ СН'!$H$5-'СЕТ СН'!$H$21</f>
        <v>3435.3522178100002</v>
      </c>
      <c r="N96" s="36">
        <f>SUMIFS(СВЦЭМ!$D$33:$D$776,СВЦЭМ!$A$33:$A$776,$A96,СВЦЭМ!$B$33:$B$776,N$83)+'СЕТ СН'!$H$11+СВЦЭМ!$D$10+'СЕТ СН'!$H$5-'СЕТ СН'!$H$21</f>
        <v>3449.3266304399999</v>
      </c>
      <c r="O96" s="36">
        <f>SUMIFS(СВЦЭМ!$D$33:$D$776,СВЦЭМ!$A$33:$A$776,$A96,СВЦЭМ!$B$33:$B$776,O$83)+'СЕТ СН'!$H$11+СВЦЭМ!$D$10+'СЕТ СН'!$H$5-'СЕТ СН'!$H$21</f>
        <v>3459.0904968300001</v>
      </c>
      <c r="P96" s="36">
        <f>SUMIFS(СВЦЭМ!$D$33:$D$776,СВЦЭМ!$A$33:$A$776,$A96,СВЦЭМ!$B$33:$B$776,P$83)+'СЕТ СН'!$H$11+СВЦЭМ!$D$10+'СЕТ СН'!$H$5-'СЕТ СН'!$H$21</f>
        <v>3468.5158109100003</v>
      </c>
      <c r="Q96" s="36">
        <f>SUMIFS(СВЦЭМ!$D$33:$D$776,СВЦЭМ!$A$33:$A$776,$A96,СВЦЭМ!$B$33:$B$776,Q$83)+'СЕТ СН'!$H$11+СВЦЭМ!$D$10+'СЕТ СН'!$H$5-'СЕТ СН'!$H$21</f>
        <v>3477.3557050499999</v>
      </c>
      <c r="R96" s="36">
        <f>SUMIFS(СВЦЭМ!$D$33:$D$776,СВЦЭМ!$A$33:$A$776,$A96,СВЦЭМ!$B$33:$B$776,R$83)+'СЕТ СН'!$H$11+СВЦЭМ!$D$10+'СЕТ СН'!$H$5-'СЕТ СН'!$H$21</f>
        <v>3480.0664387400002</v>
      </c>
      <c r="S96" s="36">
        <f>SUMIFS(СВЦЭМ!$D$33:$D$776,СВЦЭМ!$A$33:$A$776,$A96,СВЦЭМ!$B$33:$B$776,S$83)+'СЕТ СН'!$H$11+СВЦЭМ!$D$10+'СЕТ СН'!$H$5-'СЕТ СН'!$H$21</f>
        <v>3487.0921418500002</v>
      </c>
      <c r="T96" s="36">
        <f>SUMIFS(СВЦЭМ!$D$33:$D$776,СВЦЭМ!$A$33:$A$776,$A96,СВЦЭМ!$B$33:$B$776,T$83)+'СЕТ СН'!$H$11+СВЦЭМ!$D$10+'СЕТ СН'!$H$5-'СЕТ СН'!$H$21</f>
        <v>3484.3724415000001</v>
      </c>
      <c r="U96" s="36">
        <f>SUMIFS(СВЦЭМ!$D$33:$D$776,СВЦЭМ!$A$33:$A$776,$A96,СВЦЭМ!$B$33:$B$776,U$83)+'СЕТ СН'!$H$11+СВЦЭМ!$D$10+'СЕТ СН'!$H$5-'СЕТ СН'!$H$21</f>
        <v>3464.7933066400001</v>
      </c>
      <c r="V96" s="36">
        <f>SUMIFS(СВЦЭМ!$D$33:$D$776,СВЦЭМ!$A$33:$A$776,$A96,СВЦЭМ!$B$33:$B$776,V$83)+'СЕТ СН'!$H$11+СВЦЭМ!$D$10+'СЕТ СН'!$H$5-'СЕТ СН'!$H$21</f>
        <v>3439.45445552</v>
      </c>
      <c r="W96" s="36">
        <f>SUMIFS(СВЦЭМ!$D$33:$D$776,СВЦЭМ!$A$33:$A$776,$A96,СВЦЭМ!$B$33:$B$776,W$83)+'СЕТ СН'!$H$11+СВЦЭМ!$D$10+'СЕТ СН'!$H$5-'СЕТ СН'!$H$21</f>
        <v>3437.16535247</v>
      </c>
      <c r="X96" s="36">
        <f>SUMIFS(СВЦЭМ!$D$33:$D$776,СВЦЭМ!$A$33:$A$776,$A96,СВЦЭМ!$B$33:$B$776,X$83)+'СЕТ СН'!$H$11+СВЦЭМ!$D$10+'СЕТ СН'!$H$5-'СЕТ СН'!$H$21</f>
        <v>3522.7810800400002</v>
      </c>
      <c r="Y96" s="36">
        <f>SUMIFS(СВЦЭМ!$D$33:$D$776,СВЦЭМ!$A$33:$A$776,$A96,СВЦЭМ!$B$33:$B$776,Y$83)+'СЕТ СН'!$H$11+СВЦЭМ!$D$10+'СЕТ СН'!$H$5-'СЕТ СН'!$H$21</f>
        <v>3630.6300203800001</v>
      </c>
    </row>
    <row r="97" spans="1:25" ht="15.75" x14ac:dyDescent="0.2">
      <c r="A97" s="35">
        <f t="shared" si="2"/>
        <v>43569</v>
      </c>
      <c r="B97" s="36">
        <f>SUMIFS(СВЦЭМ!$D$33:$D$776,СВЦЭМ!$A$33:$A$776,$A97,СВЦЭМ!$B$33:$B$776,B$83)+'СЕТ СН'!$H$11+СВЦЭМ!$D$10+'СЕТ СН'!$H$5-'СЕТ СН'!$H$21</f>
        <v>3693.43872599</v>
      </c>
      <c r="C97" s="36">
        <f>SUMIFS(СВЦЭМ!$D$33:$D$776,СВЦЭМ!$A$33:$A$776,$A97,СВЦЭМ!$B$33:$B$776,C$83)+'СЕТ СН'!$H$11+СВЦЭМ!$D$10+'СЕТ СН'!$H$5-'СЕТ СН'!$H$21</f>
        <v>3805.7602632400003</v>
      </c>
      <c r="D97" s="36">
        <f>SUMIFS(СВЦЭМ!$D$33:$D$776,СВЦЭМ!$A$33:$A$776,$A97,СВЦЭМ!$B$33:$B$776,D$83)+'СЕТ СН'!$H$11+СВЦЭМ!$D$10+'СЕТ СН'!$H$5-'СЕТ СН'!$H$21</f>
        <v>3894.7140711500001</v>
      </c>
      <c r="E97" s="36">
        <f>SUMIFS(СВЦЭМ!$D$33:$D$776,СВЦЭМ!$A$33:$A$776,$A97,СВЦЭМ!$B$33:$B$776,E$83)+'СЕТ СН'!$H$11+СВЦЭМ!$D$10+'СЕТ СН'!$H$5-'СЕТ СН'!$H$21</f>
        <v>3894.9205473399998</v>
      </c>
      <c r="F97" s="36">
        <f>SUMIFS(СВЦЭМ!$D$33:$D$776,СВЦЭМ!$A$33:$A$776,$A97,СВЦЭМ!$B$33:$B$776,F$83)+'СЕТ СН'!$H$11+СВЦЭМ!$D$10+'СЕТ СН'!$H$5-'СЕТ СН'!$H$21</f>
        <v>3884.9178777300003</v>
      </c>
      <c r="G97" s="36">
        <f>SUMIFS(СВЦЭМ!$D$33:$D$776,СВЦЭМ!$A$33:$A$776,$A97,СВЦЭМ!$B$33:$B$776,G$83)+'СЕТ СН'!$H$11+СВЦЭМ!$D$10+'СЕТ СН'!$H$5-'СЕТ СН'!$H$21</f>
        <v>3870.8131849399997</v>
      </c>
      <c r="H97" s="36">
        <f>SUMIFS(СВЦЭМ!$D$33:$D$776,СВЦЭМ!$A$33:$A$776,$A97,СВЦЭМ!$B$33:$B$776,H$83)+'СЕТ СН'!$H$11+СВЦЭМ!$D$10+'СЕТ СН'!$H$5-'СЕТ СН'!$H$21</f>
        <v>3762.8321617500001</v>
      </c>
      <c r="I97" s="36">
        <f>SUMIFS(СВЦЭМ!$D$33:$D$776,СВЦЭМ!$A$33:$A$776,$A97,СВЦЭМ!$B$33:$B$776,I$83)+'СЕТ СН'!$H$11+СВЦЭМ!$D$10+'СЕТ СН'!$H$5-'СЕТ СН'!$H$21</f>
        <v>3689.1476623799999</v>
      </c>
      <c r="J97" s="36">
        <f>SUMIFS(СВЦЭМ!$D$33:$D$776,СВЦЭМ!$A$33:$A$776,$A97,СВЦЭМ!$B$33:$B$776,J$83)+'СЕТ СН'!$H$11+СВЦЭМ!$D$10+'СЕТ СН'!$H$5-'СЕТ СН'!$H$21</f>
        <v>3613.5101398400002</v>
      </c>
      <c r="K97" s="36">
        <f>SUMIFS(СВЦЭМ!$D$33:$D$776,СВЦЭМ!$A$33:$A$776,$A97,СВЦЭМ!$B$33:$B$776,K$83)+'СЕТ СН'!$H$11+СВЦЭМ!$D$10+'СЕТ СН'!$H$5-'СЕТ СН'!$H$21</f>
        <v>3499.1236810300002</v>
      </c>
      <c r="L97" s="36">
        <f>SUMIFS(СВЦЭМ!$D$33:$D$776,СВЦЭМ!$A$33:$A$776,$A97,СВЦЭМ!$B$33:$B$776,L$83)+'СЕТ СН'!$H$11+СВЦЭМ!$D$10+'СЕТ СН'!$H$5-'СЕТ СН'!$H$21</f>
        <v>3441.28604292</v>
      </c>
      <c r="M97" s="36">
        <f>SUMIFS(СВЦЭМ!$D$33:$D$776,СВЦЭМ!$A$33:$A$776,$A97,СВЦЭМ!$B$33:$B$776,M$83)+'СЕТ СН'!$H$11+СВЦЭМ!$D$10+'СЕТ СН'!$H$5-'СЕТ СН'!$H$21</f>
        <v>3434.6275955700003</v>
      </c>
      <c r="N97" s="36">
        <f>SUMIFS(СВЦЭМ!$D$33:$D$776,СВЦЭМ!$A$33:$A$776,$A97,СВЦЭМ!$B$33:$B$776,N$83)+'СЕТ СН'!$H$11+СВЦЭМ!$D$10+'СЕТ СН'!$H$5-'СЕТ СН'!$H$21</f>
        <v>3440.5678544800003</v>
      </c>
      <c r="O97" s="36">
        <f>SUMIFS(СВЦЭМ!$D$33:$D$776,СВЦЭМ!$A$33:$A$776,$A97,СВЦЭМ!$B$33:$B$776,O$83)+'СЕТ СН'!$H$11+СВЦЭМ!$D$10+'СЕТ СН'!$H$5-'СЕТ СН'!$H$21</f>
        <v>3447.1572968599999</v>
      </c>
      <c r="P97" s="36">
        <f>SUMIFS(СВЦЭМ!$D$33:$D$776,СВЦЭМ!$A$33:$A$776,$A97,СВЦЭМ!$B$33:$B$776,P$83)+'СЕТ СН'!$H$11+СВЦЭМ!$D$10+'СЕТ СН'!$H$5-'СЕТ СН'!$H$21</f>
        <v>3462.4863289700002</v>
      </c>
      <c r="Q97" s="36">
        <f>SUMIFS(СВЦЭМ!$D$33:$D$776,СВЦЭМ!$A$33:$A$776,$A97,СВЦЭМ!$B$33:$B$776,Q$83)+'СЕТ СН'!$H$11+СВЦЭМ!$D$10+'СЕТ СН'!$H$5-'СЕТ СН'!$H$21</f>
        <v>3464.3739652599997</v>
      </c>
      <c r="R97" s="36">
        <f>SUMIFS(СВЦЭМ!$D$33:$D$776,СВЦЭМ!$A$33:$A$776,$A97,СВЦЭМ!$B$33:$B$776,R$83)+'СЕТ СН'!$H$11+СВЦЭМ!$D$10+'СЕТ СН'!$H$5-'СЕТ СН'!$H$21</f>
        <v>3462.67865824</v>
      </c>
      <c r="S97" s="36">
        <f>SUMIFS(СВЦЭМ!$D$33:$D$776,СВЦЭМ!$A$33:$A$776,$A97,СВЦЭМ!$B$33:$B$776,S$83)+'СЕТ СН'!$H$11+СВЦЭМ!$D$10+'СЕТ СН'!$H$5-'СЕТ СН'!$H$21</f>
        <v>3475.4113142599999</v>
      </c>
      <c r="T97" s="36">
        <f>SUMIFS(СВЦЭМ!$D$33:$D$776,СВЦЭМ!$A$33:$A$776,$A97,СВЦЭМ!$B$33:$B$776,T$83)+'СЕТ СН'!$H$11+СВЦЭМ!$D$10+'СЕТ СН'!$H$5-'СЕТ СН'!$H$21</f>
        <v>3458.22083858</v>
      </c>
      <c r="U97" s="36">
        <f>SUMIFS(СВЦЭМ!$D$33:$D$776,СВЦЭМ!$A$33:$A$776,$A97,СВЦЭМ!$B$33:$B$776,U$83)+'СЕТ СН'!$H$11+СВЦЭМ!$D$10+'СЕТ СН'!$H$5-'СЕТ СН'!$H$21</f>
        <v>3431.8093506699997</v>
      </c>
      <c r="V97" s="36">
        <f>SUMIFS(СВЦЭМ!$D$33:$D$776,СВЦЭМ!$A$33:$A$776,$A97,СВЦЭМ!$B$33:$B$776,V$83)+'СЕТ СН'!$H$11+СВЦЭМ!$D$10+'СЕТ СН'!$H$5-'СЕТ СН'!$H$21</f>
        <v>3418.7013484300001</v>
      </c>
      <c r="W97" s="36">
        <f>SUMIFS(СВЦЭМ!$D$33:$D$776,СВЦЭМ!$A$33:$A$776,$A97,СВЦЭМ!$B$33:$B$776,W$83)+'СЕТ СН'!$H$11+СВЦЭМ!$D$10+'СЕТ СН'!$H$5-'СЕТ СН'!$H$21</f>
        <v>3422.9993856199999</v>
      </c>
      <c r="X97" s="36">
        <f>SUMIFS(СВЦЭМ!$D$33:$D$776,СВЦЭМ!$A$33:$A$776,$A97,СВЦЭМ!$B$33:$B$776,X$83)+'СЕТ СН'!$H$11+СВЦЭМ!$D$10+'СЕТ СН'!$H$5-'СЕТ СН'!$H$21</f>
        <v>3486.21630289</v>
      </c>
      <c r="Y97" s="36">
        <f>SUMIFS(СВЦЭМ!$D$33:$D$776,СВЦЭМ!$A$33:$A$776,$A97,СВЦЭМ!$B$33:$B$776,Y$83)+'СЕТ СН'!$H$11+СВЦЭМ!$D$10+'СЕТ СН'!$H$5-'СЕТ СН'!$H$21</f>
        <v>3594.8837756100002</v>
      </c>
    </row>
    <row r="98" spans="1:25" ht="15.75" x14ac:dyDescent="0.2">
      <c r="A98" s="35">
        <f t="shared" si="2"/>
        <v>43570</v>
      </c>
      <c r="B98" s="36">
        <f>SUMIFS(СВЦЭМ!$D$33:$D$776,СВЦЭМ!$A$33:$A$776,$A98,СВЦЭМ!$B$33:$B$776,B$83)+'СЕТ СН'!$H$11+СВЦЭМ!$D$10+'СЕТ СН'!$H$5-'СЕТ СН'!$H$21</f>
        <v>3648.4512749999999</v>
      </c>
      <c r="C98" s="36">
        <f>SUMIFS(СВЦЭМ!$D$33:$D$776,СВЦЭМ!$A$33:$A$776,$A98,СВЦЭМ!$B$33:$B$776,C$83)+'СЕТ СН'!$H$11+СВЦЭМ!$D$10+'СЕТ СН'!$H$5-'СЕТ СН'!$H$21</f>
        <v>3751.01978616</v>
      </c>
      <c r="D98" s="36">
        <f>SUMIFS(СВЦЭМ!$D$33:$D$776,СВЦЭМ!$A$33:$A$776,$A98,СВЦЭМ!$B$33:$B$776,D$83)+'СЕТ СН'!$H$11+СВЦЭМ!$D$10+'СЕТ СН'!$H$5-'СЕТ СН'!$H$21</f>
        <v>3810.06522262</v>
      </c>
      <c r="E98" s="36">
        <f>SUMIFS(СВЦЭМ!$D$33:$D$776,СВЦЭМ!$A$33:$A$776,$A98,СВЦЭМ!$B$33:$B$776,E$83)+'СЕТ СН'!$H$11+СВЦЭМ!$D$10+'СЕТ СН'!$H$5-'СЕТ СН'!$H$21</f>
        <v>3818.75818179</v>
      </c>
      <c r="F98" s="36">
        <f>SUMIFS(СВЦЭМ!$D$33:$D$776,СВЦЭМ!$A$33:$A$776,$A98,СВЦЭМ!$B$33:$B$776,F$83)+'СЕТ СН'!$H$11+СВЦЭМ!$D$10+'СЕТ СН'!$H$5-'СЕТ СН'!$H$21</f>
        <v>3814.3306821699998</v>
      </c>
      <c r="G98" s="36">
        <f>SUMIFS(СВЦЭМ!$D$33:$D$776,СВЦЭМ!$A$33:$A$776,$A98,СВЦЭМ!$B$33:$B$776,G$83)+'СЕТ СН'!$H$11+СВЦЭМ!$D$10+'СЕТ СН'!$H$5-'СЕТ СН'!$H$21</f>
        <v>3813.7697200100001</v>
      </c>
      <c r="H98" s="36">
        <f>SUMIFS(СВЦЭМ!$D$33:$D$776,СВЦЭМ!$A$33:$A$776,$A98,СВЦЭМ!$B$33:$B$776,H$83)+'СЕТ СН'!$H$11+СВЦЭМ!$D$10+'СЕТ СН'!$H$5-'СЕТ СН'!$H$21</f>
        <v>3730.1616519999998</v>
      </c>
      <c r="I98" s="36">
        <f>SUMIFS(СВЦЭМ!$D$33:$D$776,СВЦЭМ!$A$33:$A$776,$A98,СВЦЭМ!$B$33:$B$776,I$83)+'СЕТ СН'!$H$11+СВЦЭМ!$D$10+'СЕТ СН'!$H$5-'СЕТ СН'!$H$21</f>
        <v>3680.80726138</v>
      </c>
      <c r="J98" s="36">
        <f>SUMIFS(СВЦЭМ!$D$33:$D$776,СВЦЭМ!$A$33:$A$776,$A98,СВЦЭМ!$B$33:$B$776,J$83)+'СЕТ СН'!$H$11+СВЦЭМ!$D$10+'СЕТ СН'!$H$5-'СЕТ СН'!$H$21</f>
        <v>3584.6176363200002</v>
      </c>
      <c r="K98" s="36">
        <f>SUMIFS(СВЦЭМ!$D$33:$D$776,СВЦЭМ!$A$33:$A$776,$A98,СВЦЭМ!$B$33:$B$776,K$83)+'СЕТ СН'!$H$11+СВЦЭМ!$D$10+'СЕТ СН'!$H$5-'СЕТ СН'!$H$21</f>
        <v>3497.8434987400001</v>
      </c>
      <c r="L98" s="36">
        <f>SUMIFS(СВЦЭМ!$D$33:$D$776,СВЦЭМ!$A$33:$A$776,$A98,СВЦЭМ!$B$33:$B$776,L$83)+'СЕТ СН'!$H$11+СВЦЭМ!$D$10+'СЕТ СН'!$H$5-'СЕТ СН'!$H$21</f>
        <v>3466.6063166100002</v>
      </c>
      <c r="M98" s="36">
        <f>SUMIFS(СВЦЭМ!$D$33:$D$776,СВЦЭМ!$A$33:$A$776,$A98,СВЦЭМ!$B$33:$B$776,M$83)+'СЕТ СН'!$H$11+СВЦЭМ!$D$10+'СЕТ СН'!$H$5-'СЕТ СН'!$H$21</f>
        <v>3468.9428965400002</v>
      </c>
      <c r="N98" s="36">
        <f>SUMIFS(СВЦЭМ!$D$33:$D$776,СВЦЭМ!$A$33:$A$776,$A98,СВЦЭМ!$B$33:$B$776,N$83)+'СЕТ СН'!$H$11+СВЦЭМ!$D$10+'СЕТ СН'!$H$5-'СЕТ СН'!$H$21</f>
        <v>3465.9801031299999</v>
      </c>
      <c r="O98" s="36">
        <f>SUMIFS(СВЦЭМ!$D$33:$D$776,СВЦЭМ!$A$33:$A$776,$A98,СВЦЭМ!$B$33:$B$776,O$83)+'СЕТ СН'!$H$11+СВЦЭМ!$D$10+'СЕТ СН'!$H$5-'СЕТ СН'!$H$21</f>
        <v>3477.08686661</v>
      </c>
      <c r="P98" s="36">
        <f>SUMIFS(СВЦЭМ!$D$33:$D$776,СВЦЭМ!$A$33:$A$776,$A98,СВЦЭМ!$B$33:$B$776,P$83)+'СЕТ СН'!$H$11+СВЦЭМ!$D$10+'СЕТ СН'!$H$5-'СЕТ СН'!$H$21</f>
        <v>3489.8555826800002</v>
      </c>
      <c r="Q98" s="36">
        <f>SUMIFS(СВЦЭМ!$D$33:$D$776,СВЦЭМ!$A$33:$A$776,$A98,СВЦЭМ!$B$33:$B$776,Q$83)+'СЕТ СН'!$H$11+СВЦЭМ!$D$10+'СЕТ СН'!$H$5-'СЕТ СН'!$H$21</f>
        <v>3495.81144412</v>
      </c>
      <c r="R98" s="36">
        <f>SUMIFS(СВЦЭМ!$D$33:$D$776,СВЦЭМ!$A$33:$A$776,$A98,СВЦЭМ!$B$33:$B$776,R$83)+'СЕТ СН'!$H$11+СВЦЭМ!$D$10+'СЕТ СН'!$H$5-'СЕТ СН'!$H$21</f>
        <v>3495.7039952200003</v>
      </c>
      <c r="S98" s="36">
        <f>SUMIFS(СВЦЭМ!$D$33:$D$776,СВЦЭМ!$A$33:$A$776,$A98,СВЦЭМ!$B$33:$B$776,S$83)+'СЕТ СН'!$H$11+СВЦЭМ!$D$10+'СЕТ СН'!$H$5-'СЕТ СН'!$H$21</f>
        <v>3499.7711218499999</v>
      </c>
      <c r="T98" s="36">
        <f>SUMIFS(СВЦЭМ!$D$33:$D$776,СВЦЭМ!$A$33:$A$776,$A98,СВЦЭМ!$B$33:$B$776,T$83)+'СЕТ СН'!$H$11+СВЦЭМ!$D$10+'СЕТ СН'!$H$5-'СЕТ СН'!$H$21</f>
        <v>3482.3463075</v>
      </c>
      <c r="U98" s="36">
        <f>SUMIFS(СВЦЭМ!$D$33:$D$776,СВЦЭМ!$A$33:$A$776,$A98,СВЦЭМ!$B$33:$B$776,U$83)+'СЕТ СН'!$H$11+СВЦЭМ!$D$10+'СЕТ СН'!$H$5-'СЕТ СН'!$H$21</f>
        <v>3455.9659108199999</v>
      </c>
      <c r="V98" s="36">
        <f>SUMIFS(СВЦЭМ!$D$33:$D$776,СВЦЭМ!$A$33:$A$776,$A98,СВЦЭМ!$B$33:$B$776,V$83)+'СЕТ СН'!$H$11+СВЦЭМ!$D$10+'СЕТ СН'!$H$5-'СЕТ СН'!$H$21</f>
        <v>3459.3502478800001</v>
      </c>
      <c r="W98" s="36">
        <f>SUMIFS(СВЦЭМ!$D$33:$D$776,СВЦЭМ!$A$33:$A$776,$A98,СВЦЭМ!$B$33:$B$776,W$83)+'СЕТ СН'!$H$11+СВЦЭМ!$D$10+'СЕТ СН'!$H$5-'СЕТ СН'!$H$21</f>
        <v>3460.68121526</v>
      </c>
      <c r="X98" s="36">
        <f>SUMIFS(СВЦЭМ!$D$33:$D$776,СВЦЭМ!$A$33:$A$776,$A98,СВЦЭМ!$B$33:$B$776,X$83)+'СЕТ СН'!$H$11+СВЦЭМ!$D$10+'СЕТ СН'!$H$5-'СЕТ СН'!$H$21</f>
        <v>3504.9477738599999</v>
      </c>
      <c r="Y98" s="36">
        <f>SUMIFS(СВЦЭМ!$D$33:$D$776,СВЦЭМ!$A$33:$A$776,$A98,СВЦЭМ!$B$33:$B$776,Y$83)+'СЕТ СН'!$H$11+СВЦЭМ!$D$10+'СЕТ СН'!$H$5-'СЕТ СН'!$H$21</f>
        <v>3593.1169351399999</v>
      </c>
    </row>
    <row r="99" spans="1:25" ht="15.75" x14ac:dyDescent="0.2">
      <c r="A99" s="35">
        <f t="shared" si="2"/>
        <v>43571</v>
      </c>
      <c r="B99" s="36">
        <f>SUMIFS(СВЦЭМ!$D$33:$D$776,СВЦЭМ!$A$33:$A$776,$A99,СВЦЭМ!$B$33:$B$776,B$83)+'СЕТ СН'!$H$11+СВЦЭМ!$D$10+'СЕТ СН'!$H$5-'СЕТ СН'!$H$21</f>
        <v>3653.9989978600001</v>
      </c>
      <c r="C99" s="36">
        <f>SUMIFS(СВЦЭМ!$D$33:$D$776,СВЦЭМ!$A$33:$A$776,$A99,СВЦЭМ!$B$33:$B$776,C$83)+'СЕТ СН'!$H$11+СВЦЭМ!$D$10+'СЕТ СН'!$H$5-'СЕТ СН'!$H$21</f>
        <v>3731.4419227899998</v>
      </c>
      <c r="D99" s="36">
        <f>SUMIFS(СВЦЭМ!$D$33:$D$776,СВЦЭМ!$A$33:$A$776,$A99,СВЦЭМ!$B$33:$B$776,D$83)+'СЕТ СН'!$H$11+СВЦЭМ!$D$10+'СЕТ СН'!$H$5-'СЕТ СН'!$H$21</f>
        <v>3815.4733779400003</v>
      </c>
      <c r="E99" s="36">
        <f>SUMIFS(СВЦЭМ!$D$33:$D$776,СВЦЭМ!$A$33:$A$776,$A99,СВЦЭМ!$B$33:$B$776,E$83)+'СЕТ СН'!$H$11+СВЦЭМ!$D$10+'СЕТ СН'!$H$5-'СЕТ СН'!$H$21</f>
        <v>3825.9922426100002</v>
      </c>
      <c r="F99" s="36">
        <f>SUMIFS(СВЦЭМ!$D$33:$D$776,СВЦЭМ!$A$33:$A$776,$A99,СВЦЭМ!$B$33:$B$776,F$83)+'СЕТ СН'!$H$11+СВЦЭМ!$D$10+'СЕТ СН'!$H$5-'СЕТ СН'!$H$21</f>
        <v>3826.8040259999998</v>
      </c>
      <c r="G99" s="36">
        <f>SUMIFS(СВЦЭМ!$D$33:$D$776,СВЦЭМ!$A$33:$A$776,$A99,СВЦЭМ!$B$33:$B$776,G$83)+'СЕТ СН'!$H$11+СВЦЭМ!$D$10+'СЕТ СН'!$H$5-'СЕТ СН'!$H$21</f>
        <v>3823.4198261199999</v>
      </c>
      <c r="H99" s="36">
        <f>SUMIFS(СВЦЭМ!$D$33:$D$776,СВЦЭМ!$A$33:$A$776,$A99,СВЦЭМ!$B$33:$B$776,H$83)+'СЕТ СН'!$H$11+СВЦЭМ!$D$10+'СЕТ СН'!$H$5-'СЕТ СН'!$H$21</f>
        <v>3761.2776426400001</v>
      </c>
      <c r="I99" s="36">
        <f>SUMIFS(СВЦЭМ!$D$33:$D$776,СВЦЭМ!$A$33:$A$776,$A99,СВЦЭМ!$B$33:$B$776,I$83)+'СЕТ СН'!$H$11+СВЦЭМ!$D$10+'СЕТ СН'!$H$5-'СЕТ СН'!$H$21</f>
        <v>3699.5772180900003</v>
      </c>
      <c r="J99" s="36">
        <f>SUMIFS(СВЦЭМ!$D$33:$D$776,СВЦЭМ!$A$33:$A$776,$A99,СВЦЭМ!$B$33:$B$776,J$83)+'СЕТ СН'!$H$11+СВЦЭМ!$D$10+'СЕТ СН'!$H$5-'СЕТ СН'!$H$21</f>
        <v>3597.4277891000002</v>
      </c>
      <c r="K99" s="36">
        <f>SUMIFS(СВЦЭМ!$D$33:$D$776,СВЦЭМ!$A$33:$A$776,$A99,СВЦЭМ!$B$33:$B$776,K$83)+'СЕТ СН'!$H$11+СВЦЭМ!$D$10+'СЕТ СН'!$H$5-'СЕТ СН'!$H$21</f>
        <v>3527.1385785299999</v>
      </c>
      <c r="L99" s="36">
        <f>SUMIFS(СВЦЭМ!$D$33:$D$776,СВЦЭМ!$A$33:$A$776,$A99,СВЦЭМ!$B$33:$B$776,L$83)+'СЕТ СН'!$H$11+СВЦЭМ!$D$10+'СЕТ СН'!$H$5-'СЕТ СН'!$H$21</f>
        <v>3498.80664303</v>
      </c>
      <c r="M99" s="36">
        <f>SUMIFS(СВЦЭМ!$D$33:$D$776,СВЦЭМ!$A$33:$A$776,$A99,СВЦЭМ!$B$33:$B$776,M$83)+'СЕТ СН'!$H$11+СВЦЭМ!$D$10+'СЕТ СН'!$H$5-'СЕТ СН'!$H$21</f>
        <v>3475.3045078300001</v>
      </c>
      <c r="N99" s="36">
        <f>SUMIFS(СВЦЭМ!$D$33:$D$776,СВЦЭМ!$A$33:$A$776,$A99,СВЦЭМ!$B$33:$B$776,N$83)+'СЕТ СН'!$H$11+СВЦЭМ!$D$10+'СЕТ СН'!$H$5-'СЕТ СН'!$H$21</f>
        <v>3488.5838678300001</v>
      </c>
      <c r="O99" s="36">
        <f>SUMIFS(СВЦЭМ!$D$33:$D$776,СВЦЭМ!$A$33:$A$776,$A99,СВЦЭМ!$B$33:$B$776,O$83)+'СЕТ СН'!$H$11+СВЦЭМ!$D$10+'СЕТ СН'!$H$5-'СЕТ СН'!$H$21</f>
        <v>3500.8926791399999</v>
      </c>
      <c r="P99" s="36">
        <f>SUMIFS(СВЦЭМ!$D$33:$D$776,СВЦЭМ!$A$33:$A$776,$A99,СВЦЭМ!$B$33:$B$776,P$83)+'СЕТ СН'!$H$11+СВЦЭМ!$D$10+'СЕТ СН'!$H$5-'СЕТ СН'!$H$21</f>
        <v>3503.5934483700003</v>
      </c>
      <c r="Q99" s="36">
        <f>SUMIFS(СВЦЭМ!$D$33:$D$776,СВЦЭМ!$A$33:$A$776,$A99,СВЦЭМ!$B$33:$B$776,Q$83)+'СЕТ СН'!$H$11+СВЦЭМ!$D$10+'СЕТ СН'!$H$5-'СЕТ СН'!$H$21</f>
        <v>3502.53705124</v>
      </c>
      <c r="R99" s="36">
        <f>SUMIFS(СВЦЭМ!$D$33:$D$776,СВЦЭМ!$A$33:$A$776,$A99,СВЦЭМ!$B$33:$B$776,R$83)+'СЕТ СН'!$H$11+СВЦЭМ!$D$10+'СЕТ СН'!$H$5-'СЕТ СН'!$H$21</f>
        <v>3493.1192723899999</v>
      </c>
      <c r="S99" s="36">
        <f>SUMIFS(СВЦЭМ!$D$33:$D$776,СВЦЭМ!$A$33:$A$776,$A99,СВЦЭМ!$B$33:$B$776,S$83)+'СЕТ СН'!$H$11+СВЦЭМ!$D$10+'СЕТ СН'!$H$5-'СЕТ СН'!$H$21</f>
        <v>3491.6269665</v>
      </c>
      <c r="T99" s="36">
        <f>SUMIFS(СВЦЭМ!$D$33:$D$776,СВЦЭМ!$A$33:$A$776,$A99,СВЦЭМ!$B$33:$B$776,T$83)+'СЕТ СН'!$H$11+СВЦЭМ!$D$10+'СЕТ СН'!$H$5-'СЕТ СН'!$H$21</f>
        <v>3503.93980242</v>
      </c>
      <c r="U99" s="36">
        <f>SUMIFS(СВЦЭМ!$D$33:$D$776,СВЦЭМ!$A$33:$A$776,$A99,СВЦЭМ!$B$33:$B$776,U$83)+'СЕТ СН'!$H$11+СВЦЭМ!$D$10+'СЕТ СН'!$H$5-'СЕТ СН'!$H$21</f>
        <v>3464.3781844300001</v>
      </c>
      <c r="V99" s="36">
        <f>SUMIFS(СВЦЭМ!$D$33:$D$776,СВЦЭМ!$A$33:$A$776,$A99,СВЦЭМ!$B$33:$B$776,V$83)+'СЕТ СН'!$H$11+СВЦЭМ!$D$10+'СЕТ СН'!$H$5-'СЕТ СН'!$H$21</f>
        <v>3479.4104690200002</v>
      </c>
      <c r="W99" s="36">
        <f>SUMIFS(СВЦЭМ!$D$33:$D$776,СВЦЭМ!$A$33:$A$776,$A99,СВЦЭМ!$B$33:$B$776,W$83)+'СЕТ СН'!$H$11+СВЦЭМ!$D$10+'СЕТ СН'!$H$5-'СЕТ СН'!$H$21</f>
        <v>3471.6829472999998</v>
      </c>
      <c r="X99" s="36">
        <f>SUMIFS(СВЦЭМ!$D$33:$D$776,СВЦЭМ!$A$33:$A$776,$A99,СВЦЭМ!$B$33:$B$776,X$83)+'СЕТ СН'!$H$11+СВЦЭМ!$D$10+'СЕТ СН'!$H$5-'СЕТ СН'!$H$21</f>
        <v>3557.0263815799999</v>
      </c>
      <c r="Y99" s="36">
        <f>SUMIFS(СВЦЭМ!$D$33:$D$776,СВЦЭМ!$A$33:$A$776,$A99,СВЦЭМ!$B$33:$B$776,Y$83)+'СЕТ СН'!$H$11+СВЦЭМ!$D$10+'СЕТ СН'!$H$5-'СЕТ СН'!$H$21</f>
        <v>3635.8971071599999</v>
      </c>
    </row>
    <row r="100" spans="1:25" ht="15.75" x14ac:dyDescent="0.2">
      <c r="A100" s="35">
        <f t="shared" si="2"/>
        <v>43572</v>
      </c>
      <c r="B100" s="36">
        <f>SUMIFS(СВЦЭМ!$D$33:$D$776,СВЦЭМ!$A$33:$A$776,$A100,СВЦЭМ!$B$33:$B$776,B$83)+'СЕТ СН'!$H$11+СВЦЭМ!$D$10+'СЕТ СН'!$H$5-'СЕТ СН'!$H$21</f>
        <v>3669.8799290400002</v>
      </c>
      <c r="C100" s="36">
        <f>SUMIFS(СВЦЭМ!$D$33:$D$776,СВЦЭМ!$A$33:$A$776,$A100,СВЦЭМ!$B$33:$B$776,C$83)+'СЕТ СН'!$H$11+СВЦЭМ!$D$10+'СЕТ СН'!$H$5-'СЕТ СН'!$H$21</f>
        <v>3737.9350843499997</v>
      </c>
      <c r="D100" s="36">
        <f>SUMIFS(СВЦЭМ!$D$33:$D$776,СВЦЭМ!$A$33:$A$776,$A100,СВЦЭМ!$B$33:$B$776,D$83)+'СЕТ СН'!$H$11+СВЦЭМ!$D$10+'СЕТ СН'!$H$5-'СЕТ СН'!$H$21</f>
        <v>3790.3437082400001</v>
      </c>
      <c r="E100" s="36">
        <f>SUMIFS(СВЦЭМ!$D$33:$D$776,СВЦЭМ!$A$33:$A$776,$A100,СВЦЭМ!$B$33:$B$776,E$83)+'СЕТ СН'!$H$11+СВЦЭМ!$D$10+'СЕТ СН'!$H$5-'СЕТ СН'!$H$21</f>
        <v>3799.3617737499999</v>
      </c>
      <c r="F100" s="36">
        <f>SUMIFS(СВЦЭМ!$D$33:$D$776,СВЦЭМ!$A$33:$A$776,$A100,СВЦЭМ!$B$33:$B$776,F$83)+'СЕТ СН'!$H$11+СВЦЭМ!$D$10+'СЕТ СН'!$H$5-'СЕТ СН'!$H$21</f>
        <v>3800.7622591500003</v>
      </c>
      <c r="G100" s="36">
        <f>SUMIFS(СВЦЭМ!$D$33:$D$776,СВЦЭМ!$A$33:$A$776,$A100,СВЦЭМ!$B$33:$B$776,G$83)+'СЕТ СН'!$H$11+СВЦЭМ!$D$10+'СЕТ СН'!$H$5-'СЕТ СН'!$H$21</f>
        <v>3800.1115941799999</v>
      </c>
      <c r="H100" s="36">
        <f>SUMIFS(СВЦЭМ!$D$33:$D$776,СВЦЭМ!$A$33:$A$776,$A100,СВЦЭМ!$B$33:$B$776,H$83)+'СЕТ СН'!$H$11+СВЦЭМ!$D$10+'СЕТ СН'!$H$5-'СЕТ СН'!$H$21</f>
        <v>3734.4428808399998</v>
      </c>
      <c r="I100" s="36">
        <f>SUMIFS(СВЦЭМ!$D$33:$D$776,СВЦЭМ!$A$33:$A$776,$A100,СВЦЭМ!$B$33:$B$776,I$83)+'СЕТ СН'!$H$11+СВЦЭМ!$D$10+'СЕТ СН'!$H$5-'СЕТ СН'!$H$21</f>
        <v>3676.0060482399999</v>
      </c>
      <c r="J100" s="36">
        <f>SUMIFS(СВЦЭМ!$D$33:$D$776,СВЦЭМ!$A$33:$A$776,$A100,СВЦЭМ!$B$33:$B$776,J$83)+'СЕТ СН'!$H$11+СВЦЭМ!$D$10+'СЕТ СН'!$H$5-'СЕТ СН'!$H$21</f>
        <v>3579.47192481</v>
      </c>
      <c r="K100" s="36">
        <f>SUMIFS(СВЦЭМ!$D$33:$D$776,СВЦЭМ!$A$33:$A$776,$A100,СВЦЭМ!$B$33:$B$776,K$83)+'СЕТ СН'!$H$11+СВЦЭМ!$D$10+'СЕТ СН'!$H$5-'СЕТ СН'!$H$21</f>
        <v>3511.7294682900001</v>
      </c>
      <c r="L100" s="36">
        <f>SUMIFS(СВЦЭМ!$D$33:$D$776,СВЦЭМ!$A$33:$A$776,$A100,СВЦЭМ!$B$33:$B$776,L$83)+'СЕТ СН'!$H$11+СВЦЭМ!$D$10+'СЕТ СН'!$H$5-'СЕТ СН'!$H$21</f>
        <v>3479.8477559299999</v>
      </c>
      <c r="M100" s="36">
        <f>SUMIFS(СВЦЭМ!$D$33:$D$776,СВЦЭМ!$A$33:$A$776,$A100,СВЦЭМ!$B$33:$B$776,M$83)+'СЕТ СН'!$H$11+СВЦЭМ!$D$10+'СЕТ СН'!$H$5-'СЕТ СН'!$H$21</f>
        <v>3486.63867347</v>
      </c>
      <c r="N100" s="36">
        <f>SUMIFS(СВЦЭМ!$D$33:$D$776,СВЦЭМ!$A$33:$A$776,$A100,СВЦЭМ!$B$33:$B$776,N$83)+'СЕТ СН'!$H$11+СВЦЭМ!$D$10+'СЕТ СН'!$H$5-'СЕТ СН'!$H$21</f>
        <v>3474.6143748</v>
      </c>
      <c r="O100" s="36">
        <f>SUMIFS(СВЦЭМ!$D$33:$D$776,СВЦЭМ!$A$33:$A$776,$A100,СВЦЭМ!$B$33:$B$776,O$83)+'СЕТ СН'!$H$11+СВЦЭМ!$D$10+'СЕТ СН'!$H$5-'СЕТ СН'!$H$21</f>
        <v>3478.11328994</v>
      </c>
      <c r="P100" s="36">
        <f>SUMIFS(СВЦЭМ!$D$33:$D$776,СВЦЭМ!$A$33:$A$776,$A100,СВЦЭМ!$B$33:$B$776,P$83)+'СЕТ СН'!$H$11+СВЦЭМ!$D$10+'СЕТ СН'!$H$5-'СЕТ СН'!$H$21</f>
        <v>3489.5961355099998</v>
      </c>
      <c r="Q100" s="36">
        <f>SUMIFS(СВЦЭМ!$D$33:$D$776,СВЦЭМ!$A$33:$A$776,$A100,СВЦЭМ!$B$33:$B$776,Q$83)+'СЕТ СН'!$H$11+СВЦЭМ!$D$10+'СЕТ СН'!$H$5-'СЕТ СН'!$H$21</f>
        <v>3510.4675434700002</v>
      </c>
      <c r="R100" s="36">
        <f>SUMIFS(СВЦЭМ!$D$33:$D$776,СВЦЭМ!$A$33:$A$776,$A100,СВЦЭМ!$B$33:$B$776,R$83)+'СЕТ СН'!$H$11+СВЦЭМ!$D$10+'СЕТ СН'!$H$5-'СЕТ СН'!$H$21</f>
        <v>3508.0582435900001</v>
      </c>
      <c r="S100" s="36">
        <f>SUMIFS(СВЦЭМ!$D$33:$D$776,СВЦЭМ!$A$33:$A$776,$A100,СВЦЭМ!$B$33:$B$776,S$83)+'СЕТ СН'!$H$11+СВЦЭМ!$D$10+'СЕТ СН'!$H$5-'СЕТ СН'!$H$21</f>
        <v>3493.1293502399999</v>
      </c>
      <c r="T100" s="36">
        <f>SUMIFS(СВЦЭМ!$D$33:$D$776,СВЦЭМ!$A$33:$A$776,$A100,СВЦЭМ!$B$33:$B$776,T$83)+'СЕТ СН'!$H$11+СВЦЭМ!$D$10+'СЕТ СН'!$H$5-'СЕТ СН'!$H$21</f>
        <v>3500.4840360399999</v>
      </c>
      <c r="U100" s="36">
        <f>SUMIFS(СВЦЭМ!$D$33:$D$776,СВЦЭМ!$A$33:$A$776,$A100,СВЦЭМ!$B$33:$B$776,U$83)+'СЕТ СН'!$H$11+СВЦЭМ!$D$10+'СЕТ СН'!$H$5-'СЕТ СН'!$H$21</f>
        <v>3503.46528592</v>
      </c>
      <c r="V100" s="36">
        <f>SUMIFS(СВЦЭМ!$D$33:$D$776,СВЦЭМ!$A$33:$A$776,$A100,СВЦЭМ!$B$33:$B$776,V$83)+'СЕТ СН'!$H$11+СВЦЭМ!$D$10+'СЕТ СН'!$H$5-'СЕТ СН'!$H$21</f>
        <v>3495.2233972899999</v>
      </c>
      <c r="W100" s="36">
        <f>SUMIFS(СВЦЭМ!$D$33:$D$776,СВЦЭМ!$A$33:$A$776,$A100,СВЦЭМ!$B$33:$B$776,W$83)+'СЕТ СН'!$H$11+СВЦЭМ!$D$10+'СЕТ СН'!$H$5-'СЕТ СН'!$H$21</f>
        <v>3505.1958289300001</v>
      </c>
      <c r="X100" s="36">
        <f>SUMIFS(СВЦЭМ!$D$33:$D$776,СВЦЭМ!$A$33:$A$776,$A100,СВЦЭМ!$B$33:$B$776,X$83)+'СЕТ СН'!$H$11+СВЦЭМ!$D$10+'СЕТ СН'!$H$5-'СЕТ СН'!$H$21</f>
        <v>3538.3386715500001</v>
      </c>
      <c r="Y100" s="36">
        <f>SUMIFS(СВЦЭМ!$D$33:$D$776,СВЦЭМ!$A$33:$A$776,$A100,СВЦЭМ!$B$33:$B$776,Y$83)+'СЕТ СН'!$H$11+СВЦЭМ!$D$10+'СЕТ СН'!$H$5-'СЕТ СН'!$H$21</f>
        <v>3614.20929776</v>
      </c>
    </row>
    <row r="101" spans="1:25" ht="15.75" x14ac:dyDescent="0.2">
      <c r="A101" s="35">
        <f t="shared" si="2"/>
        <v>43573</v>
      </c>
      <c r="B101" s="36">
        <f>SUMIFS(СВЦЭМ!$D$33:$D$776,СВЦЭМ!$A$33:$A$776,$A101,СВЦЭМ!$B$33:$B$776,B$83)+'СЕТ СН'!$H$11+СВЦЭМ!$D$10+'СЕТ СН'!$H$5-'СЕТ СН'!$H$21</f>
        <v>3649.4218091299999</v>
      </c>
      <c r="C101" s="36">
        <f>SUMIFS(СВЦЭМ!$D$33:$D$776,СВЦЭМ!$A$33:$A$776,$A101,СВЦЭМ!$B$33:$B$776,C$83)+'СЕТ СН'!$H$11+СВЦЭМ!$D$10+'СЕТ СН'!$H$5-'СЕТ СН'!$H$21</f>
        <v>3721.3384327100002</v>
      </c>
      <c r="D101" s="36">
        <f>SUMIFS(СВЦЭМ!$D$33:$D$776,СВЦЭМ!$A$33:$A$776,$A101,СВЦЭМ!$B$33:$B$776,D$83)+'СЕТ СН'!$H$11+СВЦЭМ!$D$10+'СЕТ СН'!$H$5-'СЕТ СН'!$H$21</f>
        <v>3782.9770395400001</v>
      </c>
      <c r="E101" s="36">
        <f>SUMIFS(СВЦЭМ!$D$33:$D$776,СВЦЭМ!$A$33:$A$776,$A101,СВЦЭМ!$B$33:$B$776,E$83)+'СЕТ СН'!$H$11+СВЦЭМ!$D$10+'СЕТ СН'!$H$5-'СЕТ СН'!$H$21</f>
        <v>3779.1452924</v>
      </c>
      <c r="F101" s="36">
        <f>SUMIFS(СВЦЭМ!$D$33:$D$776,СВЦЭМ!$A$33:$A$776,$A101,СВЦЭМ!$B$33:$B$776,F$83)+'СЕТ СН'!$H$11+СВЦЭМ!$D$10+'СЕТ СН'!$H$5-'СЕТ СН'!$H$21</f>
        <v>3784.6455950899999</v>
      </c>
      <c r="G101" s="36">
        <f>SUMIFS(СВЦЭМ!$D$33:$D$776,СВЦЭМ!$A$33:$A$776,$A101,СВЦЭМ!$B$33:$B$776,G$83)+'СЕТ СН'!$H$11+СВЦЭМ!$D$10+'СЕТ СН'!$H$5-'СЕТ СН'!$H$21</f>
        <v>3783.44079822</v>
      </c>
      <c r="H101" s="36">
        <f>SUMIFS(СВЦЭМ!$D$33:$D$776,СВЦЭМ!$A$33:$A$776,$A101,СВЦЭМ!$B$33:$B$776,H$83)+'СЕТ СН'!$H$11+СВЦЭМ!$D$10+'СЕТ СН'!$H$5-'СЕТ СН'!$H$21</f>
        <v>3722.6670773799997</v>
      </c>
      <c r="I101" s="36">
        <f>SUMIFS(СВЦЭМ!$D$33:$D$776,СВЦЭМ!$A$33:$A$776,$A101,СВЦЭМ!$B$33:$B$776,I$83)+'СЕТ СН'!$H$11+СВЦЭМ!$D$10+'СЕТ СН'!$H$5-'СЕТ СН'!$H$21</f>
        <v>3662.6894840999998</v>
      </c>
      <c r="J101" s="36">
        <f>SUMIFS(СВЦЭМ!$D$33:$D$776,СВЦЭМ!$A$33:$A$776,$A101,СВЦЭМ!$B$33:$B$776,J$83)+'СЕТ СН'!$H$11+СВЦЭМ!$D$10+'СЕТ СН'!$H$5-'СЕТ СН'!$H$21</f>
        <v>3581.9646715200001</v>
      </c>
      <c r="K101" s="36">
        <f>SUMIFS(СВЦЭМ!$D$33:$D$776,СВЦЭМ!$A$33:$A$776,$A101,СВЦЭМ!$B$33:$B$776,K$83)+'СЕТ СН'!$H$11+СВЦЭМ!$D$10+'СЕТ СН'!$H$5-'СЕТ СН'!$H$21</f>
        <v>3497.2656759500001</v>
      </c>
      <c r="L101" s="36">
        <f>SUMIFS(СВЦЭМ!$D$33:$D$776,СВЦЭМ!$A$33:$A$776,$A101,СВЦЭМ!$B$33:$B$776,L$83)+'СЕТ СН'!$H$11+СВЦЭМ!$D$10+'СЕТ СН'!$H$5-'СЕТ СН'!$H$21</f>
        <v>3462.9228186300002</v>
      </c>
      <c r="M101" s="36">
        <f>SUMIFS(СВЦЭМ!$D$33:$D$776,СВЦЭМ!$A$33:$A$776,$A101,СВЦЭМ!$B$33:$B$776,M$83)+'СЕТ СН'!$H$11+СВЦЭМ!$D$10+'СЕТ СН'!$H$5-'СЕТ СН'!$H$21</f>
        <v>3480.73862371</v>
      </c>
      <c r="N101" s="36">
        <f>SUMIFS(СВЦЭМ!$D$33:$D$776,СВЦЭМ!$A$33:$A$776,$A101,СВЦЭМ!$B$33:$B$776,N$83)+'СЕТ СН'!$H$11+СВЦЭМ!$D$10+'СЕТ СН'!$H$5-'СЕТ СН'!$H$21</f>
        <v>3463.7684230499999</v>
      </c>
      <c r="O101" s="36">
        <f>SUMIFS(СВЦЭМ!$D$33:$D$776,СВЦЭМ!$A$33:$A$776,$A101,СВЦЭМ!$B$33:$B$776,O$83)+'СЕТ СН'!$H$11+СВЦЭМ!$D$10+'СЕТ СН'!$H$5-'СЕТ СН'!$H$21</f>
        <v>3468.2619336600001</v>
      </c>
      <c r="P101" s="36">
        <f>SUMIFS(СВЦЭМ!$D$33:$D$776,СВЦЭМ!$A$33:$A$776,$A101,СВЦЭМ!$B$33:$B$776,P$83)+'СЕТ СН'!$H$11+СВЦЭМ!$D$10+'СЕТ СН'!$H$5-'СЕТ СН'!$H$21</f>
        <v>3464.9237582400001</v>
      </c>
      <c r="Q101" s="36">
        <f>SUMIFS(СВЦЭМ!$D$33:$D$776,СВЦЭМ!$A$33:$A$776,$A101,СВЦЭМ!$B$33:$B$776,Q$83)+'СЕТ СН'!$H$11+СВЦЭМ!$D$10+'СЕТ СН'!$H$5-'СЕТ СН'!$H$21</f>
        <v>3465.49897616</v>
      </c>
      <c r="R101" s="36">
        <f>SUMIFS(СВЦЭМ!$D$33:$D$776,СВЦЭМ!$A$33:$A$776,$A101,СВЦЭМ!$B$33:$B$776,R$83)+'СЕТ СН'!$H$11+СВЦЭМ!$D$10+'СЕТ СН'!$H$5-'СЕТ СН'!$H$21</f>
        <v>3465.70312216</v>
      </c>
      <c r="S101" s="36">
        <f>SUMIFS(СВЦЭМ!$D$33:$D$776,СВЦЭМ!$A$33:$A$776,$A101,СВЦЭМ!$B$33:$B$776,S$83)+'СЕТ СН'!$H$11+СВЦЭМ!$D$10+'СЕТ СН'!$H$5-'СЕТ СН'!$H$21</f>
        <v>3468.09672499</v>
      </c>
      <c r="T101" s="36">
        <f>SUMIFS(СВЦЭМ!$D$33:$D$776,СВЦЭМ!$A$33:$A$776,$A101,СВЦЭМ!$B$33:$B$776,T$83)+'СЕТ СН'!$H$11+СВЦЭМ!$D$10+'СЕТ СН'!$H$5-'СЕТ СН'!$H$21</f>
        <v>3471.43426783</v>
      </c>
      <c r="U101" s="36">
        <f>SUMIFS(СВЦЭМ!$D$33:$D$776,СВЦЭМ!$A$33:$A$776,$A101,СВЦЭМ!$B$33:$B$776,U$83)+'СЕТ СН'!$H$11+СВЦЭМ!$D$10+'СЕТ СН'!$H$5-'СЕТ СН'!$H$21</f>
        <v>3473.0556742999997</v>
      </c>
      <c r="V101" s="36">
        <f>SUMIFS(СВЦЭМ!$D$33:$D$776,СВЦЭМ!$A$33:$A$776,$A101,СВЦЭМ!$B$33:$B$776,V$83)+'СЕТ СН'!$H$11+СВЦЭМ!$D$10+'СЕТ СН'!$H$5-'СЕТ СН'!$H$21</f>
        <v>3473.4119625100002</v>
      </c>
      <c r="W101" s="36">
        <f>SUMIFS(СВЦЭМ!$D$33:$D$776,СВЦЭМ!$A$33:$A$776,$A101,СВЦЭМ!$B$33:$B$776,W$83)+'СЕТ СН'!$H$11+СВЦЭМ!$D$10+'СЕТ СН'!$H$5-'СЕТ СН'!$H$21</f>
        <v>3456.9346489499999</v>
      </c>
      <c r="X101" s="36">
        <f>SUMIFS(СВЦЭМ!$D$33:$D$776,СВЦЭМ!$A$33:$A$776,$A101,СВЦЭМ!$B$33:$B$776,X$83)+'СЕТ СН'!$H$11+СВЦЭМ!$D$10+'СЕТ СН'!$H$5-'СЕТ СН'!$H$21</f>
        <v>3493.5367604100002</v>
      </c>
      <c r="Y101" s="36">
        <f>SUMIFS(СВЦЭМ!$D$33:$D$776,СВЦЭМ!$A$33:$A$776,$A101,СВЦЭМ!$B$33:$B$776,Y$83)+'СЕТ СН'!$H$11+СВЦЭМ!$D$10+'СЕТ СН'!$H$5-'СЕТ СН'!$H$21</f>
        <v>3566.5915871500001</v>
      </c>
    </row>
    <row r="102" spans="1:25" ht="15.75" x14ac:dyDescent="0.2">
      <c r="A102" s="35">
        <f t="shared" si="2"/>
        <v>43574</v>
      </c>
      <c r="B102" s="36">
        <f>SUMIFS(СВЦЭМ!$D$33:$D$776,СВЦЭМ!$A$33:$A$776,$A102,СВЦЭМ!$B$33:$B$776,B$83)+'СЕТ СН'!$H$11+СВЦЭМ!$D$10+'СЕТ СН'!$H$5-'СЕТ СН'!$H$21</f>
        <v>3652.0912342500001</v>
      </c>
      <c r="C102" s="36">
        <f>SUMIFS(СВЦЭМ!$D$33:$D$776,СВЦЭМ!$A$33:$A$776,$A102,СВЦЭМ!$B$33:$B$776,C$83)+'СЕТ СН'!$H$11+СВЦЭМ!$D$10+'СЕТ СН'!$H$5-'СЕТ СН'!$H$21</f>
        <v>3722.8817778499997</v>
      </c>
      <c r="D102" s="36">
        <f>SUMIFS(СВЦЭМ!$D$33:$D$776,СВЦЭМ!$A$33:$A$776,$A102,СВЦЭМ!$B$33:$B$776,D$83)+'СЕТ СН'!$H$11+СВЦЭМ!$D$10+'СЕТ СН'!$H$5-'СЕТ СН'!$H$21</f>
        <v>3781.4227342300001</v>
      </c>
      <c r="E102" s="36">
        <f>SUMIFS(СВЦЭМ!$D$33:$D$776,СВЦЭМ!$A$33:$A$776,$A102,СВЦЭМ!$B$33:$B$776,E$83)+'СЕТ СН'!$H$11+СВЦЭМ!$D$10+'СЕТ СН'!$H$5-'СЕТ СН'!$H$21</f>
        <v>3785.99154963</v>
      </c>
      <c r="F102" s="36">
        <f>SUMIFS(СВЦЭМ!$D$33:$D$776,СВЦЭМ!$A$33:$A$776,$A102,СВЦЭМ!$B$33:$B$776,F$83)+'СЕТ СН'!$H$11+СВЦЭМ!$D$10+'СЕТ СН'!$H$5-'СЕТ СН'!$H$21</f>
        <v>3786.5148567300002</v>
      </c>
      <c r="G102" s="36">
        <f>SUMIFS(СВЦЭМ!$D$33:$D$776,СВЦЭМ!$A$33:$A$776,$A102,СВЦЭМ!$B$33:$B$776,G$83)+'СЕТ СН'!$H$11+СВЦЭМ!$D$10+'СЕТ СН'!$H$5-'СЕТ СН'!$H$21</f>
        <v>3786.0770746200001</v>
      </c>
      <c r="H102" s="36">
        <f>SUMIFS(СВЦЭМ!$D$33:$D$776,СВЦЭМ!$A$33:$A$776,$A102,СВЦЭМ!$B$33:$B$776,H$83)+'СЕТ СН'!$H$11+СВЦЭМ!$D$10+'СЕТ СН'!$H$5-'СЕТ СН'!$H$21</f>
        <v>3730.9628193200001</v>
      </c>
      <c r="I102" s="36">
        <f>SUMIFS(СВЦЭМ!$D$33:$D$776,СВЦЭМ!$A$33:$A$776,$A102,СВЦЭМ!$B$33:$B$776,I$83)+'СЕТ СН'!$H$11+СВЦЭМ!$D$10+'СЕТ СН'!$H$5-'СЕТ СН'!$H$21</f>
        <v>3662.8679430000002</v>
      </c>
      <c r="J102" s="36">
        <f>SUMIFS(СВЦЭМ!$D$33:$D$776,СВЦЭМ!$A$33:$A$776,$A102,СВЦЭМ!$B$33:$B$776,J$83)+'СЕТ СН'!$H$11+СВЦЭМ!$D$10+'СЕТ СН'!$H$5-'СЕТ СН'!$H$21</f>
        <v>3576.5369532599998</v>
      </c>
      <c r="K102" s="36">
        <f>SUMIFS(СВЦЭМ!$D$33:$D$776,СВЦЭМ!$A$33:$A$776,$A102,СВЦЭМ!$B$33:$B$776,K$83)+'СЕТ СН'!$H$11+СВЦЭМ!$D$10+'СЕТ СН'!$H$5-'СЕТ СН'!$H$21</f>
        <v>3504.3341165900001</v>
      </c>
      <c r="L102" s="36">
        <f>SUMIFS(СВЦЭМ!$D$33:$D$776,СВЦЭМ!$A$33:$A$776,$A102,СВЦЭМ!$B$33:$B$776,L$83)+'СЕТ СН'!$H$11+СВЦЭМ!$D$10+'СЕТ СН'!$H$5-'СЕТ СН'!$H$21</f>
        <v>3468.6435845400001</v>
      </c>
      <c r="M102" s="36">
        <f>SUMIFS(СВЦЭМ!$D$33:$D$776,СВЦЭМ!$A$33:$A$776,$A102,СВЦЭМ!$B$33:$B$776,M$83)+'СЕТ СН'!$H$11+СВЦЭМ!$D$10+'СЕТ СН'!$H$5-'СЕТ СН'!$H$21</f>
        <v>3467.6763449600003</v>
      </c>
      <c r="N102" s="36">
        <f>SUMIFS(СВЦЭМ!$D$33:$D$776,СВЦЭМ!$A$33:$A$776,$A102,СВЦЭМ!$B$33:$B$776,N$83)+'СЕТ СН'!$H$11+СВЦЭМ!$D$10+'СЕТ СН'!$H$5-'СЕТ СН'!$H$21</f>
        <v>3456.0042434000002</v>
      </c>
      <c r="O102" s="36">
        <f>SUMIFS(СВЦЭМ!$D$33:$D$776,СВЦЭМ!$A$33:$A$776,$A102,СВЦЭМ!$B$33:$B$776,O$83)+'СЕТ СН'!$H$11+СВЦЭМ!$D$10+'СЕТ СН'!$H$5-'СЕТ СН'!$H$21</f>
        <v>3454.81643803</v>
      </c>
      <c r="P102" s="36">
        <f>SUMIFS(СВЦЭМ!$D$33:$D$776,СВЦЭМ!$A$33:$A$776,$A102,СВЦЭМ!$B$33:$B$776,P$83)+'СЕТ СН'!$H$11+СВЦЭМ!$D$10+'СЕТ СН'!$H$5-'СЕТ СН'!$H$21</f>
        <v>3458.6491858700001</v>
      </c>
      <c r="Q102" s="36">
        <f>SUMIFS(СВЦЭМ!$D$33:$D$776,СВЦЭМ!$A$33:$A$776,$A102,СВЦЭМ!$B$33:$B$776,Q$83)+'СЕТ СН'!$H$11+СВЦЭМ!$D$10+'СЕТ СН'!$H$5-'СЕТ СН'!$H$21</f>
        <v>3457.8830840599999</v>
      </c>
      <c r="R102" s="36">
        <f>SUMIFS(СВЦЭМ!$D$33:$D$776,СВЦЭМ!$A$33:$A$776,$A102,СВЦЭМ!$B$33:$B$776,R$83)+'СЕТ СН'!$H$11+СВЦЭМ!$D$10+'СЕТ СН'!$H$5-'СЕТ СН'!$H$21</f>
        <v>3456.8807519500001</v>
      </c>
      <c r="S102" s="36">
        <f>SUMIFS(СВЦЭМ!$D$33:$D$776,СВЦЭМ!$A$33:$A$776,$A102,СВЦЭМ!$B$33:$B$776,S$83)+'СЕТ СН'!$H$11+СВЦЭМ!$D$10+'СЕТ СН'!$H$5-'СЕТ СН'!$H$21</f>
        <v>3448.2320331199999</v>
      </c>
      <c r="T102" s="36">
        <f>SUMIFS(СВЦЭМ!$D$33:$D$776,СВЦЭМ!$A$33:$A$776,$A102,СВЦЭМ!$B$33:$B$776,T$83)+'СЕТ СН'!$H$11+СВЦЭМ!$D$10+'СЕТ СН'!$H$5-'СЕТ СН'!$H$21</f>
        <v>3452.8783473100002</v>
      </c>
      <c r="U102" s="36">
        <f>SUMIFS(СВЦЭМ!$D$33:$D$776,СВЦЭМ!$A$33:$A$776,$A102,СВЦЭМ!$B$33:$B$776,U$83)+'СЕТ СН'!$H$11+СВЦЭМ!$D$10+'СЕТ СН'!$H$5-'СЕТ СН'!$H$21</f>
        <v>3454.4067051000002</v>
      </c>
      <c r="V102" s="36">
        <f>SUMIFS(СВЦЭМ!$D$33:$D$776,СВЦЭМ!$A$33:$A$776,$A102,СВЦЭМ!$B$33:$B$776,V$83)+'СЕТ СН'!$H$11+СВЦЭМ!$D$10+'СЕТ СН'!$H$5-'СЕТ СН'!$H$21</f>
        <v>3463.1274632599998</v>
      </c>
      <c r="W102" s="36">
        <f>SUMIFS(СВЦЭМ!$D$33:$D$776,СВЦЭМ!$A$33:$A$776,$A102,СВЦЭМ!$B$33:$B$776,W$83)+'СЕТ СН'!$H$11+СВЦЭМ!$D$10+'СЕТ СН'!$H$5-'СЕТ СН'!$H$21</f>
        <v>3458.6114067399999</v>
      </c>
      <c r="X102" s="36">
        <f>SUMIFS(СВЦЭМ!$D$33:$D$776,СВЦЭМ!$A$33:$A$776,$A102,СВЦЭМ!$B$33:$B$776,X$83)+'СЕТ СН'!$H$11+СВЦЭМ!$D$10+'СЕТ СН'!$H$5-'СЕТ СН'!$H$21</f>
        <v>3480.3991935700001</v>
      </c>
      <c r="Y102" s="36">
        <f>SUMIFS(СВЦЭМ!$D$33:$D$776,СВЦЭМ!$A$33:$A$776,$A102,СВЦЭМ!$B$33:$B$776,Y$83)+'СЕТ СН'!$H$11+СВЦЭМ!$D$10+'СЕТ СН'!$H$5-'СЕТ СН'!$H$21</f>
        <v>3559.4428610300001</v>
      </c>
    </row>
    <row r="103" spans="1:25" ht="15.75" x14ac:dyDescent="0.2">
      <c r="A103" s="35">
        <f t="shared" si="2"/>
        <v>43575</v>
      </c>
      <c r="B103" s="36">
        <f>SUMIFS(СВЦЭМ!$D$33:$D$776,СВЦЭМ!$A$33:$A$776,$A103,СВЦЭМ!$B$33:$B$776,B$83)+'СЕТ СН'!$H$11+СВЦЭМ!$D$10+'СЕТ СН'!$H$5-'СЕТ СН'!$H$21</f>
        <v>3655.2268837500001</v>
      </c>
      <c r="C103" s="36">
        <f>SUMIFS(СВЦЭМ!$D$33:$D$776,СВЦЭМ!$A$33:$A$776,$A103,СВЦЭМ!$B$33:$B$776,C$83)+'СЕТ СН'!$H$11+СВЦЭМ!$D$10+'СЕТ СН'!$H$5-'СЕТ СН'!$H$21</f>
        <v>3727.6200973499999</v>
      </c>
      <c r="D103" s="36">
        <f>SUMIFS(СВЦЭМ!$D$33:$D$776,СВЦЭМ!$A$33:$A$776,$A103,СВЦЭМ!$B$33:$B$776,D$83)+'СЕТ СН'!$H$11+СВЦЭМ!$D$10+'СЕТ СН'!$H$5-'СЕТ СН'!$H$21</f>
        <v>3790.65275178</v>
      </c>
      <c r="E103" s="36">
        <f>SUMIFS(СВЦЭМ!$D$33:$D$776,СВЦЭМ!$A$33:$A$776,$A103,СВЦЭМ!$B$33:$B$776,E$83)+'СЕТ СН'!$H$11+СВЦЭМ!$D$10+'СЕТ СН'!$H$5-'СЕТ СН'!$H$21</f>
        <v>3794.7750234099999</v>
      </c>
      <c r="F103" s="36">
        <f>SUMIFS(СВЦЭМ!$D$33:$D$776,СВЦЭМ!$A$33:$A$776,$A103,СВЦЭМ!$B$33:$B$776,F$83)+'СЕТ СН'!$H$11+СВЦЭМ!$D$10+'СЕТ СН'!$H$5-'СЕТ СН'!$H$21</f>
        <v>3798.64661471</v>
      </c>
      <c r="G103" s="36">
        <f>SUMIFS(СВЦЭМ!$D$33:$D$776,СВЦЭМ!$A$33:$A$776,$A103,СВЦЭМ!$B$33:$B$776,G$83)+'СЕТ СН'!$H$11+СВЦЭМ!$D$10+'СЕТ СН'!$H$5-'СЕТ СН'!$H$21</f>
        <v>3790.7555464799998</v>
      </c>
      <c r="H103" s="36">
        <f>SUMIFS(СВЦЭМ!$D$33:$D$776,СВЦЭМ!$A$33:$A$776,$A103,СВЦЭМ!$B$33:$B$776,H$83)+'СЕТ СН'!$H$11+СВЦЭМ!$D$10+'СЕТ СН'!$H$5-'СЕТ СН'!$H$21</f>
        <v>3728.13153083</v>
      </c>
      <c r="I103" s="36">
        <f>SUMIFS(СВЦЭМ!$D$33:$D$776,СВЦЭМ!$A$33:$A$776,$A103,СВЦЭМ!$B$33:$B$776,I$83)+'СЕТ СН'!$H$11+СВЦЭМ!$D$10+'СЕТ СН'!$H$5-'СЕТ СН'!$H$21</f>
        <v>3693.80689093</v>
      </c>
      <c r="J103" s="36">
        <f>SUMIFS(СВЦЭМ!$D$33:$D$776,СВЦЭМ!$A$33:$A$776,$A103,СВЦЭМ!$B$33:$B$776,J$83)+'СЕТ СН'!$H$11+СВЦЭМ!$D$10+'СЕТ СН'!$H$5-'СЕТ СН'!$H$21</f>
        <v>3610.6604690100003</v>
      </c>
      <c r="K103" s="36">
        <f>SUMIFS(СВЦЭМ!$D$33:$D$776,СВЦЭМ!$A$33:$A$776,$A103,СВЦЭМ!$B$33:$B$776,K$83)+'СЕТ СН'!$H$11+СВЦЭМ!$D$10+'СЕТ СН'!$H$5-'СЕТ СН'!$H$21</f>
        <v>3482.2072656700002</v>
      </c>
      <c r="L103" s="36">
        <f>SUMIFS(СВЦЭМ!$D$33:$D$776,СВЦЭМ!$A$33:$A$776,$A103,СВЦЭМ!$B$33:$B$776,L$83)+'СЕТ СН'!$H$11+СВЦЭМ!$D$10+'СЕТ СН'!$H$5-'СЕТ СН'!$H$21</f>
        <v>3434.4704422700001</v>
      </c>
      <c r="M103" s="36">
        <f>SUMIFS(СВЦЭМ!$D$33:$D$776,СВЦЭМ!$A$33:$A$776,$A103,СВЦЭМ!$B$33:$B$776,M$83)+'СЕТ СН'!$H$11+СВЦЭМ!$D$10+'СЕТ СН'!$H$5-'СЕТ СН'!$H$21</f>
        <v>3439.6024950800002</v>
      </c>
      <c r="N103" s="36">
        <f>SUMIFS(СВЦЭМ!$D$33:$D$776,СВЦЭМ!$A$33:$A$776,$A103,СВЦЭМ!$B$33:$B$776,N$83)+'СЕТ СН'!$H$11+СВЦЭМ!$D$10+'СЕТ СН'!$H$5-'СЕТ СН'!$H$21</f>
        <v>3446.7569901299998</v>
      </c>
      <c r="O103" s="36">
        <f>SUMIFS(СВЦЭМ!$D$33:$D$776,СВЦЭМ!$A$33:$A$776,$A103,СВЦЭМ!$B$33:$B$776,O$83)+'СЕТ СН'!$H$11+СВЦЭМ!$D$10+'СЕТ СН'!$H$5-'СЕТ СН'!$H$21</f>
        <v>3454.6309494699999</v>
      </c>
      <c r="P103" s="36">
        <f>SUMIFS(СВЦЭМ!$D$33:$D$776,СВЦЭМ!$A$33:$A$776,$A103,СВЦЭМ!$B$33:$B$776,P$83)+'СЕТ СН'!$H$11+СВЦЭМ!$D$10+'СЕТ СН'!$H$5-'СЕТ СН'!$H$21</f>
        <v>3460.5454683200001</v>
      </c>
      <c r="Q103" s="36">
        <f>SUMIFS(СВЦЭМ!$D$33:$D$776,СВЦЭМ!$A$33:$A$776,$A103,СВЦЭМ!$B$33:$B$776,Q$83)+'СЕТ СН'!$H$11+СВЦЭМ!$D$10+'СЕТ СН'!$H$5-'СЕТ СН'!$H$21</f>
        <v>3470.3170641799998</v>
      </c>
      <c r="R103" s="36">
        <f>SUMIFS(СВЦЭМ!$D$33:$D$776,СВЦЭМ!$A$33:$A$776,$A103,СВЦЭМ!$B$33:$B$776,R$83)+'СЕТ СН'!$H$11+СВЦЭМ!$D$10+'СЕТ СН'!$H$5-'СЕТ СН'!$H$21</f>
        <v>3469.7352879300001</v>
      </c>
      <c r="S103" s="36">
        <f>SUMIFS(СВЦЭМ!$D$33:$D$776,СВЦЭМ!$A$33:$A$776,$A103,СВЦЭМ!$B$33:$B$776,S$83)+'СЕТ СН'!$H$11+СВЦЭМ!$D$10+'СЕТ СН'!$H$5-'СЕТ СН'!$H$21</f>
        <v>3477.6596891499998</v>
      </c>
      <c r="T103" s="36">
        <f>SUMIFS(СВЦЭМ!$D$33:$D$776,СВЦЭМ!$A$33:$A$776,$A103,СВЦЭМ!$B$33:$B$776,T$83)+'СЕТ СН'!$H$11+СВЦЭМ!$D$10+'СЕТ СН'!$H$5-'СЕТ СН'!$H$21</f>
        <v>3469.9449124399998</v>
      </c>
      <c r="U103" s="36">
        <f>SUMIFS(СВЦЭМ!$D$33:$D$776,СВЦЭМ!$A$33:$A$776,$A103,СВЦЭМ!$B$33:$B$776,U$83)+'СЕТ СН'!$H$11+СВЦЭМ!$D$10+'СЕТ СН'!$H$5-'СЕТ СН'!$H$21</f>
        <v>3428.7310775300002</v>
      </c>
      <c r="V103" s="36">
        <f>SUMIFS(СВЦЭМ!$D$33:$D$776,СВЦЭМ!$A$33:$A$776,$A103,СВЦЭМ!$B$33:$B$776,V$83)+'СЕТ СН'!$H$11+СВЦЭМ!$D$10+'СЕТ СН'!$H$5-'СЕТ СН'!$H$21</f>
        <v>3430.3434880700001</v>
      </c>
      <c r="W103" s="36">
        <f>SUMIFS(СВЦЭМ!$D$33:$D$776,СВЦЭМ!$A$33:$A$776,$A103,СВЦЭМ!$B$33:$B$776,W$83)+'СЕТ СН'!$H$11+СВЦЭМ!$D$10+'СЕТ СН'!$H$5-'СЕТ СН'!$H$21</f>
        <v>3532.8764343399998</v>
      </c>
      <c r="X103" s="36">
        <f>SUMIFS(СВЦЭМ!$D$33:$D$776,СВЦЭМ!$A$33:$A$776,$A103,СВЦЭМ!$B$33:$B$776,X$83)+'СЕТ СН'!$H$11+СВЦЭМ!$D$10+'СЕТ СН'!$H$5-'СЕТ СН'!$H$21</f>
        <v>3650.47800504</v>
      </c>
      <c r="Y103" s="36">
        <f>SUMIFS(СВЦЭМ!$D$33:$D$776,СВЦЭМ!$A$33:$A$776,$A103,СВЦЭМ!$B$33:$B$776,Y$83)+'СЕТ СН'!$H$11+СВЦЭМ!$D$10+'СЕТ СН'!$H$5-'СЕТ СН'!$H$21</f>
        <v>3696.08744007</v>
      </c>
    </row>
    <row r="104" spans="1:25" ht="15.75" x14ac:dyDescent="0.2">
      <c r="A104" s="35">
        <f t="shared" si="2"/>
        <v>43576</v>
      </c>
      <c r="B104" s="36">
        <f>SUMIFS(СВЦЭМ!$D$33:$D$776,СВЦЭМ!$A$33:$A$776,$A104,СВЦЭМ!$B$33:$B$776,B$83)+'СЕТ СН'!$H$11+СВЦЭМ!$D$10+'СЕТ СН'!$H$5-'СЕТ СН'!$H$21</f>
        <v>3592.4070120599999</v>
      </c>
      <c r="C104" s="36">
        <f>SUMIFS(СВЦЭМ!$D$33:$D$776,СВЦЭМ!$A$33:$A$776,$A104,СВЦЭМ!$B$33:$B$776,C$83)+'СЕТ СН'!$H$11+СВЦЭМ!$D$10+'СЕТ СН'!$H$5-'СЕТ СН'!$H$21</f>
        <v>3618.69448453</v>
      </c>
      <c r="D104" s="36">
        <f>SUMIFS(СВЦЭМ!$D$33:$D$776,СВЦЭМ!$A$33:$A$776,$A104,СВЦЭМ!$B$33:$B$776,D$83)+'СЕТ СН'!$H$11+СВЦЭМ!$D$10+'СЕТ СН'!$H$5-'СЕТ СН'!$H$21</f>
        <v>3649.3398901999999</v>
      </c>
      <c r="E104" s="36">
        <f>SUMIFS(СВЦЭМ!$D$33:$D$776,СВЦЭМ!$A$33:$A$776,$A104,СВЦЭМ!$B$33:$B$776,E$83)+'СЕТ СН'!$H$11+СВЦЭМ!$D$10+'СЕТ СН'!$H$5-'СЕТ СН'!$H$21</f>
        <v>3656.3088267399999</v>
      </c>
      <c r="F104" s="36">
        <f>SUMIFS(СВЦЭМ!$D$33:$D$776,СВЦЭМ!$A$33:$A$776,$A104,СВЦЭМ!$B$33:$B$776,F$83)+'СЕТ СН'!$H$11+СВЦЭМ!$D$10+'СЕТ СН'!$H$5-'СЕТ СН'!$H$21</f>
        <v>3660.4127547899998</v>
      </c>
      <c r="G104" s="36">
        <f>SUMIFS(СВЦЭМ!$D$33:$D$776,СВЦЭМ!$A$33:$A$776,$A104,СВЦЭМ!$B$33:$B$776,G$83)+'СЕТ СН'!$H$11+СВЦЭМ!$D$10+'СЕТ СН'!$H$5-'СЕТ СН'!$H$21</f>
        <v>3650.0044174899999</v>
      </c>
      <c r="H104" s="36">
        <f>SUMIFS(СВЦЭМ!$D$33:$D$776,СВЦЭМ!$A$33:$A$776,$A104,СВЦЭМ!$B$33:$B$776,H$83)+'СЕТ СН'!$H$11+СВЦЭМ!$D$10+'СЕТ СН'!$H$5-'СЕТ СН'!$H$21</f>
        <v>3634.8554977499998</v>
      </c>
      <c r="I104" s="36">
        <f>SUMIFS(СВЦЭМ!$D$33:$D$776,СВЦЭМ!$A$33:$A$776,$A104,СВЦЭМ!$B$33:$B$776,I$83)+'СЕТ СН'!$H$11+СВЦЭМ!$D$10+'СЕТ СН'!$H$5-'СЕТ СН'!$H$21</f>
        <v>3623.0917069100001</v>
      </c>
      <c r="J104" s="36">
        <f>SUMIFS(СВЦЭМ!$D$33:$D$776,СВЦЭМ!$A$33:$A$776,$A104,СВЦЭМ!$B$33:$B$776,J$83)+'СЕТ СН'!$H$11+СВЦЭМ!$D$10+'СЕТ СН'!$H$5-'СЕТ СН'!$H$21</f>
        <v>3579.7114762599999</v>
      </c>
      <c r="K104" s="36">
        <f>SUMIFS(СВЦЭМ!$D$33:$D$776,СВЦЭМ!$A$33:$A$776,$A104,СВЦЭМ!$B$33:$B$776,K$83)+'СЕТ СН'!$H$11+СВЦЭМ!$D$10+'СЕТ СН'!$H$5-'СЕТ СН'!$H$21</f>
        <v>3538.9416269100002</v>
      </c>
      <c r="L104" s="36">
        <f>SUMIFS(СВЦЭМ!$D$33:$D$776,СВЦЭМ!$A$33:$A$776,$A104,СВЦЭМ!$B$33:$B$776,L$83)+'СЕТ СН'!$H$11+СВЦЭМ!$D$10+'СЕТ СН'!$H$5-'СЕТ СН'!$H$21</f>
        <v>3520.1277296099997</v>
      </c>
      <c r="M104" s="36">
        <f>SUMIFS(СВЦЭМ!$D$33:$D$776,СВЦЭМ!$A$33:$A$776,$A104,СВЦЭМ!$B$33:$B$776,M$83)+'СЕТ СН'!$H$11+СВЦЭМ!$D$10+'СЕТ СН'!$H$5-'СЕТ СН'!$H$21</f>
        <v>3531.1324914799998</v>
      </c>
      <c r="N104" s="36">
        <f>SUMIFS(СВЦЭМ!$D$33:$D$776,СВЦЭМ!$A$33:$A$776,$A104,СВЦЭМ!$B$33:$B$776,N$83)+'СЕТ СН'!$H$11+СВЦЭМ!$D$10+'СЕТ СН'!$H$5-'СЕТ СН'!$H$21</f>
        <v>3545.8568753700001</v>
      </c>
      <c r="O104" s="36">
        <f>SUMIFS(СВЦЭМ!$D$33:$D$776,СВЦЭМ!$A$33:$A$776,$A104,СВЦЭМ!$B$33:$B$776,O$83)+'СЕТ СН'!$H$11+СВЦЭМ!$D$10+'СЕТ СН'!$H$5-'СЕТ СН'!$H$21</f>
        <v>3558.9712552000001</v>
      </c>
      <c r="P104" s="36">
        <f>SUMIFS(СВЦЭМ!$D$33:$D$776,СВЦЭМ!$A$33:$A$776,$A104,СВЦЭМ!$B$33:$B$776,P$83)+'СЕТ СН'!$H$11+СВЦЭМ!$D$10+'СЕТ СН'!$H$5-'СЕТ СН'!$H$21</f>
        <v>3565.22493652</v>
      </c>
      <c r="Q104" s="36">
        <f>SUMIFS(СВЦЭМ!$D$33:$D$776,СВЦЭМ!$A$33:$A$776,$A104,СВЦЭМ!$B$33:$B$776,Q$83)+'СЕТ СН'!$H$11+СВЦЭМ!$D$10+'СЕТ СН'!$H$5-'СЕТ СН'!$H$21</f>
        <v>3584.9158051300001</v>
      </c>
      <c r="R104" s="36">
        <f>SUMIFS(СВЦЭМ!$D$33:$D$776,СВЦЭМ!$A$33:$A$776,$A104,СВЦЭМ!$B$33:$B$776,R$83)+'СЕТ СН'!$H$11+СВЦЭМ!$D$10+'СЕТ СН'!$H$5-'СЕТ СН'!$H$21</f>
        <v>3604.7659783700001</v>
      </c>
      <c r="S104" s="36">
        <f>SUMIFS(СВЦЭМ!$D$33:$D$776,СВЦЭМ!$A$33:$A$776,$A104,СВЦЭМ!$B$33:$B$776,S$83)+'СЕТ СН'!$H$11+СВЦЭМ!$D$10+'СЕТ СН'!$H$5-'СЕТ СН'!$H$21</f>
        <v>3587.5097285000002</v>
      </c>
      <c r="T104" s="36">
        <f>SUMIFS(СВЦЭМ!$D$33:$D$776,СВЦЭМ!$A$33:$A$776,$A104,СВЦЭМ!$B$33:$B$776,T$83)+'СЕТ СН'!$H$11+СВЦЭМ!$D$10+'СЕТ СН'!$H$5-'СЕТ СН'!$H$21</f>
        <v>3553.0429773699998</v>
      </c>
      <c r="U104" s="36">
        <f>SUMIFS(СВЦЭМ!$D$33:$D$776,СВЦЭМ!$A$33:$A$776,$A104,СВЦЭМ!$B$33:$B$776,U$83)+'СЕТ СН'!$H$11+СВЦЭМ!$D$10+'СЕТ СН'!$H$5-'СЕТ СН'!$H$21</f>
        <v>3528.8801094300002</v>
      </c>
      <c r="V104" s="36">
        <f>SUMIFS(СВЦЭМ!$D$33:$D$776,СВЦЭМ!$A$33:$A$776,$A104,СВЦЭМ!$B$33:$B$776,V$83)+'СЕТ СН'!$H$11+СВЦЭМ!$D$10+'СЕТ СН'!$H$5-'СЕТ СН'!$H$21</f>
        <v>3496.4887547899998</v>
      </c>
      <c r="W104" s="36">
        <f>SUMIFS(СВЦЭМ!$D$33:$D$776,СВЦЭМ!$A$33:$A$776,$A104,СВЦЭМ!$B$33:$B$776,W$83)+'СЕТ СН'!$H$11+СВЦЭМ!$D$10+'СЕТ СН'!$H$5-'СЕТ СН'!$H$21</f>
        <v>3496.02065189</v>
      </c>
      <c r="X104" s="36">
        <f>SUMIFS(СВЦЭМ!$D$33:$D$776,СВЦЭМ!$A$33:$A$776,$A104,СВЦЭМ!$B$33:$B$776,X$83)+'СЕТ СН'!$H$11+СВЦЭМ!$D$10+'СЕТ СН'!$H$5-'СЕТ СН'!$H$21</f>
        <v>3498.5963258500001</v>
      </c>
      <c r="Y104" s="36">
        <f>SUMIFS(СВЦЭМ!$D$33:$D$776,СВЦЭМ!$A$33:$A$776,$A104,СВЦЭМ!$B$33:$B$776,Y$83)+'СЕТ СН'!$H$11+СВЦЭМ!$D$10+'СЕТ СН'!$H$5-'СЕТ СН'!$H$21</f>
        <v>3546.6863112700003</v>
      </c>
    </row>
    <row r="105" spans="1:25" ht="15.75" x14ac:dyDescent="0.2">
      <c r="A105" s="35">
        <f t="shared" si="2"/>
        <v>43577</v>
      </c>
      <c r="B105" s="36">
        <f>SUMIFS(СВЦЭМ!$D$33:$D$776,СВЦЭМ!$A$33:$A$776,$A105,СВЦЭМ!$B$33:$B$776,B$83)+'СЕТ СН'!$H$11+СВЦЭМ!$D$10+'СЕТ СН'!$H$5-'СЕТ СН'!$H$21</f>
        <v>3552.8551954200002</v>
      </c>
      <c r="C105" s="36">
        <f>SUMIFS(СВЦЭМ!$D$33:$D$776,СВЦЭМ!$A$33:$A$776,$A105,СВЦЭМ!$B$33:$B$776,C$83)+'СЕТ СН'!$H$11+СВЦЭМ!$D$10+'СЕТ СН'!$H$5-'СЕТ СН'!$H$21</f>
        <v>3573.0319231399999</v>
      </c>
      <c r="D105" s="36">
        <f>SUMIFS(СВЦЭМ!$D$33:$D$776,СВЦЭМ!$A$33:$A$776,$A105,СВЦЭМ!$B$33:$B$776,D$83)+'СЕТ СН'!$H$11+СВЦЭМ!$D$10+'СЕТ СН'!$H$5-'СЕТ СН'!$H$21</f>
        <v>3617.3112465100003</v>
      </c>
      <c r="E105" s="36">
        <f>SUMIFS(СВЦЭМ!$D$33:$D$776,СВЦЭМ!$A$33:$A$776,$A105,СВЦЭМ!$B$33:$B$776,E$83)+'СЕТ СН'!$H$11+СВЦЭМ!$D$10+'СЕТ СН'!$H$5-'СЕТ СН'!$H$21</f>
        <v>3652.3235381499999</v>
      </c>
      <c r="F105" s="36">
        <f>SUMIFS(СВЦЭМ!$D$33:$D$776,СВЦЭМ!$A$33:$A$776,$A105,СВЦЭМ!$B$33:$B$776,F$83)+'СЕТ СН'!$H$11+СВЦЭМ!$D$10+'СЕТ СН'!$H$5-'СЕТ СН'!$H$21</f>
        <v>3665.3829168800003</v>
      </c>
      <c r="G105" s="36">
        <f>SUMIFS(СВЦЭМ!$D$33:$D$776,СВЦЭМ!$A$33:$A$776,$A105,СВЦЭМ!$B$33:$B$776,G$83)+'СЕТ СН'!$H$11+СВЦЭМ!$D$10+'СЕТ СН'!$H$5-'СЕТ СН'!$H$21</f>
        <v>3620.61007195</v>
      </c>
      <c r="H105" s="36">
        <f>SUMIFS(СВЦЭМ!$D$33:$D$776,СВЦЭМ!$A$33:$A$776,$A105,СВЦЭМ!$B$33:$B$776,H$83)+'СЕТ СН'!$H$11+СВЦЭМ!$D$10+'СЕТ СН'!$H$5-'СЕТ СН'!$H$21</f>
        <v>3600.7523061000002</v>
      </c>
      <c r="I105" s="36">
        <f>SUMIFS(СВЦЭМ!$D$33:$D$776,СВЦЭМ!$A$33:$A$776,$A105,СВЦЭМ!$B$33:$B$776,I$83)+'СЕТ СН'!$H$11+СВЦЭМ!$D$10+'СЕТ СН'!$H$5-'СЕТ СН'!$H$21</f>
        <v>3594.9450144299999</v>
      </c>
      <c r="J105" s="36">
        <f>SUMIFS(СВЦЭМ!$D$33:$D$776,СВЦЭМ!$A$33:$A$776,$A105,СВЦЭМ!$B$33:$B$776,J$83)+'СЕТ СН'!$H$11+СВЦЭМ!$D$10+'СЕТ СН'!$H$5-'СЕТ СН'!$H$21</f>
        <v>3586.8847457699999</v>
      </c>
      <c r="K105" s="36">
        <f>SUMIFS(СВЦЭМ!$D$33:$D$776,СВЦЭМ!$A$33:$A$776,$A105,СВЦЭМ!$B$33:$B$776,K$83)+'СЕТ СН'!$H$11+СВЦЭМ!$D$10+'СЕТ СН'!$H$5-'СЕТ СН'!$H$21</f>
        <v>3591.7485380799999</v>
      </c>
      <c r="L105" s="36">
        <f>SUMIFS(СВЦЭМ!$D$33:$D$776,СВЦЭМ!$A$33:$A$776,$A105,СВЦЭМ!$B$33:$B$776,L$83)+'СЕТ СН'!$H$11+СВЦЭМ!$D$10+'СЕТ СН'!$H$5-'СЕТ СН'!$H$21</f>
        <v>3585.13150976</v>
      </c>
      <c r="M105" s="36">
        <f>SUMIFS(СВЦЭМ!$D$33:$D$776,СВЦЭМ!$A$33:$A$776,$A105,СВЦЭМ!$B$33:$B$776,M$83)+'СЕТ СН'!$H$11+СВЦЭМ!$D$10+'СЕТ СН'!$H$5-'СЕТ СН'!$H$21</f>
        <v>3583.0976226900002</v>
      </c>
      <c r="N105" s="36">
        <f>SUMIFS(СВЦЭМ!$D$33:$D$776,СВЦЭМ!$A$33:$A$776,$A105,СВЦЭМ!$B$33:$B$776,N$83)+'СЕТ СН'!$H$11+СВЦЭМ!$D$10+'СЕТ СН'!$H$5-'СЕТ СН'!$H$21</f>
        <v>3581.4497292199999</v>
      </c>
      <c r="O105" s="36">
        <f>SUMIFS(СВЦЭМ!$D$33:$D$776,СВЦЭМ!$A$33:$A$776,$A105,СВЦЭМ!$B$33:$B$776,O$83)+'СЕТ СН'!$H$11+СВЦЭМ!$D$10+'СЕТ СН'!$H$5-'СЕТ СН'!$H$21</f>
        <v>3588.4766133100002</v>
      </c>
      <c r="P105" s="36">
        <f>SUMIFS(СВЦЭМ!$D$33:$D$776,СВЦЭМ!$A$33:$A$776,$A105,СВЦЭМ!$B$33:$B$776,P$83)+'СЕТ СН'!$H$11+СВЦЭМ!$D$10+'СЕТ СН'!$H$5-'СЕТ СН'!$H$21</f>
        <v>3594.0017401800001</v>
      </c>
      <c r="Q105" s="36">
        <f>SUMIFS(СВЦЭМ!$D$33:$D$776,СВЦЭМ!$A$33:$A$776,$A105,СВЦЭМ!$B$33:$B$776,Q$83)+'СЕТ СН'!$H$11+СВЦЭМ!$D$10+'СЕТ СН'!$H$5-'СЕТ СН'!$H$21</f>
        <v>3603.80969886</v>
      </c>
      <c r="R105" s="36">
        <f>SUMIFS(СВЦЭМ!$D$33:$D$776,СВЦЭМ!$A$33:$A$776,$A105,СВЦЭМ!$B$33:$B$776,R$83)+'СЕТ СН'!$H$11+СВЦЭМ!$D$10+'СЕТ СН'!$H$5-'СЕТ СН'!$H$21</f>
        <v>3601.7544746399999</v>
      </c>
      <c r="S105" s="36">
        <f>SUMIFS(СВЦЭМ!$D$33:$D$776,СВЦЭМ!$A$33:$A$776,$A105,СВЦЭМ!$B$33:$B$776,S$83)+'СЕТ СН'!$H$11+СВЦЭМ!$D$10+'СЕТ СН'!$H$5-'СЕТ СН'!$H$21</f>
        <v>3580.5390957099999</v>
      </c>
      <c r="T105" s="36">
        <f>SUMIFS(СВЦЭМ!$D$33:$D$776,СВЦЭМ!$A$33:$A$776,$A105,СВЦЭМ!$B$33:$B$776,T$83)+'СЕТ СН'!$H$11+СВЦЭМ!$D$10+'СЕТ СН'!$H$5-'СЕТ СН'!$H$21</f>
        <v>3578.1515352599999</v>
      </c>
      <c r="U105" s="36">
        <f>SUMIFS(СВЦЭМ!$D$33:$D$776,СВЦЭМ!$A$33:$A$776,$A105,СВЦЭМ!$B$33:$B$776,U$83)+'СЕТ СН'!$H$11+СВЦЭМ!$D$10+'СЕТ СН'!$H$5-'СЕТ СН'!$H$21</f>
        <v>3563.9282428300003</v>
      </c>
      <c r="V105" s="36">
        <f>SUMIFS(СВЦЭМ!$D$33:$D$776,СВЦЭМ!$A$33:$A$776,$A105,СВЦЭМ!$B$33:$B$776,V$83)+'СЕТ СН'!$H$11+СВЦЭМ!$D$10+'СЕТ СН'!$H$5-'СЕТ СН'!$H$21</f>
        <v>3551.3526987300002</v>
      </c>
      <c r="W105" s="36">
        <f>SUMIFS(СВЦЭМ!$D$33:$D$776,СВЦЭМ!$A$33:$A$776,$A105,СВЦЭМ!$B$33:$B$776,W$83)+'СЕТ СН'!$H$11+СВЦЭМ!$D$10+'СЕТ СН'!$H$5-'СЕТ СН'!$H$21</f>
        <v>3555.3073982599999</v>
      </c>
      <c r="X105" s="36">
        <f>SUMIFS(СВЦЭМ!$D$33:$D$776,СВЦЭМ!$A$33:$A$776,$A105,СВЦЭМ!$B$33:$B$776,X$83)+'СЕТ СН'!$H$11+СВЦЭМ!$D$10+'СЕТ СН'!$H$5-'СЕТ СН'!$H$21</f>
        <v>3583.7131798099999</v>
      </c>
      <c r="Y105" s="36">
        <f>SUMIFS(СВЦЭМ!$D$33:$D$776,СВЦЭМ!$A$33:$A$776,$A105,СВЦЭМ!$B$33:$B$776,Y$83)+'СЕТ СН'!$H$11+СВЦЭМ!$D$10+'СЕТ СН'!$H$5-'СЕТ СН'!$H$21</f>
        <v>3597.8797882200001</v>
      </c>
    </row>
    <row r="106" spans="1:25" ht="15.75" x14ac:dyDescent="0.2">
      <c r="A106" s="35">
        <f t="shared" si="2"/>
        <v>43578</v>
      </c>
      <c r="B106" s="36">
        <f>SUMIFS(СВЦЭМ!$D$33:$D$776,СВЦЭМ!$A$33:$A$776,$A106,СВЦЭМ!$B$33:$B$776,B$83)+'СЕТ СН'!$H$11+СВЦЭМ!$D$10+'СЕТ СН'!$H$5-'СЕТ СН'!$H$21</f>
        <v>3565.1808642000001</v>
      </c>
      <c r="C106" s="36">
        <f>SUMIFS(СВЦЭМ!$D$33:$D$776,СВЦЭМ!$A$33:$A$776,$A106,СВЦЭМ!$B$33:$B$776,C$83)+'СЕТ СН'!$H$11+СВЦЭМ!$D$10+'СЕТ СН'!$H$5-'СЕТ СН'!$H$21</f>
        <v>3612.2334556800001</v>
      </c>
      <c r="D106" s="36">
        <f>SUMIFS(СВЦЭМ!$D$33:$D$776,СВЦЭМ!$A$33:$A$776,$A106,СВЦЭМ!$B$33:$B$776,D$83)+'СЕТ СН'!$H$11+СВЦЭМ!$D$10+'СЕТ СН'!$H$5-'СЕТ СН'!$H$21</f>
        <v>3644.5791348000002</v>
      </c>
      <c r="E106" s="36">
        <f>SUMIFS(СВЦЭМ!$D$33:$D$776,СВЦЭМ!$A$33:$A$776,$A106,СВЦЭМ!$B$33:$B$776,E$83)+'СЕТ СН'!$H$11+СВЦЭМ!$D$10+'СЕТ СН'!$H$5-'СЕТ СН'!$H$21</f>
        <v>3655.7236419299998</v>
      </c>
      <c r="F106" s="36">
        <f>SUMIFS(СВЦЭМ!$D$33:$D$776,СВЦЭМ!$A$33:$A$776,$A106,СВЦЭМ!$B$33:$B$776,F$83)+'СЕТ СН'!$H$11+СВЦЭМ!$D$10+'СЕТ СН'!$H$5-'СЕТ СН'!$H$21</f>
        <v>3660.2079714900001</v>
      </c>
      <c r="G106" s="36">
        <f>SUMIFS(СВЦЭМ!$D$33:$D$776,СВЦЭМ!$A$33:$A$776,$A106,СВЦЭМ!$B$33:$B$776,G$83)+'СЕТ СН'!$H$11+СВЦЭМ!$D$10+'СЕТ СН'!$H$5-'СЕТ СН'!$H$21</f>
        <v>3631.1921898199998</v>
      </c>
      <c r="H106" s="36">
        <f>SUMIFS(СВЦЭМ!$D$33:$D$776,СВЦЭМ!$A$33:$A$776,$A106,СВЦЭМ!$B$33:$B$776,H$83)+'СЕТ СН'!$H$11+СВЦЭМ!$D$10+'СЕТ СН'!$H$5-'СЕТ СН'!$H$21</f>
        <v>3611.58331056</v>
      </c>
      <c r="I106" s="36">
        <f>SUMIFS(СВЦЭМ!$D$33:$D$776,СВЦЭМ!$A$33:$A$776,$A106,СВЦЭМ!$B$33:$B$776,I$83)+'СЕТ СН'!$H$11+СВЦЭМ!$D$10+'СЕТ СН'!$H$5-'СЕТ СН'!$H$21</f>
        <v>3624.8154979999999</v>
      </c>
      <c r="J106" s="36">
        <f>SUMIFS(СВЦЭМ!$D$33:$D$776,СВЦЭМ!$A$33:$A$776,$A106,СВЦЭМ!$B$33:$B$776,J$83)+'СЕТ СН'!$H$11+СВЦЭМ!$D$10+'СЕТ СН'!$H$5-'СЕТ СН'!$H$21</f>
        <v>3593.3749876299999</v>
      </c>
      <c r="K106" s="36">
        <f>SUMIFS(СВЦЭМ!$D$33:$D$776,СВЦЭМ!$A$33:$A$776,$A106,СВЦЭМ!$B$33:$B$776,K$83)+'СЕТ СН'!$H$11+СВЦЭМ!$D$10+'СЕТ СН'!$H$5-'СЕТ СН'!$H$21</f>
        <v>3596.8751177700001</v>
      </c>
      <c r="L106" s="36">
        <f>SUMIFS(СВЦЭМ!$D$33:$D$776,СВЦЭМ!$A$33:$A$776,$A106,СВЦЭМ!$B$33:$B$776,L$83)+'СЕТ СН'!$H$11+СВЦЭМ!$D$10+'СЕТ СН'!$H$5-'СЕТ СН'!$H$21</f>
        <v>3582.3997839600001</v>
      </c>
      <c r="M106" s="36">
        <f>SUMIFS(СВЦЭМ!$D$33:$D$776,СВЦЭМ!$A$33:$A$776,$A106,СВЦЭМ!$B$33:$B$776,M$83)+'СЕТ СН'!$H$11+СВЦЭМ!$D$10+'СЕТ СН'!$H$5-'СЕТ СН'!$H$21</f>
        <v>3593.3537927500001</v>
      </c>
      <c r="N106" s="36">
        <f>SUMIFS(СВЦЭМ!$D$33:$D$776,СВЦЭМ!$A$33:$A$776,$A106,СВЦЭМ!$B$33:$B$776,N$83)+'СЕТ СН'!$H$11+СВЦЭМ!$D$10+'СЕТ СН'!$H$5-'СЕТ СН'!$H$21</f>
        <v>3583.4541837299998</v>
      </c>
      <c r="O106" s="36">
        <f>SUMIFS(СВЦЭМ!$D$33:$D$776,СВЦЭМ!$A$33:$A$776,$A106,СВЦЭМ!$B$33:$B$776,O$83)+'СЕТ СН'!$H$11+СВЦЭМ!$D$10+'СЕТ СН'!$H$5-'СЕТ СН'!$H$21</f>
        <v>3590.2826502400003</v>
      </c>
      <c r="P106" s="36">
        <f>SUMIFS(СВЦЭМ!$D$33:$D$776,СВЦЭМ!$A$33:$A$776,$A106,СВЦЭМ!$B$33:$B$776,P$83)+'СЕТ СН'!$H$11+СВЦЭМ!$D$10+'СЕТ СН'!$H$5-'СЕТ СН'!$H$21</f>
        <v>3608.9713037400002</v>
      </c>
      <c r="Q106" s="36">
        <f>SUMIFS(СВЦЭМ!$D$33:$D$776,СВЦЭМ!$A$33:$A$776,$A106,СВЦЭМ!$B$33:$B$776,Q$83)+'СЕТ СН'!$H$11+СВЦЭМ!$D$10+'СЕТ СН'!$H$5-'СЕТ СН'!$H$21</f>
        <v>3619.5357180800002</v>
      </c>
      <c r="R106" s="36">
        <f>SUMIFS(СВЦЭМ!$D$33:$D$776,СВЦЭМ!$A$33:$A$776,$A106,СВЦЭМ!$B$33:$B$776,R$83)+'СЕТ СН'!$H$11+СВЦЭМ!$D$10+'СЕТ СН'!$H$5-'СЕТ СН'!$H$21</f>
        <v>3616.58604995</v>
      </c>
      <c r="S106" s="36">
        <f>SUMIFS(СВЦЭМ!$D$33:$D$776,СВЦЭМ!$A$33:$A$776,$A106,СВЦЭМ!$B$33:$B$776,S$83)+'СЕТ СН'!$H$11+СВЦЭМ!$D$10+'СЕТ СН'!$H$5-'СЕТ СН'!$H$21</f>
        <v>3625.2069992500001</v>
      </c>
      <c r="T106" s="36">
        <f>SUMIFS(СВЦЭМ!$D$33:$D$776,СВЦЭМ!$A$33:$A$776,$A106,СВЦЭМ!$B$33:$B$776,T$83)+'СЕТ СН'!$H$11+СВЦЭМ!$D$10+'СЕТ СН'!$H$5-'СЕТ СН'!$H$21</f>
        <v>3609.8033870099998</v>
      </c>
      <c r="U106" s="36">
        <f>SUMIFS(СВЦЭМ!$D$33:$D$776,СВЦЭМ!$A$33:$A$776,$A106,СВЦЭМ!$B$33:$B$776,U$83)+'СЕТ СН'!$H$11+СВЦЭМ!$D$10+'СЕТ СН'!$H$5-'СЕТ СН'!$H$21</f>
        <v>3584.1303889000001</v>
      </c>
      <c r="V106" s="36">
        <f>SUMIFS(СВЦЭМ!$D$33:$D$776,СВЦЭМ!$A$33:$A$776,$A106,СВЦЭМ!$B$33:$B$776,V$83)+'СЕТ СН'!$H$11+СВЦЭМ!$D$10+'СЕТ СН'!$H$5-'СЕТ СН'!$H$21</f>
        <v>3568.4814249800002</v>
      </c>
      <c r="W106" s="36">
        <f>SUMIFS(СВЦЭМ!$D$33:$D$776,СВЦЭМ!$A$33:$A$776,$A106,СВЦЭМ!$B$33:$B$776,W$83)+'СЕТ СН'!$H$11+СВЦЭМ!$D$10+'СЕТ СН'!$H$5-'СЕТ СН'!$H$21</f>
        <v>3565.34279062</v>
      </c>
      <c r="X106" s="36">
        <f>SUMIFS(СВЦЭМ!$D$33:$D$776,СВЦЭМ!$A$33:$A$776,$A106,СВЦЭМ!$B$33:$B$776,X$83)+'СЕТ СН'!$H$11+СВЦЭМ!$D$10+'СЕТ СН'!$H$5-'СЕТ СН'!$H$21</f>
        <v>3600.2110947599999</v>
      </c>
      <c r="Y106" s="36">
        <f>SUMIFS(СВЦЭМ!$D$33:$D$776,СВЦЭМ!$A$33:$A$776,$A106,СВЦЭМ!$B$33:$B$776,Y$83)+'СЕТ СН'!$H$11+СВЦЭМ!$D$10+'СЕТ СН'!$H$5-'СЕТ СН'!$H$21</f>
        <v>3635.1631846800001</v>
      </c>
    </row>
    <row r="107" spans="1:25" ht="15.75" x14ac:dyDescent="0.2">
      <c r="A107" s="35">
        <f t="shared" si="2"/>
        <v>43579</v>
      </c>
      <c r="B107" s="36">
        <f>SUMIFS(СВЦЭМ!$D$33:$D$776,СВЦЭМ!$A$33:$A$776,$A107,СВЦЭМ!$B$33:$B$776,B$83)+'СЕТ СН'!$H$11+СВЦЭМ!$D$10+'СЕТ СН'!$H$5-'СЕТ СН'!$H$21</f>
        <v>3522.2423083799999</v>
      </c>
      <c r="C107" s="36">
        <f>SUMIFS(СВЦЭМ!$D$33:$D$776,СВЦЭМ!$A$33:$A$776,$A107,СВЦЭМ!$B$33:$B$776,C$83)+'СЕТ СН'!$H$11+СВЦЭМ!$D$10+'СЕТ СН'!$H$5-'СЕТ СН'!$H$21</f>
        <v>3565.4389772099998</v>
      </c>
      <c r="D107" s="36">
        <f>SUMIFS(СВЦЭМ!$D$33:$D$776,СВЦЭМ!$A$33:$A$776,$A107,СВЦЭМ!$B$33:$B$776,D$83)+'СЕТ СН'!$H$11+СВЦЭМ!$D$10+'СЕТ СН'!$H$5-'СЕТ СН'!$H$21</f>
        <v>3601.0180043099999</v>
      </c>
      <c r="E107" s="36">
        <f>SUMIFS(СВЦЭМ!$D$33:$D$776,СВЦЭМ!$A$33:$A$776,$A107,СВЦЭМ!$B$33:$B$776,E$83)+'СЕТ СН'!$H$11+СВЦЭМ!$D$10+'СЕТ СН'!$H$5-'СЕТ СН'!$H$21</f>
        <v>3609.7362822599998</v>
      </c>
      <c r="F107" s="36">
        <f>SUMIFS(СВЦЭМ!$D$33:$D$776,СВЦЭМ!$A$33:$A$776,$A107,СВЦЭМ!$B$33:$B$776,F$83)+'СЕТ СН'!$H$11+СВЦЭМ!$D$10+'СЕТ СН'!$H$5-'СЕТ СН'!$H$21</f>
        <v>3633.0650919199998</v>
      </c>
      <c r="G107" s="36">
        <f>SUMIFS(СВЦЭМ!$D$33:$D$776,СВЦЭМ!$A$33:$A$776,$A107,СВЦЭМ!$B$33:$B$776,G$83)+'СЕТ СН'!$H$11+СВЦЭМ!$D$10+'СЕТ СН'!$H$5-'СЕТ СН'!$H$21</f>
        <v>3626.9228447599999</v>
      </c>
      <c r="H107" s="36">
        <f>SUMIFS(СВЦЭМ!$D$33:$D$776,СВЦЭМ!$A$33:$A$776,$A107,СВЦЭМ!$B$33:$B$776,H$83)+'СЕТ СН'!$H$11+СВЦЭМ!$D$10+'СЕТ СН'!$H$5-'СЕТ СН'!$H$21</f>
        <v>3606.2789143300001</v>
      </c>
      <c r="I107" s="36">
        <f>SUMIFS(СВЦЭМ!$D$33:$D$776,СВЦЭМ!$A$33:$A$776,$A107,СВЦЭМ!$B$33:$B$776,I$83)+'СЕТ СН'!$H$11+СВЦЭМ!$D$10+'СЕТ СН'!$H$5-'СЕТ СН'!$H$21</f>
        <v>3570.1096799699999</v>
      </c>
      <c r="J107" s="36">
        <f>SUMIFS(СВЦЭМ!$D$33:$D$776,СВЦЭМ!$A$33:$A$776,$A107,СВЦЭМ!$B$33:$B$776,J$83)+'СЕТ СН'!$H$11+СВЦЭМ!$D$10+'СЕТ СН'!$H$5-'СЕТ СН'!$H$21</f>
        <v>3532.4454696600001</v>
      </c>
      <c r="K107" s="36">
        <f>SUMIFS(СВЦЭМ!$D$33:$D$776,СВЦЭМ!$A$33:$A$776,$A107,СВЦЭМ!$B$33:$B$776,K$83)+'СЕТ СН'!$H$11+СВЦЭМ!$D$10+'СЕТ СН'!$H$5-'СЕТ СН'!$H$21</f>
        <v>3548.9343828199999</v>
      </c>
      <c r="L107" s="36">
        <f>SUMIFS(СВЦЭМ!$D$33:$D$776,СВЦЭМ!$A$33:$A$776,$A107,СВЦЭМ!$B$33:$B$776,L$83)+'СЕТ СН'!$H$11+СВЦЭМ!$D$10+'СЕТ СН'!$H$5-'СЕТ СН'!$H$21</f>
        <v>3582.5198909700002</v>
      </c>
      <c r="M107" s="36">
        <f>SUMIFS(СВЦЭМ!$D$33:$D$776,СВЦЭМ!$A$33:$A$776,$A107,СВЦЭМ!$B$33:$B$776,M$83)+'СЕТ СН'!$H$11+СВЦЭМ!$D$10+'СЕТ СН'!$H$5-'СЕТ СН'!$H$21</f>
        <v>3601.0959015600001</v>
      </c>
      <c r="N107" s="36">
        <f>SUMIFS(СВЦЭМ!$D$33:$D$776,СВЦЭМ!$A$33:$A$776,$A107,СВЦЭМ!$B$33:$B$776,N$83)+'СЕТ СН'!$H$11+СВЦЭМ!$D$10+'СЕТ СН'!$H$5-'СЕТ СН'!$H$21</f>
        <v>3589.4858356700001</v>
      </c>
      <c r="O107" s="36">
        <f>SUMIFS(СВЦЭМ!$D$33:$D$776,СВЦЭМ!$A$33:$A$776,$A107,СВЦЭМ!$B$33:$B$776,O$83)+'СЕТ СН'!$H$11+СВЦЭМ!$D$10+'СЕТ СН'!$H$5-'СЕТ СН'!$H$21</f>
        <v>3597.6137910400003</v>
      </c>
      <c r="P107" s="36">
        <f>SUMIFS(СВЦЭМ!$D$33:$D$776,СВЦЭМ!$A$33:$A$776,$A107,СВЦЭМ!$B$33:$B$776,P$83)+'СЕТ СН'!$H$11+СВЦЭМ!$D$10+'СЕТ СН'!$H$5-'СЕТ СН'!$H$21</f>
        <v>3606.0225709199999</v>
      </c>
      <c r="Q107" s="36">
        <f>SUMIFS(СВЦЭМ!$D$33:$D$776,СВЦЭМ!$A$33:$A$776,$A107,СВЦЭМ!$B$33:$B$776,Q$83)+'СЕТ СН'!$H$11+СВЦЭМ!$D$10+'СЕТ СН'!$H$5-'СЕТ СН'!$H$21</f>
        <v>3610.7493578799999</v>
      </c>
      <c r="R107" s="36">
        <f>SUMIFS(СВЦЭМ!$D$33:$D$776,СВЦЭМ!$A$33:$A$776,$A107,СВЦЭМ!$B$33:$B$776,R$83)+'СЕТ СН'!$H$11+СВЦЭМ!$D$10+'СЕТ СН'!$H$5-'СЕТ СН'!$H$21</f>
        <v>3613.3477352999998</v>
      </c>
      <c r="S107" s="36">
        <f>SUMIFS(СВЦЭМ!$D$33:$D$776,СВЦЭМ!$A$33:$A$776,$A107,СВЦЭМ!$B$33:$B$776,S$83)+'СЕТ СН'!$H$11+СВЦЭМ!$D$10+'СЕТ СН'!$H$5-'СЕТ СН'!$H$21</f>
        <v>3614.6567677200001</v>
      </c>
      <c r="T107" s="36">
        <f>SUMIFS(СВЦЭМ!$D$33:$D$776,СВЦЭМ!$A$33:$A$776,$A107,СВЦЭМ!$B$33:$B$776,T$83)+'СЕТ СН'!$H$11+СВЦЭМ!$D$10+'СЕТ СН'!$H$5-'СЕТ СН'!$H$21</f>
        <v>3601.63522005</v>
      </c>
      <c r="U107" s="36">
        <f>SUMIFS(СВЦЭМ!$D$33:$D$776,СВЦЭМ!$A$33:$A$776,$A107,СВЦЭМ!$B$33:$B$776,U$83)+'СЕТ СН'!$H$11+СВЦЭМ!$D$10+'СЕТ СН'!$H$5-'СЕТ СН'!$H$21</f>
        <v>3595.5404221200001</v>
      </c>
      <c r="V107" s="36">
        <f>SUMIFS(СВЦЭМ!$D$33:$D$776,СВЦЭМ!$A$33:$A$776,$A107,СВЦЭМ!$B$33:$B$776,V$83)+'СЕТ СН'!$H$11+СВЦЭМ!$D$10+'СЕТ СН'!$H$5-'СЕТ СН'!$H$21</f>
        <v>3571.5037148500001</v>
      </c>
      <c r="W107" s="36">
        <f>SUMIFS(СВЦЭМ!$D$33:$D$776,СВЦЭМ!$A$33:$A$776,$A107,СВЦЭМ!$B$33:$B$776,W$83)+'СЕТ СН'!$H$11+СВЦЭМ!$D$10+'СЕТ СН'!$H$5-'СЕТ СН'!$H$21</f>
        <v>3559.54154423</v>
      </c>
      <c r="X107" s="36">
        <f>SUMIFS(СВЦЭМ!$D$33:$D$776,СВЦЭМ!$A$33:$A$776,$A107,СВЦЭМ!$B$33:$B$776,X$83)+'СЕТ СН'!$H$11+СВЦЭМ!$D$10+'СЕТ СН'!$H$5-'СЕТ СН'!$H$21</f>
        <v>3570.5679565599999</v>
      </c>
      <c r="Y107" s="36">
        <f>SUMIFS(СВЦЭМ!$D$33:$D$776,СВЦЭМ!$A$33:$A$776,$A107,СВЦЭМ!$B$33:$B$776,Y$83)+'СЕТ СН'!$H$11+СВЦЭМ!$D$10+'СЕТ СН'!$H$5-'СЕТ СН'!$H$21</f>
        <v>3609.5703502900001</v>
      </c>
    </row>
    <row r="108" spans="1:25" ht="15.75" x14ac:dyDescent="0.2">
      <c r="A108" s="35">
        <f t="shared" si="2"/>
        <v>43580</v>
      </c>
      <c r="B108" s="36">
        <f>SUMIFS(СВЦЭМ!$D$33:$D$776,СВЦЭМ!$A$33:$A$776,$A108,СВЦЭМ!$B$33:$B$776,B$83)+'СЕТ СН'!$H$11+СВЦЭМ!$D$10+'СЕТ СН'!$H$5-'СЕТ СН'!$H$21</f>
        <v>3594.5639749000002</v>
      </c>
      <c r="C108" s="36">
        <f>SUMIFS(СВЦЭМ!$D$33:$D$776,СВЦЭМ!$A$33:$A$776,$A108,СВЦЭМ!$B$33:$B$776,C$83)+'СЕТ СН'!$H$11+СВЦЭМ!$D$10+'СЕТ СН'!$H$5-'СЕТ СН'!$H$21</f>
        <v>3632.27113908</v>
      </c>
      <c r="D108" s="36">
        <f>SUMIFS(СВЦЭМ!$D$33:$D$776,СВЦЭМ!$A$33:$A$776,$A108,СВЦЭМ!$B$33:$B$776,D$83)+'СЕТ СН'!$H$11+СВЦЭМ!$D$10+'СЕТ СН'!$H$5-'СЕТ СН'!$H$21</f>
        <v>3664.7198845600001</v>
      </c>
      <c r="E108" s="36">
        <f>SUMIFS(СВЦЭМ!$D$33:$D$776,СВЦЭМ!$A$33:$A$776,$A108,СВЦЭМ!$B$33:$B$776,E$83)+'СЕТ СН'!$H$11+СВЦЭМ!$D$10+'СЕТ СН'!$H$5-'СЕТ СН'!$H$21</f>
        <v>3679.3892085500001</v>
      </c>
      <c r="F108" s="36">
        <f>SUMIFS(СВЦЭМ!$D$33:$D$776,СВЦЭМ!$A$33:$A$776,$A108,СВЦЭМ!$B$33:$B$776,F$83)+'СЕТ СН'!$H$11+СВЦЭМ!$D$10+'СЕТ СН'!$H$5-'СЕТ СН'!$H$21</f>
        <v>3683.39901831</v>
      </c>
      <c r="G108" s="36">
        <f>SUMIFS(СВЦЭМ!$D$33:$D$776,СВЦЭМ!$A$33:$A$776,$A108,СВЦЭМ!$B$33:$B$776,G$83)+'СЕТ СН'!$H$11+СВЦЭМ!$D$10+'СЕТ СН'!$H$5-'СЕТ СН'!$H$21</f>
        <v>3666.7256876800002</v>
      </c>
      <c r="H108" s="36">
        <f>SUMIFS(СВЦЭМ!$D$33:$D$776,СВЦЭМ!$A$33:$A$776,$A108,СВЦЭМ!$B$33:$B$776,H$83)+'СЕТ СН'!$H$11+СВЦЭМ!$D$10+'СЕТ СН'!$H$5-'СЕТ СН'!$H$21</f>
        <v>3627.92714011</v>
      </c>
      <c r="I108" s="36">
        <f>SUMIFS(СВЦЭМ!$D$33:$D$776,СВЦЭМ!$A$33:$A$776,$A108,СВЦЭМ!$B$33:$B$776,I$83)+'СЕТ СН'!$H$11+СВЦЭМ!$D$10+'СЕТ СН'!$H$5-'СЕТ СН'!$H$21</f>
        <v>3584.4263128299999</v>
      </c>
      <c r="J108" s="36">
        <f>SUMIFS(СВЦЭМ!$D$33:$D$776,СВЦЭМ!$A$33:$A$776,$A108,СВЦЭМ!$B$33:$B$776,J$83)+'СЕТ СН'!$H$11+СВЦЭМ!$D$10+'СЕТ СН'!$H$5-'СЕТ СН'!$H$21</f>
        <v>3545.18811039</v>
      </c>
      <c r="K108" s="36">
        <f>SUMIFS(СВЦЭМ!$D$33:$D$776,СВЦЭМ!$A$33:$A$776,$A108,СВЦЭМ!$B$33:$B$776,K$83)+'СЕТ СН'!$H$11+СВЦЭМ!$D$10+'СЕТ СН'!$H$5-'СЕТ СН'!$H$21</f>
        <v>3540.9904542300001</v>
      </c>
      <c r="L108" s="36">
        <f>SUMIFS(СВЦЭМ!$D$33:$D$776,СВЦЭМ!$A$33:$A$776,$A108,СВЦЭМ!$B$33:$B$776,L$83)+'СЕТ СН'!$H$11+СВЦЭМ!$D$10+'СЕТ СН'!$H$5-'СЕТ СН'!$H$21</f>
        <v>3534.1547238200001</v>
      </c>
      <c r="M108" s="36">
        <f>SUMIFS(СВЦЭМ!$D$33:$D$776,СВЦЭМ!$A$33:$A$776,$A108,СВЦЭМ!$B$33:$B$776,M$83)+'СЕТ СН'!$H$11+СВЦЭМ!$D$10+'СЕТ СН'!$H$5-'СЕТ СН'!$H$21</f>
        <v>3550.95868389</v>
      </c>
      <c r="N108" s="36">
        <f>SUMIFS(СВЦЭМ!$D$33:$D$776,СВЦЭМ!$A$33:$A$776,$A108,СВЦЭМ!$B$33:$B$776,N$83)+'СЕТ СН'!$H$11+СВЦЭМ!$D$10+'СЕТ СН'!$H$5-'СЕТ СН'!$H$21</f>
        <v>3542.3884520500001</v>
      </c>
      <c r="O108" s="36">
        <f>SUMIFS(СВЦЭМ!$D$33:$D$776,СВЦЭМ!$A$33:$A$776,$A108,СВЦЭМ!$B$33:$B$776,O$83)+'СЕТ СН'!$H$11+СВЦЭМ!$D$10+'СЕТ СН'!$H$5-'СЕТ СН'!$H$21</f>
        <v>3542.9067602</v>
      </c>
      <c r="P108" s="36">
        <f>SUMIFS(СВЦЭМ!$D$33:$D$776,СВЦЭМ!$A$33:$A$776,$A108,СВЦЭМ!$B$33:$B$776,P$83)+'СЕТ СН'!$H$11+СВЦЭМ!$D$10+'СЕТ СН'!$H$5-'СЕТ СН'!$H$21</f>
        <v>3553.0869398700002</v>
      </c>
      <c r="Q108" s="36">
        <f>SUMIFS(СВЦЭМ!$D$33:$D$776,СВЦЭМ!$A$33:$A$776,$A108,СВЦЭМ!$B$33:$B$776,Q$83)+'СЕТ СН'!$H$11+СВЦЭМ!$D$10+'СЕТ СН'!$H$5-'СЕТ СН'!$H$21</f>
        <v>3572.0440808600001</v>
      </c>
      <c r="R108" s="36">
        <f>SUMIFS(СВЦЭМ!$D$33:$D$776,СВЦЭМ!$A$33:$A$776,$A108,СВЦЭМ!$B$33:$B$776,R$83)+'СЕТ СН'!$H$11+СВЦЭМ!$D$10+'СЕТ СН'!$H$5-'СЕТ СН'!$H$21</f>
        <v>3583.11176196</v>
      </c>
      <c r="S108" s="36">
        <f>SUMIFS(СВЦЭМ!$D$33:$D$776,СВЦЭМ!$A$33:$A$776,$A108,СВЦЭМ!$B$33:$B$776,S$83)+'СЕТ СН'!$H$11+СВЦЭМ!$D$10+'СЕТ СН'!$H$5-'СЕТ СН'!$H$21</f>
        <v>3582.2218311699999</v>
      </c>
      <c r="T108" s="36">
        <f>SUMIFS(СВЦЭМ!$D$33:$D$776,СВЦЭМ!$A$33:$A$776,$A108,СВЦЭМ!$B$33:$B$776,T$83)+'СЕТ СН'!$H$11+СВЦЭМ!$D$10+'СЕТ СН'!$H$5-'СЕТ СН'!$H$21</f>
        <v>3567.3790791400002</v>
      </c>
      <c r="U108" s="36">
        <f>SUMIFS(СВЦЭМ!$D$33:$D$776,СВЦЭМ!$A$33:$A$776,$A108,СВЦЭМ!$B$33:$B$776,U$83)+'СЕТ СН'!$H$11+СВЦЭМ!$D$10+'СЕТ СН'!$H$5-'СЕТ СН'!$H$21</f>
        <v>3548.4682227900003</v>
      </c>
      <c r="V108" s="36">
        <f>SUMIFS(СВЦЭМ!$D$33:$D$776,СВЦЭМ!$A$33:$A$776,$A108,СВЦЭМ!$B$33:$B$776,V$83)+'СЕТ СН'!$H$11+СВЦЭМ!$D$10+'СЕТ СН'!$H$5-'СЕТ СН'!$H$21</f>
        <v>3532.7449784300002</v>
      </c>
      <c r="W108" s="36">
        <f>SUMIFS(СВЦЭМ!$D$33:$D$776,СВЦЭМ!$A$33:$A$776,$A108,СВЦЭМ!$B$33:$B$776,W$83)+'СЕТ СН'!$H$11+СВЦЭМ!$D$10+'СЕТ СН'!$H$5-'СЕТ СН'!$H$21</f>
        <v>3532.4081638600001</v>
      </c>
      <c r="X108" s="36">
        <f>SUMIFS(СВЦЭМ!$D$33:$D$776,СВЦЭМ!$A$33:$A$776,$A108,СВЦЭМ!$B$33:$B$776,X$83)+'СЕТ СН'!$H$11+СВЦЭМ!$D$10+'СЕТ СН'!$H$5-'СЕТ СН'!$H$21</f>
        <v>3516.5404637500001</v>
      </c>
      <c r="Y108" s="36">
        <f>SUMIFS(СВЦЭМ!$D$33:$D$776,СВЦЭМ!$A$33:$A$776,$A108,СВЦЭМ!$B$33:$B$776,Y$83)+'СЕТ СН'!$H$11+СВЦЭМ!$D$10+'СЕТ СН'!$H$5-'СЕТ СН'!$H$21</f>
        <v>3578.6889456600002</v>
      </c>
    </row>
    <row r="109" spans="1:25" ht="15.75" x14ac:dyDescent="0.2">
      <c r="A109" s="35">
        <f t="shared" si="2"/>
        <v>43581</v>
      </c>
      <c r="B109" s="36">
        <f>SUMIFS(СВЦЭМ!$D$33:$D$776,СВЦЭМ!$A$33:$A$776,$A109,СВЦЭМ!$B$33:$B$776,B$83)+'СЕТ СН'!$H$11+СВЦЭМ!$D$10+'СЕТ СН'!$H$5-'СЕТ СН'!$H$21</f>
        <v>3613.3888432799999</v>
      </c>
      <c r="C109" s="36">
        <f>SUMIFS(СВЦЭМ!$D$33:$D$776,СВЦЭМ!$A$33:$A$776,$A109,СВЦЭМ!$B$33:$B$776,C$83)+'СЕТ СН'!$H$11+СВЦЭМ!$D$10+'СЕТ СН'!$H$5-'СЕТ СН'!$H$21</f>
        <v>3649.8515369900001</v>
      </c>
      <c r="D109" s="36">
        <f>SUMIFS(СВЦЭМ!$D$33:$D$776,СВЦЭМ!$A$33:$A$776,$A109,СВЦЭМ!$B$33:$B$776,D$83)+'СЕТ СН'!$H$11+СВЦЭМ!$D$10+'СЕТ СН'!$H$5-'СЕТ СН'!$H$21</f>
        <v>3666.0317607000002</v>
      </c>
      <c r="E109" s="36">
        <f>SUMIFS(СВЦЭМ!$D$33:$D$776,СВЦЭМ!$A$33:$A$776,$A109,СВЦЭМ!$B$33:$B$776,E$83)+'СЕТ СН'!$H$11+СВЦЭМ!$D$10+'СЕТ СН'!$H$5-'СЕТ СН'!$H$21</f>
        <v>3673.3083018299999</v>
      </c>
      <c r="F109" s="36">
        <f>SUMIFS(СВЦЭМ!$D$33:$D$776,СВЦЭМ!$A$33:$A$776,$A109,СВЦЭМ!$B$33:$B$776,F$83)+'СЕТ СН'!$H$11+СВЦЭМ!$D$10+'СЕТ СН'!$H$5-'СЕТ СН'!$H$21</f>
        <v>3679.5794736600001</v>
      </c>
      <c r="G109" s="36">
        <f>SUMIFS(СВЦЭМ!$D$33:$D$776,СВЦЭМ!$A$33:$A$776,$A109,СВЦЭМ!$B$33:$B$776,G$83)+'СЕТ СН'!$H$11+СВЦЭМ!$D$10+'СЕТ СН'!$H$5-'СЕТ СН'!$H$21</f>
        <v>3666.71264862</v>
      </c>
      <c r="H109" s="36">
        <f>SUMIFS(СВЦЭМ!$D$33:$D$776,СВЦЭМ!$A$33:$A$776,$A109,СВЦЭМ!$B$33:$B$776,H$83)+'СЕТ СН'!$H$11+СВЦЭМ!$D$10+'СЕТ СН'!$H$5-'СЕТ СН'!$H$21</f>
        <v>3630.90379011</v>
      </c>
      <c r="I109" s="36">
        <f>SUMIFS(СВЦЭМ!$D$33:$D$776,СВЦЭМ!$A$33:$A$776,$A109,СВЦЭМ!$B$33:$B$776,I$83)+'СЕТ СН'!$H$11+СВЦЭМ!$D$10+'СЕТ СН'!$H$5-'СЕТ СН'!$H$21</f>
        <v>3589.9289355800001</v>
      </c>
      <c r="J109" s="36">
        <f>SUMIFS(СВЦЭМ!$D$33:$D$776,СВЦЭМ!$A$33:$A$776,$A109,СВЦЭМ!$B$33:$B$776,J$83)+'СЕТ СН'!$H$11+СВЦЭМ!$D$10+'СЕТ СН'!$H$5-'СЕТ СН'!$H$21</f>
        <v>3556.8724155800001</v>
      </c>
      <c r="K109" s="36">
        <f>SUMIFS(СВЦЭМ!$D$33:$D$776,СВЦЭМ!$A$33:$A$776,$A109,СВЦЭМ!$B$33:$B$776,K$83)+'СЕТ СН'!$H$11+СВЦЭМ!$D$10+'СЕТ СН'!$H$5-'СЕТ СН'!$H$21</f>
        <v>3546.60545912</v>
      </c>
      <c r="L109" s="36">
        <f>SUMIFS(СВЦЭМ!$D$33:$D$776,СВЦЭМ!$A$33:$A$776,$A109,СВЦЭМ!$B$33:$B$776,L$83)+'СЕТ СН'!$H$11+СВЦЭМ!$D$10+'СЕТ СН'!$H$5-'СЕТ СН'!$H$21</f>
        <v>3548.8600625399999</v>
      </c>
      <c r="M109" s="36">
        <f>SUMIFS(СВЦЭМ!$D$33:$D$776,СВЦЭМ!$A$33:$A$776,$A109,СВЦЭМ!$B$33:$B$776,M$83)+'СЕТ СН'!$H$11+СВЦЭМ!$D$10+'СЕТ СН'!$H$5-'СЕТ СН'!$H$21</f>
        <v>3556.81342765</v>
      </c>
      <c r="N109" s="36">
        <f>SUMIFS(СВЦЭМ!$D$33:$D$776,СВЦЭМ!$A$33:$A$776,$A109,СВЦЭМ!$B$33:$B$776,N$83)+'СЕТ СН'!$H$11+СВЦЭМ!$D$10+'СЕТ СН'!$H$5-'СЕТ СН'!$H$21</f>
        <v>3560.6063292500003</v>
      </c>
      <c r="O109" s="36">
        <f>SUMIFS(СВЦЭМ!$D$33:$D$776,СВЦЭМ!$A$33:$A$776,$A109,СВЦЭМ!$B$33:$B$776,O$83)+'СЕТ СН'!$H$11+СВЦЭМ!$D$10+'СЕТ СН'!$H$5-'СЕТ СН'!$H$21</f>
        <v>3563.3811194999998</v>
      </c>
      <c r="P109" s="36">
        <f>SUMIFS(СВЦЭМ!$D$33:$D$776,СВЦЭМ!$A$33:$A$776,$A109,СВЦЭМ!$B$33:$B$776,P$83)+'СЕТ СН'!$H$11+СВЦЭМ!$D$10+'СЕТ СН'!$H$5-'СЕТ СН'!$H$21</f>
        <v>3570.8332659799999</v>
      </c>
      <c r="Q109" s="36">
        <f>SUMIFS(СВЦЭМ!$D$33:$D$776,СВЦЭМ!$A$33:$A$776,$A109,СВЦЭМ!$B$33:$B$776,Q$83)+'СЕТ СН'!$H$11+СВЦЭМ!$D$10+'СЕТ СН'!$H$5-'СЕТ СН'!$H$21</f>
        <v>3579.7608443899999</v>
      </c>
      <c r="R109" s="36">
        <f>SUMIFS(СВЦЭМ!$D$33:$D$776,СВЦЭМ!$A$33:$A$776,$A109,СВЦЭМ!$B$33:$B$776,R$83)+'СЕТ СН'!$H$11+СВЦЭМ!$D$10+'СЕТ СН'!$H$5-'СЕТ СН'!$H$21</f>
        <v>3584.3671413500001</v>
      </c>
      <c r="S109" s="36">
        <f>SUMIFS(СВЦЭМ!$D$33:$D$776,СВЦЭМ!$A$33:$A$776,$A109,СВЦЭМ!$B$33:$B$776,S$83)+'СЕТ СН'!$H$11+СВЦЭМ!$D$10+'СЕТ СН'!$H$5-'СЕТ СН'!$H$21</f>
        <v>3569.60944062</v>
      </c>
      <c r="T109" s="36">
        <f>SUMIFS(СВЦЭМ!$D$33:$D$776,СВЦЭМ!$A$33:$A$776,$A109,СВЦЭМ!$B$33:$B$776,T$83)+'СЕТ СН'!$H$11+СВЦЭМ!$D$10+'СЕТ СН'!$H$5-'СЕТ СН'!$H$21</f>
        <v>3549.0352575299999</v>
      </c>
      <c r="U109" s="36">
        <f>SUMIFS(СВЦЭМ!$D$33:$D$776,СВЦЭМ!$A$33:$A$776,$A109,СВЦЭМ!$B$33:$B$776,U$83)+'СЕТ СН'!$H$11+СВЦЭМ!$D$10+'СЕТ СН'!$H$5-'СЕТ СН'!$H$21</f>
        <v>3515.6503659800001</v>
      </c>
      <c r="V109" s="36">
        <f>SUMIFS(СВЦЭМ!$D$33:$D$776,СВЦЭМ!$A$33:$A$776,$A109,СВЦЭМ!$B$33:$B$776,V$83)+'СЕТ СН'!$H$11+СВЦЭМ!$D$10+'СЕТ СН'!$H$5-'СЕТ СН'!$H$21</f>
        <v>3508.12114182</v>
      </c>
      <c r="W109" s="36">
        <f>SUMIFS(СВЦЭМ!$D$33:$D$776,СВЦЭМ!$A$33:$A$776,$A109,СВЦЭМ!$B$33:$B$776,W$83)+'СЕТ СН'!$H$11+СВЦЭМ!$D$10+'СЕТ СН'!$H$5-'СЕТ СН'!$H$21</f>
        <v>3525.7040404700001</v>
      </c>
      <c r="X109" s="36">
        <f>SUMIFS(СВЦЭМ!$D$33:$D$776,СВЦЭМ!$A$33:$A$776,$A109,СВЦЭМ!$B$33:$B$776,X$83)+'СЕТ СН'!$H$11+СВЦЭМ!$D$10+'СЕТ СН'!$H$5-'СЕТ СН'!$H$21</f>
        <v>3560.5077531100001</v>
      </c>
      <c r="Y109" s="36">
        <f>SUMIFS(СВЦЭМ!$D$33:$D$776,СВЦЭМ!$A$33:$A$776,$A109,СВЦЭМ!$B$33:$B$776,Y$83)+'СЕТ СН'!$H$11+СВЦЭМ!$D$10+'СЕТ СН'!$H$5-'СЕТ СН'!$H$21</f>
        <v>3595.8172129499999</v>
      </c>
    </row>
    <row r="110" spans="1:25" ht="15.75" x14ac:dyDescent="0.2">
      <c r="A110" s="35">
        <f t="shared" si="2"/>
        <v>43582</v>
      </c>
      <c r="B110" s="36">
        <f>SUMIFS(СВЦЭМ!$D$33:$D$776,СВЦЭМ!$A$33:$A$776,$A110,СВЦЭМ!$B$33:$B$776,B$83)+'СЕТ СН'!$H$11+СВЦЭМ!$D$10+'СЕТ СН'!$H$5-'СЕТ СН'!$H$21</f>
        <v>3597.2988619400003</v>
      </c>
      <c r="C110" s="36">
        <f>SUMIFS(СВЦЭМ!$D$33:$D$776,СВЦЭМ!$A$33:$A$776,$A110,СВЦЭМ!$B$33:$B$776,C$83)+'СЕТ СН'!$H$11+СВЦЭМ!$D$10+'СЕТ СН'!$H$5-'СЕТ СН'!$H$21</f>
        <v>3588.0906189900002</v>
      </c>
      <c r="D110" s="36">
        <f>SUMIFS(СВЦЭМ!$D$33:$D$776,СВЦЭМ!$A$33:$A$776,$A110,СВЦЭМ!$B$33:$B$776,D$83)+'СЕТ СН'!$H$11+СВЦЭМ!$D$10+'СЕТ СН'!$H$5-'СЕТ СН'!$H$21</f>
        <v>3597.7382973200001</v>
      </c>
      <c r="E110" s="36">
        <f>SUMIFS(СВЦЭМ!$D$33:$D$776,СВЦЭМ!$A$33:$A$776,$A110,СВЦЭМ!$B$33:$B$776,E$83)+'СЕТ СН'!$H$11+СВЦЭМ!$D$10+'СЕТ СН'!$H$5-'СЕТ СН'!$H$21</f>
        <v>3606.56346665</v>
      </c>
      <c r="F110" s="36">
        <f>SUMIFS(СВЦЭМ!$D$33:$D$776,СВЦЭМ!$A$33:$A$776,$A110,СВЦЭМ!$B$33:$B$776,F$83)+'СЕТ СН'!$H$11+СВЦЭМ!$D$10+'СЕТ СН'!$H$5-'СЕТ СН'!$H$21</f>
        <v>3633.3975791499997</v>
      </c>
      <c r="G110" s="36">
        <f>SUMIFS(СВЦЭМ!$D$33:$D$776,СВЦЭМ!$A$33:$A$776,$A110,СВЦЭМ!$B$33:$B$776,G$83)+'СЕТ СН'!$H$11+СВЦЭМ!$D$10+'СЕТ СН'!$H$5-'СЕТ СН'!$H$21</f>
        <v>3613.3249556199999</v>
      </c>
      <c r="H110" s="36">
        <f>SUMIFS(СВЦЭМ!$D$33:$D$776,СВЦЭМ!$A$33:$A$776,$A110,СВЦЭМ!$B$33:$B$776,H$83)+'СЕТ СН'!$H$11+СВЦЭМ!$D$10+'СЕТ СН'!$H$5-'СЕТ СН'!$H$21</f>
        <v>3611.05986158</v>
      </c>
      <c r="I110" s="36">
        <f>SUMIFS(СВЦЭМ!$D$33:$D$776,СВЦЭМ!$A$33:$A$776,$A110,СВЦЭМ!$B$33:$B$776,I$83)+'СЕТ СН'!$H$11+СВЦЭМ!$D$10+'СЕТ СН'!$H$5-'СЕТ СН'!$H$21</f>
        <v>3587.43652647</v>
      </c>
      <c r="J110" s="36">
        <f>SUMIFS(СВЦЭМ!$D$33:$D$776,СВЦЭМ!$A$33:$A$776,$A110,СВЦЭМ!$B$33:$B$776,J$83)+'СЕТ СН'!$H$11+СВЦЭМ!$D$10+'СЕТ СН'!$H$5-'СЕТ СН'!$H$21</f>
        <v>3541.3445436399998</v>
      </c>
      <c r="K110" s="36">
        <f>SUMIFS(СВЦЭМ!$D$33:$D$776,СВЦЭМ!$A$33:$A$776,$A110,СВЦЭМ!$B$33:$B$776,K$83)+'СЕТ СН'!$H$11+СВЦЭМ!$D$10+'СЕТ СН'!$H$5-'СЕТ СН'!$H$21</f>
        <v>3518.6763516299998</v>
      </c>
      <c r="L110" s="36">
        <f>SUMIFS(СВЦЭМ!$D$33:$D$776,СВЦЭМ!$A$33:$A$776,$A110,СВЦЭМ!$B$33:$B$776,L$83)+'СЕТ СН'!$H$11+СВЦЭМ!$D$10+'СЕТ СН'!$H$5-'СЕТ СН'!$H$21</f>
        <v>3502.8351843999999</v>
      </c>
      <c r="M110" s="36">
        <f>SUMIFS(СВЦЭМ!$D$33:$D$776,СВЦЭМ!$A$33:$A$776,$A110,СВЦЭМ!$B$33:$B$776,M$83)+'СЕТ СН'!$H$11+СВЦЭМ!$D$10+'СЕТ СН'!$H$5-'СЕТ СН'!$H$21</f>
        <v>3516.0128630200002</v>
      </c>
      <c r="N110" s="36">
        <f>SUMIFS(СВЦЭМ!$D$33:$D$776,СВЦЭМ!$A$33:$A$776,$A110,СВЦЭМ!$B$33:$B$776,N$83)+'СЕТ СН'!$H$11+СВЦЭМ!$D$10+'СЕТ СН'!$H$5-'СЕТ СН'!$H$21</f>
        <v>3516.6506769799998</v>
      </c>
      <c r="O110" s="36">
        <f>SUMIFS(СВЦЭМ!$D$33:$D$776,СВЦЭМ!$A$33:$A$776,$A110,СВЦЭМ!$B$33:$B$776,O$83)+'СЕТ СН'!$H$11+СВЦЭМ!$D$10+'СЕТ СН'!$H$5-'СЕТ СН'!$H$21</f>
        <v>3512.2511115299999</v>
      </c>
      <c r="P110" s="36">
        <f>SUMIFS(СВЦЭМ!$D$33:$D$776,СВЦЭМ!$A$33:$A$776,$A110,СВЦЭМ!$B$33:$B$776,P$83)+'СЕТ СН'!$H$11+СВЦЭМ!$D$10+'СЕТ СН'!$H$5-'СЕТ СН'!$H$21</f>
        <v>3521.1831178900002</v>
      </c>
      <c r="Q110" s="36">
        <f>SUMIFS(СВЦЭМ!$D$33:$D$776,СВЦЭМ!$A$33:$A$776,$A110,СВЦЭМ!$B$33:$B$776,Q$83)+'СЕТ СН'!$H$11+СВЦЭМ!$D$10+'СЕТ СН'!$H$5-'СЕТ СН'!$H$21</f>
        <v>3536.65083607</v>
      </c>
      <c r="R110" s="36">
        <f>SUMIFS(СВЦЭМ!$D$33:$D$776,СВЦЭМ!$A$33:$A$776,$A110,СВЦЭМ!$B$33:$B$776,R$83)+'СЕТ СН'!$H$11+СВЦЭМ!$D$10+'СЕТ СН'!$H$5-'СЕТ СН'!$H$21</f>
        <v>3540.8721369200002</v>
      </c>
      <c r="S110" s="36">
        <f>SUMIFS(СВЦЭМ!$D$33:$D$776,СВЦЭМ!$A$33:$A$776,$A110,СВЦЭМ!$B$33:$B$776,S$83)+'СЕТ СН'!$H$11+СВЦЭМ!$D$10+'СЕТ СН'!$H$5-'СЕТ СН'!$H$21</f>
        <v>3548.6659824200001</v>
      </c>
      <c r="T110" s="36">
        <f>SUMIFS(СВЦЭМ!$D$33:$D$776,СВЦЭМ!$A$33:$A$776,$A110,СВЦЭМ!$B$33:$B$776,T$83)+'СЕТ СН'!$H$11+СВЦЭМ!$D$10+'СЕТ СН'!$H$5-'СЕТ СН'!$H$21</f>
        <v>3556.8095175899998</v>
      </c>
      <c r="U110" s="36">
        <f>SUMIFS(СВЦЭМ!$D$33:$D$776,СВЦЭМ!$A$33:$A$776,$A110,СВЦЭМ!$B$33:$B$776,U$83)+'СЕТ СН'!$H$11+СВЦЭМ!$D$10+'СЕТ СН'!$H$5-'СЕТ СН'!$H$21</f>
        <v>3569.1269308299998</v>
      </c>
      <c r="V110" s="36">
        <f>SUMIFS(СВЦЭМ!$D$33:$D$776,СВЦЭМ!$A$33:$A$776,$A110,СВЦЭМ!$B$33:$B$776,V$83)+'СЕТ СН'!$H$11+СВЦЭМ!$D$10+'СЕТ СН'!$H$5-'СЕТ СН'!$H$21</f>
        <v>3537.7294256999999</v>
      </c>
      <c r="W110" s="36">
        <f>SUMIFS(СВЦЭМ!$D$33:$D$776,СВЦЭМ!$A$33:$A$776,$A110,СВЦЭМ!$B$33:$B$776,W$83)+'СЕТ СН'!$H$11+СВЦЭМ!$D$10+'СЕТ СН'!$H$5-'СЕТ СН'!$H$21</f>
        <v>3526.91811302</v>
      </c>
      <c r="X110" s="36">
        <f>SUMIFS(СВЦЭМ!$D$33:$D$776,СВЦЭМ!$A$33:$A$776,$A110,СВЦЭМ!$B$33:$B$776,X$83)+'СЕТ СН'!$H$11+СВЦЭМ!$D$10+'СЕТ СН'!$H$5-'СЕТ СН'!$H$21</f>
        <v>3545.0352338799999</v>
      </c>
      <c r="Y110" s="36">
        <f>SUMIFS(СВЦЭМ!$D$33:$D$776,СВЦЭМ!$A$33:$A$776,$A110,СВЦЭМ!$B$33:$B$776,Y$83)+'СЕТ СН'!$H$11+СВЦЭМ!$D$10+'СЕТ СН'!$H$5-'СЕТ СН'!$H$21</f>
        <v>3560.41178094</v>
      </c>
    </row>
    <row r="111" spans="1:25" ht="15.75" x14ac:dyDescent="0.2">
      <c r="A111" s="35">
        <f t="shared" si="2"/>
        <v>43583</v>
      </c>
      <c r="B111" s="36">
        <f>SUMIFS(СВЦЭМ!$D$33:$D$776,СВЦЭМ!$A$33:$A$776,$A111,СВЦЭМ!$B$33:$B$776,B$83)+'СЕТ СН'!$H$11+СВЦЭМ!$D$10+'СЕТ СН'!$H$5-'СЕТ СН'!$H$21</f>
        <v>3519.99764663</v>
      </c>
      <c r="C111" s="36">
        <f>SUMIFS(СВЦЭМ!$D$33:$D$776,СВЦЭМ!$A$33:$A$776,$A111,СВЦЭМ!$B$33:$B$776,C$83)+'СЕТ СН'!$H$11+СВЦЭМ!$D$10+'СЕТ СН'!$H$5-'СЕТ СН'!$H$21</f>
        <v>3594.2774332899999</v>
      </c>
      <c r="D111" s="36">
        <f>SUMIFS(СВЦЭМ!$D$33:$D$776,СВЦЭМ!$A$33:$A$776,$A111,СВЦЭМ!$B$33:$B$776,D$83)+'СЕТ СН'!$H$11+СВЦЭМ!$D$10+'СЕТ СН'!$H$5-'СЕТ СН'!$H$21</f>
        <v>3630.0843405400001</v>
      </c>
      <c r="E111" s="36">
        <f>SUMIFS(СВЦЭМ!$D$33:$D$776,СВЦЭМ!$A$33:$A$776,$A111,СВЦЭМ!$B$33:$B$776,E$83)+'СЕТ СН'!$H$11+СВЦЭМ!$D$10+'СЕТ СН'!$H$5-'СЕТ СН'!$H$21</f>
        <v>3653.0383410499999</v>
      </c>
      <c r="F111" s="36">
        <f>SUMIFS(СВЦЭМ!$D$33:$D$776,СВЦЭМ!$A$33:$A$776,$A111,СВЦЭМ!$B$33:$B$776,F$83)+'СЕТ СН'!$H$11+СВЦЭМ!$D$10+'СЕТ СН'!$H$5-'СЕТ СН'!$H$21</f>
        <v>3656.2870572299998</v>
      </c>
      <c r="G111" s="36">
        <f>SUMIFS(СВЦЭМ!$D$33:$D$776,СВЦЭМ!$A$33:$A$776,$A111,СВЦЭМ!$B$33:$B$776,G$83)+'СЕТ СН'!$H$11+СВЦЭМ!$D$10+'СЕТ СН'!$H$5-'СЕТ СН'!$H$21</f>
        <v>3645.18061089</v>
      </c>
      <c r="H111" s="36">
        <f>SUMIFS(СВЦЭМ!$D$33:$D$776,СВЦЭМ!$A$33:$A$776,$A111,СВЦЭМ!$B$33:$B$776,H$83)+'СЕТ СН'!$H$11+СВЦЭМ!$D$10+'СЕТ СН'!$H$5-'СЕТ СН'!$H$21</f>
        <v>3655.0955701000003</v>
      </c>
      <c r="I111" s="36">
        <f>SUMIFS(СВЦЭМ!$D$33:$D$776,СВЦЭМ!$A$33:$A$776,$A111,СВЦЭМ!$B$33:$B$776,I$83)+'СЕТ СН'!$H$11+СВЦЭМ!$D$10+'СЕТ СН'!$H$5-'СЕТ СН'!$H$21</f>
        <v>3609.8307652499998</v>
      </c>
      <c r="J111" s="36">
        <f>SUMIFS(СВЦЭМ!$D$33:$D$776,СВЦЭМ!$A$33:$A$776,$A111,СВЦЭМ!$B$33:$B$776,J$83)+'СЕТ СН'!$H$11+СВЦЭМ!$D$10+'СЕТ СН'!$H$5-'СЕТ СН'!$H$21</f>
        <v>3568.1725945899998</v>
      </c>
      <c r="K111" s="36">
        <f>SUMIFS(СВЦЭМ!$D$33:$D$776,СВЦЭМ!$A$33:$A$776,$A111,СВЦЭМ!$B$33:$B$776,K$83)+'СЕТ СН'!$H$11+СВЦЭМ!$D$10+'СЕТ СН'!$H$5-'СЕТ СН'!$H$21</f>
        <v>3525.0845048700003</v>
      </c>
      <c r="L111" s="36">
        <f>SUMIFS(СВЦЭМ!$D$33:$D$776,СВЦЭМ!$A$33:$A$776,$A111,СВЦЭМ!$B$33:$B$776,L$83)+'СЕТ СН'!$H$11+СВЦЭМ!$D$10+'СЕТ СН'!$H$5-'СЕТ СН'!$H$21</f>
        <v>3512.66391041</v>
      </c>
      <c r="M111" s="36">
        <f>SUMIFS(СВЦЭМ!$D$33:$D$776,СВЦЭМ!$A$33:$A$776,$A111,СВЦЭМ!$B$33:$B$776,M$83)+'СЕТ СН'!$H$11+СВЦЭМ!$D$10+'СЕТ СН'!$H$5-'СЕТ СН'!$H$21</f>
        <v>3513.4917097500002</v>
      </c>
      <c r="N111" s="36">
        <f>SUMIFS(СВЦЭМ!$D$33:$D$776,СВЦЭМ!$A$33:$A$776,$A111,СВЦЭМ!$B$33:$B$776,N$83)+'СЕТ СН'!$H$11+СВЦЭМ!$D$10+'СЕТ СН'!$H$5-'СЕТ СН'!$H$21</f>
        <v>3541.28500893</v>
      </c>
      <c r="O111" s="36">
        <f>SUMIFS(СВЦЭМ!$D$33:$D$776,СВЦЭМ!$A$33:$A$776,$A111,СВЦЭМ!$B$33:$B$776,O$83)+'СЕТ СН'!$H$11+СВЦЭМ!$D$10+'СЕТ СН'!$H$5-'СЕТ СН'!$H$21</f>
        <v>3560.00547065</v>
      </c>
      <c r="P111" s="36">
        <f>SUMIFS(СВЦЭМ!$D$33:$D$776,СВЦЭМ!$A$33:$A$776,$A111,СВЦЭМ!$B$33:$B$776,P$83)+'СЕТ СН'!$H$11+СВЦЭМ!$D$10+'СЕТ СН'!$H$5-'СЕТ СН'!$H$21</f>
        <v>3584.4236070699999</v>
      </c>
      <c r="Q111" s="36">
        <f>SUMIFS(СВЦЭМ!$D$33:$D$776,СВЦЭМ!$A$33:$A$776,$A111,СВЦЭМ!$B$33:$B$776,Q$83)+'СЕТ СН'!$H$11+СВЦЭМ!$D$10+'СЕТ СН'!$H$5-'СЕТ СН'!$H$21</f>
        <v>3595.4538390500002</v>
      </c>
      <c r="R111" s="36">
        <f>SUMIFS(СВЦЭМ!$D$33:$D$776,СВЦЭМ!$A$33:$A$776,$A111,СВЦЭМ!$B$33:$B$776,R$83)+'СЕТ СН'!$H$11+СВЦЭМ!$D$10+'СЕТ СН'!$H$5-'СЕТ СН'!$H$21</f>
        <v>3575.4687711699999</v>
      </c>
      <c r="S111" s="36">
        <f>SUMIFS(СВЦЭМ!$D$33:$D$776,СВЦЭМ!$A$33:$A$776,$A111,СВЦЭМ!$B$33:$B$776,S$83)+'СЕТ СН'!$H$11+СВЦЭМ!$D$10+'СЕТ СН'!$H$5-'СЕТ СН'!$H$21</f>
        <v>3546.0230853900002</v>
      </c>
      <c r="T111" s="36">
        <f>SUMIFS(СВЦЭМ!$D$33:$D$776,СВЦЭМ!$A$33:$A$776,$A111,СВЦЭМ!$B$33:$B$776,T$83)+'СЕТ СН'!$H$11+СВЦЭМ!$D$10+'СЕТ СН'!$H$5-'СЕТ СН'!$H$21</f>
        <v>3509.55070957</v>
      </c>
      <c r="U111" s="36">
        <f>SUMIFS(СВЦЭМ!$D$33:$D$776,СВЦЭМ!$A$33:$A$776,$A111,СВЦЭМ!$B$33:$B$776,U$83)+'СЕТ СН'!$H$11+СВЦЭМ!$D$10+'СЕТ СН'!$H$5-'СЕТ СН'!$H$21</f>
        <v>3461.5902739100002</v>
      </c>
      <c r="V111" s="36">
        <f>SUMIFS(СВЦЭМ!$D$33:$D$776,СВЦЭМ!$A$33:$A$776,$A111,СВЦЭМ!$B$33:$B$776,V$83)+'СЕТ СН'!$H$11+СВЦЭМ!$D$10+'СЕТ СН'!$H$5-'СЕТ СН'!$H$21</f>
        <v>3437.9406044900002</v>
      </c>
      <c r="W111" s="36">
        <f>SUMIFS(СВЦЭМ!$D$33:$D$776,СВЦЭМ!$A$33:$A$776,$A111,СВЦЭМ!$B$33:$B$776,W$83)+'СЕТ СН'!$H$11+СВЦЭМ!$D$10+'СЕТ СН'!$H$5-'СЕТ СН'!$H$21</f>
        <v>3446.8727924599998</v>
      </c>
      <c r="X111" s="36">
        <f>SUMIFS(СВЦЭМ!$D$33:$D$776,СВЦЭМ!$A$33:$A$776,$A111,СВЦЭМ!$B$33:$B$776,X$83)+'СЕТ СН'!$H$11+СВЦЭМ!$D$10+'СЕТ СН'!$H$5-'СЕТ СН'!$H$21</f>
        <v>3458.3204154499999</v>
      </c>
      <c r="Y111" s="36">
        <f>SUMIFS(СВЦЭМ!$D$33:$D$776,СВЦЭМ!$A$33:$A$776,$A111,СВЦЭМ!$B$33:$B$776,Y$83)+'СЕТ СН'!$H$11+СВЦЭМ!$D$10+'СЕТ СН'!$H$5-'СЕТ СН'!$H$21</f>
        <v>3498.2804497400002</v>
      </c>
    </row>
    <row r="112" spans="1:25" ht="15.75" x14ac:dyDescent="0.2">
      <c r="A112" s="35">
        <f t="shared" si="2"/>
        <v>43584</v>
      </c>
      <c r="B112" s="36">
        <f>SUMIFS(СВЦЭМ!$D$33:$D$776,СВЦЭМ!$A$33:$A$776,$A112,СВЦЭМ!$B$33:$B$776,B$83)+'СЕТ СН'!$H$11+СВЦЭМ!$D$10+'СЕТ СН'!$H$5-'СЕТ СН'!$H$21</f>
        <v>3586.6047104200002</v>
      </c>
      <c r="C112" s="36">
        <f>SUMIFS(СВЦЭМ!$D$33:$D$776,СВЦЭМ!$A$33:$A$776,$A112,СВЦЭМ!$B$33:$B$776,C$83)+'СЕТ СН'!$H$11+СВЦЭМ!$D$10+'СЕТ СН'!$H$5-'СЕТ СН'!$H$21</f>
        <v>3618.5793666099999</v>
      </c>
      <c r="D112" s="36">
        <f>SUMIFS(СВЦЭМ!$D$33:$D$776,СВЦЭМ!$A$33:$A$776,$A112,СВЦЭМ!$B$33:$B$776,D$83)+'СЕТ СН'!$H$11+СВЦЭМ!$D$10+'СЕТ СН'!$H$5-'СЕТ СН'!$H$21</f>
        <v>3639.9847840100001</v>
      </c>
      <c r="E112" s="36">
        <f>SUMIFS(СВЦЭМ!$D$33:$D$776,СВЦЭМ!$A$33:$A$776,$A112,СВЦЭМ!$B$33:$B$776,E$83)+'СЕТ СН'!$H$11+СВЦЭМ!$D$10+'СЕТ СН'!$H$5-'СЕТ СН'!$H$21</f>
        <v>3645.7041403600001</v>
      </c>
      <c r="F112" s="36">
        <f>SUMIFS(СВЦЭМ!$D$33:$D$776,СВЦЭМ!$A$33:$A$776,$A112,СВЦЭМ!$B$33:$B$776,F$83)+'СЕТ СН'!$H$11+СВЦЭМ!$D$10+'СЕТ СН'!$H$5-'СЕТ СН'!$H$21</f>
        <v>3654.4214894400002</v>
      </c>
      <c r="G112" s="36">
        <f>SUMIFS(СВЦЭМ!$D$33:$D$776,СВЦЭМ!$A$33:$A$776,$A112,СВЦЭМ!$B$33:$B$776,G$83)+'СЕТ СН'!$H$11+СВЦЭМ!$D$10+'СЕТ СН'!$H$5-'СЕТ СН'!$H$21</f>
        <v>3641.51981742</v>
      </c>
      <c r="H112" s="36">
        <f>SUMIFS(СВЦЭМ!$D$33:$D$776,СВЦЭМ!$A$33:$A$776,$A112,СВЦЭМ!$B$33:$B$776,H$83)+'СЕТ СН'!$H$11+СВЦЭМ!$D$10+'СЕТ СН'!$H$5-'СЕТ СН'!$H$21</f>
        <v>3629.0558300100001</v>
      </c>
      <c r="I112" s="36">
        <f>SUMIFS(СВЦЭМ!$D$33:$D$776,СВЦЭМ!$A$33:$A$776,$A112,СВЦЭМ!$B$33:$B$776,I$83)+'СЕТ СН'!$H$11+СВЦЭМ!$D$10+'СЕТ СН'!$H$5-'СЕТ СН'!$H$21</f>
        <v>3584.9178694900002</v>
      </c>
      <c r="J112" s="36">
        <f>SUMIFS(СВЦЭМ!$D$33:$D$776,СВЦЭМ!$A$33:$A$776,$A112,СВЦЭМ!$B$33:$B$776,J$83)+'СЕТ СН'!$H$11+СВЦЭМ!$D$10+'СЕТ СН'!$H$5-'СЕТ СН'!$H$21</f>
        <v>3541.8566017900002</v>
      </c>
      <c r="K112" s="36">
        <f>SUMIFS(СВЦЭМ!$D$33:$D$776,СВЦЭМ!$A$33:$A$776,$A112,СВЦЭМ!$B$33:$B$776,K$83)+'СЕТ СН'!$H$11+СВЦЭМ!$D$10+'СЕТ СН'!$H$5-'СЕТ СН'!$H$21</f>
        <v>3529.9180710800001</v>
      </c>
      <c r="L112" s="36">
        <f>SUMIFS(СВЦЭМ!$D$33:$D$776,СВЦЭМ!$A$33:$A$776,$A112,СВЦЭМ!$B$33:$B$776,L$83)+'СЕТ СН'!$H$11+СВЦЭМ!$D$10+'СЕТ СН'!$H$5-'СЕТ СН'!$H$21</f>
        <v>3508.52972933</v>
      </c>
      <c r="M112" s="36">
        <f>SUMIFS(СВЦЭМ!$D$33:$D$776,СВЦЭМ!$A$33:$A$776,$A112,СВЦЭМ!$B$33:$B$776,M$83)+'СЕТ СН'!$H$11+СВЦЭМ!$D$10+'СЕТ СН'!$H$5-'СЕТ СН'!$H$21</f>
        <v>3527.0022491999998</v>
      </c>
      <c r="N112" s="36">
        <f>SUMIFS(СВЦЭМ!$D$33:$D$776,СВЦЭМ!$A$33:$A$776,$A112,СВЦЭМ!$B$33:$B$776,N$83)+'СЕТ СН'!$H$11+СВЦЭМ!$D$10+'СЕТ СН'!$H$5-'СЕТ СН'!$H$21</f>
        <v>3527.1124603099997</v>
      </c>
      <c r="O112" s="36">
        <f>SUMIFS(СВЦЭМ!$D$33:$D$776,СВЦЭМ!$A$33:$A$776,$A112,СВЦЭМ!$B$33:$B$776,O$83)+'СЕТ СН'!$H$11+СВЦЭМ!$D$10+'СЕТ СН'!$H$5-'СЕТ СН'!$H$21</f>
        <v>3528.6879380800001</v>
      </c>
      <c r="P112" s="36">
        <f>SUMIFS(СВЦЭМ!$D$33:$D$776,СВЦЭМ!$A$33:$A$776,$A112,СВЦЭМ!$B$33:$B$776,P$83)+'СЕТ СН'!$H$11+СВЦЭМ!$D$10+'СЕТ СН'!$H$5-'СЕТ СН'!$H$21</f>
        <v>3536.3580492599999</v>
      </c>
      <c r="Q112" s="36">
        <f>SUMIFS(СВЦЭМ!$D$33:$D$776,СВЦЭМ!$A$33:$A$776,$A112,СВЦЭМ!$B$33:$B$776,Q$83)+'СЕТ СН'!$H$11+СВЦЭМ!$D$10+'СЕТ СН'!$H$5-'СЕТ СН'!$H$21</f>
        <v>3545.8188495200002</v>
      </c>
      <c r="R112" s="36">
        <f>SUMIFS(СВЦЭМ!$D$33:$D$776,СВЦЭМ!$A$33:$A$776,$A112,СВЦЭМ!$B$33:$B$776,R$83)+'СЕТ СН'!$H$11+СВЦЭМ!$D$10+'СЕТ СН'!$H$5-'СЕТ СН'!$H$21</f>
        <v>3545.0163663399999</v>
      </c>
      <c r="S112" s="36">
        <f>SUMIFS(СВЦЭМ!$D$33:$D$776,СВЦЭМ!$A$33:$A$776,$A112,СВЦЭМ!$B$33:$B$776,S$83)+'СЕТ СН'!$H$11+СВЦЭМ!$D$10+'СЕТ СН'!$H$5-'СЕТ СН'!$H$21</f>
        <v>3545.8029493200002</v>
      </c>
      <c r="T112" s="36">
        <f>SUMIFS(СВЦЭМ!$D$33:$D$776,СВЦЭМ!$A$33:$A$776,$A112,СВЦЭМ!$B$33:$B$776,T$83)+'СЕТ СН'!$H$11+СВЦЭМ!$D$10+'СЕТ СН'!$H$5-'СЕТ СН'!$H$21</f>
        <v>3530.0377843699998</v>
      </c>
      <c r="U112" s="36">
        <f>SUMIFS(СВЦЭМ!$D$33:$D$776,СВЦЭМ!$A$33:$A$776,$A112,СВЦЭМ!$B$33:$B$776,U$83)+'СЕТ СН'!$H$11+СВЦЭМ!$D$10+'СЕТ СН'!$H$5-'СЕТ СН'!$H$21</f>
        <v>3517.3578504699999</v>
      </c>
      <c r="V112" s="36">
        <f>SUMIFS(СВЦЭМ!$D$33:$D$776,СВЦЭМ!$A$33:$A$776,$A112,СВЦЭМ!$B$33:$B$776,V$83)+'СЕТ СН'!$H$11+СВЦЭМ!$D$10+'СЕТ СН'!$H$5-'СЕТ СН'!$H$21</f>
        <v>3485.1021220000002</v>
      </c>
      <c r="W112" s="36">
        <f>SUMIFS(СВЦЭМ!$D$33:$D$776,СВЦЭМ!$A$33:$A$776,$A112,СВЦЭМ!$B$33:$B$776,W$83)+'СЕТ СН'!$H$11+СВЦЭМ!$D$10+'СЕТ СН'!$H$5-'СЕТ СН'!$H$21</f>
        <v>3465.18843234</v>
      </c>
      <c r="X112" s="36">
        <f>SUMIFS(СВЦЭМ!$D$33:$D$776,СВЦЭМ!$A$33:$A$776,$A112,СВЦЭМ!$B$33:$B$776,X$83)+'СЕТ СН'!$H$11+СВЦЭМ!$D$10+'СЕТ СН'!$H$5-'СЕТ СН'!$H$21</f>
        <v>3494.6858224500002</v>
      </c>
      <c r="Y112" s="36">
        <f>SUMIFS(СВЦЭМ!$D$33:$D$776,СВЦЭМ!$A$33:$A$776,$A112,СВЦЭМ!$B$33:$B$776,Y$83)+'СЕТ СН'!$H$11+СВЦЭМ!$D$10+'СЕТ СН'!$H$5-'СЕТ СН'!$H$21</f>
        <v>3527.4498272599999</v>
      </c>
    </row>
    <row r="113" spans="1:27" ht="15.75" x14ac:dyDescent="0.2">
      <c r="A113" s="35">
        <f t="shared" si="2"/>
        <v>43585</v>
      </c>
      <c r="B113" s="36">
        <f>SUMIFS(СВЦЭМ!$D$33:$D$776,СВЦЭМ!$A$33:$A$776,$A113,СВЦЭМ!$B$33:$B$776,B$83)+'СЕТ СН'!$H$11+СВЦЭМ!$D$10+'СЕТ СН'!$H$5-'СЕТ СН'!$H$21</f>
        <v>3594.4461624599999</v>
      </c>
      <c r="C113" s="36">
        <f>SUMIFS(СВЦЭМ!$D$33:$D$776,СВЦЭМ!$A$33:$A$776,$A113,СВЦЭМ!$B$33:$B$776,C$83)+'СЕТ СН'!$H$11+СВЦЭМ!$D$10+'СЕТ СН'!$H$5-'СЕТ СН'!$H$21</f>
        <v>3629.9863686099998</v>
      </c>
      <c r="D113" s="36">
        <f>SUMIFS(СВЦЭМ!$D$33:$D$776,СВЦЭМ!$A$33:$A$776,$A113,СВЦЭМ!$B$33:$B$776,D$83)+'СЕТ СН'!$H$11+СВЦЭМ!$D$10+'СЕТ СН'!$H$5-'СЕТ СН'!$H$21</f>
        <v>3660.9746932600001</v>
      </c>
      <c r="E113" s="36">
        <f>SUMIFS(СВЦЭМ!$D$33:$D$776,СВЦЭМ!$A$33:$A$776,$A113,СВЦЭМ!$B$33:$B$776,E$83)+'СЕТ СН'!$H$11+СВЦЭМ!$D$10+'СЕТ СН'!$H$5-'СЕТ СН'!$H$21</f>
        <v>3666.4813149800002</v>
      </c>
      <c r="F113" s="36">
        <f>SUMIFS(СВЦЭМ!$D$33:$D$776,СВЦЭМ!$A$33:$A$776,$A113,СВЦЭМ!$B$33:$B$776,F$83)+'СЕТ СН'!$H$11+СВЦЭМ!$D$10+'СЕТ СН'!$H$5-'СЕТ СН'!$H$21</f>
        <v>3670.4653841700001</v>
      </c>
      <c r="G113" s="36">
        <f>SUMIFS(СВЦЭМ!$D$33:$D$776,СВЦЭМ!$A$33:$A$776,$A113,СВЦЭМ!$B$33:$B$776,G$83)+'СЕТ СН'!$H$11+СВЦЭМ!$D$10+'СЕТ СН'!$H$5-'СЕТ СН'!$H$21</f>
        <v>3651.7319754600003</v>
      </c>
      <c r="H113" s="36">
        <f>SUMIFS(СВЦЭМ!$D$33:$D$776,СВЦЭМ!$A$33:$A$776,$A113,СВЦЭМ!$B$33:$B$776,H$83)+'СЕТ СН'!$H$11+СВЦЭМ!$D$10+'СЕТ СН'!$H$5-'СЕТ СН'!$H$21</f>
        <v>3588.5131607799999</v>
      </c>
      <c r="I113" s="36">
        <f>SUMIFS(СВЦЭМ!$D$33:$D$776,СВЦЭМ!$A$33:$A$776,$A113,СВЦЭМ!$B$33:$B$776,I$83)+'СЕТ СН'!$H$11+СВЦЭМ!$D$10+'СЕТ СН'!$H$5-'СЕТ СН'!$H$21</f>
        <v>3534.7289554600002</v>
      </c>
      <c r="J113" s="36">
        <f>SUMIFS(СВЦЭМ!$D$33:$D$776,СВЦЭМ!$A$33:$A$776,$A113,СВЦЭМ!$B$33:$B$776,J$83)+'СЕТ СН'!$H$11+СВЦЭМ!$D$10+'СЕТ СН'!$H$5-'СЕТ СН'!$H$21</f>
        <v>3523.2180488200001</v>
      </c>
      <c r="K113" s="36">
        <f>SUMIFS(СВЦЭМ!$D$33:$D$776,СВЦЭМ!$A$33:$A$776,$A113,СВЦЭМ!$B$33:$B$776,K$83)+'СЕТ СН'!$H$11+СВЦЭМ!$D$10+'СЕТ СН'!$H$5-'СЕТ СН'!$H$21</f>
        <v>3522.6623735799999</v>
      </c>
      <c r="L113" s="36">
        <f>SUMIFS(СВЦЭМ!$D$33:$D$776,СВЦЭМ!$A$33:$A$776,$A113,СВЦЭМ!$B$33:$B$776,L$83)+'СЕТ СН'!$H$11+СВЦЭМ!$D$10+'СЕТ СН'!$H$5-'СЕТ СН'!$H$21</f>
        <v>3522.2468307499998</v>
      </c>
      <c r="M113" s="36">
        <f>SUMIFS(СВЦЭМ!$D$33:$D$776,СВЦЭМ!$A$33:$A$776,$A113,СВЦЭМ!$B$33:$B$776,M$83)+'СЕТ СН'!$H$11+СВЦЭМ!$D$10+'СЕТ СН'!$H$5-'СЕТ СН'!$H$21</f>
        <v>3507.36290082</v>
      </c>
      <c r="N113" s="36">
        <f>SUMIFS(СВЦЭМ!$D$33:$D$776,СВЦЭМ!$A$33:$A$776,$A113,СВЦЭМ!$B$33:$B$776,N$83)+'СЕТ СН'!$H$11+СВЦЭМ!$D$10+'СЕТ СН'!$H$5-'СЕТ СН'!$H$21</f>
        <v>3507.2924151299999</v>
      </c>
      <c r="O113" s="36">
        <f>SUMIFS(СВЦЭМ!$D$33:$D$776,СВЦЭМ!$A$33:$A$776,$A113,СВЦЭМ!$B$33:$B$776,O$83)+'СЕТ СН'!$H$11+СВЦЭМ!$D$10+'СЕТ СН'!$H$5-'СЕТ СН'!$H$21</f>
        <v>3509.7875847099999</v>
      </c>
      <c r="P113" s="36">
        <f>SUMIFS(СВЦЭМ!$D$33:$D$776,СВЦЭМ!$A$33:$A$776,$A113,СВЦЭМ!$B$33:$B$776,P$83)+'СЕТ СН'!$H$11+СВЦЭМ!$D$10+'СЕТ СН'!$H$5-'СЕТ СН'!$H$21</f>
        <v>3521.7210441900002</v>
      </c>
      <c r="Q113" s="36">
        <f>SUMIFS(СВЦЭМ!$D$33:$D$776,СВЦЭМ!$A$33:$A$776,$A113,СВЦЭМ!$B$33:$B$776,Q$83)+'СЕТ СН'!$H$11+СВЦЭМ!$D$10+'СЕТ СН'!$H$5-'СЕТ СН'!$H$21</f>
        <v>3527.6568563999999</v>
      </c>
      <c r="R113" s="36">
        <f>SUMIFS(СВЦЭМ!$D$33:$D$776,СВЦЭМ!$A$33:$A$776,$A113,СВЦЭМ!$B$33:$B$776,R$83)+'СЕТ СН'!$H$11+СВЦЭМ!$D$10+'СЕТ СН'!$H$5-'СЕТ СН'!$H$21</f>
        <v>3526.8455204900001</v>
      </c>
      <c r="S113" s="36">
        <f>SUMIFS(СВЦЭМ!$D$33:$D$776,СВЦЭМ!$A$33:$A$776,$A113,СВЦЭМ!$B$33:$B$776,S$83)+'СЕТ СН'!$H$11+СВЦЭМ!$D$10+'СЕТ СН'!$H$5-'СЕТ СН'!$H$21</f>
        <v>3515.1069038000001</v>
      </c>
      <c r="T113" s="36">
        <f>SUMIFS(СВЦЭМ!$D$33:$D$776,СВЦЭМ!$A$33:$A$776,$A113,СВЦЭМ!$B$33:$B$776,T$83)+'СЕТ СН'!$H$11+СВЦЭМ!$D$10+'СЕТ СН'!$H$5-'СЕТ СН'!$H$21</f>
        <v>3499.8719943400001</v>
      </c>
      <c r="U113" s="36">
        <f>SUMIFS(СВЦЭМ!$D$33:$D$776,СВЦЭМ!$A$33:$A$776,$A113,СВЦЭМ!$B$33:$B$776,U$83)+'СЕТ СН'!$H$11+СВЦЭМ!$D$10+'СЕТ СН'!$H$5-'СЕТ СН'!$H$21</f>
        <v>3487.1994263799997</v>
      </c>
      <c r="V113" s="36">
        <f>SUMIFS(СВЦЭМ!$D$33:$D$776,СВЦЭМ!$A$33:$A$776,$A113,СВЦЭМ!$B$33:$B$776,V$83)+'СЕТ СН'!$H$11+СВЦЭМ!$D$10+'СЕТ СН'!$H$5-'СЕТ СН'!$H$21</f>
        <v>3474.7007134800001</v>
      </c>
      <c r="W113" s="36">
        <f>SUMIFS(СВЦЭМ!$D$33:$D$776,СВЦЭМ!$A$33:$A$776,$A113,СВЦЭМ!$B$33:$B$776,W$83)+'СЕТ СН'!$H$11+СВЦЭМ!$D$10+'СЕТ СН'!$H$5-'СЕТ СН'!$H$21</f>
        <v>3472.13022447</v>
      </c>
      <c r="X113" s="36">
        <f>SUMIFS(СВЦЭМ!$D$33:$D$776,СВЦЭМ!$A$33:$A$776,$A113,СВЦЭМ!$B$33:$B$776,X$83)+'СЕТ СН'!$H$11+СВЦЭМ!$D$10+'СЕТ СН'!$H$5-'СЕТ СН'!$H$21</f>
        <v>3491.8921541899999</v>
      </c>
      <c r="Y113" s="36">
        <f>SUMIFS(СВЦЭМ!$D$33:$D$776,СВЦЭМ!$A$33:$A$776,$A113,СВЦЭМ!$B$33:$B$776,Y$83)+'СЕТ СН'!$H$11+СВЦЭМ!$D$10+'СЕТ СН'!$H$5-'СЕТ СН'!$H$21</f>
        <v>3511.3752658100002</v>
      </c>
    </row>
    <row r="114" spans="1:27" ht="15.75" hidden="1" x14ac:dyDescent="0.2">
      <c r="A114" s="35">
        <f t="shared" si="2"/>
        <v>43586</v>
      </c>
      <c r="B114" s="36">
        <f>SUMIFS(СВЦЭМ!$D$33:$D$776,СВЦЭМ!$A$33:$A$776,$A114,СВЦЭМ!$B$33:$B$776,B$83)+'СЕТ СН'!$H$11+СВЦЭМ!$D$10+'СЕТ СН'!$H$5-'СЕТ СН'!$H$21</f>
        <v>2653.44344387</v>
      </c>
      <c r="C114" s="36">
        <f>SUMIFS(СВЦЭМ!$D$33:$D$776,СВЦЭМ!$A$33:$A$776,$A114,СВЦЭМ!$B$33:$B$776,C$83)+'СЕТ СН'!$H$11+СВЦЭМ!$D$10+'СЕТ СН'!$H$5-'СЕТ СН'!$H$21</f>
        <v>2653.44344387</v>
      </c>
      <c r="D114" s="36">
        <f>SUMIFS(СВЦЭМ!$D$33:$D$776,СВЦЭМ!$A$33:$A$776,$A114,СВЦЭМ!$B$33:$B$776,D$83)+'СЕТ СН'!$H$11+СВЦЭМ!$D$10+'СЕТ СН'!$H$5-'СЕТ СН'!$H$21</f>
        <v>2653.44344387</v>
      </c>
      <c r="E114" s="36">
        <f>SUMIFS(СВЦЭМ!$D$33:$D$776,СВЦЭМ!$A$33:$A$776,$A114,СВЦЭМ!$B$33:$B$776,E$83)+'СЕТ СН'!$H$11+СВЦЭМ!$D$10+'СЕТ СН'!$H$5-'СЕТ СН'!$H$21</f>
        <v>2653.44344387</v>
      </c>
      <c r="F114" s="36">
        <f>SUMIFS(СВЦЭМ!$D$33:$D$776,СВЦЭМ!$A$33:$A$776,$A114,СВЦЭМ!$B$33:$B$776,F$83)+'СЕТ СН'!$H$11+СВЦЭМ!$D$10+'СЕТ СН'!$H$5-'СЕТ СН'!$H$21</f>
        <v>2653.44344387</v>
      </c>
      <c r="G114" s="36">
        <f>SUMIFS(СВЦЭМ!$D$33:$D$776,СВЦЭМ!$A$33:$A$776,$A114,СВЦЭМ!$B$33:$B$776,G$83)+'СЕТ СН'!$H$11+СВЦЭМ!$D$10+'СЕТ СН'!$H$5-'СЕТ СН'!$H$21</f>
        <v>2653.44344387</v>
      </c>
      <c r="H114" s="36">
        <f>SUMIFS(СВЦЭМ!$D$33:$D$776,СВЦЭМ!$A$33:$A$776,$A114,СВЦЭМ!$B$33:$B$776,H$83)+'СЕТ СН'!$H$11+СВЦЭМ!$D$10+'СЕТ СН'!$H$5-'СЕТ СН'!$H$21</f>
        <v>2653.44344387</v>
      </c>
      <c r="I114" s="36">
        <f>SUMIFS(СВЦЭМ!$D$33:$D$776,СВЦЭМ!$A$33:$A$776,$A114,СВЦЭМ!$B$33:$B$776,I$83)+'СЕТ СН'!$H$11+СВЦЭМ!$D$10+'СЕТ СН'!$H$5-'СЕТ СН'!$H$21</f>
        <v>2653.44344387</v>
      </c>
      <c r="J114" s="36">
        <f>SUMIFS(СВЦЭМ!$D$33:$D$776,СВЦЭМ!$A$33:$A$776,$A114,СВЦЭМ!$B$33:$B$776,J$83)+'СЕТ СН'!$H$11+СВЦЭМ!$D$10+'СЕТ СН'!$H$5-'СЕТ СН'!$H$21</f>
        <v>2653.44344387</v>
      </c>
      <c r="K114" s="36">
        <f>SUMIFS(СВЦЭМ!$D$33:$D$776,СВЦЭМ!$A$33:$A$776,$A114,СВЦЭМ!$B$33:$B$776,K$83)+'СЕТ СН'!$H$11+СВЦЭМ!$D$10+'СЕТ СН'!$H$5-'СЕТ СН'!$H$21</f>
        <v>2653.44344387</v>
      </c>
      <c r="L114" s="36">
        <f>SUMIFS(СВЦЭМ!$D$33:$D$776,СВЦЭМ!$A$33:$A$776,$A114,СВЦЭМ!$B$33:$B$776,L$83)+'СЕТ СН'!$H$11+СВЦЭМ!$D$10+'СЕТ СН'!$H$5-'СЕТ СН'!$H$21</f>
        <v>2653.44344387</v>
      </c>
      <c r="M114" s="36">
        <f>SUMIFS(СВЦЭМ!$D$33:$D$776,СВЦЭМ!$A$33:$A$776,$A114,СВЦЭМ!$B$33:$B$776,M$83)+'СЕТ СН'!$H$11+СВЦЭМ!$D$10+'СЕТ СН'!$H$5-'СЕТ СН'!$H$21</f>
        <v>2653.44344387</v>
      </c>
      <c r="N114" s="36">
        <f>SUMIFS(СВЦЭМ!$D$33:$D$776,СВЦЭМ!$A$33:$A$776,$A114,СВЦЭМ!$B$33:$B$776,N$83)+'СЕТ СН'!$H$11+СВЦЭМ!$D$10+'СЕТ СН'!$H$5-'СЕТ СН'!$H$21</f>
        <v>2653.44344387</v>
      </c>
      <c r="O114" s="36">
        <f>SUMIFS(СВЦЭМ!$D$33:$D$776,СВЦЭМ!$A$33:$A$776,$A114,СВЦЭМ!$B$33:$B$776,O$83)+'СЕТ СН'!$H$11+СВЦЭМ!$D$10+'СЕТ СН'!$H$5-'СЕТ СН'!$H$21</f>
        <v>2653.44344387</v>
      </c>
      <c r="P114" s="36">
        <f>SUMIFS(СВЦЭМ!$D$33:$D$776,СВЦЭМ!$A$33:$A$776,$A114,СВЦЭМ!$B$33:$B$776,P$83)+'СЕТ СН'!$H$11+СВЦЭМ!$D$10+'СЕТ СН'!$H$5-'СЕТ СН'!$H$21</f>
        <v>2653.44344387</v>
      </c>
      <c r="Q114" s="36">
        <f>SUMIFS(СВЦЭМ!$D$33:$D$776,СВЦЭМ!$A$33:$A$776,$A114,СВЦЭМ!$B$33:$B$776,Q$83)+'СЕТ СН'!$H$11+СВЦЭМ!$D$10+'СЕТ СН'!$H$5-'СЕТ СН'!$H$21</f>
        <v>2653.44344387</v>
      </c>
      <c r="R114" s="36">
        <f>SUMIFS(СВЦЭМ!$D$33:$D$776,СВЦЭМ!$A$33:$A$776,$A114,СВЦЭМ!$B$33:$B$776,R$83)+'СЕТ СН'!$H$11+СВЦЭМ!$D$10+'СЕТ СН'!$H$5-'СЕТ СН'!$H$21</f>
        <v>2653.44344387</v>
      </c>
      <c r="S114" s="36">
        <f>SUMIFS(СВЦЭМ!$D$33:$D$776,СВЦЭМ!$A$33:$A$776,$A114,СВЦЭМ!$B$33:$B$776,S$83)+'СЕТ СН'!$H$11+СВЦЭМ!$D$10+'СЕТ СН'!$H$5-'СЕТ СН'!$H$21</f>
        <v>2653.44344387</v>
      </c>
      <c r="T114" s="36">
        <f>SUMIFS(СВЦЭМ!$D$33:$D$776,СВЦЭМ!$A$33:$A$776,$A114,СВЦЭМ!$B$33:$B$776,T$83)+'СЕТ СН'!$H$11+СВЦЭМ!$D$10+'СЕТ СН'!$H$5-'СЕТ СН'!$H$21</f>
        <v>2653.44344387</v>
      </c>
      <c r="U114" s="36">
        <f>SUMIFS(СВЦЭМ!$D$33:$D$776,СВЦЭМ!$A$33:$A$776,$A114,СВЦЭМ!$B$33:$B$776,U$83)+'СЕТ СН'!$H$11+СВЦЭМ!$D$10+'СЕТ СН'!$H$5-'СЕТ СН'!$H$21</f>
        <v>2653.44344387</v>
      </c>
      <c r="V114" s="36">
        <f>SUMIFS(СВЦЭМ!$D$33:$D$776,СВЦЭМ!$A$33:$A$776,$A114,СВЦЭМ!$B$33:$B$776,V$83)+'СЕТ СН'!$H$11+СВЦЭМ!$D$10+'СЕТ СН'!$H$5-'СЕТ СН'!$H$21</f>
        <v>2653.44344387</v>
      </c>
      <c r="W114" s="36">
        <f>SUMIFS(СВЦЭМ!$D$33:$D$776,СВЦЭМ!$A$33:$A$776,$A114,СВЦЭМ!$B$33:$B$776,W$83)+'СЕТ СН'!$H$11+СВЦЭМ!$D$10+'СЕТ СН'!$H$5-'СЕТ СН'!$H$21</f>
        <v>2653.44344387</v>
      </c>
      <c r="X114" s="36">
        <f>SUMIFS(СВЦЭМ!$D$33:$D$776,СВЦЭМ!$A$33:$A$776,$A114,СВЦЭМ!$B$33:$B$776,X$83)+'СЕТ СН'!$H$11+СВЦЭМ!$D$10+'СЕТ СН'!$H$5-'СЕТ СН'!$H$21</f>
        <v>2653.44344387</v>
      </c>
      <c r="Y114" s="36">
        <f>SUMIFS(СВЦЭМ!$D$33:$D$776,СВЦЭМ!$A$33:$A$776,$A114,СВЦЭМ!$B$33:$B$776,Y$83)+'СЕТ СН'!$H$11+СВЦЭМ!$D$10+'СЕТ СН'!$H$5-'СЕТ СН'!$H$21</f>
        <v>2653.44344387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01.04.2019</v>
      </c>
      <c r="B120" s="36">
        <f>SUMIFS(СВЦЭМ!$D$33:$D$776,СВЦЭМ!$A$33:$A$776,$A120,СВЦЭМ!$B$33:$B$776,B$119)+'СЕТ СН'!$I$11+СВЦЭМ!$D$10+'СЕТ СН'!$I$5-'СЕТ СН'!$I$21</f>
        <v>3641.8728952299998</v>
      </c>
      <c r="C120" s="36">
        <f>SUMIFS(СВЦЭМ!$D$33:$D$776,СВЦЭМ!$A$33:$A$776,$A120,СВЦЭМ!$B$33:$B$776,C$119)+'СЕТ СН'!$I$11+СВЦЭМ!$D$10+'СЕТ СН'!$I$5-'СЕТ СН'!$I$21</f>
        <v>3678.8390779599999</v>
      </c>
      <c r="D120" s="36">
        <f>SUMIFS(СВЦЭМ!$D$33:$D$776,СВЦЭМ!$A$33:$A$776,$A120,СВЦЭМ!$B$33:$B$776,D$119)+'СЕТ СН'!$I$11+СВЦЭМ!$D$10+'СЕТ СН'!$I$5-'СЕТ СН'!$I$21</f>
        <v>3698.2937744000001</v>
      </c>
      <c r="E120" s="36">
        <f>SUMIFS(СВЦЭМ!$D$33:$D$776,СВЦЭМ!$A$33:$A$776,$A120,СВЦЭМ!$B$33:$B$776,E$119)+'СЕТ СН'!$I$11+СВЦЭМ!$D$10+'СЕТ СН'!$I$5-'СЕТ СН'!$I$21</f>
        <v>3715.55493862</v>
      </c>
      <c r="F120" s="36">
        <f>SUMIFS(СВЦЭМ!$D$33:$D$776,СВЦЭМ!$A$33:$A$776,$A120,СВЦЭМ!$B$33:$B$776,F$119)+'СЕТ СН'!$I$11+СВЦЭМ!$D$10+'СЕТ СН'!$I$5-'СЕТ СН'!$I$21</f>
        <v>3702.3963847499999</v>
      </c>
      <c r="G120" s="36">
        <f>SUMIFS(СВЦЭМ!$D$33:$D$776,СВЦЭМ!$A$33:$A$776,$A120,СВЦЭМ!$B$33:$B$776,G$119)+'СЕТ СН'!$I$11+СВЦЭМ!$D$10+'СЕТ СН'!$I$5-'СЕТ СН'!$I$21</f>
        <v>3705.6313816800002</v>
      </c>
      <c r="H120" s="36">
        <f>SUMIFS(СВЦЭМ!$D$33:$D$776,СВЦЭМ!$A$33:$A$776,$A120,СВЦЭМ!$B$33:$B$776,H$119)+'СЕТ СН'!$I$11+СВЦЭМ!$D$10+'СЕТ СН'!$I$5-'СЕТ СН'!$I$21</f>
        <v>3615.3733013400001</v>
      </c>
      <c r="I120" s="36">
        <f>SUMIFS(СВЦЭМ!$D$33:$D$776,СВЦЭМ!$A$33:$A$776,$A120,СВЦЭМ!$B$33:$B$776,I$119)+'СЕТ СН'!$I$11+СВЦЭМ!$D$10+'СЕТ СН'!$I$5-'СЕТ СН'!$I$21</f>
        <v>3598.8723420299998</v>
      </c>
      <c r="J120" s="36">
        <f>SUMIFS(СВЦЭМ!$D$33:$D$776,СВЦЭМ!$A$33:$A$776,$A120,СВЦЭМ!$B$33:$B$776,J$119)+'СЕТ СН'!$I$11+СВЦЭМ!$D$10+'СЕТ СН'!$I$5-'СЕТ СН'!$I$21</f>
        <v>3540.8106487499999</v>
      </c>
      <c r="K120" s="36">
        <f>SUMIFS(СВЦЭМ!$D$33:$D$776,СВЦЭМ!$A$33:$A$776,$A120,СВЦЭМ!$B$33:$B$776,K$119)+'СЕТ СН'!$I$11+СВЦЭМ!$D$10+'СЕТ СН'!$I$5-'СЕТ СН'!$I$21</f>
        <v>3512.1858640800001</v>
      </c>
      <c r="L120" s="36">
        <f>SUMIFS(СВЦЭМ!$D$33:$D$776,СВЦЭМ!$A$33:$A$776,$A120,СВЦЭМ!$B$33:$B$776,L$119)+'СЕТ СН'!$I$11+СВЦЭМ!$D$10+'СЕТ СН'!$I$5-'СЕТ СН'!$I$21</f>
        <v>3498.28127528</v>
      </c>
      <c r="M120" s="36">
        <f>SUMIFS(СВЦЭМ!$D$33:$D$776,СВЦЭМ!$A$33:$A$776,$A120,СВЦЭМ!$B$33:$B$776,M$119)+'СЕТ СН'!$I$11+СВЦЭМ!$D$10+'СЕТ СН'!$I$5-'СЕТ СН'!$I$21</f>
        <v>3506.1262775499999</v>
      </c>
      <c r="N120" s="36">
        <f>SUMIFS(СВЦЭМ!$D$33:$D$776,СВЦЭМ!$A$33:$A$776,$A120,СВЦЭМ!$B$33:$B$776,N$119)+'СЕТ СН'!$I$11+СВЦЭМ!$D$10+'СЕТ СН'!$I$5-'СЕТ СН'!$I$21</f>
        <v>3508.1334180899999</v>
      </c>
      <c r="O120" s="36">
        <f>SUMIFS(СВЦЭМ!$D$33:$D$776,СВЦЭМ!$A$33:$A$776,$A120,СВЦЭМ!$B$33:$B$776,O$119)+'СЕТ СН'!$I$11+СВЦЭМ!$D$10+'СЕТ СН'!$I$5-'СЕТ СН'!$I$21</f>
        <v>3516.92957394</v>
      </c>
      <c r="P120" s="36">
        <f>SUMIFS(СВЦЭМ!$D$33:$D$776,СВЦЭМ!$A$33:$A$776,$A120,СВЦЭМ!$B$33:$B$776,P$119)+'СЕТ СН'!$I$11+СВЦЭМ!$D$10+'СЕТ СН'!$I$5-'СЕТ СН'!$I$21</f>
        <v>3522.5641970900001</v>
      </c>
      <c r="Q120" s="36">
        <f>SUMIFS(СВЦЭМ!$D$33:$D$776,СВЦЭМ!$A$33:$A$776,$A120,СВЦЭМ!$B$33:$B$776,Q$119)+'СЕТ СН'!$I$11+СВЦЭМ!$D$10+'СЕТ СН'!$I$5-'СЕТ СН'!$I$21</f>
        <v>3513.9982021699998</v>
      </c>
      <c r="R120" s="36">
        <f>SUMIFS(СВЦЭМ!$D$33:$D$776,СВЦЭМ!$A$33:$A$776,$A120,СВЦЭМ!$B$33:$B$776,R$119)+'СЕТ СН'!$I$11+СВЦЭМ!$D$10+'СЕТ СН'!$I$5-'СЕТ СН'!$I$21</f>
        <v>3520.0800332499998</v>
      </c>
      <c r="S120" s="36">
        <f>SUMIFS(СВЦЭМ!$D$33:$D$776,СВЦЭМ!$A$33:$A$776,$A120,СВЦЭМ!$B$33:$B$776,S$119)+'СЕТ СН'!$I$11+СВЦЭМ!$D$10+'СЕТ СН'!$I$5-'СЕТ СН'!$I$21</f>
        <v>3512.8628929299998</v>
      </c>
      <c r="T120" s="36">
        <f>SUMIFS(СВЦЭМ!$D$33:$D$776,СВЦЭМ!$A$33:$A$776,$A120,СВЦЭМ!$B$33:$B$776,T$119)+'СЕТ СН'!$I$11+СВЦЭМ!$D$10+'СЕТ СН'!$I$5-'СЕТ СН'!$I$21</f>
        <v>3488.4904958799998</v>
      </c>
      <c r="U120" s="36">
        <f>SUMIFS(СВЦЭМ!$D$33:$D$776,СВЦЭМ!$A$33:$A$776,$A120,СВЦЭМ!$B$33:$B$776,U$119)+'СЕТ СН'!$I$11+СВЦЭМ!$D$10+'СЕТ СН'!$I$5-'СЕТ СН'!$I$21</f>
        <v>3466.3369315</v>
      </c>
      <c r="V120" s="36">
        <f>SUMIFS(СВЦЭМ!$D$33:$D$776,СВЦЭМ!$A$33:$A$776,$A120,СВЦЭМ!$B$33:$B$776,V$119)+'СЕТ СН'!$I$11+СВЦЭМ!$D$10+'СЕТ СН'!$I$5-'СЕТ СН'!$I$21</f>
        <v>3452.28487533</v>
      </c>
      <c r="W120" s="36">
        <f>SUMIFS(СВЦЭМ!$D$33:$D$776,СВЦЭМ!$A$33:$A$776,$A120,СВЦЭМ!$B$33:$B$776,W$119)+'СЕТ СН'!$I$11+СВЦЭМ!$D$10+'СЕТ СН'!$I$5-'СЕТ СН'!$I$21</f>
        <v>3446.28252729</v>
      </c>
      <c r="X120" s="36">
        <f>SUMIFS(СВЦЭМ!$D$33:$D$776,СВЦЭМ!$A$33:$A$776,$A120,СВЦЭМ!$B$33:$B$776,X$119)+'СЕТ СН'!$I$11+СВЦЭМ!$D$10+'СЕТ СН'!$I$5-'СЕТ СН'!$I$21</f>
        <v>3509.2962969199998</v>
      </c>
      <c r="Y120" s="36">
        <f>SUMIFS(СВЦЭМ!$D$33:$D$776,СВЦЭМ!$A$33:$A$776,$A120,СВЦЭМ!$B$33:$B$776,Y$119)+'СЕТ СН'!$I$11+СВЦЭМ!$D$10+'СЕТ СН'!$I$5-'СЕТ СН'!$I$21</f>
        <v>3612.13362405</v>
      </c>
      <c r="AA120" s="45"/>
    </row>
    <row r="121" spans="1:27" ht="15.75" x14ac:dyDescent="0.2">
      <c r="A121" s="35">
        <f>A120+1</f>
        <v>43557</v>
      </c>
      <c r="B121" s="36">
        <f>SUMIFS(СВЦЭМ!$D$33:$D$776,СВЦЭМ!$A$33:$A$776,$A121,СВЦЭМ!$B$33:$B$776,B$119)+'СЕТ СН'!$I$11+СВЦЭМ!$D$10+'СЕТ СН'!$I$5-'СЕТ СН'!$I$21</f>
        <v>3683.4879090099998</v>
      </c>
      <c r="C121" s="36">
        <f>SUMIFS(СВЦЭМ!$D$33:$D$776,СВЦЭМ!$A$33:$A$776,$A121,СВЦЭМ!$B$33:$B$776,C$119)+'СЕТ СН'!$I$11+СВЦЭМ!$D$10+'СЕТ СН'!$I$5-'СЕТ СН'!$I$21</f>
        <v>3793.3890539499998</v>
      </c>
      <c r="D121" s="36">
        <f>SUMIFS(СВЦЭМ!$D$33:$D$776,СВЦЭМ!$A$33:$A$776,$A121,СВЦЭМ!$B$33:$B$776,D$119)+'СЕТ СН'!$I$11+СВЦЭМ!$D$10+'СЕТ СН'!$I$5-'СЕТ СН'!$I$21</f>
        <v>3844.7754744200001</v>
      </c>
      <c r="E121" s="36">
        <f>SUMIFS(СВЦЭМ!$D$33:$D$776,СВЦЭМ!$A$33:$A$776,$A121,СВЦЭМ!$B$33:$B$776,E$119)+'СЕТ СН'!$I$11+СВЦЭМ!$D$10+'СЕТ СН'!$I$5-'СЕТ СН'!$I$21</f>
        <v>3855.3323501</v>
      </c>
      <c r="F121" s="36">
        <f>SUMIFS(СВЦЭМ!$D$33:$D$776,СВЦЭМ!$A$33:$A$776,$A121,СВЦЭМ!$B$33:$B$776,F$119)+'СЕТ СН'!$I$11+СВЦЭМ!$D$10+'СЕТ СН'!$I$5-'СЕТ СН'!$I$21</f>
        <v>3852.5989112400002</v>
      </c>
      <c r="G121" s="36">
        <f>SUMIFS(СВЦЭМ!$D$33:$D$776,СВЦЭМ!$A$33:$A$776,$A121,СВЦЭМ!$B$33:$B$776,G$119)+'СЕТ СН'!$I$11+СВЦЭМ!$D$10+'СЕТ СН'!$I$5-'СЕТ СН'!$I$21</f>
        <v>3846.84171586</v>
      </c>
      <c r="H121" s="36">
        <f>SUMIFS(СВЦЭМ!$D$33:$D$776,СВЦЭМ!$A$33:$A$776,$A121,СВЦЭМ!$B$33:$B$776,H$119)+'СЕТ СН'!$I$11+СВЦЭМ!$D$10+'СЕТ СН'!$I$5-'СЕТ СН'!$I$21</f>
        <v>3737.2346478099998</v>
      </c>
      <c r="I121" s="36">
        <f>SUMIFS(СВЦЭМ!$D$33:$D$776,СВЦЭМ!$A$33:$A$776,$A121,СВЦЭМ!$B$33:$B$776,I$119)+'СЕТ СН'!$I$11+СВЦЭМ!$D$10+'СЕТ СН'!$I$5-'СЕТ СН'!$I$21</f>
        <v>3658.2745704700001</v>
      </c>
      <c r="J121" s="36">
        <f>SUMIFS(СВЦЭМ!$D$33:$D$776,СВЦЭМ!$A$33:$A$776,$A121,СВЦЭМ!$B$33:$B$776,J$119)+'СЕТ СН'!$I$11+СВЦЭМ!$D$10+'СЕТ СН'!$I$5-'СЕТ СН'!$I$21</f>
        <v>3564.0195245300001</v>
      </c>
      <c r="K121" s="36">
        <f>SUMIFS(СВЦЭМ!$D$33:$D$776,СВЦЭМ!$A$33:$A$776,$A121,СВЦЭМ!$B$33:$B$776,K$119)+'СЕТ СН'!$I$11+СВЦЭМ!$D$10+'СЕТ СН'!$I$5-'СЕТ СН'!$I$21</f>
        <v>3471.8266788000001</v>
      </c>
      <c r="L121" s="36">
        <f>SUMIFS(СВЦЭМ!$D$33:$D$776,СВЦЭМ!$A$33:$A$776,$A121,СВЦЭМ!$B$33:$B$776,L$119)+'СЕТ СН'!$I$11+СВЦЭМ!$D$10+'СЕТ СН'!$I$5-'СЕТ СН'!$I$21</f>
        <v>3441.8486767200002</v>
      </c>
      <c r="M121" s="36">
        <f>SUMIFS(СВЦЭМ!$D$33:$D$776,СВЦЭМ!$A$33:$A$776,$A121,СВЦЭМ!$B$33:$B$776,M$119)+'СЕТ СН'!$I$11+СВЦЭМ!$D$10+'СЕТ СН'!$I$5-'СЕТ СН'!$I$21</f>
        <v>3453.4983480400001</v>
      </c>
      <c r="N121" s="36">
        <f>SUMIFS(СВЦЭМ!$D$33:$D$776,СВЦЭМ!$A$33:$A$776,$A121,СВЦЭМ!$B$33:$B$776,N$119)+'СЕТ СН'!$I$11+СВЦЭМ!$D$10+'СЕТ СН'!$I$5-'СЕТ СН'!$I$21</f>
        <v>3451.4696269400001</v>
      </c>
      <c r="O121" s="36">
        <f>SUMIFS(СВЦЭМ!$D$33:$D$776,СВЦЭМ!$A$33:$A$776,$A121,СВЦЭМ!$B$33:$B$776,O$119)+'СЕТ СН'!$I$11+СВЦЭМ!$D$10+'СЕТ СН'!$I$5-'СЕТ СН'!$I$21</f>
        <v>3456.20514065</v>
      </c>
      <c r="P121" s="36">
        <f>SUMIFS(СВЦЭМ!$D$33:$D$776,СВЦЭМ!$A$33:$A$776,$A121,СВЦЭМ!$B$33:$B$776,P$119)+'СЕТ СН'!$I$11+СВЦЭМ!$D$10+'СЕТ СН'!$I$5-'СЕТ СН'!$I$21</f>
        <v>3467.6586549499998</v>
      </c>
      <c r="Q121" s="36">
        <f>SUMIFS(СВЦЭМ!$D$33:$D$776,СВЦЭМ!$A$33:$A$776,$A121,СВЦЭМ!$B$33:$B$776,Q$119)+'СЕТ СН'!$I$11+СВЦЭМ!$D$10+'СЕТ СН'!$I$5-'СЕТ СН'!$I$21</f>
        <v>3481.1329649600002</v>
      </c>
      <c r="R121" s="36">
        <f>SUMIFS(СВЦЭМ!$D$33:$D$776,СВЦЭМ!$A$33:$A$776,$A121,СВЦЭМ!$B$33:$B$776,R$119)+'СЕТ СН'!$I$11+СВЦЭМ!$D$10+'СЕТ СН'!$I$5-'СЕТ СН'!$I$21</f>
        <v>3473.325699</v>
      </c>
      <c r="S121" s="36">
        <f>SUMIFS(СВЦЭМ!$D$33:$D$776,СВЦЭМ!$A$33:$A$776,$A121,СВЦЭМ!$B$33:$B$776,S$119)+'СЕТ СН'!$I$11+СВЦЭМ!$D$10+'СЕТ СН'!$I$5-'СЕТ СН'!$I$21</f>
        <v>3470.0198697000001</v>
      </c>
      <c r="T121" s="36">
        <f>SUMIFS(СВЦЭМ!$D$33:$D$776,СВЦЭМ!$A$33:$A$776,$A121,СВЦЭМ!$B$33:$B$776,T$119)+'СЕТ СН'!$I$11+СВЦЭМ!$D$10+'СЕТ СН'!$I$5-'СЕТ СН'!$I$21</f>
        <v>3447.2822576399999</v>
      </c>
      <c r="U121" s="36">
        <f>SUMIFS(СВЦЭМ!$D$33:$D$776,СВЦЭМ!$A$33:$A$776,$A121,СВЦЭМ!$B$33:$B$776,U$119)+'СЕТ СН'!$I$11+СВЦЭМ!$D$10+'СЕТ СН'!$I$5-'СЕТ СН'!$I$21</f>
        <v>3433.76954776</v>
      </c>
      <c r="V121" s="36">
        <f>SUMIFS(СВЦЭМ!$D$33:$D$776,СВЦЭМ!$A$33:$A$776,$A121,СВЦЭМ!$B$33:$B$776,V$119)+'СЕТ СН'!$I$11+СВЦЭМ!$D$10+'СЕТ СН'!$I$5-'СЕТ СН'!$I$21</f>
        <v>3431.9031280899999</v>
      </c>
      <c r="W121" s="36">
        <f>SUMIFS(СВЦЭМ!$D$33:$D$776,СВЦЭМ!$A$33:$A$776,$A121,СВЦЭМ!$B$33:$B$776,W$119)+'СЕТ СН'!$I$11+СВЦЭМ!$D$10+'СЕТ СН'!$I$5-'СЕТ СН'!$I$21</f>
        <v>3424.3985030599997</v>
      </c>
      <c r="X121" s="36">
        <f>SUMIFS(СВЦЭМ!$D$33:$D$776,СВЦЭМ!$A$33:$A$776,$A121,СВЦЭМ!$B$33:$B$776,X$119)+'СЕТ СН'!$I$11+СВЦЭМ!$D$10+'СЕТ СН'!$I$5-'СЕТ СН'!$I$21</f>
        <v>3467.27627252</v>
      </c>
      <c r="Y121" s="36">
        <f>SUMIFS(СВЦЭМ!$D$33:$D$776,СВЦЭМ!$A$33:$A$776,$A121,СВЦЭМ!$B$33:$B$776,Y$119)+'СЕТ СН'!$I$11+СВЦЭМ!$D$10+'СЕТ СН'!$I$5-'СЕТ СН'!$I$21</f>
        <v>3569.5450418199998</v>
      </c>
    </row>
    <row r="122" spans="1:27" ht="15.75" x14ac:dyDescent="0.2">
      <c r="A122" s="35">
        <f t="shared" ref="A122:A150" si="3">A121+1</f>
        <v>43558</v>
      </c>
      <c r="B122" s="36">
        <f>SUMIFS(СВЦЭМ!$D$33:$D$776,СВЦЭМ!$A$33:$A$776,$A122,СВЦЭМ!$B$33:$B$776,B$119)+'СЕТ СН'!$I$11+СВЦЭМ!$D$10+'СЕТ СН'!$I$5-'СЕТ СН'!$I$21</f>
        <v>3686.90263435</v>
      </c>
      <c r="C122" s="36">
        <f>SUMIFS(СВЦЭМ!$D$33:$D$776,СВЦЭМ!$A$33:$A$776,$A122,СВЦЭМ!$B$33:$B$776,C$119)+'СЕТ СН'!$I$11+СВЦЭМ!$D$10+'СЕТ СН'!$I$5-'СЕТ СН'!$I$21</f>
        <v>3785.3814690300001</v>
      </c>
      <c r="D122" s="36">
        <f>SUMIFS(СВЦЭМ!$D$33:$D$776,СВЦЭМ!$A$33:$A$776,$A122,СВЦЭМ!$B$33:$B$776,D$119)+'СЕТ СН'!$I$11+СВЦЭМ!$D$10+'СЕТ СН'!$I$5-'СЕТ СН'!$I$21</f>
        <v>3767.6855909300002</v>
      </c>
      <c r="E122" s="36">
        <f>SUMIFS(СВЦЭМ!$D$33:$D$776,СВЦЭМ!$A$33:$A$776,$A122,СВЦЭМ!$B$33:$B$776,E$119)+'СЕТ СН'!$I$11+СВЦЭМ!$D$10+'СЕТ СН'!$I$5-'СЕТ СН'!$I$21</f>
        <v>3765.95734275</v>
      </c>
      <c r="F122" s="36">
        <f>SUMIFS(СВЦЭМ!$D$33:$D$776,СВЦЭМ!$A$33:$A$776,$A122,СВЦЭМ!$B$33:$B$776,F$119)+'СЕТ СН'!$I$11+СВЦЭМ!$D$10+'СЕТ СН'!$I$5-'СЕТ СН'!$I$21</f>
        <v>3762.8294482700003</v>
      </c>
      <c r="G122" s="36">
        <f>SUMIFS(СВЦЭМ!$D$33:$D$776,СВЦЭМ!$A$33:$A$776,$A122,СВЦЭМ!$B$33:$B$776,G$119)+'СЕТ СН'!$I$11+СВЦЭМ!$D$10+'СЕТ СН'!$I$5-'СЕТ СН'!$I$21</f>
        <v>3790.7653689999997</v>
      </c>
      <c r="H122" s="36">
        <f>SUMIFS(СВЦЭМ!$D$33:$D$776,СВЦЭМ!$A$33:$A$776,$A122,СВЦЭМ!$B$33:$B$776,H$119)+'СЕТ СН'!$I$11+СВЦЭМ!$D$10+'СЕТ СН'!$I$5-'СЕТ СН'!$I$21</f>
        <v>3738.9338694600001</v>
      </c>
      <c r="I122" s="36">
        <f>SUMIFS(СВЦЭМ!$D$33:$D$776,СВЦЭМ!$A$33:$A$776,$A122,СВЦЭМ!$B$33:$B$776,I$119)+'СЕТ СН'!$I$11+СВЦЭМ!$D$10+'СЕТ СН'!$I$5-'СЕТ СН'!$I$21</f>
        <v>3658.2820779599997</v>
      </c>
      <c r="J122" s="36">
        <f>SUMIFS(СВЦЭМ!$D$33:$D$776,СВЦЭМ!$A$33:$A$776,$A122,СВЦЭМ!$B$33:$B$776,J$119)+'СЕТ СН'!$I$11+СВЦЭМ!$D$10+'СЕТ СН'!$I$5-'СЕТ СН'!$I$21</f>
        <v>3566.6014516300002</v>
      </c>
      <c r="K122" s="36">
        <f>SUMIFS(СВЦЭМ!$D$33:$D$776,СВЦЭМ!$A$33:$A$776,$A122,СВЦЭМ!$B$33:$B$776,K$119)+'СЕТ СН'!$I$11+СВЦЭМ!$D$10+'СЕТ СН'!$I$5-'СЕТ СН'!$I$21</f>
        <v>3492.36650736</v>
      </c>
      <c r="L122" s="36">
        <f>SUMIFS(СВЦЭМ!$D$33:$D$776,СВЦЭМ!$A$33:$A$776,$A122,СВЦЭМ!$B$33:$B$776,L$119)+'СЕТ СН'!$I$11+СВЦЭМ!$D$10+'СЕТ СН'!$I$5-'СЕТ СН'!$I$21</f>
        <v>3471.8971184799998</v>
      </c>
      <c r="M122" s="36">
        <f>SUMIFS(СВЦЭМ!$D$33:$D$776,СВЦЭМ!$A$33:$A$776,$A122,СВЦЭМ!$B$33:$B$776,M$119)+'СЕТ СН'!$I$11+СВЦЭМ!$D$10+'СЕТ СН'!$I$5-'СЕТ СН'!$I$21</f>
        <v>3481.1615032999998</v>
      </c>
      <c r="N122" s="36">
        <f>SUMIFS(СВЦЭМ!$D$33:$D$776,СВЦЭМ!$A$33:$A$776,$A122,СВЦЭМ!$B$33:$B$776,N$119)+'СЕТ СН'!$I$11+СВЦЭМ!$D$10+'СЕТ СН'!$I$5-'СЕТ СН'!$I$21</f>
        <v>3470.6615748599997</v>
      </c>
      <c r="O122" s="36">
        <f>SUMIFS(СВЦЭМ!$D$33:$D$776,СВЦЭМ!$A$33:$A$776,$A122,СВЦЭМ!$B$33:$B$776,O$119)+'СЕТ СН'!$I$11+СВЦЭМ!$D$10+'СЕТ СН'!$I$5-'СЕТ СН'!$I$21</f>
        <v>3480.55271791</v>
      </c>
      <c r="P122" s="36">
        <f>SUMIFS(СВЦЭМ!$D$33:$D$776,СВЦЭМ!$A$33:$A$776,$A122,СВЦЭМ!$B$33:$B$776,P$119)+'СЕТ СН'!$I$11+СВЦЭМ!$D$10+'СЕТ СН'!$I$5-'СЕТ СН'!$I$21</f>
        <v>3487.4945057999998</v>
      </c>
      <c r="Q122" s="36">
        <f>SUMIFS(СВЦЭМ!$D$33:$D$776,СВЦЭМ!$A$33:$A$776,$A122,СВЦЭМ!$B$33:$B$776,Q$119)+'СЕТ СН'!$I$11+СВЦЭМ!$D$10+'СЕТ СН'!$I$5-'СЕТ СН'!$I$21</f>
        <v>3494.8497518599997</v>
      </c>
      <c r="R122" s="36">
        <f>SUMIFS(СВЦЭМ!$D$33:$D$776,СВЦЭМ!$A$33:$A$776,$A122,СВЦЭМ!$B$33:$B$776,R$119)+'СЕТ СН'!$I$11+СВЦЭМ!$D$10+'СЕТ СН'!$I$5-'СЕТ СН'!$I$21</f>
        <v>3500.3071580999999</v>
      </c>
      <c r="S122" s="36">
        <f>SUMIFS(СВЦЭМ!$D$33:$D$776,СВЦЭМ!$A$33:$A$776,$A122,СВЦЭМ!$B$33:$B$776,S$119)+'СЕТ СН'!$I$11+СВЦЭМ!$D$10+'СЕТ СН'!$I$5-'СЕТ СН'!$I$21</f>
        <v>3500.2715631199999</v>
      </c>
      <c r="T122" s="36">
        <f>SUMIFS(СВЦЭМ!$D$33:$D$776,СВЦЭМ!$A$33:$A$776,$A122,СВЦЭМ!$B$33:$B$776,T$119)+'СЕТ СН'!$I$11+СВЦЭМ!$D$10+'СЕТ СН'!$I$5-'СЕТ СН'!$I$21</f>
        <v>3477.65385234</v>
      </c>
      <c r="U122" s="36">
        <f>SUMIFS(СВЦЭМ!$D$33:$D$776,СВЦЭМ!$A$33:$A$776,$A122,СВЦЭМ!$B$33:$B$776,U$119)+'СЕТ СН'!$I$11+СВЦЭМ!$D$10+'СЕТ СН'!$I$5-'СЕТ СН'!$I$21</f>
        <v>3454.3703377299998</v>
      </c>
      <c r="V122" s="36">
        <f>SUMIFS(СВЦЭМ!$D$33:$D$776,СВЦЭМ!$A$33:$A$776,$A122,СВЦЭМ!$B$33:$B$776,V$119)+'СЕТ СН'!$I$11+СВЦЭМ!$D$10+'СЕТ СН'!$I$5-'СЕТ СН'!$I$21</f>
        <v>3443.68174873</v>
      </c>
      <c r="W122" s="36">
        <f>SUMIFS(СВЦЭМ!$D$33:$D$776,СВЦЭМ!$A$33:$A$776,$A122,СВЦЭМ!$B$33:$B$776,W$119)+'СЕТ СН'!$I$11+СВЦЭМ!$D$10+'СЕТ СН'!$I$5-'СЕТ СН'!$I$21</f>
        <v>3436.5227206</v>
      </c>
      <c r="X122" s="36">
        <f>SUMIFS(СВЦЭМ!$D$33:$D$776,СВЦЭМ!$A$33:$A$776,$A122,СВЦЭМ!$B$33:$B$776,X$119)+'СЕТ СН'!$I$11+СВЦЭМ!$D$10+'СЕТ СН'!$I$5-'СЕТ СН'!$I$21</f>
        <v>3487.8184520099999</v>
      </c>
      <c r="Y122" s="36">
        <f>SUMIFS(СВЦЭМ!$D$33:$D$776,СВЦЭМ!$A$33:$A$776,$A122,СВЦЭМ!$B$33:$B$776,Y$119)+'СЕТ СН'!$I$11+СВЦЭМ!$D$10+'СЕТ СН'!$I$5-'СЕТ СН'!$I$21</f>
        <v>3612.2585737499999</v>
      </c>
    </row>
    <row r="123" spans="1:27" ht="15.75" x14ac:dyDescent="0.2">
      <c r="A123" s="35">
        <f t="shared" si="3"/>
        <v>43559</v>
      </c>
      <c r="B123" s="36">
        <f>SUMIFS(СВЦЭМ!$D$33:$D$776,СВЦЭМ!$A$33:$A$776,$A123,СВЦЭМ!$B$33:$B$776,B$119)+'СЕТ СН'!$I$11+СВЦЭМ!$D$10+'СЕТ СН'!$I$5-'СЕТ СН'!$I$21</f>
        <v>3670.43690105</v>
      </c>
      <c r="C123" s="36">
        <f>SUMIFS(СВЦЭМ!$D$33:$D$776,СВЦЭМ!$A$33:$A$776,$A123,СВЦЭМ!$B$33:$B$776,C$119)+'СЕТ СН'!$I$11+СВЦЭМ!$D$10+'СЕТ СН'!$I$5-'СЕТ СН'!$I$21</f>
        <v>3763.2389273199997</v>
      </c>
      <c r="D123" s="36">
        <f>SUMIFS(СВЦЭМ!$D$33:$D$776,СВЦЭМ!$A$33:$A$776,$A123,СВЦЭМ!$B$33:$B$776,D$119)+'СЕТ СН'!$I$11+СВЦЭМ!$D$10+'СЕТ СН'!$I$5-'СЕТ СН'!$I$21</f>
        <v>3800.2190100999997</v>
      </c>
      <c r="E123" s="36">
        <f>SUMIFS(СВЦЭМ!$D$33:$D$776,СВЦЭМ!$A$33:$A$776,$A123,СВЦЭМ!$B$33:$B$776,E$119)+'СЕТ СН'!$I$11+СВЦЭМ!$D$10+'СЕТ СН'!$I$5-'СЕТ СН'!$I$21</f>
        <v>3799.4779162</v>
      </c>
      <c r="F123" s="36">
        <f>SUMIFS(СВЦЭМ!$D$33:$D$776,СВЦЭМ!$A$33:$A$776,$A123,СВЦЭМ!$B$33:$B$776,F$119)+'СЕТ СН'!$I$11+СВЦЭМ!$D$10+'СЕТ СН'!$I$5-'СЕТ СН'!$I$21</f>
        <v>3792.44709057</v>
      </c>
      <c r="G123" s="36">
        <f>SUMIFS(СВЦЭМ!$D$33:$D$776,СВЦЭМ!$A$33:$A$776,$A123,СВЦЭМ!$B$33:$B$776,G$119)+'СЕТ СН'!$I$11+СВЦЭМ!$D$10+'СЕТ СН'!$I$5-'СЕТ СН'!$I$21</f>
        <v>3807.0679876200002</v>
      </c>
      <c r="H123" s="36">
        <f>SUMIFS(СВЦЭМ!$D$33:$D$776,СВЦЭМ!$A$33:$A$776,$A123,СВЦЭМ!$B$33:$B$776,H$119)+'СЕТ СН'!$I$11+СВЦЭМ!$D$10+'СЕТ СН'!$I$5-'СЕТ СН'!$I$21</f>
        <v>3721.4667302600001</v>
      </c>
      <c r="I123" s="36">
        <f>SUMIFS(СВЦЭМ!$D$33:$D$776,СВЦЭМ!$A$33:$A$776,$A123,СВЦЭМ!$B$33:$B$776,I$119)+'СЕТ СН'!$I$11+СВЦЭМ!$D$10+'СЕТ СН'!$I$5-'СЕТ СН'!$I$21</f>
        <v>3657.7130661900001</v>
      </c>
      <c r="J123" s="36">
        <f>SUMIFS(СВЦЭМ!$D$33:$D$776,СВЦЭМ!$A$33:$A$776,$A123,СВЦЭМ!$B$33:$B$776,J$119)+'СЕТ СН'!$I$11+СВЦЭМ!$D$10+'СЕТ СН'!$I$5-'СЕТ СН'!$I$21</f>
        <v>3560.9469188799999</v>
      </c>
      <c r="K123" s="36">
        <f>SUMIFS(СВЦЭМ!$D$33:$D$776,СВЦЭМ!$A$33:$A$776,$A123,СВЦЭМ!$B$33:$B$776,K$119)+'СЕТ СН'!$I$11+СВЦЭМ!$D$10+'СЕТ СН'!$I$5-'СЕТ СН'!$I$21</f>
        <v>3490.8961177399997</v>
      </c>
      <c r="L123" s="36">
        <f>SUMIFS(СВЦЭМ!$D$33:$D$776,СВЦЭМ!$A$33:$A$776,$A123,СВЦЭМ!$B$33:$B$776,L$119)+'СЕТ СН'!$I$11+СВЦЭМ!$D$10+'СЕТ СН'!$I$5-'СЕТ СН'!$I$21</f>
        <v>3462.1374284599997</v>
      </c>
      <c r="M123" s="36">
        <f>SUMIFS(СВЦЭМ!$D$33:$D$776,СВЦЭМ!$A$33:$A$776,$A123,СВЦЭМ!$B$33:$B$776,M$119)+'СЕТ СН'!$I$11+СВЦЭМ!$D$10+'СЕТ СН'!$I$5-'СЕТ СН'!$I$21</f>
        <v>3464.3627187399998</v>
      </c>
      <c r="N123" s="36">
        <f>SUMIFS(СВЦЭМ!$D$33:$D$776,СВЦЭМ!$A$33:$A$776,$A123,СВЦЭМ!$B$33:$B$776,N$119)+'СЕТ СН'!$I$11+СВЦЭМ!$D$10+'СЕТ СН'!$I$5-'СЕТ СН'!$I$21</f>
        <v>3451.0867258099997</v>
      </c>
      <c r="O123" s="36">
        <f>SUMIFS(СВЦЭМ!$D$33:$D$776,СВЦЭМ!$A$33:$A$776,$A123,СВЦЭМ!$B$33:$B$776,O$119)+'СЕТ СН'!$I$11+СВЦЭМ!$D$10+'СЕТ СН'!$I$5-'СЕТ СН'!$I$21</f>
        <v>3475.7449467599999</v>
      </c>
      <c r="P123" s="36">
        <f>SUMIFS(СВЦЭМ!$D$33:$D$776,СВЦЭМ!$A$33:$A$776,$A123,СВЦЭМ!$B$33:$B$776,P$119)+'СЕТ СН'!$I$11+СВЦЭМ!$D$10+'СЕТ СН'!$I$5-'СЕТ СН'!$I$21</f>
        <v>3490.03663405</v>
      </c>
      <c r="Q123" s="36">
        <f>SUMIFS(СВЦЭМ!$D$33:$D$776,СВЦЭМ!$A$33:$A$776,$A123,СВЦЭМ!$B$33:$B$776,Q$119)+'СЕТ СН'!$I$11+СВЦЭМ!$D$10+'СЕТ СН'!$I$5-'СЕТ СН'!$I$21</f>
        <v>3496.5609878999999</v>
      </c>
      <c r="R123" s="36">
        <f>SUMIFS(СВЦЭМ!$D$33:$D$776,СВЦЭМ!$A$33:$A$776,$A123,СВЦЭМ!$B$33:$B$776,R$119)+'СЕТ СН'!$I$11+СВЦЭМ!$D$10+'СЕТ СН'!$I$5-'СЕТ СН'!$I$21</f>
        <v>3500.6471467800002</v>
      </c>
      <c r="S123" s="36">
        <f>SUMIFS(СВЦЭМ!$D$33:$D$776,СВЦЭМ!$A$33:$A$776,$A123,СВЦЭМ!$B$33:$B$776,S$119)+'СЕТ СН'!$I$11+СВЦЭМ!$D$10+'СЕТ СН'!$I$5-'СЕТ СН'!$I$21</f>
        <v>3508.6700227800002</v>
      </c>
      <c r="T123" s="36">
        <f>SUMIFS(СВЦЭМ!$D$33:$D$776,СВЦЭМ!$A$33:$A$776,$A123,СВЦЭМ!$B$33:$B$776,T$119)+'СЕТ СН'!$I$11+СВЦЭМ!$D$10+'СЕТ СН'!$I$5-'СЕТ СН'!$I$21</f>
        <v>3488.4146695499999</v>
      </c>
      <c r="U123" s="36">
        <f>SUMIFS(СВЦЭМ!$D$33:$D$776,СВЦЭМ!$A$33:$A$776,$A123,СВЦЭМ!$B$33:$B$776,U$119)+'СЕТ СН'!$I$11+СВЦЭМ!$D$10+'СЕТ СН'!$I$5-'СЕТ СН'!$I$21</f>
        <v>3448.87342541</v>
      </c>
      <c r="V123" s="36">
        <f>SUMIFS(СВЦЭМ!$D$33:$D$776,СВЦЭМ!$A$33:$A$776,$A123,СВЦЭМ!$B$33:$B$776,V$119)+'СЕТ СН'!$I$11+СВЦЭМ!$D$10+'СЕТ СН'!$I$5-'СЕТ СН'!$I$21</f>
        <v>3441.2848390700001</v>
      </c>
      <c r="W123" s="36">
        <f>SUMIFS(СВЦЭМ!$D$33:$D$776,СВЦЭМ!$A$33:$A$776,$A123,СВЦЭМ!$B$33:$B$776,W$119)+'СЕТ СН'!$I$11+СВЦЭМ!$D$10+'СЕТ СН'!$I$5-'СЕТ СН'!$I$21</f>
        <v>3444.0853697000002</v>
      </c>
      <c r="X123" s="36">
        <f>SUMIFS(СВЦЭМ!$D$33:$D$776,СВЦЭМ!$A$33:$A$776,$A123,СВЦЭМ!$B$33:$B$776,X$119)+'СЕТ СН'!$I$11+СВЦЭМ!$D$10+'СЕТ СН'!$I$5-'СЕТ СН'!$I$21</f>
        <v>3527.0504456899998</v>
      </c>
      <c r="Y123" s="36">
        <f>SUMIFS(СВЦЭМ!$D$33:$D$776,СВЦЭМ!$A$33:$A$776,$A123,СВЦЭМ!$B$33:$B$776,Y$119)+'СЕТ СН'!$I$11+СВЦЭМ!$D$10+'СЕТ СН'!$I$5-'СЕТ СН'!$I$21</f>
        <v>3674.7939583100001</v>
      </c>
    </row>
    <row r="124" spans="1:27" ht="15.75" x14ac:dyDescent="0.2">
      <c r="A124" s="35">
        <f t="shared" si="3"/>
        <v>43560</v>
      </c>
      <c r="B124" s="36">
        <f>SUMIFS(СВЦЭМ!$D$33:$D$776,СВЦЭМ!$A$33:$A$776,$A124,СВЦЭМ!$B$33:$B$776,B$119)+'СЕТ СН'!$I$11+СВЦЭМ!$D$10+'СЕТ СН'!$I$5-'СЕТ СН'!$I$21</f>
        <v>3663.6574034599998</v>
      </c>
      <c r="C124" s="36">
        <f>SUMIFS(СВЦЭМ!$D$33:$D$776,СВЦЭМ!$A$33:$A$776,$A124,СВЦЭМ!$B$33:$B$776,C$119)+'СЕТ СН'!$I$11+СВЦЭМ!$D$10+'СЕТ СН'!$I$5-'СЕТ СН'!$I$21</f>
        <v>3753.7321378699999</v>
      </c>
      <c r="D124" s="36">
        <f>SUMIFS(СВЦЭМ!$D$33:$D$776,СВЦЭМ!$A$33:$A$776,$A124,СВЦЭМ!$B$33:$B$776,D$119)+'СЕТ СН'!$I$11+СВЦЭМ!$D$10+'СЕТ СН'!$I$5-'СЕТ СН'!$I$21</f>
        <v>3811.7634082200002</v>
      </c>
      <c r="E124" s="36">
        <f>SUMIFS(СВЦЭМ!$D$33:$D$776,СВЦЭМ!$A$33:$A$776,$A124,СВЦЭМ!$B$33:$B$776,E$119)+'СЕТ СН'!$I$11+СВЦЭМ!$D$10+'СЕТ СН'!$I$5-'СЕТ СН'!$I$21</f>
        <v>3807.6526406499997</v>
      </c>
      <c r="F124" s="36">
        <f>SUMIFS(СВЦЭМ!$D$33:$D$776,СВЦЭМ!$A$33:$A$776,$A124,СВЦЭМ!$B$33:$B$776,F$119)+'СЕТ СН'!$I$11+СВЦЭМ!$D$10+'СЕТ СН'!$I$5-'СЕТ СН'!$I$21</f>
        <v>3804.7060466200001</v>
      </c>
      <c r="G124" s="36">
        <f>SUMIFS(СВЦЭМ!$D$33:$D$776,СВЦЭМ!$A$33:$A$776,$A124,СВЦЭМ!$B$33:$B$776,G$119)+'СЕТ СН'!$I$11+СВЦЭМ!$D$10+'СЕТ СН'!$I$5-'СЕТ СН'!$I$21</f>
        <v>3802.4544033900002</v>
      </c>
      <c r="H124" s="36">
        <f>SUMIFS(СВЦЭМ!$D$33:$D$776,СВЦЭМ!$A$33:$A$776,$A124,СВЦЭМ!$B$33:$B$776,H$119)+'СЕТ СН'!$I$11+СВЦЭМ!$D$10+'СЕТ СН'!$I$5-'СЕТ СН'!$I$21</f>
        <v>3736.55771955</v>
      </c>
      <c r="I124" s="36">
        <f>SUMIFS(СВЦЭМ!$D$33:$D$776,СВЦЭМ!$A$33:$A$776,$A124,СВЦЭМ!$B$33:$B$776,I$119)+'СЕТ СН'!$I$11+СВЦЭМ!$D$10+'СЕТ СН'!$I$5-'СЕТ СН'!$I$21</f>
        <v>3678.4691684300001</v>
      </c>
      <c r="J124" s="36">
        <f>SUMIFS(СВЦЭМ!$D$33:$D$776,СВЦЭМ!$A$33:$A$776,$A124,СВЦЭМ!$B$33:$B$776,J$119)+'СЕТ СН'!$I$11+СВЦЭМ!$D$10+'СЕТ СН'!$I$5-'СЕТ СН'!$I$21</f>
        <v>3594.63142539</v>
      </c>
      <c r="K124" s="36">
        <f>SUMIFS(СВЦЭМ!$D$33:$D$776,СВЦЭМ!$A$33:$A$776,$A124,СВЦЭМ!$B$33:$B$776,K$119)+'СЕТ СН'!$I$11+СВЦЭМ!$D$10+'СЕТ СН'!$I$5-'СЕТ СН'!$I$21</f>
        <v>3519.9248911999998</v>
      </c>
      <c r="L124" s="36">
        <f>SUMIFS(СВЦЭМ!$D$33:$D$776,СВЦЭМ!$A$33:$A$776,$A124,СВЦЭМ!$B$33:$B$776,L$119)+'СЕТ СН'!$I$11+СВЦЭМ!$D$10+'СЕТ СН'!$I$5-'СЕТ СН'!$I$21</f>
        <v>3485.9938440300002</v>
      </c>
      <c r="M124" s="36">
        <f>SUMIFS(СВЦЭМ!$D$33:$D$776,СВЦЭМ!$A$33:$A$776,$A124,СВЦЭМ!$B$33:$B$776,M$119)+'СЕТ СН'!$I$11+СВЦЭМ!$D$10+'СЕТ СН'!$I$5-'СЕТ СН'!$I$21</f>
        <v>3477.3308392999998</v>
      </c>
      <c r="N124" s="36">
        <f>SUMIFS(СВЦЭМ!$D$33:$D$776,СВЦЭМ!$A$33:$A$776,$A124,СВЦЭМ!$B$33:$B$776,N$119)+'СЕТ СН'!$I$11+СВЦЭМ!$D$10+'СЕТ СН'!$I$5-'СЕТ СН'!$I$21</f>
        <v>3471.08207606</v>
      </c>
      <c r="O124" s="36">
        <f>SUMIFS(СВЦЭМ!$D$33:$D$776,СВЦЭМ!$A$33:$A$776,$A124,СВЦЭМ!$B$33:$B$776,O$119)+'СЕТ СН'!$I$11+СВЦЭМ!$D$10+'СЕТ СН'!$I$5-'СЕТ СН'!$I$21</f>
        <v>3465.1540801900001</v>
      </c>
      <c r="P124" s="36">
        <f>SUMIFS(СВЦЭМ!$D$33:$D$776,СВЦЭМ!$A$33:$A$776,$A124,СВЦЭМ!$B$33:$B$776,P$119)+'СЕТ СН'!$I$11+СВЦЭМ!$D$10+'СЕТ СН'!$I$5-'СЕТ СН'!$I$21</f>
        <v>3470.4641420500002</v>
      </c>
      <c r="Q124" s="36">
        <f>SUMIFS(СВЦЭМ!$D$33:$D$776,СВЦЭМ!$A$33:$A$776,$A124,СВЦЭМ!$B$33:$B$776,Q$119)+'СЕТ СН'!$I$11+СВЦЭМ!$D$10+'СЕТ СН'!$I$5-'СЕТ СН'!$I$21</f>
        <v>3469.8648593600001</v>
      </c>
      <c r="R124" s="36">
        <f>SUMIFS(СВЦЭМ!$D$33:$D$776,СВЦЭМ!$A$33:$A$776,$A124,СВЦЭМ!$B$33:$B$776,R$119)+'СЕТ СН'!$I$11+СВЦЭМ!$D$10+'СЕТ СН'!$I$5-'СЕТ СН'!$I$21</f>
        <v>3470.66527554</v>
      </c>
      <c r="S124" s="36">
        <f>SUMIFS(СВЦЭМ!$D$33:$D$776,СВЦЭМ!$A$33:$A$776,$A124,СВЦЭМ!$B$33:$B$776,S$119)+'СЕТ СН'!$I$11+СВЦЭМ!$D$10+'СЕТ СН'!$I$5-'СЕТ СН'!$I$21</f>
        <v>3486.41258229</v>
      </c>
      <c r="T124" s="36">
        <f>SUMIFS(СВЦЭМ!$D$33:$D$776,СВЦЭМ!$A$33:$A$776,$A124,СВЦЭМ!$B$33:$B$776,T$119)+'СЕТ СН'!$I$11+СВЦЭМ!$D$10+'СЕТ СН'!$I$5-'СЕТ СН'!$I$21</f>
        <v>3482.1777159499998</v>
      </c>
      <c r="U124" s="36">
        <f>SUMIFS(СВЦЭМ!$D$33:$D$776,СВЦЭМ!$A$33:$A$776,$A124,СВЦЭМ!$B$33:$B$776,U$119)+'СЕТ СН'!$I$11+СВЦЭМ!$D$10+'СЕТ СН'!$I$5-'СЕТ СН'!$I$21</f>
        <v>3490.5674997199999</v>
      </c>
      <c r="V124" s="36">
        <f>SUMIFS(СВЦЭМ!$D$33:$D$776,СВЦЭМ!$A$33:$A$776,$A124,СВЦЭМ!$B$33:$B$776,V$119)+'СЕТ СН'!$I$11+СВЦЭМ!$D$10+'СЕТ СН'!$I$5-'СЕТ СН'!$I$21</f>
        <v>3500.16493167</v>
      </c>
      <c r="W124" s="36">
        <f>SUMIFS(СВЦЭМ!$D$33:$D$776,СВЦЭМ!$A$33:$A$776,$A124,СВЦЭМ!$B$33:$B$776,W$119)+'СЕТ СН'!$I$11+СВЦЭМ!$D$10+'СЕТ СН'!$I$5-'СЕТ СН'!$I$21</f>
        <v>3507.3319883200002</v>
      </c>
      <c r="X124" s="36">
        <f>SUMIFS(СВЦЭМ!$D$33:$D$776,СВЦЭМ!$A$33:$A$776,$A124,СВЦЭМ!$B$33:$B$776,X$119)+'СЕТ СН'!$I$11+СВЦЭМ!$D$10+'СЕТ СН'!$I$5-'СЕТ СН'!$I$21</f>
        <v>3547.4562726700001</v>
      </c>
      <c r="Y124" s="36">
        <f>SUMIFS(СВЦЭМ!$D$33:$D$776,СВЦЭМ!$A$33:$A$776,$A124,СВЦЭМ!$B$33:$B$776,Y$119)+'СЕТ СН'!$I$11+СВЦЭМ!$D$10+'СЕТ СН'!$I$5-'СЕТ СН'!$I$21</f>
        <v>3640.9241258699999</v>
      </c>
    </row>
    <row r="125" spans="1:27" ht="15.75" x14ac:dyDescent="0.2">
      <c r="A125" s="35">
        <f t="shared" si="3"/>
        <v>43561</v>
      </c>
      <c r="B125" s="36">
        <f>SUMIFS(СВЦЭМ!$D$33:$D$776,СВЦЭМ!$A$33:$A$776,$A125,СВЦЭМ!$B$33:$B$776,B$119)+'СЕТ СН'!$I$11+СВЦЭМ!$D$10+'СЕТ СН'!$I$5-'СЕТ СН'!$I$21</f>
        <v>3701.7066363099998</v>
      </c>
      <c r="C125" s="36">
        <f>SUMIFS(СВЦЭМ!$D$33:$D$776,СВЦЭМ!$A$33:$A$776,$A125,СВЦЭМ!$B$33:$B$776,C$119)+'СЕТ СН'!$I$11+СВЦЭМ!$D$10+'СЕТ СН'!$I$5-'СЕТ СН'!$I$21</f>
        <v>3782.1105650700001</v>
      </c>
      <c r="D125" s="36">
        <f>SUMIFS(СВЦЭМ!$D$33:$D$776,СВЦЭМ!$A$33:$A$776,$A125,СВЦЭМ!$B$33:$B$776,D$119)+'СЕТ СН'!$I$11+СВЦЭМ!$D$10+'СЕТ СН'!$I$5-'СЕТ СН'!$I$21</f>
        <v>3805.6961769999998</v>
      </c>
      <c r="E125" s="36">
        <f>SUMIFS(СВЦЭМ!$D$33:$D$776,СВЦЭМ!$A$33:$A$776,$A125,СВЦЭМ!$B$33:$B$776,E$119)+'СЕТ СН'!$I$11+СВЦЭМ!$D$10+'СЕТ СН'!$I$5-'СЕТ СН'!$I$21</f>
        <v>3797.4632498599999</v>
      </c>
      <c r="F125" s="36">
        <f>SUMIFS(СВЦЭМ!$D$33:$D$776,СВЦЭМ!$A$33:$A$776,$A125,СВЦЭМ!$B$33:$B$776,F$119)+'СЕТ СН'!$I$11+СВЦЭМ!$D$10+'СЕТ СН'!$I$5-'СЕТ СН'!$I$21</f>
        <v>3795.4624646699999</v>
      </c>
      <c r="G125" s="36">
        <f>SUMIFS(СВЦЭМ!$D$33:$D$776,СВЦЭМ!$A$33:$A$776,$A125,СВЦЭМ!$B$33:$B$776,G$119)+'СЕТ СН'!$I$11+СВЦЭМ!$D$10+'СЕТ СН'!$I$5-'СЕТ СН'!$I$21</f>
        <v>3805.2485993400001</v>
      </c>
      <c r="H125" s="36">
        <f>SUMIFS(СВЦЭМ!$D$33:$D$776,СВЦЭМ!$A$33:$A$776,$A125,СВЦЭМ!$B$33:$B$776,H$119)+'СЕТ СН'!$I$11+СВЦЭМ!$D$10+'СЕТ СН'!$I$5-'СЕТ СН'!$I$21</f>
        <v>3723.94560804</v>
      </c>
      <c r="I125" s="36">
        <f>SUMIFS(СВЦЭМ!$D$33:$D$776,СВЦЭМ!$A$33:$A$776,$A125,СВЦЭМ!$B$33:$B$776,I$119)+'СЕТ СН'!$I$11+СВЦЭМ!$D$10+'СЕТ СН'!$I$5-'СЕТ СН'!$I$21</f>
        <v>3720.8568802300001</v>
      </c>
      <c r="J125" s="36">
        <f>SUMIFS(СВЦЭМ!$D$33:$D$776,СВЦЭМ!$A$33:$A$776,$A125,СВЦЭМ!$B$33:$B$776,J$119)+'СЕТ СН'!$I$11+СВЦЭМ!$D$10+'СЕТ СН'!$I$5-'СЕТ СН'!$I$21</f>
        <v>3652.0109435099998</v>
      </c>
      <c r="K125" s="36">
        <f>SUMIFS(СВЦЭМ!$D$33:$D$776,СВЦЭМ!$A$33:$A$776,$A125,СВЦЭМ!$B$33:$B$776,K$119)+'СЕТ СН'!$I$11+СВЦЭМ!$D$10+'СЕТ СН'!$I$5-'СЕТ СН'!$I$21</f>
        <v>3524.93141414</v>
      </c>
      <c r="L125" s="36">
        <f>SUMIFS(СВЦЭМ!$D$33:$D$776,СВЦЭМ!$A$33:$A$776,$A125,СВЦЭМ!$B$33:$B$776,L$119)+'СЕТ СН'!$I$11+СВЦЭМ!$D$10+'СЕТ СН'!$I$5-'СЕТ СН'!$I$21</f>
        <v>3469.2629039899998</v>
      </c>
      <c r="M125" s="36">
        <f>SUMIFS(СВЦЭМ!$D$33:$D$776,СВЦЭМ!$A$33:$A$776,$A125,СВЦЭМ!$B$33:$B$776,M$119)+'СЕТ СН'!$I$11+СВЦЭМ!$D$10+'СЕТ СН'!$I$5-'СЕТ СН'!$I$21</f>
        <v>3471.9325828199999</v>
      </c>
      <c r="N125" s="36">
        <f>SUMIFS(СВЦЭМ!$D$33:$D$776,СВЦЭМ!$A$33:$A$776,$A125,СВЦЭМ!$B$33:$B$776,N$119)+'СЕТ СН'!$I$11+СВЦЭМ!$D$10+'СЕТ СН'!$I$5-'СЕТ СН'!$I$21</f>
        <v>3481.6820992900002</v>
      </c>
      <c r="O125" s="36">
        <f>SUMIFS(СВЦЭМ!$D$33:$D$776,СВЦЭМ!$A$33:$A$776,$A125,СВЦЭМ!$B$33:$B$776,O$119)+'СЕТ СН'!$I$11+СВЦЭМ!$D$10+'СЕТ СН'!$I$5-'СЕТ СН'!$I$21</f>
        <v>3495.4708298800001</v>
      </c>
      <c r="P125" s="36">
        <f>SUMIFS(СВЦЭМ!$D$33:$D$776,СВЦЭМ!$A$33:$A$776,$A125,СВЦЭМ!$B$33:$B$776,P$119)+'СЕТ СН'!$I$11+СВЦЭМ!$D$10+'СЕТ СН'!$I$5-'СЕТ СН'!$I$21</f>
        <v>3498.5591768499999</v>
      </c>
      <c r="Q125" s="36">
        <f>SUMIFS(СВЦЭМ!$D$33:$D$776,СВЦЭМ!$A$33:$A$776,$A125,СВЦЭМ!$B$33:$B$776,Q$119)+'СЕТ СН'!$I$11+СВЦЭМ!$D$10+'СЕТ СН'!$I$5-'СЕТ СН'!$I$21</f>
        <v>3501.24811589</v>
      </c>
      <c r="R125" s="36">
        <f>SUMIFS(СВЦЭМ!$D$33:$D$776,СВЦЭМ!$A$33:$A$776,$A125,СВЦЭМ!$B$33:$B$776,R$119)+'СЕТ СН'!$I$11+СВЦЭМ!$D$10+'СЕТ СН'!$I$5-'СЕТ СН'!$I$21</f>
        <v>3501.2295561299998</v>
      </c>
      <c r="S125" s="36">
        <f>SUMIFS(СВЦЭМ!$D$33:$D$776,СВЦЭМ!$A$33:$A$776,$A125,СВЦЭМ!$B$33:$B$776,S$119)+'СЕТ СН'!$I$11+СВЦЭМ!$D$10+'СЕТ СН'!$I$5-'СЕТ СН'!$I$21</f>
        <v>3502.7198799099997</v>
      </c>
      <c r="T125" s="36">
        <f>SUMIFS(СВЦЭМ!$D$33:$D$776,СВЦЭМ!$A$33:$A$776,$A125,СВЦЭМ!$B$33:$B$776,T$119)+'СЕТ СН'!$I$11+СВЦЭМ!$D$10+'СЕТ СН'!$I$5-'СЕТ СН'!$I$21</f>
        <v>3483.5091403799997</v>
      </c>
      <c r="U125" s="36">
        <f>SUMIFS(СВЦЭМ!$D$33:$D$776,СВЦЭМ!$A$33:$A$776,$A125,СВЦЭМ!$B$33:$B$776,U$119)+'СЕТ СН'!$I$11+СВЦЭМ!$D$10+'СЕТ СН'!$I$5-'СЕТ СН'!$I$21</f>
        <v>3455.0782132700001</v>
      </c>
      <c r="V125" s="36">
        <f>SUMIFS(СВЦЭМ!$D$33:$D$776,СВЦЭМ!$A$33:$A$776,$A125,СВЦЭМ!$B$33:$B$776,V$119)+'СЕТ СН'!$I$11+СВЦЭМ!$D$10+'СЕТ СН'!$I$5-'СЕТ СН'!$I$21</f>
        <v>3434.4129225500001</v>
      </c>
      <c r="W125" s="36">
        <f>SUMIFS(СВЦЭМ!$D$33:$D$776,СВЦЭМ!$A$33:$A$776,$A125,СВЦЭМ!$B$33:$B$776,W$119)+'СЕТ СН'!$I$11+СВЦЭМ!$D$10+'СЕТ СН'!$I$5-'СЕТ СН'!$I$21</f>
        <v>3413.6515191899998</v>
      </c>
      <c r="X125" s="36">
        <f>SUMIFS(СВЦЭМ!$D$33:$D$776,СВЦЭМ!$A$33:$A$776,$A125,СВЦЭМ!$B$33:$B$776,X$119)+'СЕТ СН'!$I$11+СВЦЭМ!$D$10+'СЕТ СН'!$I$5-'СЕТ СН'!$I$21</f>
        <v>3436.1860206699998</v>
      </c>
      <c r="Y125" s="36">
        <f>SUMIFS(СВЦЭМ!$D$33:$D$776,СВЦЭМ!$A$33:$A$776,$A125,СВЦЭМ!$B$33:$B$776,Y$119)+'СЕТ СН'!$I$11+СВЦЭМ!$D$10+'СЕТ СН'!$I$5-'СЕТ СН'!$I$21</f>
        <v>3540.3304973099998</v>
      </c>
    </row>
    <row r="126" spans="1:27" ht="15.75" x14ac:dyDescent="0.2">
      <c r="A126" s="35">
        <f t="shared" si="3"/>
        <v>43562</v>
      </c>
      <c r="B126" s="36">
        <f>SUMIFS(СВЦЭМ!$D$33:$D$776,СВЦЭМ!$A$33:$A$776,$A126,СВЦЭМ!$B$33:$B$776,B$119)+'СЕТ СН'!$I$11+СВЦЭМ!$D$10+'СЕТ СН'!$I$5-'СЕТ СН'!$I$21</f>
        <v>3671.5495329</v>
      </c>
      <c r="C126" s="36">
        <f>SUMIFS(СВЦЭМ!$D$33:$D$776,СВЦЭМ!$A$33:$A$776,$A126,СВЦЭМ!$B$33:$B$776,C$119)+'СЕТ СН'!$I$11+СВЦЭМ!$D$10+'СЕТ СН'!$I$5-'СЕТ СН'!$I$21</f>
        <v>3769.7892490899999</v>
      </c>
      <c r="D126" s="36">
        <f>SUMIFS(СВЦЭМ!$D$33:$D$776,СВЦЭМ!$A$33:$A$776,$A126,СВЦЭМ!$B$33:$B$776,D$119)+'СЕТ СН'!$I$11+СВЦЭМ!$D$10+'СЕТ СН'!$I$5-'СЕТ СН'!$I$21</f>
        <v>3837.9812571299999</v>
      </c>
      <c r="E126" s="36">
        <f>SUMIFS(СВЦЭМ!$D$33:$D$776,СВЦЭМ!$A$33:$A$776,$A126,СВЦЭМ!$B$33:$B$776,E$119)+'СЕТ СН'!$I$11+СВЦЭМ!$D$10+'СЕТ СН'!$I$5-'СЕТ СН'!$I$21</f>
        <v>3859.9718100299997</v>
      </c>
      <c r="F126" s="36">
        <f>SUMIFS(СВЦЭМ!$D$33:$D$776,СВЦЭМ!$A$33:$A$776,$A126,СВЦЭМ!$B$33:$B$776,F$119)+'СЕТ СН'!$I$11+СВЦЭМ!$D$10+'СЕТ СН'!$I$5-'СЕТ СН'!$I$21</f>
        <v>3849.7789933100003</v>
      </c>
      <c r="G126" s="36">
        <f>SUMIFS(СВЦЭМ!$D$33:$D$776,СВЦЭМ!$A$33:$A$776,$A126,СВЦЭМ!$B$33:$B$776,G$119)+'СЕТ СН'!$I$11+СВЦЭМ!$D$10+'СЕТ СН'!$I$5-'СЕТ СН'!$I$21</f>
        <v>3821.2257743499999</v>
      </c>
      <c r="H126" s="36">
        <f>SUMIFS(СВЦЭМ!$D$33:$D$776,СВЦЭМ!$A$33:$A$776,$A126,СВЦЭМ!$B$33:$B$776,H$119)+'СЕТ СН'!$I$11+СВЦЭМ!$D$10+'СЕТ СН'!$I$5-'СЕТ СН'!$I$21</f>
        <v>3748.1704749099999</v>
      </c>
      <c r="I126" s="36">
        <f>SUMIFS(СВЦЭМ!$D$33:$D$776,СВЦЭМ!$A$33:$A$776,$A126,СВЦЭМ!$B$33:$B$776,I$119)+'СЕТ СН'!$I$11+СВЦЭМ!$D$10+'СЕТ СН'!$I$5-'СЕТ СН'!$I$21</f>
        <v>3716.9347113200001</v>
      </c>
      <c r="J126" s="36">
        <f>SUMIFS(СВЦЭМ!$D$33:$D$776,СВЦЭМ!$A$33:$A$776,$A126,СВЦЭМ!$B$33:$B$776,J$119)+'СЕТ СН'!$I$11+СВЦЭМ!$D$10+'СЕТ СН'!$I$5-'СЕТ СН'!$I$21</f>
        <v>3617.9344401500002</v>
      </c>
      <c r="K126" s="36">
        <f>SUMIFS(СВЦЭМ!$D$33:$D$776,СВЦЭМ!$A$33:$A$776,$A126,СВЦЭМ!$B$33:$B$776,K$119)+'СЕТ СН'!$I$11+СВЦЭМ!$D$10+'СЕТ СН'!$I$5-'СЕТ СН'!$I$21</f>
        <v>3493.28626618</v>
      </c>
      <c r="L126" s="36">
        <f>SUMIFS(СВЦЭМ!$D$33:$D$776,СВЦЭМ!$A$33:$A$776,$A126,СВЦЭМ!$B$33:$B$776,L$119)+'СЕТ СН'!$I$11+СВЦЭМ!$D$10+'СЕТ СН'!$I$5-'СЕТ СН'!$I$21</f>
        <v>3454.8784643399999</v>
      </c>
      <c r="M126" s="36">
        <f>SUMIFS(СВЦЭМ!$D$33:$D$776,СВЦЭМ!$A$33:$A$776,$A126,СВЦЭМ!$B$33:$B$776,M$119)+'СЕТ СН'!$I$11+СВЦЭМ!$D$10+'СЕТ СН'!$I$5-'СЕТ СН'!$I$21</f>
        <v>3443.0308911100001</v>
      </c>
      <c r="N126" s="36">
        <f>SUMIFS(СВЦЭМ!$D$33:$D$776,СВЦЭМ!$A$33:$A$776,$A126,СВЦЭМ!$B$33:$B$776,N$119)+'СЕТ СН'!$I$11+СВЦЭМ!$D$10+'СЕТ СН'!$I$5-'СЕТ СН'!$I$21</f>
        <v>3449.94287128</v>
      </c>
      <c r="O126" s="36">
        <f>SUMIFS(СВЦЭМ!$D$33:$D$776,СВЦЭМ!$A$33:$A$776,$A126,СВЦЭМ!$B$33:$B$776,O$119)+'СЕТ СН'!$I$11+СВЦЭМ!$D$10+'СЕТ СН'!$I$5-'СЕТ СН'!$I$21</f>
        <v>3461.98386295</v>
      </c>
      <c r="P126" s="36">
        <f>SUMIFS(СВЦЭМ!$D$33:$D$776,СВЦЭМ!$A$33:$A$776,$A126,СВЦЭМ!$B$33:$B$776,P$119)+'СЕТ СН'!$I$11+СВЦЭМ!$D$10+'СЕТ СН'!$I$5-'СЕТ СН'!$I$21</f>
        <v>3479.2809963300001</v>
      </c>
      <c r="Q126" s="36">
        <f>SUMIFS(СВЦЭМ!$D$33:$D$776,СВЦЭМ!$A$33:$A$776,$A126,СВЦЭМ!$B$33:$B$776,Q$119)+'СЕТ СН'!$I$11+СВЦЭМ!$D$10+'СЕТ СН'!$I$5-'СЕТ СН'!$I$21</f>
        <v>3490.6602859099999</v>
      </c>
      <c r="R126" s="36">
        <f>SUMIFS(СВЦЭМ!$D$33:$D$776,СВЦЭМ!$A$33:$A$776,$A126,СВЦЭМ!$B$33:$B$776,R$119)+'СЕТ СН'!$I$11+СВЦЭМ!$D$10+'СЕТ СН'!$I$5-'СЕТ СН'!$I$21</f>
        <v>3498.9638288799997</v>
      </c>
      <c r="S126" s="36">
        <f>SUMIFS(СВЦЭМ!$D$33:$D$776,СВЦЭМ!$A$33:$A$776,$A126,СВЦЭМ!$B$33:$B$776,S$119)+'СЕТ СН'!$I$11+СВЦЭМ!$D$10+'СЕТ СН'!$I$5-'СЕТ СН'!$I$21</f>
        <v>3497.3952797299999</v>
      </c>
      <c r="T126" s="36">
        <f>SUMIFS(СВЦЭМ!$D$33:$D$776,СВЦЭМ!$A$33:$A$776,$A126,СВЦЭМ!$B$33:$B$776,T$119)+'СЕТ СН'!$I$11+СВЦЭМ!$D$10+'СЕТ СН'!$I$5-'СЕТ СН'!$I$21</f>
        <v>3461.5155451400001</v>
      </c>
      <c r="U126" s="36">
        <f>SUMIFS(СВЦЭМ!$D$33:$D$776,СВЦЭМ!$A$33:$A$776,$A126,СВЦЭМ!$B$33:$B$776,U$119)+'СЕТ СН'!$I$11+СВЦЭМ!$D$10+'СЕТ СН'!$I$5-'СЕТ СН'!$I$21</f>
        <v>3424.3008023100001</v>
      </c>
      <c r="V126" s="36">
        <f>SUMIFS(СВЦЭМ!$D$33:$D$776,СВЦЭМ!$A$33:$A$776,$A126,СВЦЭМ!$B$33:$B$776,V$119)+'СЕТ СН'!$I$11+СВЦЭМ!$D$10+'СЕТ СН'!$I$5-'СЕТ СН'!$I$21</f>
        <v>3406.4812699300001</v>
      </c>
      <c r="W126" s="36">
        <f>SUMIFS(СВЦЭМ!$D$33:$D$776,СВЦЭМ!$A$33:$A$776,$A126,СВЦЭМ!$B$33:$B$776,W$119)+'СЕТ СН'!$I$11+СВЦЭМ!$D$10+'СЕТ СН'!$I$5-'СЕТ СН'!$I$21</f>
        <v>3411.9365651200001</v>
      </c>
      <c r="X126" s="36">
        <f>SUMIFS(СВЦЭМ!$D$33:$D$776,СВЦЭМ!$A$33:$A$776,$A126,СВЦЭМ!$B$33:$B$776,X$119)+'СЕТ СН'!$I$11+СВЦЭМ!$D$10+'СЕТ СН'!$I$5-'СЕТ СН'!$I$21</f>
        <v>3456.7346534500002</v>
      </c>
      <c r="Y126" s="36">
        <f>SUMIFS(СВЦЭМ!$D$33:$D$776,СВЦЭМ!$A$33:$A$776,$A126,СВЦЭМ!$B$33:$B$776,Y$119)+'СЕТ СН'!$I$11+СВЦЭМ!$D$10+'СЕТ СН'!$I$5-'СЕТ СН'!$I$21</f>
        <v>3563.49897693</v>
      </c>
    </row>
    <row r="127" spans="1:27" ht="15.75" x14ac:dyDescent="0.2">
      <c r="A127" s="35">
        <f t="shared" si="3"/>
        <v>43563</v>
      </c>
      <c r="B127" s="36">
        <f>SUMIFS(СВЦЭМ!$D$33:$D$776,СВЦЭМ!$A$33:$A$776,$A127,СВЦЭМ!$B$33:$B$776,B$119)+'СЕТ СН'!$I$11+СВЦЭМ!$D$10+'СЕТ СН'!$I$5-'СЕТ СН'!$I$21</f>
        <v>3681.2333864100001</v>
      </c>
      <c r="C127" s="36">
        <f>SUMIFS(СВЦЭМ!$D$33:$D$776,СВЦЭМ!$A$33:$A$776,$A127,СВЦЭМ!$B$33:$B$776,C$119)+'СЕТ СН'!$I$11+СВЦЭМ!$D$10+'СЕТ СН'!$I$5-'СЕТ СН'!$I$21</f>
        <v>3782.4860700999998</v>
      </c>
      <c r="D127" s="36">
        <f>SUMIFS(СВЦЭМ!$D$33:$D$776,СВЦЭМ!$A$33:$A$776,$A127,СВЦЭМ!$B$33:$B$776,D$119)+'СЕТ СН'!$I$11+СВЦЭМ!$D$10+'СЕТ СН'!$I$5-'СЕТ СН'!$I$21</f>
        <v>3862.8638581599998</v>
      </c>
      <c r="E127" s="36">
        <f>SUMIFS(СВЦЭМ!$D$33:$D$776,СВЦЭМ!$A$33:$A$776,$A127,СВЦЭМ!$B$33:$B$776,E$119)+'СЕТ СН'!$I$11+СВЦЭМ!$D$10+'СЕТ СН'!$I$5-'СЕТ СН'!$I$21</f>
        <v>3863.3938861699999</v>
      </c>
      <c r="F127" s="36">
        <f>SUMIFS(СВЦЭМ!$D$33:$D$776,СВЦЭМ!$A$33:$A$776,$A127,СВЦЭМ!$B$33:$B$776,F$119)+'СЕТ СН'!$I$11+СВЦЭМ!$D$10+'СЕТ СН'!$I$5-'СЕТ СН'!$I$21</f>
        <v>3830.3175851599999</v>
      </c>
      <c r="G127" s="36">
        <f>SUMIFS(СВЦЭМ!$D$33:$D$776,СВЦЭМ!$A$33:$A$776,$A127,СВЦЭМ!$B$33:$B$776,G$119)+'СЕТ СН'!$I$11+СВЦЭМ!$D$10+'СЕТ СН'!$I$5-'СЕТ СН'!$I$21</f>
        <v>3812.04221843</v>
      </c>
      <c r="H127" s="36">
        <f>SUMIFS(СВЦЭМ!$D$33:$D$776,СВЦЭМ!$A$33:$A$776,$A127,СВЦЭМ!$B$33:$B$776,H$119)+'СЕТ СН'!$I$11+СВЦЭМ!$D$10+'СЕТ СН'!$I$5-'СЕТ СН'!$I$21</f>
        <v>3746.52857206</v>
      </c>
      <c r="I127" s="36">
        <f>SUMIFS(СВЦЭМ!$D$33:$D$776,СВЦЭМ!$A$33:$A$776,$A127,СВЦЭМ!$B$33:$B$776,I$119)+'СЕТ СН'!$I$11+СВЦЭМ!$D$10+'СЕТ СН'!$I$5-'СЕТ СН'!$I$21</f>
        <v>3667.9217726299999</v>
      </c>
      <c r="J127" s="36">
        <f>SUMIFS(СВЦЭМ!$D$33:$D$776,СВЦЭМ!$A$33:$A$776,$A127,СВЦЭМ!$B$33:$B$776,J$119)+'СЕТ СН'!$I$11+СВЦЭМ!$D$10+'СЕТ СН'!$I$5-'СЕТ СН'!$I$21</f>
        <v>3570.26540974</v>
      </c>
      <c r="K127" s="36">
        <f>SUMIFS(СВЦЭМ!$D$33:$D$776,СВЦЭМ!$A$33:$A$776,$A127,СВЦЭМ!$B$33:$B$776,K$119)+'СЕТ СН'!$I$11+СВЦЭМ!$D$10+'СЕТ СН'!$I$5-'СЕТ СН'!$I$21</f>
        <v>3484.5792556799997</v>
      </c>
      <c r="L127" s="36">
        <f>SUMIFS(СВЦЭМ!$D$33:$D$776,СВЦЭМ!$A$33:$A$776,$A127,СВЦЭМ!$B$33:$B$776,L$119)+'СЕТ СН'!$I$11+СВЦЭМ!$D$10+'СЕТ СН'!$I$5-'СЕТ СН'!$I$21</f>
        <v>3447.7161329999999</v>
      </c>
      <c r="M127" s="36">
        <f>SUMIFS(СВЦЭМ!$D$33:$D$776,СВЦЭМ!$A$33:$A$776,$A127,СВЦЭМ!$B$33:$B$776,M$119)+'СЕТ СН'!$I$11+СВЦЭМ!$D$10+'СЕТ СН'!$I$5-'СЕТ СН'!$I$21</f>
        <v>3458.44847278</v>
      </c>
      <c r="N127" s="36">
        <f>SUMIFS(СВЦЭМ!$D$33:$D$776,СВЦЭМ!$A$33:$A$776,$A127,СВЦЭМ!$B$33:$B$776,N$119)+'СЕТ СН'!$I$11+СВЦЭМ!$D$10+'СЕТ СН'!$I$5-'СЕТ СН'!$I$21</f>
        <v>3455.5378243499999</v>
      </c>
      <c r="O127" s="36">
        <f>SUMIFS(СВЦЭМ!$D$33:$D$776,СВЦЭМ!$A$33:$A$776,$A127,СВЦЭМ!$B$33:$B$776,O$119)+'СЕТ СН'!$I$11+СВЦЭМ!$D$10+'СЕТ СН'!$I$5-'СЕТ СН'!$I$21</f>
        <v>3459.0381175699999</v>
      </c>
      <c r="P127" s="36">
        <f>SUMIFS(СВЦЭМ!$D$33:$D$776,СВЦЭМ!$A$33:$A$776,$A127,СВЦЭМ!$B$33:$B$776,P$119)+'СЕТ СН'!$I$11+СВЦЭМ!$D$10+'СЕТ СН'!$I$5-'СЕТ СН'!$I$21</f>
        <v>3467.3795824099998</v>
      </c>
      <c r="Q127" s="36">
        <f>SUMIFS(СВЦЭМ!$D$33:$D$776,СВЦЭМ!$A$33:$A$776,$A127,СВЦЭМ!$B$33:$B$776,Q$119)+'СЕТ СН'!$I$11+СВЦЭМ!$D$10+'СЕТ СН'!$I$5-'СЕТ СН'!$I$21</f>
        <v>3478.0883701100001</v>
      </c>
      <c r="R127" s="36">
        <f>SUMIFS(СВЦЭМ!$D$33:$D$776,СВЦЭМ!$A$33:$A$776,$A127,СВЦЭМ!$B$33:$B$776,R$119)+'СЕТ СН'!$I$11+СВЦЭМ!$D$10+'СЕТ СН'!$I$5-'СЕТ СН'!$I$21</f>
        <v>3481.3956057599999</v>
      </c>
      <c r="S127" s="36">
        <f>SUMIFS(СВЦЭМ!$D$33:$D$776,СВЦЭМ!$A$33:$A$776,$A127,СВЦЭМ!$B$33:$B$776,S$119)+'СЕТ СН'!$I$11+СВЦЭМ!$D$10+'СЕТ СН'!$I$5-'СЕТ СН'!$I$21</f>
        <v>3475.9101041899999</v>
      </c>
      <c r="T127" s="36">
        <f>SUMIFS(СВЦЭМ!$D$33:$D$776,СВЦЭМ!$A$33:$A$776,$A127,СВЦЭМ!$B$33:$B$776,T$119)+'СЕТ СН'!$I$11+СВЦЭМ!$D$10+'СЕТ СН'!$I$5-'СЕТ СН'!$I$21</f>
        <v>3458.3577457199999</v>
      </c>
      <c r="U127" s="36">
        <f>SUMIFS(СВЦЭМ!$D$33:$D$776,СВЦЭМ!$A$33:$A$776,$A127,СВЦЭМ!$B$33:$B$776,U$119)+'СЕТ СН'!$I$11+СВЦЭМ!$D$10+'СЕТ СН'!$I$5-'СЕТ СН'!$I$21</f>
        <v>3440.0568997400001</v>
      </c>
      <c r="V127" s="36">
        <f>SUMIFS(СВЦЭМ!$D$33:$D$776,СВЦЭМ!$A$33:$A$776,$A127,СВЦЭМ!$B$33:$B$776,V$119)+'СЕТ СН'!$I$11+СВЦЭМ!$D$10+'СЕТ СН'!$I$5-'СЕТ СН'!$I$21</f>
        <v>3429.71384919</v>
      </c>
      <c r="W127" s="36">
        <f>SUMIFS(СВЦЭМ!$D$33:$D$776,СВЦЭМ!$A$33:$A$776,$A127,СВЦЭМ!$B$33:$B$776,W$119)+'СЕТ СН'!$I$11+СВЦЭМ!$D$10+'СЕТ СН'!$I$5-'СЕТ СН'!$I$21</f>
        <v>3446.1673660500001</v>
      </c>
      <c r="X127" s="36">
        <f>SUMIFS(СВЦЭМ!$D$33:$D$776,СВЦЭМ!$A$33:$A$776,$A127,СВЦЭМ!$B$33:$B$776,X$119)+'СЕТ СН'!$I$11+СВЦЭМ!$D$10+'СЕТ СН'!$I$5-'СЕТ СН'!$I$21</f>
        <v>3508.7956100000001</v>
      </c>
      <c r="Y127" s="36">
        <f>SUMIFS(СВЦЭМ!$D$33:$D$776,СВЦЭМ!$A$33:$A$776,$A127,СВЦЭМ!$B$33:$B$776,Y$119)+'СЕТ СН'!$I$11+СВЦЭМ!$D$10+'СЕТ СН'!$I$5-'СЕТ СН'!$I$21</f>
        <v>3615.61678231</v>
      </c>
    </row>
    <row r="128" spans="1:27" ht="15.75" x14ac:dyDescent="0.2">
      <c r="A128" s="35">
        <f t="shared" si="3"/>
        <v>43564</v>
      </c>
      <c r="B128" s="36">
        <f>SUMIFS(СВЦЭМ!$D$33:$D$776,СВЦЭМ!$A$33:$A$776,$A128,СВЦЭМ!$B$33:$B$776,B$119)+'СЕТ СН'!$I$11+СВЦЭМ!$D$10+'СЕТ СН'!$I$5-'СЕТ СН'!$I$21</f>
        <v>3637.0451536999999</v>
      </c>
      <c r="C128" s="36">
        <f>SUMIFS(СВЦЭМ!$D$33:$D$776,СВЦЭМ!$A$33:$A$776,$A128,СВЦЭМ!$B$33:$B$776,C$119)+'СЕТ СН'!$I$11+СВЦЭМ!$D$10+'СЕТ СН'!$I$5-'СЕТ СН'!$I$21</f>
        <v>3736.3830013400002</v>
      </c>
      <c r="D128" s="36">
        <f>SUMIFS(СВЦЭМ!$D$33:$D$776,СВЦЭМ!$A$33:$A$776,$A128,СВЦЭМ!$B$33:$B$776,D$119)+'СЕТ СН'!$I$11+СВЦЭМ!$D$10+'СЕТ СН'!$I$5-'СЕТ СН'!$I$21</f>
        <v>3810.7883990400001</v>
      </c>
      <c r="E128" s="36">
        <f>SUMIFS(СВЦЭМ!$D$33:$D$776,СВЦЭМ!$A$33:$A$776,$A128,СВЦЭМ!$B$33:$B$776,E$119)+'СЕТ СН'!$I$11+СВЦЭМ!$D$10+'СЕТ СН'!$I$5-'СЕТ СН'!$I$21</f>
        <v>3818.35295176</v>
      </c>
      <c r="F128" s="36">
        <f>SUMIFS(СВЦЭМ!$D$33:$D$776,СВЦЭМ!$A$33:$A$776,$A128,СВЦЭМ!$B$33:$B$776,F$119)+'СЕТ СН'!$I$11+СВЦЭМ!$D$10+'СЕТ СН'!$I$5-'СЕТ СН'!$I$21</f>
        <v>3813.2146887999997</v>
      </c>
      <c r="G128" s="36">
        <f>SUMIFS(СВЦЭМ!$D$33:$D$776,СВЦЭМ!$A$33:$A$776,$A128,СВЦЭМ!$B$33:$B$776,G$119)+'СЕТ СН'!$I$11+СВЦЭМ!$D$10+'СЕТ СН'!$I$5-'СЕТ СН'!$I$21</f>
        <v>3791.8754274900002</v>
      </c>
      <c r="H128" s="36">
        <f>SUMIFS(СВЦЭМ!$D$33:$D$776,СВЦЭМ!$A$33:$A$776,$A128,СВЦЭМ!$B$33:$B$776,H$119)+'СЕТ СН'!$I$11+СВЦЭМ!$D$10+'СЕТ СН'!$I$5-'СЕТ СН'!$I$21</f>
        <v>3694.5961781799997</v>
      </c>
      <c r="I128" s="36">
        <f>SUMIFS(СВЦЭМ!$D$33:$D$776,СВЦЭМ!$A$33:$A$776,$A128,СВЦЭМ!$B$33:$B$776,I$119)+'СЕТ СН'!$I$11+СВЦЭМ!$D$10+'СЕТ СН'!$I$5-'СЕТ СН'!$I$21</f>
        <v>3636.6161096799997</v>
      </c>
      <c r="J128" s="36">
        <f>SUMIFS(СВЦЭМ!$D$33:$D$776,СВЦЭМ!$A$33:$A$776,$A128,СВЦЭМ!$B$33:$B$776,J$119)+'СЕТ СН'!$I$11+СВЦЭМ!$D$10+'СЕТ СН'!$I$5-'СЕТ СН'!$I$21</f>
        <v>3563.2565153099999</v>
      </c>
      <c r="K128" s="36">
        <f>SUMIFS(СВЦЭМ!$D$33:$D$776,СВЦЭМ!$A$33:$A$776,$A128,СВЦЭМ!$B$33:$B$776,K$119)+'СЕТ СН'!$I$11+СВЦЭМ!$D$10+'СЕТ СН'!$I$5-'СЕТ СН'!$I$21</f>
        <v>3506.1519252500002</v>
      </c>
      <c r="L128" s="36">
        <f>SUMIFS(СВЦЭМ!$D$33:$D$776,СВЦЭМ!$A$33:$A$776,$A128,СВЦЭМ!$B$33:$B$776,L$119)+'СЕТ СН'!$I$11+СВЦЭМ!$D$10+'СЕТ СН'!$I$5-'СЕТ СН'!$I$21</f>
        <v>3474.9608119599998</v>
      </c>
      <c r="M128" s="36">
        <f>SUMIFS(СВЦЭМ!$D$33:$D$776,СВЦЭМ!$A$33:$A$776,$A128,СВЦЭМ!$B$33:$B$776,M$119)+'СЕТ СН'!$I$11+СВЦЭМ!$D$10+'СЕТ СН'!$I$5-'СЕТ СН'!$I$21</f>
        <v>3462.9544393799997</v>
      </c>
      <c r="N128" s="36">
        <f>SUMIFS(СВЦЭМ!$D$33:$D$776,СВЦЭМ!$A$33:$A$776,$A128,СВЦЭМ!$B$33:$B$776,N$119)+'СЕТ СН'!$I$11+СВЦЭМ!$D$10+'СЕТ СН'!$I$5-'СЕТ СН'!$I$21</f>
        <v>3458.7903244499998</v>
      </c>
      <c r="O128" s="36">
        <f>SUMIFS(СВЦЭМ!$D$33:$D$776,СВЦЭМ!$A$33:$A$776,$A128,СВЦЭМ!$B$33:$B$776,O$119)+'СЕТ СН'!$I$11+СВЦЭМ!$D$10+'СЕТ СН'!$I$5-'СЕТ СН'!$I$21</f>
        <v>3454.1967807000001</v>
      </c>
      <c r="P128" s="36">
        <f>SUMIFS(СВЦЭМ!$D$33:$D$776,СВЦЭМ!$A$33:$A$776,$A128,СВЦЭМ!$B$33:$B$776,P$119)+'СЕТ СН'!$I$11+СВЦЭМ!$D$10+'СЕТ СН'!$I$5-'СЕТ СН'!$I$21</f>
        <v>3476.1398633099998</v>
      </c>
      <c r="Q128" s="36">
        <f>SUMIFS(СВЦЭМ!$D$33:$D$776,СВЦЭМ!$A$33:$A$776,$A128,СВЦЭМ!$B$33:$B$776,Q$119)+'СЕТ СН'!$I$11+СВЦЭМ!$D$10+'СЕТ СН'!$I$5-'СЕТ СН'!$I$21</f>
        <v>3488.0676351500001</v>
      </c>
      <c r="R128" s="36">
        <f>SUMIFS(СВЦЭМ!$D$33:$D$776,СВЦЭМ!$A$33:$A$776,$A128,СВЦЭМ!$B$33:$B$776,R$119)+'СЕТ СН'!$I$11+СВЦЭМ!$D$10+'СЕТ СН'!$I$5-'СЕТ СН'!$I$21</f>
        <v>3490.5767415599998</v>
      </c>
      <c r="S128" s="36">
        <f>SUMIFS(СВЦЭМ!$D$33:$D$776,СВЦЭМ!$A$33:$A$776,$A128,СВЦЭМ!$B$33:$B$776,S$119)+'СЕТ СН'!$I$11+СВЦЭМ!$D$10+'СЕТ СН'!$I$5-'СЕТ СН'!$I$21</f>
        <v>3493.7823217</v>
      </c>
      <c r="T128" s="36">
        <f>SUMIFS(СВЦЭМ!$D$33:$D$776,СВЦЭМ!$A$33:$A$776,$A128,СВЦЭМ!$B$33:$B$776,T$119)+'СЕТ СН'!$I$11+СВЦЭМ!$D$10+'СЕТ СН'!$I$5-'СЕТ СН'!$I$21</f>
        <v>3478.5156435899999</v>
      </c>
      <c r="U128" s="36">
        <f>SUMIFS(СВЦЭМ!$D$33:$D$776,СВЦЭМ!$A$33:$A$776,$A128,СВЦЭМ!$B$33:$B$776,U$119)+'СЕТ СН'!$I$11+СВЦЭМ!$D$10+'СЕТ СН'!$I$5-'СЕТ СН'!$I$21</f>
        <v>3438.2834633499997</v>
      </c>
      <c r="V128" s="36">
        <f>SUMIFS(СВЦЭМ!$D$33:$D$776,СВЦЭМ!$A$33:$A$776,$A128,СВЦЭМ!$B$33:$B$776,V$119)+'СЕТ СН'!$I$11+СВЦЭМ!$D$10+'СЕТ СН'!$I$5-'СЕТ СН'!$I$21</f>
        <v>3427.9570959299999</v>
      </c>
      <c r="W128" s="36">
        <f>SUMIFS(СВЦЭМ!$D$33:$D$776,СВЦЭМ!$A$33:$A$776,$A128,СВЦЭМ!$B$33:$B$776,W$119)+'СЕТ СН'!$I$11+СВЦЭМ!$D$10+'СЕТ СН'!$I$5-'СЕТ СН'!$I$21</f>
        <v>3436.60431483</v>
      </c>
      <c r="X128" s="36">
        <f>SUMIFS(СВЦЭМ!$D$33:$D$776,СВЦЭМ!$A$33:$A$776,$A128,СВЦЭМ!$B$33:$B$776,X$119)+'СЕТ СН'!$I$11+СВЦЭМ!$D$10+'СЕТ СН'!$I$5-'СЕТ СН'!$I$21</f>
        <v>3457.11780301</v>
      </c>
      <c r="Y128" s="36">
        <f>SUMIFS(СВЦЭМ!$D$33:$D$776,СВЦЭМ!$A$33:$A$776,$A128,СВЦЭМ!$B$33:$B$776,Y$119)+'СЕТ СН'!$I$11+СВЦЭМ!$D$10+'СЕТ СН'!$I$5-'СЕТ СН'!$I$21</f>
        <v>3523.9688281600002</v>
      </c>
    </row>
    <row r="129" spans="1:25" ht="15.75" x14ac:dyDescent="0.2">
      <c r="A129" s="35">
        <f t="shared" si="3"/>
        <v>43565</v>
      </c>
      <c r="B129" s="36">
        <f>SUMIFS(СВЦЭМ!$D$33:$D$776,СВЦЭМ!$A$33:$A$776,$A129,СВЦЭМ!$B$33:$B$776,B$119)+'СЕТ СН'!$I$11+СВЦЭМ!$D$10+'СЕТ СН'!$I$5-'СЕТ СН'!$I$21</f>
        <v>3621.4029838299998</v>
      </c>
      <c r="C129" s="36">
        <f>SUMIFS(СВЦЭМ!$D$33:$D$776,СВЦЭМ!$A$33:$A$776,$A129,СВЦЭМ!$B$33:$B$776,C$119)+'СЕТ СН'!$I$11+СВЦЭМ!$D$10+'СЕТ СН'!$I$5-'СЕТ СН'!$I$21</f>
        <v>3733.37029235</v>
      </c>
      <c r="D129" s="36">
        <f>SUMIFS(СВЦЭМ!$D$33:$D$776,СВЦЭМ!$A$33:$A$776,$A129,СВЦЭМ!$B$33:$B$776,D$119)+'СЕТ СН'!$I$11+СВЦЭМ!$D$10+'СЕТ СН'!$I$5-'СЕТ СН'!$I$21</f>
        <v>3813.5400088300003</v>
      </c>
      <c r="E129" s="36">
        <f>SUMIFS(СВЦЭМ!$D$33:$D$776,СВЦЭМ!$A$33:$A$776,$A129,СВЦЭМ!$B$33:$B$776,E$119)+'СЕТ СН'!$I$11+СВЦЭМ!$D$10+'СЕТ СН'!$I$5-'СЕТ СН'!$I$21</f>
        <v>3829.8054145400001</v>
      </c>
      <c r="F129" s="36">
        <f>SUMIFS(СВЦЭМ!$D$33:$D$776,СВЦЭМ!$A$33:$A$776,$A129,СВЦЭМ!$B$33:$B$776,F$119)+'СЕТ СН'!$I$11+СВЦЭМ!$D$10+'СЕТ СН'!$I$5-'СЕТ СН'!$I$21</f>
        <v>3823.6007407899997</v>
      </c>
      <c r="G129" s="36">
        <f>SUMIFS(СВЦЭМ!$D$33:$D$776,СВЦЭМ!$A$33:$A$776,$A129,СВЦЭМ!$B$33:$B$776,G$119)+'СЕТ СН'!$I$11+СВЦЭМ!$D$10+'СЕТ СН'!$I$5-'СЕТ СН'!$I$21</f>
        <v>3808.3526278600002</v>
      </c>
      <c r="H129" s="36">
        <f>SUMIFS(СВЦЭМ!$D$33:$D$776,СВЦЭМ!$A$33:$A$776,$A129,СВЦЭМ!$B$33:$B$776,H$119)+'СЕТ СН'!$I$11+СВЦЭМ!$D$10+'СЕТ СН'!$I$5-'СЕТ СН'!$I$21</f>
        <v>3729.1270355400002</v>
      </c>
      <c r="I129" s="36">
        <f>SUMIFS(СВЦЭМ!$D$33:$D$776,СВЦЭМ!$A$33:$A$776,$A129,СВЦЭМ!$B$33:$B$776,I$119)+'СЕТ СН'!$I$11+СВЦЭМ!$D$10+'СЕТ СН'!$I$5-'СЕТ СН'!$I$21</f>
        <v>3650.2343925199998</v>
      </c>
      <c r="J129" s="36">
        <f>SUMIFS(СВЦЭМ!$D$33:$D$776,СВЦЭМ!$A$33:$A$776,$A129,СВЦЭМ!$B$33:$B$776,J$119)+'СЕТ СН'!$I$11+СВЦЭМ!$D$10+'СЕТ СН'!$I$5-'СЕТ СН'!$I$21</f>
        <v>3549.1590315799999</v>
      </c>
      <c r="K129" s="36">
        <f>SUMIFS(СВЦЭМ!$D$33:$D$776,СВЦЭМ!$A$33:$A$776,$A129,СВЦЭМ!$B$33:$B$776,K$119)+'СЕТ СН'!$I$11+СВЦЭМ!$D$10+'СЕТ СН'!$I$5-'СЕТ СН'!$I$21</f>
        <v>3459.81238588</v>
      </c>
      <c r="L129" s="36">
        <f>SUMIFS(СВЦЭМ!$D$33:$D$776,СВЦЭМ!$A$33:$A$776,$A129,СВЦЭМ!$B$33:$B$776,L$119)+'СЕТ СН'!$I$11+СВЦЭМ!$D$10+'СЕТ СН'!$I$5-'СЕТ СН'!$I$21</f>
        <v>3436.26495836</v>
      </c>
      <c r="M129" s="36">
        <f>SUMIFS(СВЦЭМ!$D$33:$D$776,СВЦЭМ!$A$33:$A$776,$A129,СВЦЭМ!$B$33:$B$776,M$119)+'СЕТ СН'!$I$11+СВЦЭМ!$D$10+'СЕТ СН'!$I$5-'СЕТ СН'!$I$21</f>
        <v>3443.3983434900001</v>
      </c>
      <c r="N129" s="36">
        <f>SUMIFS(СВЦЭМ!$D$33:$D$776,СВЦЭМ!$A$33:$A$776,$A129,СВЦЭМ!$B$33:$B$776,N$119)+'СЕТ СН'!$I$11+СВЦЭМ!$D$10+'СЕТ СН'!$I$5-'СЕТ СН'!$I$21</f>
        <v>3448.1240876800002</v>
      </c>
      <c r="O129" s="36">
        <f>SUMIFS(СВЦЭМ!$D$33:$D$776,СВЦЭМ!$A$33:$A$776,$A129,СВЦЭМ!$B$33:$B$776,O$119)+'СЕТ СН'!$I$11+СВЦЭМ!$D$10+'СЕТ СН'!$I$5-'СЕТ СН'!$I$21</f>
        <v>3451.8955976299999</v>
      </c>
      <c r="P129" s="36">
        <f>SUMIFS(СВЦЭМ!$D$33:$D$776,СВЦЭМ!$A$33:$A$776,$A129,СВЦЭМ!$B$33:$B$776,P$119)+'СЕТ СН'!$I$11+СВЦЭМ!$D$10+'СЕТ СН'!$I$5-'СЕТ СН'!$I$21</f>
        <v>3462.1590680600002</v>
      </c>
      <c r="Q129" s="36">
        <f>SUMIFS(СВЦЭМ!$D$33:$D$776,СВЦЭМ!$A$33:$A$776,$A129,СВЦЭМ!$B$33:$B$776,Q$119)+'СЕТ СН'!$I$11+СВЦЭМ!$D$10+'СЕТ СН'!$I$5-'СЕТ СН'!$I$21</f>
        <v>3465.2471259399999</v>
      </c>
      <c r="R129" s="36">
        <f>SUMIFS(СВЦЭМ!$D$33:$D$776,СВЦЭМ!$A$33:$A$776,$A129,СВЦЭМ!$B$33:$B$776,R$119)+'СЕТ СН'!$I$11+СВЦЭМ!$D$10+'СЕТ СН'!$I$5-'СЕТ СН'!$I$21</f>
        <v>3470.42353714</v>
      </c>
      <c r="S129" s="36">
        <f>SUMIFS(СВЦЭМ!$D$33:$D$776,СВЦЭМ!$A$33:$A$776,$A129,СВЦЭМ!$B$33:$B$776,S$119)+'СЕТ СН'!$I$11+СВЦЭМ!$D$10+'СЕТ СН'!$I$5-'СЕТ СН'!$I$21</f>
        <v>3470.7178322899999</v>
      </c>
      <c r="T129" s="36">
        <f>SUMIFS(СВЦЭМ!$D$33:$D$776,СВЦЭМ!$A$33:$A$776,$A129,СВЦЭМ!$B$33:$B$776,T$119)+'СЕТ СН'!$I$11+СВЦЭМ!$D$10+'СЕТ СН'!$I$5-'СЕТ СН'!$I$21</f>
        <v>3451.7831031199999</v>
      </c>
      <c r="U129" s="36">
        <f>SUMIFS(СВЦЭМ!$D$33:$D$776,СВЦЭМ!$A$33:$A$776,$A129,СВЦЭМ!$B$33:$B$776,U$119)+'СЕТ СН'!$I$11+СВЦЭМ!$D$10+'СЕТ СН'!$I$5-'СЕТ СН'!$I$21</f>
        <v>3422.39717397</v>
      </c>
      <c r="V129" s="36">
        <f>SUMIFS(СВЦЭМ!$D$33:$D$776,СВЦЭМ!$A$33:$A$776,$A129,СВЦЭМ!$B$33:$B$776,V$119)+'СЕТ СН'!$I$11+СВЦЭМ!$D$10+'СЕТ СН'!$I$5-'СЕТ СН'!$I$21</f>
        <v>3400.1569187699997</v>
      </c>
      <c r="W129" s="36">
        <f>SUMIFS(СВЦЭМ!$D$33:$D$776,СВЦЭМ!$A$33:$A$776,$A129,СВЦЭМ!$B$33:$B$776,W$119)+'СЕТ СН'!$I$11+СВЦЭМ!$D$10+'СЕТ СН'!$I$5-'СЕТ СН'!$I$21</f>
        <v>3396.9739351399999</v>
      </c>
      <c r="X129" s="36">
        <f>SUMIFS(СВЦЭМ!$D$33:$D$776,СВЦЭМ!$A$33:$A$776,$A129,СВЦЭМ!$B$33:$B$776,X$119)+'СЕТ СН'!$I$11+СВЦЭМ!$D$10+'СЕТ СН'!$I$5-'СЕТ СН'!$I$21</f>
        <v>3458.4640897199997</v>
      </c>
      <c r="Y129" s="36">
        <f>SUMIFS(СВЦЭМ!$D$33:$D$776,СВЦЭМ!$A$33:$A$776,$A129,СВЦЭМ!$B$33:$B$776,Y$119)+'СЕТ СН'!$I$11+СВЦЭМ!$D$10+'СЕТ СН'!$I$5-'СЕТ СН'!$I$21</f>
        <v>3583.09676046</v>
      </c>
    </row>
    <row r="130" spans="1:25" ht="15.75" x14ac:dyDescent="0.2">
      <c r="A130" s="35">
        <f t="shared" si="3"/>
        <v>43566</v>
      </c>
      <c r="B130" s="36">
        <f>SUMIFS(СВЦЭМ!$D$33:$D$776,СВЦЭМ!$A$33:$A$776,$A130,СВЦЭМ!$B$33:$B$776,B$119)+'СЕТ СН'!$I$11+СВЦЭМ!$D$10+'СЕТ СН'!$I$5-'СЕТ СН'!$I$21</f>
        <v>3642.01381348</v>
      </c>
      <c r="C130" s="36">
        <f>SUMIFS(СВЦЭМ!$D$33:$D$776,СВЦЭМ!$A$33:$A$776,$A130,СВЦЭМ!$B$33:$B$776,C$119)+'СЕТ СН'!$I$11+СВЦЭМ!$D$10+'СЕТ СН'!$I$5-'СЕТ СН'!$I$21</f>
        <v>3768.8926427300003</v>
      </c>
      <c r="D130" s="36">
        <f>SUMIFS(СВЦЭМ!$D$33:$D$776,СВЦЭМ!$A$33:$A$776,$A130,СВЦЭМ!$B$33:$B$776,D$119)+'СЕТ СН'!$I$11+СВЦЭМ!$D$10+'СЕТ СН'!$I$5-'СЕТ СН'!$I$21</f>
        <v>3916.8104494499999</v>
      </c>
      <c r="E130" s="36">
        <f>SUMIFS(СВЦЭМ!$D$33:$D$776,СВЦЭМ!$A$33:$A$776,$A130,СВЦЭМ!$B$33:$B$776,E$119)+'СЕТ СН'!$I$11+СВЦЭМ!$D$10+'СЕТ СН'!$I$5-'СЕТ СН'!$I$21</f>
        <v>3938.9794486299998</v>
      </c>
      <c r="F130" s="36">
        <f>SUMIFS(СВЦЭМ!$D$33:$D$776,СВЦЭМ!$A$33:$A$776,$A130,СВЦЭМ!$B$33:$B$776,F$119)+'СЕТ СН'!$I$11+СВЦЭМ!$D$10+'СЕТ СН'!$I$5-'СЕТ СН'!$I$21</f>
        <v>3941.4441239400003</v>
      </c>
      <c r="G130" s="36">
        <f>SUMIFS(СВЦЭМ!$D$33:$D$776,СВЦЭМ!$A$33:$A$776,$A130,СВЦЭМ!$B$33:$B$776,G$119)+'СЕТ СН'!$I$11+СВЦЭМ!$D$10+'СЕТ СН'!$I$5-'СЕТ СН'!$I$21</f>
        <v>3937.7374222399999</v>
      </c>
      <c r="H130" s="36">
        <f>SUMIFS(СВЦЭМ!$D$33:$D$776,СВЦЭМ!$A$33:$A$776,$A130,СВЦЭМ!$B$33:$B$776,H$119)+'СЕТ СН'!$I$11+СВЦЭМ!$D$10+'СЕТ СН'!$I$5-'СЕТ СН'!$I$21</f>
        <v>3855.3131494199997</v>
      </c>
      <c r="I130" s="36">
        <f>SUMIFS(СВЦЭМ!$D$33:$D$776,СВЦЭМ!$A$33:$A$776,$A130,СВЦЭМ!$B$33:$B$776,I$119)+'СЕТ СН'!$I$11+СВЦЭМ!$D$10+'СЕТ СН'!$I$5-'СЕТ СН'!$I$21</f>
        <v>3764.8945263799997</v>
      </c>
      <c r="J130" s="36">
        <f>SUMIFS(СВЦЭМ!$D$33:$D$776,СВЦЭМ!$A$33:$A$776,$A130,СВЦЭМ!$B$33:$B$776,J$119)+'СЕТ СН'!$I$11+СВЦЭМ!$D$10+'СЕТ СН'!$I$5-'СЕТ СН'!$I$21</f>
        <v>3639.3137213800001</v>
      </c>
      <c r="K130" s="36">
        <f>SUMIFS(СВЦЭМ!$D$33:$D$776,СВЦЭМ!$A$33:$A$776,$A130,СВЦЭМ!$B$33:$B$776,K$119)+'СЕТ СН'!$I$11+СВЦЭМ!$D$10+'СЕТ СН'!$I$5-'СЕТ СН'!$I$21</f>
        <v>3546.0319480600001</v>
      </c>
      <c r="L130" s="36">
        <f>SUMIFS(СВЦЭМ!$D$33:$D$776,СВЦЭМ!$A$33:$A$776,$A130,СВЦЭМ!$B$33:$B$776,L$119)+'СЕТ СН'!$I$11+СВЦЭМ!$D$10+'СЕТ СН'!$I$5-'СЕТ СН'!$I$21</f>
        <v>3504.4436553</v>
      </c>
      <c r="M130" s="36">
        <f>SUMIFS(СВЦЭМ!$D$33:$D$776,СВЦЭМ!$A$33:$A$776,$A130,СВЦЭМ!$B$33:$B$776,M$119)+'СЕТ СН'!$I$11+СВЦЭМ!$D$10+'СЕТ СН'!$I$5-'СЕТ СН'!$I$21</f>
        <v>3523.34996916</v>
      </c>
      <c r="N130" s="36">
        <f>SUMIFS(СВЦЭМ!$D$33:$D$776,СВЦЭМ!$A$33:$A$776,$A130,СВЦЭМ!$B$33:$B$776,N$119)+'СЕТ СН'!$I$11+СВЦЭМ!$D$10+'СЕТ СН'!$I$5-'СЕТ СН'!$I$21</f>
        <v>3510.0040110700002</v>
      </c>
      <c r="O130" s="36">
        <f>SUMIFS(СВЦЭМ!$D$33:$D$776,СВЦЭМ!$A$33:$A$776,$A130,СВЦЭМ!$B$33:$B$776,O$119)+'СЕТ СН'!$I$11+СВЦЭМ!$D$10+'СЕТ СН'!$I$5-'СЕТ СН'!$I$21</f>
        <v>3516.4053495200001</v>
      </c>
      <c r="P130" s="36">
        <f>SUMIFS(СВЦЭМ!$D$33:$D$776,СВЦЭМ!$A$33:$A$776,$A130,СВЦЭМ!$B$33:$B$776,P$119)+'СЕТ СН'!$I$11+СВЦЭМ!$D$10+'СЕТ СН'!$I$5-'СЕТ СН'!$I$21</f>
        <v>3531.8787092000002</v>
      </c>
      <c r="Q130" s="36">
        <f>SUMIFS(СВЦЭМ!$D$33:$D$776,СВЦЭМ!$A$33:$A$776,$A130,СВЦЭМ!$B$33:$B$776,Q$119)+'СЕТ СН'!$I$11+СВЦЭМ!$D$10+'СЕТ СН'!$I$5-'СЕТ СН'!$I$21</f>
        <v>3538.4450077500001</v>
      </c>
      <c r="R130" s="36">
        <f>SUMIFS(СВЦЭМ!$D$33:$D$776,СВЦЭМ!$A$33:$A$776,$A130,СВЦЭМ!$B$33:$B$776,R$119)+'СЕТ СН'!$I$11+СВЦЭМ!$D$10+'СЕТ СН'!$I$5-'СЕТ СН'!$I$21</f>
        <v>3536.7806290099998</v>
      </c>
      <c r="S130" s="36">
        <f>SUMIFS(СВЦЭМ!$D$33:$D$776,СВЦЭМ!$A$33:$A$776,$A130,СВЦЭМ!$B$33:$B$776,S$119)+'СЕТ СН'!$I$11+СВЦЭМ!$D$10+'СЕТ СН'!$I$5-'СЕТ СН'!$I$21</f>
        <v>3542.4442350499999</v>
      </c>
      <c r="T130" s="36">
        <f>SUMIFS(СВЦЭМ!$D$33:$D$776,СВЦЭМ!$A$33:$A$776,$A130,СВЦЭМ!$B$33:$B$776,T$119)+'СЕТ СН'!$I$11+СВЦЭМ!$D$10+'СЕТ СН'!$I$5-'СЕТ СН'!$I$21</f>
        <v>3526.4931740100001</v>
      </c>
      <c r="U130" s="36">
        <f>SUMIFS(СВЦЭМ!$D$33:$D$776,СВЦЭМ!$A$33:$A$776,$A130,СВЦЭМ!$B$33:$B$776,U$119)+'СЕТ СН'!$I$11+СВЦЭМ!$D$10+'СЕТ СН'!$I$5-'СЕТ СН'!$I$21</f>
        <v>3503.1938299899998</v>
      </c>
      <c r="V130" s="36">
        <f>SUMIFS(СВЦЭМ!$D$33:$D$776,СВЦЭМ!$A$33:$A$776,$A130,СВЦЭМ!$B$33:$B$776,V$119)+'СЕТ СН'!$I$11+СВЦЭМ!$D$10+'СЕТ СН'!$I$5-'СЕТ СН'!$I$21</f>
        <v>3499.8197385100002</v>
      </c>
      <c r="W130" s="36">
        <f>SUMIFS(СВЦЭМ!$D$33:$D$776,СВЦЭМ!$A$33:$A$776,$A130,СВЦЭМ!$B$33:$B$776,W$119)+'СЕТ СН'!$I$11+СВЦЭМ!$D$10+'СЕТ СН'!$I$5-'СЕТ СН'!$I$21</f>
        <v>3482.3882950500001</v>
      </c>
      <c r="X130" s="36">
        <f>SUMIFS(СВЦЭМ!$D$33:$D$776,СВЦЭМ!$A$33:$A$776,$A130,СВЦЭМ!$B$33:$B$776,X$119)+'СЕТ СН'!$I$11+СВЦЭМ!$D$10+'СЕТ СН'!$I$5-'СЕТ СН'!$I$21</f>
        <v>3555.8871331700002</v>
      </c>
      <c r="Y130" s="36">
        <f>SUMIFS(СВЦЭМ!$D$33:$D$776,СВЦЭМ!$A$33:$A$776,$A130,СВЦЭМ!$B$33:$B$776,Y$119)+'СЕТ СН'!$I$11+СВЦЭМ!$D$10+'СЕТ СН'!$I$5-'СЕТ СН'!$I$21</f>
        <v>3678.5932252699999</v>
      </c>
    </row>
    <row r="131" spans="1:25" ht="15.75" x14ac:dyDescent="0.2">
      <c r="A131" s="35">
        <f t="shared" si="3"/>
        <v>43567</v>
      </c>
      <c r="B131" s="36">
        <f>SUMIFS(СВЦЭМ!$D$33:$D$776,СВЦЭМ!$A$33:$A$776,$A131,СВЦЭМ!$B$33:$B$776,B$119)+'СЕТ СН'!$I$11+СВЦЭМ!$D$10+'СЕТ СН'!$I$5-'СЕТ СН'!$I$21</f>
        <v>3781.0781645400002</v>
      </c>
      <c r="C131" s="36">
        <f>SUMIFS(СВЦЭМ!$D$33:$D$776,СВЦЭМ!$A$33:$A$776,$A131,СВЦЭМ!$B$33:$B$776,C$119)+'СЕТ СН'!$I$11+СВЦЭМ!$D$10+'СЕТ СН'!$I$5-'СЕТ СН'!$I$21</f>
        <v>3870.01859147</v>
      </c>
      <c r="D131" s="36">
        <f>SUMIFS(СВЦЭМ!$D$33:$D$776,СВЦЭМ!$A$33:$A$776,$A131,СВЦЭМ!$B$33:$B$776,D$119)+'СЕТ СН'!$I$11+СВЦЭМ!$D$10+'СЕТ СН'!$I$5-'СЕТ СН'!$I$21</f>
        <v>3918.1407096399998</v>
      </c>
      <c r="E131" s="36">
        <f>SUMIFS(СВЦЭМ!$D$33:$D$776,СВЦЭМ!$A$33:$A$776,$A131,СВЦЭМ!$B$33:$B$776,E$119)+'СЕТ СН'!$I$11+СВЦЭМ!$D$10+'СЕТ СН'!$I$5-'СЕТ СН'!$I$21</f>
        <v>3919.1352592399999</v>
      </c>
      <c r="F131" s="36">
        <f>SUMIFS(СВЦЭМ!$D$33:$D$776,СВЦЭМ!$A$33:$A$776,$A131,СВЦЭМ!$B$33:$B$776,F$119)+'СЕТ СН'!$I$11+СВЦЭМ!$D$10+'СЕТ СН'!$I$5-'СЕТ СН'!$I$21</f>
        <v>3918.5869343300001</v>
      </c>
      <c r="G131" s="36">
        <f>SUMIFS(СВЦЭМ!$D$33:$D$776,СВЦЭМ!$A$33:$A$776,$A131,СВЦЭМ!$B$33:$B$776,G$119)+'СЕТ СН'!$I$11+СВЦЭМ!$D$10+'СЕТ СН'!$I$5-'СЕТ СН'!$I$21</f>
        <v>3904.5268041899999</v>
      </c>
      <c r="H131" s="36">
        <f>SUMIFS(СВЦЭМ!$D$33:$D$776,СВЦЭМ!$A$33:$A$776,$A131,СВЦЭМ!$B$33:$B$776,H$119)+'СЕТ СН'!$I$11+СВЦЭМ!$D$10+'СЕТ СН'!$I$5-'СЕТ СН'!$I$21</f>
        <v>3816.9066862099999</v>
      </c>
      <c r="I131" s="36">
        <f>SUMIFS(СВЦЭМ!$D$33:$D$776,СВЦЭМ!$A$33:$A$776,$A131,СВЦЭМ!$B$33:$B$776,I$119)+'СЕТ СН'!$I$11+СВЦЭМ!$D$10+'СЕТ СН'!$I$5-'СЕТ СН'!$I$21</f>
        <v>3757.5768833399998</v>
      </c>
      <c r="J131" s="36">
        <f>SUMIFS(СВЦЭМ!$D$33:$D$776,СВЦЭМ!$A$33:$A$776,$A131,СВЦЭМ!$B$33:$B$776,J$119)+'СЕТ СН'!$I$11+СВЦЭМ!$D$10+'СЕТ СН'!$I$5-'СЕТ СН'!$I$21</f>
        <v>3637.6606795299999</v>
      </c>
      <c r="K131" s="36">
        <f>SUMIFS(СВЦЭМ!$D$33:$D$776,СВЦЭМ!$A$33:$A$776,$A131,СВЦЭМ!$B$33:$B$776,K$119)+'СЕТ СН'!$I$11+СВЦЭМ!$D$10+'СЕТ СН'!$I$5-'СЕТ СН'!$I$21</f>
        <v>3547.4724423399998</v>
      </c>
      <c r="L131" s="36">
        <f>SUMIFS(СВЦЭМ!$D$33:$D$776,СВЦЭМ!$A$33:$A$776,$A131,СВЦЭМ!$B$33:$B$776,L$119)+'СЕТ СН'!$I$11+СВЦЭМ!$D$10+'СЕТ СН'!$I$5-'СЕТ СН'!$I$21</f>
        <v>3507.65502745</v>
      </c>
      <c r="M131" s="36">
        <f>SUMIFS(СВЦЭМ!$D$33:$D$776,СВЦЭМ!$A$33:$A$776,$A131,СВЦЭМ!$B$33:$B$776,M$119)+'СЕТ СН'!$I$11+СВЦЭМ!$D$10+'СЕТ СН'!$I$5-'СЕТ СН'!$I$21</f>
        <v>3510.7663704299998</v>
      </c>
      <c r="N131" s="36">
        <f>SUMIFS(СВЦЭМ!$D$33:$D$776,СВЦЭМ!$A$33:$A$776,$A131,СВЦЭМ!$B$33:$B$776,N$119)+'СЕТ СН'!$I$11+СВЦЭМ!$D$10+'СЕТ СН'!$I$5-'СЕТ СН'!$I$21</f>
        <v>3491.6646553800001</v>
      </c>
      <c r="O131" s="36">
        <f>SUMIFS(СВЦЭМ!$D$33:$D$776,СВЦЭМ!$A$33:$A$776,$A131,СВЦЭМ!$B$33:$B$776,O$119)+'СЕТ СН'!$I$11+СВЦЭМ!$D$10+'СЕТ СН'!$I$5-'СЕТ СН'!$I$21</f>
        <v>3501.0502752900002</v>
      </c>
      <c r="P131" s="36">
        <f>SUMIFS(СВЦЭМ!$D$33:$D$776,СВЦЭМ!$A$33:$A$776,$A131,СВЦЭМ!$B$33:$B$776,P$119)+'СЕТ СН'!$I$11+СВЦЭМ!$D$10+'СЕТ СН'!$I$5-'СЕТ СН'!$I$21</f>
        <v>3523.1199787099999</v>
      </c>
      <c r="Q131" s="36">
        <f>SUMIFS(СВЦЭМ!$D$33:$D$776,СВЦЭМ!$A$33:$A$776,$A131,СВЦЭМ!$B$33:$B$776,Q$119)+'СЕТ СН'!$I$11+СВЦЭМ!$D$10+'СЕТ СН'!$I$5-'СЕТ СН'!$I$21</f>
        <v>3534.3404879499999</v>
      </c>
      <c r="R131" s="36">
        <f>SUMIFS(СВЦЭМ!$D$33:$D$776,СВЦЭМ!$A$33:$A$776,$A131,СВЦЭМ!$B$33:$B$776,R$119)+'СЕТ СН'!$I$11+СВЦЭМ!$D$10+'СЕТ СН'!$I$5-'СЕТ СН'!$I$21</f>
        <v>3543.2729835299997</v>
      </c>
      <c r="S131" s="36">
        <f>SUMIFS(СВЦЭМ!$D$33:$D$776,СВЦЭМ!$A$33:$A$776,$A131,СВЦЭМ!$B$33:$B$776,S$119)+'СЕТ СН'!$I$11+СВЦЭМ!$D$10+'СЕТ СН'!$I$5-'СЕТ СН'!$I$21</f>
        <v>3529.10784801</v>
      </c>
      <c r="T131" s="36">
        <f>SUMIFS(СВЦЭМ!$D$33:$D$776,СВЦЭМ!$A$33:$A$776,$A131,СВЦЭМ!$B$33:$B$776,T$119)+'СЕТ СН'!$I$11+СВЦЭМ!$D$10+'СЕТ СН'!$I$5-'СЕТ СН'!$I$21</f>
        <v>3513.50154991</v>
      </c>
      <c r="U131" s="36">
        <f>SUMIFS(СВЦЭМ!$D$33:$D$776,СВЦЭМ!$A$33:$A$776,$A131,СВЦЭМ!$B$33:$B$776,U$119)+'СЕТ СН'!$I$11+СВЦЭМ!$D$10+'СЕТ СН'!$I$5-'СЕТ СН'!$I$21</f>
        <v>3464.54229476</v>
      </c>
      <c r="V131" s="36">
        <f>SUMIFS(СВЦЭМ!$D$33:$D$776,СВЦЭМ!$A$33:$A$776,$A131,СВЦЭМ!$B$33:$B$776,V$119)+'СЕТ СН'!$I$11+СВЦЭМ!$D$10+'СЕТ СН'!$I$5-'СЕТ СН'!$I$21</f>
        <v>3462.6769220799997</v>
      </c>
      <c r="W131" s="36">
        <f>SUMIFS(СВЦЭМ!$D$33:$D$776,СВЦЭМ!$A$33:$A$776,$A131,СВЦЭМ!$B$33:$B$776,W$119)+'СЕТ СН'!$I$11+СВЦЭМ!$D$10+'СЕТ СН'!$I$5-'СЕТ СН'!$I$21</f>
        <v>3473.2920817200002</v>
      </c>
      <c r="X131" s="36">
        <f>SUMIFS(СВЦЭМ!$D$33:$D$776,СВЦЭМ!$A$33:$A$776,$A131,СВЦЭМ!$B$33:$B$776,X$119)+'СЕТ СН'!$I$11+СВЦЭМ!$D$10+'СЕТ СН'!$I$5-'СЕТ СН'!$I$21</f>
        <v>3536.4030538699999</v>
      </c>
      <c r="Y131" s="36">
        <f>SUMIFS(СВЦЭМ!$D$33:$D$776,СВЦЭМ!$A$33:$A$776,$A131,СВЦЭМ!$B$33:$B$776,Y$119)+'СЕТ СН'!$I$11+СВЦЭМ!$D$10+'СЕТ СН'!$I$5-'СЕТ СН'!$I$21</f>
        <v>3654.6510331499999</v>
      </c>
    </row>
    <row r="132" spans="1:25" ht="15.75" x14ac:dyDescent="0.2">
      <c r="A132" s="35">
        <f t="shared" si="3"/>
        <v>43568</v>
      </c>
      <c r="B132" s="36">
        <f>SUMIFS(СВЦЭМ!$D$33:$D$776,СВЦЭМ!$A$33:$A$776,$A132,СВЦЭМ!$B$33:$B$776,B$119)+'СЕТ СН'!$I$11+СВЦЭМ!$D$10+'СЕТ СН'!$I$5-'СЕТ СН'!$I$21</f>
        <v>3741.5838039299997</v>
      </c>
      <c r="C132" s="36">
        <f>SUMIFS(СВЦЭМ!$D$33:$D$776,СВЦЭМ!$A$33:$A$776,$A132,СВЦЭМ!$B$33:$B$776,C$119)+'СЕТ СН'!$I$11+СВЦЭМ!$D$10+'СЕТ СН'!$I$5-'СЕТ СН'!$I$21</f>
        <v>3822.7611780799998</v>
      </c>
      <c r="D132" s="36">
        <f>SUMIFS(СВЦЭМ!$D$33:$D$776,СВЦЭМ!$A$33:$A$776,$A132,СВЦЭМ!$B$33:$B$776,D$119)+'СЕТ СН'!$I$11+СВЦЭМ!$D$10+'СЕТ СН'!$I$5-'СЕТ СН'!$I$21</f>
        <v>3901.7216918300001</v>
      </c>
      <c r="E132" s="36">
        <f>SUMIFS(СВЦЭМ!$D$33:$D$776,СВЦЭМ!$A$33:$A$776,$A132,СВЦЭМ!$B$33:$B$776,E$119)+'СЕТ СН'!$I$11+СВЦЭМ!$D$10+'СЕТ СН'!$I$5-'СЕТ СН'!$I$21</f>
        <v>3910.9535369999999</v>
      </c>
      <c r="F132" s="36">
        <f>SUMIFS(СВЦЭМ!$D$33:$D$776,СВЦЭМ!$A$33:$A$776,$A132,СВЦЭМ!$B$33:$B$776,F$119)+'СЕТ СН'!$I$11+СВЦЭМ!$D$10+'СЕТ СН'!$I$5-'СЕТ СН'!$I$21</f>
        <v>3909.0677805599998</v>
      </c>
      <c r="G132" s="36">
        <f>SUMIFS(СВЦЭМ!$D$33:$D$776,СВЦЭМ!$A$33:$A$776,$A132,СВЦЭМ!$B$33:$B$776,G$119)+'СЕТ СН'!$I$11+СВЦЭМ!$D$10+'СЕТ СН'!$I$5-'СЕТ СН'!$I$21</f>
        <v>3882.3920833299999</v>
      </c>
      <c r="H132" s="36">
        <f>SUMIFS(СВЦЭМ!$D$33:$D$776,СВЦЭМ!$A$33:$A$776,$A132,СВЦЭМ!$B$33:$B$776,H$119)+'СЕТ СН'!$I$11+СВЦЭМ!$D$10+'СЕТ СН'!$I$5-'СЕТ СН'!$I$21</f>
        <v>3787.3966180299999</v>
      </c>
      <c r="I132" s="36">
        <f>SUMIFS(СВЦЭМ!$D$33:$D$776,СВЦЭМ!$A$33:$A$776,$A132,СВЦЭМ!$B$33:$B$776,I$119)+'СЕТ СН'!$I$11+СВЦЭМ!$D$10+'СЕТ СН'!$I$5-'СЕТ СН'!$I$21</f>
        <v>3731.49600921</v>
      </c>
      <c r="J132" s="36">
        <f>SUMIFS(СВЦЭМ!$D$33:$D$776,СВЦЭМ!$A$33:$A$776,$A132,СВЦЭМ!$B$33:$B$776,J$119)+'СЕТ СН'!$I$11+СВЦЭМ!$D$10+'СЕТ СН'!$I$5-'СЕТ СН'!$I$21</f>
        <v>3668.9439590799998</v>
      </c>
      <c r="K132" s="36">
        <f>SUMIFS(СВЦЭМ!$D$33:$D$776,СВЦЭМ!$A$33:$A$776,$A132,СВЦЭМ!$B$33:$B$776,K$119)+'СЕТ СН'!$I$11+СВЦЭМ!$D$10+'СЕТ СН'!$I$5-'СЕТ СН'!$I$21</f>
        <v>3549.4128063600001</v>
      </c>
      <c r="L132" s="36">
        <f>SUMIFS(СВЦЭМ!$D$33:$D$776,СВЦЭМ!$A$33:$A$776,$A132,СВЦЭМ!$B$33:$B$776,L$119)+'СЕТ СН'!$I$11+СВЦЭМ!$D$10+'СЕТ СН'!$I$5-'СЕТ СН'!$I$21</f>
        <v>3511.8872497799998</v>
      </c>
      <c r="M132" s="36">
        <f>SUMIFS(СВЦЭМ!$D$33:$D$776,СВЦЭМ!$A$33:$A$776,$A132,СВЦЭМ!$B$33:$B$776,M$119)+'СЕТ СН'!$I$11+СВЦЭМ!$D$10+'СЕТ СН'!$I$5-'СЕТ СН'!$I$21</f>
        <v>3503.9122178099997</v>
      </c>
      <c r="N132" s="36">
        <f>SUMIFS(СВЦЭМ!$D$33:$D$776,СВЦЭМ!$A$33:$A$776,$A132,СВЦЭМ!$B$33:$B$776,N$119)+'СЕТ СН'!$I$11+СВЦЭМ!$D$10+'СЕТ СН'!$I$5-'СЕТ СН'!$I$21</f>
        <v>3517.8866304399999</v>
      </c>
      <c r="O132" s="36">
        <f>SUMIFS(СВЦЭМ!$D$33:$D$776,СВЦЭМ!$A$33:$A$776,$A132,СВЦЭМ!$B$33:$B$776,O$119)+'СЕТ СН'!$I$11+СВЦЭМ!$D$10+'СЕТ СН'!$I$5-'СЕТ СН'!$I$21</f>
        <v>3527.6504968300001</v>
      </c>
      <c r="P132" s="36">
        <f>SUMIFS(СВЦЭМ!$D$33:$D$776,СВЦЭМ!$A$33:$A$776,$A132,СВЦЭМ!$B$33:$B$776,P$119)+'СЕТ СН'!$I$11+СВЦЭМ!$D$10+'СЕТ СН'!$I$5-'СЕТ СН'!$I$21</f>
        <v>3537.0758109099997</v>
      </c>
      <c r="Q132" s="36">
        <f>SUMIFS(СВЦЭМ!$D$33:$D$776,СВЦЭМ!$A$33:$A$776,$A132,СВЦЭМ!$B$33:$B$776,Q$119)+'СЕТ СН'!$I$11+СВЦЭМ!$D$10+'СЕТ СН'!$I$5-'СЕТ СН'!$I$21</f>
        <v>3545.9157050499998</v>
      </c>
      <c r="R132" s="36">
        <f>SUMIFS(СВЦЭМ!$D$33:$D$776,СВЦЭМ!$A$33:$A$776,$A132,СВЦЭМ!$B$33:$B$776,R$119)+'СЕТ СН'!$I$11+СВЦЭМ!$D$10+'СЕТ СН'!$I$5-'СЕТ СН'!$I$21</f>
        <v>3548.6264387399997</v>
      </c>
      <c r="S132" s="36">
        <f>SUMIFS(СВЦЭМ!$D$33:$D$776,СВЦЭМ!$A$33:$A$776,$A132,СВЦЭМ!$B$33:$B$776,S$119)+'СЕТ СН'!$I$11+СВЦЭМ!$D$10+'СЕТ СН'!$I$5-'СЕТ СН'!$I$21</f>
        <v>3555.6521418499997</v>
      </c>
      <c r="T132" s="36">
        <f>SUMIFS(СВЦЭМ!$D$33:$D$776,СВЦЭМ!$A$33:$A$776,$A132,СВЦЭМ!$B$33:$B$776,T$119)+'СЕТ СН'!$I$11+СВЦЭМ!$D$10+'СЕТ СН'!$I$5-'СЕТ СН'!$I$21</f>
        <v>3552.9324415000001</v>
      </c>
      <c r="U132" s="36">
        <f>SUMIFS(СВЦЭМ!$D$33:$D$776,СВЦЭМ!$A$33:$A$776,$A132,СВЦЭМ!$B$33:$B$776,U$119)+'СЕТ СН'!$I$11+СВЦЭМ!$D$10+'СЕТ СН'!$I$5-'СЕТ СН'!$I$21</f>
        <v>3533.35330664</v>
      </c>
      <c r="V132" s="36">
        <f>SUMIFS(СВЦЭМ!$D$33:$D$776,СВЦЭМ!$A$33:$A$776,$A132,СВЦЭМ!$B$33:$B$776,V$119)+'СЕТ СН'!$I$11+СВЦЭМ!$D$10+'СЕТ СН'!$I$5-'СЕТ СН'!$I$21</f>
        <v>3508.01445552</v>
      </c>
      <c r="W132" s="36">
        <f>SUMIFS(СВЦЭМ!$D$33:$D$776,СВЦЭМ!$A$33:$A$776,$A132,СВЦЭМ!$B$33:$B$776,W$119)+'СЕТ СН'!$I$11+СВЦЭМ!$D$10+'СЕТ СН'!$I$5-'СЕТ СН'!$I$21</f>
        <v>3505.72535247</v>
      </c>
      <c r="X132" s="36">
        <f>SUMIFS(СВЦЭМ!$D$33:$D$776,СВЦЭМ!$A$33:$A$776,$A132,СВЦЭМ!$B$33:$B$776,X$119)+'СЕТ СН'!$I$11+СВЦЭМ!$D$10+'СЕТ СН'!$I$5-'СЕТ СН'!$I$21</f>
        <v>3591.3410800399997</v>
      </c>
      <c r="Y132" s="36">
        <f>SUMIFS(СВЦЭМ!$D$33:$D$776,СВЦЭМ!$A$33:$A$776,$A132,СВЦЭМ!$B$33:$B$776,Y$119)+'СЕТ СН'!$I$11+СВЦЭМ!$D$10+'СЕТ СН'!$I$5-'СЕТ СН'!$I$21</f>
        <v>3699.1900203800001</v>
      </c>
    </row>
    <row r="133" spans="1:25" ht="15.75" x14ac:dyDescent="0.2">
      <c r="A133" s="35">
        <f t="shared" si="3"/>
        <v>43569</v>
      </c>
      <c r="B133" s="36">
        <f>SUMIFS(СВЦЭМ!$D$33:$D$776,СВЦЭМ!$A$33:$A$776,$A133,СВЦЭМ!$B$33:$B$776,B$119)+'СЕТ СН'!$I$11+СВЦЭМ!$D$10+'СЕТ СН'!$I$5-'СЕТ СН'!$I$21</f>
        <v>3761.9987259899999</v>
      </c>
      <c r="C133" s="36">
        <f>SUMIFS(СВЦЭМ!$D$33:$D$776,СВЦЭМ!$A$33:$A$776,$A133,СВЦЭМ!$B$33:$B$776,C$119)+'СЕТ СН'!$I$11+СВЦЭМ!$D$10+'СЕТ СН'!$I$5-'СЕТ СН'!$I$21</f>
        <v>3874.3202632399998</v>
      </c>
      <c r="D133" s="36">
        <f>SUMIFS(СВЦЭМ!$D$33:$D$776,СВЦЭМ!$A$33:$A$776,$A133,СВЦЭМ!$B$33:$B$776,D$119)+'СЕТ СН'!$I$11+СВЦЭМ!$D$10+'СЕТ СН'!$I$5-'СЕТ СН'!$I$21</f>
        <v>3963.2740711500001</v>
      </c>
      <c r="E133" s="36">
        <f>SUMIFS(СВЦЭМ!$D$33:$D$776,СВЦЭМ!$A$33:$A$776,$A133,СВЦЭМ!$B$33:$B$776,E$119)+'СЕТ СН'!$I$11+СВЦЭМ!$D$10+'СЕТ СН'!$I$5-'СЕТ СН'!$I$21</f>
        <v>3963.4805473400002</v>
      </c>
      <c r="F133" s="36">
        <f>SUMIFS(СВЦЭМ!$D$33:$D$776,СВЦЭМ!$A$33:$A$776,$A133,СВЦЭМ!$B$33:$B$776,F$119)+'СЕТ СН'!$I$11+СВЦЭМ!$D$10+'СЕТ СН'!$I$5-'СЕТ СН'!$I$21</f>
        <v>3953.4778777299998</v>
      </c>
      <c r="G133" s="36">
        <f>SUMIFS(СВЦЭМ!$D$33:$D$776,СВЦЭМ!$A$33:$A$776,$A133,СВЦЭМ!$B$33:$B$776,G$119)+'СЕТ СН'!$I$11+СВЦЭМ!$D$10+'СЕТ СН'!$I$5-'СЕТ СН'!$I$21</f>
        <v>3939.3731849400001</v>
      </c>
      <c r="H133" s="36">
        <f>SUMIFS(СВЦЭМ!$D$33:$D$776,СВЦЭМ!$A$33:$A$776,$A133,СВЦЭМ!$B$33:$B$776,H$119)+'СЕТ СН'!$I$11+СВЦЭМ!$D$10+'СЕТ СН'!$I$5-'СЕТ СН'!$I$21</f>
        <v>3831.39216175</v>
      </c>
      <c r="I133" s="36">
        <f>SUMIFS(СВЦЭМ!$D$33:$D$776,СВЦЭМ!$A$33:$A$776,$A133,СВЦЭМ!$B$33:$B$776,I$119)+'СЕТ СН'!$I$11+СВЦЭМ!$D$10+'СЕТ СН'!$I$5-'СЕТ СН'!$I$21</f>
        <v>3757.7076623799999</v>
      </c>
      <c r="J133" s="36">
        <f>SUMIFS(СВЦЭМ!$D$33:$D$776,СВЦЭМ!$A$33:$A$776,$A133,СВЦЭМ!$B$33:$B$776,J$119)+'СЕТ СН'!$I$11+СВЦЭМ!$D$10+'СЕТ СН'!$I$5-'СЕТ СН'!$I$21</f>
        <v>3682.0701398399997</v>
      </c>
      <c r="K133" s="36">
        <f>SUMIFS(СВЦЭМ!$D$33:$D$776,СВЦЭМ!$A$33:$A$776,$A133,СВЦЭМ!$B$33:$B$776,K$119)+'СЕТ СН'!$I$11+СВЦЭМ!$D$10+'СЕТ СН'!$I$5-'СЕТ СН'!$I$21</f>
        <v>3567.6836810300001</v>
      </c>
      <c r="L133" s="36">
        <f>SUMIFS(СВЦЭМ!$D$33:$D$776,СВЦЭМ!$A$33:$A$776,$A133,СВЦЭМ!$B$33:$B$776,L$119)+'СЕТ СН'!$I$11+СВЦЭМ!$D$10+'СЕТ СН'!$I$5-'СЕТ СН'!$I$21</f>
        <v>3509.8460429199999</v>
      </c>
      <c r="M133" s="36">
        <f>SUMIFS(СВЦЭМ!$D$33:$D$776,СВЦЭМ!$A$33:$A$776,$A133,СВЦЭМ!$B$33:$B$776,M$119)+'СЕТ СН'!$I$11+СВЦЭМ!$D$10+'СЕТ СН'!$I$5-'СЕТ СН'!$I$21</f>
        <v>3503.1875955699998</v>
      </c>
      <c r="N133" s="36">
        <f>SUMIFS(СВЦЭМ!$D$33:$D$776,СВЦЭМ!$A$33:$A$776,$A133,СВЦЭМ!$B$33:$B$776,N$119)+'СЕТ СН'!$I$11+СВЦЭМ!$D$10+'СЕТ СН'!$I$5-'СЕТ СН'!$I$21</f>
        <v>3509.1278544799998</v>
      </c>
      <c r="O133" s="36">
        <f>SUMIFS(СВЦЭМ!$D$33:$D$776,СВЦЭМ!$A$33:$A$776,$A133,СВЦЭМ!$B$33:$B$776,O$119)+'СЕТ СН'!$I$11+СВЦЭМ!$D$10+'СЕТ СН'!$I$5-'СЕТ СН'!$I$21</f>
        <v>3515.7172968599998</v>
      </c>
      <c r="P133" s="36">
        <f>SUMIFS(СВЦЭМ!$D$33:$D$776,СВЦЭМ!$A$33:$A$776,$A133,СВЦЭМ!$B$33:$B$776,P$119)+'СЕТ СН'!$I$11+СВЦЭМ!$D$10+'СЕТ СН'!$I$5-'СЕТ СН'!$I$21</f>
        <v>3531.0463289700001</v>
      </c>
      <c r="Q133" s="36">
        <f>SUMIFS(СВЦЭМ!$D$33:$D$776,СВЦЭМ!$A$33:$A$776,$A133,СВЦЭМ!$B$33:$B$776,Q$119)+'СЕТ СН'!$I$11+СВЦЭМ!$D$10+'СЕТ СН'!$I$5-'СЕТ СН'!$I$21</f>
        <v>3532.9339652600002</v>
      </c>
      <c r="R133" s="36">
        <f>SUMIFS(СВЦЭМ!$D$33:$D$776,СВЦЭМ!$A$33:$A$776,$A133,СВЦЭМ!$B$33:$B$776,R$119)+'СЕТ СН'!$I$11+СВЦЭМ!$D$10+'СЕТ СН'!$I$5-'СЕТ СН'!$I$21</f>
        <v>3531.2386582399999</v>
      </c>
      <c r="S133" s="36">
        <f>SUMIFS(СВЦЭМ!$D$33:$D$776,СВЦЭМ!$A$33:$A$776,$A133,СВЦЭМ!$B$33:$B$776,S$119)+'СЕТ СН'!$I$11+СВЦЭМ!$D$10+'СЕТ СН'!$I$5-'СЕТ СН'!$I$21</f>
        <v>3543.9713142599999</v>
      </c>
      <c r="T133" s="36">
        <f>SUMIFS(СВЦЭМ!$D$33:$D$776,СВЦЭМ!$A$33:$A$776,$A133,СВЦЭМ!$B$33:$B$776,T$119)+'СЕТ СН'!$I$11+СВЦЭМ!$D$10+'СЕТ СН'!$I$5-'СЕТ СН'!$I$21</f>
        <v>3526.7808385799999</v>
      </c>
      <c r="U133" s="36">
        <f>SUMIFS(СВЦЭМ!$D$33:$D$776,СВЦЭМ!$A$33:$A$776,$A133,СВЦЭМ!$B$33:$B$776,U$119)+'СЕТ СН'!$I$11+СВЦЭМ!$D$10+'СЕТ СН'!$I$5-'СЕТ СН'!$I$21</f>
        <v>3500.3693506700001</v>
      </c>
      <c r="V133" s="36">
        <f>SUMIFS(СВЦЭМ!$D$33:$D$776,СВЦЭМ!$A$33:$A$776,$A133,СВЦЭМ!$B$33:$B$776,V$119)+'СЕТ СН'!$I$11+СВЦЭМ!$D$10+'СЕТ СН'!$I$5-'СЕТ СН'!$I$21</f>
        <v>3487.26134843</v>
      </c>
      <c r="W133" s="36">
        <f>SUMIFS(СВЦЭМ!$D$33:$D$776,СВЦЭМ!$A$33:$A$776,$A133,СВЦЭМ!$B$33:$B$776,W$119)+'СЕТ СН'!$I$11+СВЦЭМ!$D$10+'СЕТ СН'!$I$5-'СЕТ СН'!$I$21</f>
        <v>3491.5593856199998</v>
      </c>
      <c r="X133" s="36">
        <f>SUMIFS(СВЦЭМ!$D$33:$D$776,СВЦЭМ!$A$33:$A$776,$A133,СВЦЭМ!$B$33:$B$776,X$119)+'СЕТ СН'!$I$11+СВЦЭМ!$D$10+'СЕТ СН'!$I$5-'СЕТ СН'!$I$21</f>
        <v>3554.7763028899999</v>
      </c>
      <c r="Y133" s="36">
        <f>SUMIFS(СВЦЭМ!$D$33:$D$776,СВЦЭМ!$A$33:$A$776,$A133,СВЦЭМ!$B$33:$B$776,Y$119)+'СЕТ СН'!$I$11+СВЦЭМ!$D$10+'СЕТ СН'!$I$5-'СЕТ СН'!$I$21</f>
        <v>3663.4437756100001</v>
      </c>
    </row>
    <row r="134" spans="1:25" ht="15.75" x14ac:dyDescent="0.2">
      <c r="A134" s="35">
        <f t="shared" si="3"/>
        <v>43570</v>
      </c>
      <c r="B134" s="36">
        <f>SUMIFS(СВЦЭМ!$D$33:$D$776,СВЦЭМ!$A$33:$A$776,$A134,СВЦЭМ!$B$33:$B$776,B$119)+'СЕТ СН'!$I$11+СВЦЭМ!$D$10+'СЕТ СН'!$I$5-'СЕТ СН'!$I$21</f>
        <v>3717.0112749999998</v>
      </c>
      <c r="C134" s="36">
        <f>SUMIFS(СВЦЭМ!$D$33:$D$776,СВЦЭМ!$A$33:$A$776,$A134,СВЦЭМ!$B$33:$B$776,C$119)+'СЕТ СН'!$I$11+СВЦЭМ!$D$10+'СЕТ СН'!$I$5-'СЕТ СН'!$I$21</f>
        <v>3819.5797861599999</v>
      </c>
      <c r="D134" s="36">
        <f>SUMIFS(СВЦЭМ!$D$33:$D$776,СВЦЭМ!$A$33:$A$776,$A134,СВЦЭМ!$B$33:$B$776,D$119)+'СЕТ СН'!$I$11+СВЦЭМ!$D$10+'СЕТ СН'!$I$5-'СЕТ СН'!$I$21</f>
        <v>3878.6252226199999</v>
      </c>
      <c r="E134" s="36">
        <f>SUMIFS(СВЦЭМ!$D$33:$D$776,СВЦЭМ!$A$33:$A$776,$A134,СВЦЭМ!$B$33:$B$776,E$119)+'СЕТ СН'!$I$11+СВЦЭМ!$D$10+'СЕТ СН'!$I$5-'СЕТ СН'!$I$21</f>
        <v>3887.3181817899999</v>
      </c>
      <c r="F134" s="36">
        <f>SUMIFS(СВЦЭМ!$D$33:$D$776,СВЦЭМ!$A$33:$A$776,$A134,СВЦЭМ!$B$33:$B$776,F$119)+'СЕТ СН'!$I$11+СВЦЭМ!$D$10+'СЕТ СН'!$I$5-'СЕТ СН'!$I$21</f>
        <v>3882.8906821700002</v>
      </c>
      <c r="G134" s="36">
        <f>SUMIFS(СВЦЭМ!$D$33:$D$776,СВЦЭМ!$A$33:$A$776,$A134,СВЦЭМ!$B$33:$B$776,G$119)+'СЕТ СН'!$I$11+СВЦЭМ!$D$10+'СЕТ СН'!$I$5-'СЕТ СН'!$I$21</f>
        <v>3882.3297200099996</v>
      </c>
      <c r="H134" s="36">
        <f>SUMIFS(СВЦЭМ!$D$33:$D$776,СВЦЭМ!$A$33:$A$776,$A134,СВЦЭМ!$B$33:$B$776,H$119)+'СЕТ СН'!$I$11+СВЦЭМ!$D$10+'СЕТ СН'!$I$5-'СЕТ СН'!$I$21</f>
        <v>3798.7216520000002</v>
      </c>
      <c r="I134" s="36">
        <f>SUMIFS(СВЦЭМ!$D$33:$D$776,СВЦЭМ!$A$33:$A$776,$A134,СВЦЭМ!$B$33:$B$776,I$119)+'СЕТ СН'!$I$11+СВЦЭМ!$D$10+'СЕТ СН'!$I$5-'СЕТ СН'!$I$21</f>
        <v>3749.3672613799999</v>
      </c>
      <c r="J134" s="36">
        <f>SUMIFS(СВЦЭМ!$D$33:$D$776,СВЦЭМ!$A$33:$A$776,$A134,СВЦЭМ!$B$33:$B$776,J$119)+'СЕТ СН'!$I$11+СВЦЭМ!$D$10+'СЕТ СН'!$I$5-'СЕТ СН'!$I$21</f>
        <v>3653.1776363199997</v>
      </c>
      <c r="K134" s="36">
        <f>SUMIFS(СВЦЭМ!$D$33:$D$776,СВЦЭМ!$A$33:$A$776,$A134,СВЦЭМ!$B$33:$B$776,K$119)+'СЕТ СН'!$I$11+СВЦЭМ!$D$10+'СЕТ СН'!$I$5-'СЕТ СН'!$I$21</f>
        <v>3566.40349874</v>
      </c>
      <c r="L134" s="36">
        <f>SUMIFS(СВЦЭМ!$D$33:$D$776,СВЦЭМ!$A$33:$A$776,$A134,СВЦЭМ!$B$33:$B$776,L$119)+'СЕТ СН'!$I$11+СВЦЭМ!$D$10+'СЕТ СН'!$I$5-'СЕТ СН'!$I$21</f>
        <v>3535.1663166099997</v>
      </c>
      <c r="M134" s="36">
        <f>SUMIFS(СВЦЭМ!$D$33:$D$776,СВЦЭМ!$A$33:$A$776,$A134,СВЦЭМ!$B$33:$B$776,M$119)+'СЕТ СН'!$I$11+СВЦЭМ!$D$10+'СЕТ СН'!$I$5-'СЕТ СН'!$I$21</f>
        <v>3537.5028965399997</v>
      </c>
      <c r="N134" s="36">
        <f>SUMIFS(СВЦЭМ!$D$33:$D$776,СВЦЭМ!$A$33:$A$776,$A134,СВЦЭМ!$B$33:$B$776,N$119)+'СЕТ СН'!$I$11+СВЦЭМ!$D$10+'СЕТ СН'!$I$5-'СЕТ СН'!$I$21</f>
        <v>3534.5401031299998</v>
      </c>
      <c r="O134" s="36">
        <f>SUMIFS(СВЦЭМ!$D$33:$D$776,СВЦЭМ!$A$33:$A$776,$A134,СВЦЭМ!$B$33:$B$776,O$119)+'СЕТ СН'!$I$11+СВЦЭМ!$D$10+'СЕТ СН'!$I$5-'СЕТ СН'!$I$21</f>
        <v>3545.64686661</v>
      </c>
      <c r="P134" s="36">
        <f>SUMIFS(СВЦЭМ!$D$33:$D$776,СВЦЭМ!$A$33:$A$776,$A134,СВЦЭМ!$B$33:$B$776,P$119)+'СЕТ СН'!$I$11+СВЦЭМ!$D$10+'СЕТ СН'!$I$5-'СЕТ СН'!$I$21</f>
        <v>3558.4155826799997</v>
      </c>
      <c r="Q134" s="36">
        <f>SUMIFS(СВЦЭМ!$D$33:$D$776,СВЦЭМ!$A$33:$A$776,$A134,СВЦЭМ!$B$33:$B$776,Q$119)+'СЕТ СН'!$I$11+СВЦЭМ!$D$10+'СЕТ СН'!$I$5-'СЕТ СН'!$I$21</f>
        <v>3564.37144412</v>
      </c>
      <c r="R134" s="36">
        <f>SUMIFS(СВЦЭМ!$D$33:$D$776,СВЦЭМ!$A$33:$A$776,$A134,СВЦЭМ!$B$33:$B$776,R$119)+'СЕТ СН'!$I$11+СВЦЭМ!$D$10+'СЕТ СН'!$I$5-'СЕТ СН'!$I$21</f>
        <v>3564.2639952199997</v>
      </c>
      <c r="S134" s="36">
        <f>SUMIFS(СВЦЭМ!$D$33:$D$776,СВЦЭМ!$A$33:$A$776,$A134,СВЦЭМ!$B$33:$B$776,S$119)+'СЕТ СН'!$I$11+СВЦЭМ!$D$10+'СЕТ СН'!$I$5-'СЕТ СН'!$I$21</f>
        <v>3568.3311218499998</v>
      </c>
      <c r="T134" s="36">
        <f>SUMIFS(СВЦЭМ!$D$33:$D$776,СВЦЭМ!$A$33:$A$776,$A134,СВЦЭМ!$B$33:$B$776,T$119)+'СЕТ СН'!$I$11+СВЦЭМ!$D$10+'СЕТ СН'!$I$5-'СЕТ СН'!$I$21</f>
        <v>3550.9063074999999</v>
      </c>
      <c r="U134" s="36">
        <f>SUMIFS(СВЦЭМ!$D$33:$D$776,СВЦЭМ!$A$33:$A$776,$A134,СВЦЭМ!$B$33:$B$776,U$119)+'СЕТ СН'!$I$11+СВЦЭМ!$D$10+'СЕТ СН'!$I$5-'СЕТ СН'!$I$21</f>
        <v>3524.5259108199998</v>
      </c>
      <c r="V134" s="36">
        <f>SUMIFS(СВЦЭМ!$D$33:$D$776,СВЦЭМ!$A$33:$A$776,$A134,СВЦЭМ!$B$33:$B$776,V$119)+'СЕТ СН'!$I$11+СВЦЭМ!$D$10+'СЕТ СН'!$I$5-'СЕТ СН'!$I$21</f>
        <v>3527.91024788</v>
      </c>
      <c r="W134" s="36">
        <f>SUMIFS(СВЦЭМ!$D$33:$D$776,СВЦЭМ!$A$33:$A$776,$A134,СВЦЭМ!$B$33:$B$776,W$119)+'СЕТ СН'!$I$11+СВЦЭМ!$D$10+'СЕТ СН'!$I$5-'СЕТ СН'!$I$21</f>
        <v>3529.24121526</v>
      </c>
      <c r="X134" s="36">
        <f>SUMIFS(СВЦЭМ!$D$33:$D$776,СВЦЭМ!$A$33:$A$776,$A134,СВЦЭМ!$B$33:$B$776,X$119)+'СЕТ СН'!$I$11+СВЦЭМ!$D$10+'СЕТ СН'!$I$5-'СЕТ СН'!$I$21</f>
        <v>3573.5077738599998</v>
      </c>
      <c r="Y134" s="36">
        <f>SUMIFS(СВЦЭМ!$D$33:$D$776,СВЦЭМ!$A$33:$A$776,$A134,СВЦЭМ!$B$33:$B$776,Y$119)+'СЕТ СН'!$I$11+СВЦЭМ!$D$10+'СЕТ СН'!$I$5-'СЕТ СН'!$I$21</f>
        <v>3661.6769351399998</v>
      </c>
    </row>
    <row r="135" spans="1:25" ht="15.75" x14ac:dyDescent="0.2">
      <c r="A135" s="35">
        <f t="shared" si="3"/>
        <v>43571</v>
      </c>
      <c r="B135" s="36">
        <f>SUMIFS(СВЦЭМ!$D$33:$D$776,СВЦЭМ!$A$33:$A$776,$A135,СВЦЭМ!$B$33:$B$776,B$119)+'СЕТ СН'!$I$11+СВЦЭМ!$D$10+'СЕТ СН'!$I$5-'СЕТ СН'!$I$21</f>
        <v>3722.5589978600001</v>
      </c>
      <c r="C135" s="36">
        <f>SUMIFS(СВЦЭМ!$D$33:$D$776,СВЦЭМ!$A$33:$A$776,$A135,СВЦЭМ!$B$33:$B$776,C$119)+'СЕТ СН'!$I$11+СВЦЭМ!$D$10+'СЕТ СН'!$I$5-'СЕТ СН'!$I$21</f>
        <v>3800.0019227900002</v>
      </c>
      <c r="D135" s="36">
        <f>SUMIFS(СВЦЭМ!$D$33:$D$776,СВЦЭМ!$A$33:$A$776,$A135,СВЦЭМ!$B$33:$B$776,D$119)+'СЕТ СН'!$I$11+СВЦЭМ!$D$10+'СЕТ СН'!$I$5-'СЕТ СН'!$I$21</f>
        <v>3884.0333779399998</v>
      </c>
      <c r="E135" s="36">
        <f>SUMIFS(СВЦЭМ!$D$33:$D$776,СВЦЭМ!$A$33:$A$776,$A135,СВЦЭМ!$B$33:$B$776,E$119)+'СЕТ СН'!$I$11+СВЦЭМ!$D$10+'СЕТ СН'!$I$5-'СЕТ СН'!$I$21</f>
        <v>3894.5522426099997</v>
      </c>
      <c r="F135" s="36">
        <f>SUMIFS(СВЦЭМ!$D$33:$D$776,СВЦЭМ!$A$33:$A$776,$A135,СВЦЭМ!$B$33:$B$776,F$119)+'СЕТ СН'!$I$11+СВЦЭМ!$D$10+'СЕТ СН'!$I$5-'СЕТ СН'!$I$21</f>
        <v>3895.3640260000002</v>
      </c>
      <c r="G135" s="36">
        <f>SUMIFS(СВЦЭМ!$D$33:$D$776,СВЦЭМ!$A$33:$A$776,$A135,СВЦЭМ!$B$33:$B$776,G$119)+'СЕТ СН'!$I$11+СВЦЭМ!$D$10+'СЕТ СН'!$I$5-'СЕТ СН'!$I$21</f>
        <v>3891.9798261199999</v>
      </c>
      <c r="H135" s="36">
        <f>SUMIFS(СВЦЭМ!$D$33:$D$776,СВЦЭМ!$A$33:$A$776,$A135,СВЦЭМ!$B$33:$B$776,H$119)+'СЕТ СН'!$I$11+СВЦЭМ!$D$10+'СЕТ СН'!$I$5-'СЕТ СН'!$I$21</f>
        <v>3829.83764264</v>
      </c>
      <c r="I135" s="36">
        <f>SUMIFS(СВЦЭМ!$D$33:$D$776,СВЦЭМ!$A$33:$A$776,$A135,СВЦЭМ!$B$33:$B$776,I$119)+'СЕТ СН'!$I$11+СВЦЭМ!$D$10+'СЕТ СН'!$I$5-'СЕТ СН'!$I$21</f>
        <v>3768.1372180899998</v>
      </c>
      <c r="J135" s="36">
        <f>SUMIFS(СВЦЭМ!$D$33:$D$776,СВЦЭМ!$A$33:$A$776,$A135,СВЦЭМ!$B$33:$B$776,J$119)+'СЕТ СН'!$I$11+СВЦЭМ!$D$10+'СЕТ СН'!$I$5-'СЕТ СН'!$I$21</f>
        <v>3665.9877891000001</v>
      </c>
      <c r="K135" s="36">
        <f>SUMIFS(СВЦЭМ!$D$33:$D$776,СВЦЭМ!$A$33:$A$776,$A135,СВЦЭМ!$B$33:$B$776,K$119)+'СЕТ СН'!$I$11+СВЦЭМ!$D$10+'СЕТ СН'!$I$5-'СЕТ СН'!$I$21</f>
        <v>3595.6985785299998</v>
      </c>
      <c r="L135" s="36">
        <f>SUMIFS(СВЦЭМ!$D$33:$D$776,СВЦЭМ!$A$33:$A$776,$A135,СВЦЭМ!$B$33:$B$776,L$119)+'СЕТ СН'!$I$11+СВЦЭМ!$D$10+'СЕТ СН'!$I$5-'СЕТ СН'!$I$21</f>
        <v>3567.36664303</v>
      </c>
      <c r="M135" s="36">
        <f>SUMIFS(СВЦЭМ!$D$33:$D$776,СВЦЭМ!$A$33:$A$776,$A135,СВЦЭМ!$B$33:$B$776,M$119)+'СЕТ СН'!$I$11+СВЦЭМ!$D$10+'СЕТ СН'!$I$5-'СЕТ СН'!$I$21</f>
        <v>3543.8645078300001</v>
      </c>
      <c r="N135" s="36">
        <f>SUMIFS(СВЦЭМ!$D$33:$D$776,СВЦЭМ!$A$33:$A$776,$A135,СВЦЭМ!$B$33:$B$776,N$119)+'СЕТ СН'!$I$11+СВЦЭМ!$D$10+'СЕТ СН'!$I$5-'СЕТ СН'!$I$21</f>
        <v>3557.1438678300001</v>
      </c>
      <c r="O135" s="36">
        <f>SUMIFS(СВЦЭМ!$D$33:$D$776,СВЦЭМ!$A$33:$A$776,$A135,СВЦЭМ!$B$33:$B$776,O$119)+'СЕТ СН'!$I$11+СВЦЭМ!$D$10+'СЕТ СН'!$I$5-'СЕТ СН'!$I$21</f>
        <v>3569.4526791399999</v>
      </c>
      <c r="P135" s="36">
        <f>SUMIFS(СВЦЭМ!$D$33:$D$776,СВЦЭМ!$A$33:$A$776,$A135,СВЦЭМ!$B$33:$B$776,P$119)+'СЕТ СН'!$I$11+СВЦЭМ!$D$10+'СЕТ СН'!$I$5-'СЕТ СН'!$I$21</f>
        <v>3572.1534483699998</v>
      </c>
      <c r="Q135" s="36">
        <f>SUMIFS(СВЦЭМ!$D$33:$D$776,СВЦЭМ!$A$33:$A$776,$A135,СВЦЭМ!$B$33:$B$776,Q$119)+'СЕТ СН'!$I$11+СВЦЭМ!$D$10+'СЕТ СН'!$I$5-'СЕТ СН'!$I$21</f>
        <v>3571.0970512399999</v>
      </c>
      <c r="R135" s="36">
        <f>SUMIFS(СВЦЭМ!$D$33:$D$776,СВЦЭМ!$A$33:$A$776,$A135,СВЦЭМ!$B$33:$B$776,R$119)+'СЕТ СН'!$I$11+СВЦЭМ!$D$10+'СЕТ СН'!$I$5-'СЕТ СН'!$I$21</f>
        <v>3561.6792723899998</v>
      </c>
      <c r="S135" s="36">
        <f>SUMIFS(СВЦЭМ!$D$33:$D$776,СВЦЭМ!$A$33:$A$776,$A135,СВЦЭМ!$B$33:$B$776,S$119)+'СЕТ СН'!$I$11+СВЦЭМ!$D$10+'СЕТ СН'!$I$5-'СЕТ СН'!$I$21</f>
        <v>3560.1869664999999</v>
      </c>
      <c r="T135" s="36">
        <f>SUMIFS(СВЦЭМ!$D$33:$D$776,СВЦЭМ!$A$33:$A$776,$A135,СВЦЭМ!$B$33:$B$776,T$119)+'СЕТ СН'!$I$11+СВЦЭМ!$D$10+'СЕТ СН'!$I$5-'СЕТ СН'!$I$21</f>
        <v>3572.4998024199999</v>
      </c>
      <c r="U135" s="36">
        <f>SUMIFS(СВЦЭМ!$D$33:$D$776,СВЦЭМ!$A$33:$A$776,$A135,СВЦЭМ!$B$33:$B$776,U$119)+'СЕТ СН'!$I$11+СВЦЭМ!$D$10+'СЕТ СН'!$I$5-'СЕТ СН'!$I$21</f>
        <v>3532.9381844300001</v>
      </c>
      <c r="V135" s="36">
        <f>SUMIFS(СВЦЭМ!$D$33:$D$776,СВЦЭМ!$A$33:$A$776,$A135,СВЦЭМ!$B$33:$B$776,V$119)+'СЕТ СН'!$I$11+СВЦЭМ!$D$10+'СЕТ СН'!$I$5-'СЕТ СН'!$I$21</f>
        <v>3547.9704690200001</v>
      </c>
      <c r="W135" s="36">
        <f>SUMIFS(СВЦЭМ!$D$33:$D$776,СВЦЭМ!$A$33:$A$776,$A135,СВЦЭМ!$B$33:$B$776,W$119)+'СЕТ СН'!$I$11+СВЦЭМ!$D$10+'СЕТ СН'!$I$5-'СЕТ СН'!$I$21</f>
        <v>3540.2429473000002</v>
      </c>
      <c r="X135" s="36">
        <f>SUMIFS(СВЦЭМ!$D$33:$D$776,СВЦЭМ!$A$33:$A$776,$A135,СВЦЭМ!$B$33:$B$776,X$119)+'СЕТ СН'!$I$11+СВЦЭМ!$D$10+'СЕТ СН'!$I$5-'СЕТ СН'!$I$21</f>
        <v>3625.5863815799999</v>
      </c>
      <c r="Y135" s="36">
        <f>SUMIFS(СВЦЭМ!$D$33:$D$776,СВЦЭМ!$A$33:$A$776,$A135,СВЦЭМ!$B$33:$B$776,Y$119)+'СЕТ СН'!$I$11+СВЦЭМ!$D$10+'СЕТ СН'!$I$5-'СЕТ СН'!$I$21</f>
        <v>3704.4571071599999</v>
      </c>
    </row>
    <row r="136" spans="1:25" ht="15.75" x14ac:dyDescent="0.2">
      <c r="A136" s="35">
        <f t="shared" si="3"/>
        <v>43572</v>
      </c>
      <c r="B136" s="36">
        <f>SUMIFS(СВЦЭМ!$D$33:$D$776,СВЦЭМ!$A$33:$A$776,$A136,СВЦЭМ!$B$33:$B$776,B$119)+'СЕТ СН'!$I$11+СВЦЭМ!$D$10+'СЕТ СН'!$I$5-'СЕТ СН'!$I$21</f>
        <v>3738.4399290399997</v>
      </c>
      <c r="C136" s="36">
        <f>SUMIFS(СВЦЭМ!$D$33:$D$776,СВЦЭМ!$A$33:$A$776,$A136,СВЦЭМ!$B$33:$B$776,C$119)+'СЕТ СН'!$I$11+СВЦЭМ!$D$10+'СЕТ СН'!$I$5-'СЕТ СН'!$I$21</f>
        <v>3806.4950843500001</v>
      </c>
      <c r="D136" s="36">
        <f>SUMIFS(СВЦЭМ!$D$33:$D$776,СВЦЭМ!$A$33:$A$776,$A136,СВЦЭМ!$B$33:$B$776,D$119)+'СЕТ СН'!$I$11+СВЦЭМ!$D$10+'СЕТ СН'!$I$5-'СЕТ СН'!$I$21</f>
        <v>3858.90370824</v>
      </c>
      <c r="E136" s="36">
        <f>SUMIFS(СВЦЭМ!$D$33:$D$776,СВЦЭМ!$A$33:$A$776,$A136,СВЦЭМ!$B$33:$B$776,E$119)+'СЕТ СН'!$I$11+СВЦЭМ!$D$10+'СЕТ СН'!$I$5-'СЕТ СН'!$I$21</f>
        <v>3867.9217737500003</v>
      </c>
      <c r="F136" s="36">
        <f>SUMIFS(СВЦЭМ!$D$33:$D$776,СВЦЭМ!$A$33:$A$776,$A136,СВЦЭМ!$B$33:$B$776,F$119)+'СЕТ СН'!$I$11+СВЦЭМ!$D$10+'СЕТ СН'!$I$5-'СЕТ СН'!$I$21</f>
        <v>3869.3222591499998</v>
      </c>
      <c r="G136" s="36">
        <f>SUMIFS(СВЦЭМ!$D$33:$D$776,СВЦЭМ!$A$33:$A$776,$A136,СВЦЭМ!$B$33:$B$776,G$119)+'СЕТ СН'!$I$11+СВЦЭМ!$D$10+'СЕТ СН'!$I$5-'СЕТ СН'!$I$21</f>
        <v>3868.6715941800003</v>
      </c>
      <c r="H136" s="36">
        <f>SUMIFS(СВЦЭМ!$D$33:$D$776,СВЦЭМ!$A$33:$A$776,$A136,СВЦЭМ!$B$33:$B$776,H$119)+'СЕТ СН'!$I$11+СВЦЭМ!$D$10+'СЕТ СН'!$I$5-'СЕТ СН'!$I$21</f>
        <v>3803.0028808400002</v>
      </c>
      <c r="I136" s="36">
        <f>SUMIFS(СВЦЭМ!$D$33:$D$776,СВЦЭМ!$A$33:$A$776,$A136,СВЦЭМ!$B$33:$B$776,I$119)+'СЕТ СН'!$I$11+СВЦЭМ!$D$10+'СЕТ СН'!$I$5-'СЕТ СН'!$I$21</f>
        <v>3744.5660482399999</v>
      </c>
      <c r="J136" s="36">
        <f>SUMIFS(СВЦЭМ!$D$33:$D$776,СВЦЭМ!$A$33:$A$776,$A136,СВЦЭМ!$B$33:$B$776,J$119)+'СЕТ СН'!$I$11+СВЦЭМ!$D$10+'СЕТ СН'!$I$5-'СЕТ СН'!$I$21</f>
        <v>3648.03192481</v>
      </c>
      <c r="K136" s="36">
        <f>SUMIFS(СВЦЭМ!$D$33:$D$776,СВЦЭМ!$A$33:$A$776,$A136,СВЦЭМ!$B$33:$B$776,K$119)+'СЕТ СН'!$I$11+СВЦЭМ!$D$10+'СЕТ СН'!$I$5-'СЕТ СН'!$I$21</f>
        <v>3580.2894682900001</v>
      </c>
      <c r="L136" s="36">
        <f>SUMIFS(СВЦЭМ!$D$33:$D$776,СВЦЭМ!$A$33:$A$776,$A136,СВЦЭМ!$B$33:$B$776,L$119)+'СЕТ СН'!$I$11+СВЦЭМ!$D$10+'СЕТ СН'!$I$5-'СЕТ СН'!$I$21</f>
        <v>3548.4077559299999</v>
      </c>
      <c r="M136" s="36">
        <f>SUMIFS(СВЦЭМ!$D$33:$D$776,СВЦЭМ!$A$33:$A$776,$A136,СВЦЭМ!$B$33:$B$776,M$119)+'СЕТ СН'!$I$11+СВЦЭМ!$D$10+'СЕТ СН'!$I$5-'СЕТ СН'!$I$21</f>
        <v>3555.1986734699999</v>
      </c>
      <c r="N136" s="36">
        <f>SUMIFS(СВЦЭМ!$D$33:$D$776,СВЦЭМ!$A$33:$A$776,$A136,СВЦЭМ!$B$33:$B$776,N$119)+'СЕТ СН'!$I$11+СВЦЭМ!$D$10+'СЕТ СН'!$I$5-'СЕТ СН'!$I$21</f>
        <v>3543.1743747999999</v>
      </c>
      <c r="O136" s="36">
        <f>SUMIFS(СВЦЭМ!$D$33:$D$776,СВЦЭМ!$A$33:$A$776,$A136,СВЦЭМ!$B$33:$B$776,O$119)+'СЕТ СН'!$I$11+СВЦЭМ!$D$10+'СЕТ СН'!$I$5-'СЕТ СН'!$I$21</f>
        <v>3546.6732899399999</v>
      </c>
      <c r="P136" s="36">
        <f>SUMIFS(СВЦЭМ!$D$33:$D$776,СВЦЭМ!$A$33:$A$776,$A136,СВЦЭМ!$B$33:$B$776,P$119)+'СЕТ СН'!$I$11+СВЦЭМ!$D$10+'СЕТ СН'!$I$5-'СЕТ СН'!$I$21</f>
        <v>3558.1561355099998</v>
      </c>
      <c r="Q136" s="36">
        <f>SUMIFS(СВЦЭМ!$D$33:$D$776,СВЦЭМ!$A$33:$A$776,$A136,СВЦЭМ!$B$33:$B$776,Q$119)+'СЕТ СН'!$I$11+СВЦЭМ!$D$10+'СЕТ СН'!$I$5-'СЕТ СН'!$I$21</f>
        <v>3579.0275434699997</v>
      </c>
      <c r="R136" s="36">
        <f>SUMIFS(СВЦЭМ!$D$33:$D$776,СВЦЭМ!$A$33:$A$776,$A136,СВЦЭМ!$B$33:$B$776,R$119)+'СЕТ СН'!$I$11+СВЦЭМ!$D$10+'СЕТ СН'!$I$5-'СЕТ СН'!$I$21</f>
        <v>3576.61824359</v>
      </c>
      <c r="S136" s="36">
        <f>SUMIFS(СВЦЭМ!$D$33:$D$776,СВЦЭМ!$A$33:$A$776,$A136,СВЦЭМ!$B$33:$B$776,S$119)+'СЕТ СН'!$I$11+СВЦЭМ!$D$10+'СЕТ СН'!$I$5-'СЕТ СН'!$I$21</f>
        <v>3561.6893502399998</v>
      </c>
      <c r="T136" s="36">
        <f>SUMIFS(СВЦЭМ!$D$33:$D$776,СВЦЭМ!$A$33:$A$776,$A136,СВЦЭМ!$B$33:$B$776,T$119)+'СЕТ СН'!$I$11+СВЦЭМ!$D$10+'СЕТ СН'!$I$5-'СЕТ СН'!$I$21</f>
        <v>3569.0440360399998</v>
      </c>
      <c r="U136" s="36">
        <f>SUMIFS(СВЦЭМ!$D$33:$D$776,СВЦЭМ!$A$33:$A$776,$A136,СВЦЭМ!$B$33:$B$776,U$119)+'СЕТ СН'!$I$11+СВЦЭМ!$D$10+'СЕТ СН'!$I$5-'СЕТ СН'!$I$21</f>
        <v>3572.02528592</v>
      </c>
      <c r="V136" s="36">
        <f>SUMIFS(СВЦЭМ!$D$33:$D$776,СВЦЭМ!$A$33:$A$776,$A136,СВЦЭМ!$B$33:$B$776,V$119)+'СЕТ СН'!$I$11+СВЦЭМ!$D$10+'СЕТ СН'!$I$5-'СЕТ СН'!$I$21</f>
        <v>3563.7833972899998</v>
      </c>
      <c r="W136" s="36">
        <f>SUMIFS(СВЦЭМ!$D$33:$D$776,СВЦЭМ!$A$33:$A$776,$A136,СВЦЭМ!$B$33:$B$776,W$119)+'СЕТ СН'!$I$11+СВЦЭМ!$D$10+'СЕТ СН'!$I$5-'СЕТ СН'!$I$21</f>
        <v>3573.75582893</v>
      </c>
      <c r="X136" s="36">
        <f>SUMIFS(СВЦЭМ!$D$33:$D$776,СВЦЭМ!$A$33:$A$776,$A136,СВЦЭМ!$B$33:$B$776,X$119)+'СЕТ СН'!$I$11+СВЦЭМ!$D$10+'СЕТ СН'!$I$5-'СЕТ СН'!$I$21</f>
        <v>3606.89867155</v>
      </c>
      <c r="Y136" s="36">
        <f>SUMIFS(СВЦЭМ!$D$33:$D$776,СВЦЭМ!$A$33:$A$776,$A136,СВЦЭМ!$B$33:$B$776,Y$119)+'СЕТ СН'!$I$11+СВЦЭМ!$D$10+'СЕТ СН'!$I$5-'СЕТ СН'!$I$21</f>
        <v>3682.76929776</v>
      </c>
    </row>
    <row r="137" spans="1:25" ht="15.75" x14ac:dyDescent="0.2">
      <c r="A137" s="35">
        <f t="shared" si="3"/>
        <v>43573</v>
      </c>
      <c r="B137" s="36">
        <f>SUMIFS(СВЦЭМ!$D$33:$D$776,СВЦЭМ!$A$33:$A$776,$A137,СВЦЭМ!$B$33:$B$776,B$119)+'СЕТ СН'!$I$11+СВЦЭМ!$D$10+'СЕТ СН'!$I$5-'СЕТ СН'!$I$21</f>
        <v>3717.9818091299999</v>
      </c>
      <c r="C137" s="36">
        <f>SUMIFS(СВЦЭМ!$D$33:$D$776,СВЦЭМ!$A$33:$A$776,$A137,СВЦЭМ!$B$33:$B$776,C$119)+'СЕТ СН'!$I$11+СВЦЭМ!$D$10+'СЕТ СН'!$I$5-'СЕТ СН'!$I$21</f>
        <v>3789.8984327099997</v>
      </c>
      <c r="D137" s="36">
        <f>SUMIFS(СВЦЭМ!$D$33:$D$776,СВЦЭМ!$A$33:$A$776,$A137,СВЦЭМ!$B$33:$B$776,D$119)+'СЕТ СН'!$I$11+СВЦЭМ!$D$10+'СЕТ СН'!$I$5-'СЕТ СН'!$I$21</f>
        <v>3851.53703954</v>
      </c>
      <c r="E137" s="36">
        <f>SUMIFS(СВЦЭМ!$D$33:$D$776,СВЦЭМ!$A$33:$A$776,$A137,СВЦЭМ!$B$33:$B$776,E$119)+'СЕТ СН'!$I$11+СВЦЭМ!$D$10+'СЕТ СН'!$I$5-'СЕТ СН'!$I$21</f>
        <v>3847.7052924</v>
      </c>
      <c r="F137" s="36">
        <f>SUMIFS(СВЦЭМ!$D$33:$D$776,СВЦЭМ!$A$33:$A$776,$A137,СВЦЭМ!$B$33:$B$776,F$119)+'СЕТ СН'!$I$11+СВЦЭМ!$D$10+'СЕТ СН'!$I$5-'СЕТ СН'!$I$21</f>
        <v>3853.2055950899999</v>
      </c>
      <c r="G137" s="36">
        <f>SUMIFS(СВЦЭМ!$D$33:$D$776,СВЦЭМ!$A$33:$A$776,$A137,СВЦЭМ!$B$33:$B$776,G$119)+'СЕТ СН'!$I$11+СВЦЭМ!$D$10+'СЕТ СН'!$I$5-'СЕТ СН'!$I$21</f>
        <v>3852.00079822</v>
      </c>
      <c r="H137" s="36">
        <f>SUMIFS(СВЦЭМ!$D$33:$D$776,СВЦЭМ!$A$33:$A$776,$A137,СВЦЭМ!$B$33:$B$776,H$119)+'СЕТ СН'!$I$11+СВЦЭМ!$D$10+'СЕТ СН'!$I$5-'СЕТ СН'!$I$21</f>
        <v>3791.2270773800001</v>
      </c>
      <c r="I137" s="36">
        <f>SUMIFS(СВЦЭМ!$D$33:$D$776,СВЦЭМ!$A$33:$A$776,$A137,СВЦЭМ!$B$33:$B$776,I$119)+'СЕТ СН'!$I$11+СВЦЭМ!$D$10+'СЕТ СН'!$I$5-'СЕТ СН'!$I$21</f>
        <v>3731.2494840999998</v>
      </c>
      <c r="J137" s="36">
        <f>SUMIFS(СВЦЭМ!$D$33:$D$776,СВЦЭМ!$A$33:$A$776,$A137,СВЦЭМ!$B$33:$B$776,J$119)+'СЕТ СН'!$I$11+СВЦЭМ!$D$10+'СЕТ СН'!$I$5-'СЕТ СН'!$I$21</f>
        <v>3650.5246715200001</v>
      </c>
      <c r="K137" s="36">
        <f>SUMIFS(СВЦЭМ!$D$33:$D$776,СВЦЭМ!$A$33:$A$776,$A137,СВЦЭМ!$B$33:$B$776,K$119)+'СЕТ СН'!$I$11+СВЦЭМ!$D$10+'СЕТ СН'!$I$5-'СЕТ СН'!$I$21</f>
        <v>3565.82567595</v>
      </c>
      <c r="L137" s="36">
        <f>SUMIFS(СВЦЭМ!$D$33:$D$776,СВЦЭМ!$A$33:$A$776,$A137,СВЦЭМ!$B$33:$B$776,L$119)+'СЕТ СН'!$I$11+СВЦЭМ!$D$10+'СЕТ СН'!$I$5-'СЕТ СН'!$I$21</f>
        <v>3531.4828186300001</v>
      </c>
      <c r="M137" s="36">
        <f>SUMIFS(СВЦЭМ!$D$33:$D$776,СВЦЭМ!$A$33:$A$776,$A137,СВЦЭМ!$B$33:$B$776,M$119)+'СЕТ СН'!$I$11+СВЦЭМ!$D$10+'СЕТ СН'!$I$5-'СЕТ СН'!$I$21</f>
        <v>3549.2986237099999</v>
      </c>
      <c r="N137" s="36">
        <f>SUMIFS(СВЦЭМ!$D$33:$D$776,СВЦЭМ!$A$33:$A$776,$A137,СВЦЭМ!$B$33:$B$776,N$119)+'СЕТ СН'!$I$11+СВЦЭМ!$D$10+'СЕТ СН'!$I$5-'СЕТ СН'!$I$21</f>
        <v>3532.3284230499999</v>
      </c>
      <c r="O137" s="36">
        <f>SUMIFS(СВЦЭМ!$D$33:$D$776,СВЦЭМ!$A$33:$A$776,$A137,СВЦЭМ!$B$33:$B$776,O$119)+'СЕТ СН'!$I$11+СВЦЭМ!$D$10+'СЕТ СН'!$I$5-'СЕТ СН'!$I$21</f>
        <v>3536.82193366</v>
      </c>
      <c r="P137" s="36">
        <f>SUMIFS(СВЦЭМ!$D$33:$D$776,СВЦЭМ!$A$33:$A$776,$A137,СВЦЭМ!$B$33:$B$776,P$119)+'СЕТ СН'!$I$11+СВЦЭМ!$D$10+'СЕТ СН'!$I$5-'СЕТ СН'!$I$21</f>
        <v>3533.48375824</v>
      </c>
      <c r="Q137" s="36">
        <f>SUMIFS(СВЦЭМ!$D$33:$D$776,СВЦЭМ!$A$33:$A$776,$A137,СВЦЭМ!$B$33:$B$776,Q$119)+'СЕТ СН'!$I$11+СВЦЭМ!$D$10+'СЕТ СН'!$I$5-'СЕТ СН'!$I$21</f>
        <v>3534.0589761599999</v>
      </c>
      <c r="R137" s="36">
        <f>SUMIFS(СВЦЭМ!$D$33:$D$776,СВЦЭМ!$A$33:$A$776,$A137,СВЦЭМ!$B$33:$B$776,R$119)+'СЕТ СН'!$I$11+СВЦЭМ!$D$10+'СЕТ СН'!$I$5-'СЕТ СН'!$I$21</f>
        <v>3534.26312216</v>
      </c>
      <c r="S137" s="36">
        <f>SUMIFS(СВЦЭМ!$D$33:$D$776,СВЦЭМ!$A$33:$A$776,$A137,СВЦЭМ!$B$33:$B$776,S$119)+'СЕТ СН'!$I$11+СВЦЭМ!$D$10+'СЕТ СН'!$I$5-'СЕТ СН'!$I$21</f>
        <v>3536.6567249899999</v>
      </c>
      <c r="T137" s="36">
        <f>SUMIFS(СВЦЭМ!$D$33:$D$776,СВЦЭМ!$A$33:$A$776,$A137,СВЦЭМ!$B$33:$B$776,T$119)+'СЕТ СН'!$I$11+СВЦЭМ!$D$10+'СЕТ СН'!$I$5-'СЕТ СН'!$I$21</f>
        <v>3539.9942678299999</v>
      </c>
      <c r="U137" s="36">
        <f>SUMIFS(СВЦЭМ!$D$33:$D$776,СВЦЭМ!$A$33:$A$776,$A137,СВЦЭМ!$B$33:$B$776,U$119)+'СЕТ СН'!$I$11+СВЦЭМ!$D$10+'СЕТ СН'!$I$5-'СЕТ СН'!$I$21</f>
        <v>3541.6156743000001</v>
      </c>
      <c r="V137" s="36">
        <f>SUMIFS(СВЦЭМ!$D$33:$D$776,СВЦЭМ!$A$33:$A$776,$A137,СВЦЭМ!$B$33:$B$776,V$119)+'СЕТ СН'!$I$11+СВЦЭМ!$D$10+'СЕТ СН'!$I$5-'СЕТ СН'!$I$21</f>
        <v>3541.9719625099997</v>
      </c>
      <c r="W137" s="36">
        <f>SUMIFS(СВЦЭМ!$D$33:$D$776,СВЦЭМ!$A$33:$A$776,$A137,СВЦЭМ!$B$33:$B$776,W$119)+'СЕТ СН'!$I$11+СВЦЭМ!$D$10+'СЕТ СН'!$I$5-'СЕТ СН'!$I$21</f>
        <v>3525.4946489499998</v>
      </c>
      <c r="X137" s="36">
        <f>SUMIFS(СВЦЭМ!$D$33:$D$776,СВЦЭМ!$A$33:$A$776,$A137,СВЦЭМ!$B$33:$B$776,X$119)+'СЕТ СН'!$I$11+СВЦЭМ!$D$10+'СЕТ СН'!$I$5-'СЕТ СН'!$I$21</f>
        <v>3562.0967604100001</v>
      </c>
      <c r="Y137" s="36">
        <f>SUMIFS(СВЦЭМ!$D$33:$D$776,СВЦЭМ!$A$33:$A$776,$A137,СВЦЭМ!$B$33:$B$776,Y$119)+'СЕТ СН'!$I$11+СВЦЭМ!$D$10+'СЕТ СН'!$I$5-'СЕТ СН'!$I$21</f>
        <v>3635.1515871500001</v>
      </c>
    </row>
    <row r="138" spans="1:25" ht="15.75" x14ac:dyDescent="0.2">
      <c r="A138" s="35">
        <f t="shared" si="3"/>
        <v>43574</v>
      </c>
      <c r="B138" s="36">
        <f>SUMIFS(СВЦЭМ!$D$33:$D$776,СВЦЭМ!$A$33:$A$776,$A138,СВЦЭМ!$B$33:$B$776,B$119)+'СЕТ СН'!$I$11+СВЦЭМ!$D$10+'СЕТ СН'!$I$5-'СЕТ СН'!$I$21</f>
        <v>3720.65123425</v>
      </c>
      <c r="C138" s="36">
        <f>SUMIFS(СВЦЭМ!$D$33:$D$776,СВЦЭМ!$A$33:$A$776,$A138,СВЦЭМ!$B$33:$B$776,C$119)+'СЕТ СН'!$I$11+СВЦЭМ!$D$10+'СЕТ СН'!$I$5-'СЕТ СН'!$I$21</f>
        <v>3791.4417778500001</v>
      </c>
      <c r="D138" s="36">
        <f>SUMIFS(СВЦЭМ!$D$33:$D$776,СВЦЭМ!$A$33:$A$776,$A138,СВЦЭМ!$B$33:$B$776,D$119)+'СЕТ СН'!$I$11+СВЦЭМ!$D$10+'СЕТ СН'!$I$5-'СЕТ СН'!$I$21</f>
        <v>3849.98273423</v>
      </c>
      <c r="E138" s="36">
        <f>SUMIFS(СВЦЭМ!$D$33:$D$776,СВЦЭМ!$A$33:$A$776,$A138,СВЦЭМ!$B$33:$B$776,E$119)+'СЕТ СН'!$I$11+СВЦЭМ!$D$10+'СЕТ СН'!$I$5-'СЕТ СН'!$I$21</f>
        <v>3854.55154963</v>
      </c>
      <c r="F138" s="36">
        <f>SUMIFS(СВЦЭМ!$D$33:$D$776,СВЦЭМ!$A$33:$A$776,$A138,СВЦЭМ!$B$33:$B$776,F$119)+'СЕТ СН'!$I$11+СВЦЭМ!$D$10+'СЕТ СН'!$I$5-'СЕТ СН'!$I$21</f>
        <v>3855.0748567299997</v>
      </c>
      <c r="G138" s="36">
        <f>SUMIFS(СВЦЭМ!$D$33:$D$776,СВЦЭМ!$A$33:$A$776,$A138,СВЦЭМ!$B$33:$B$776,G$119)+'СЕТ СН'!$I$11+СВЦЭМ!$D$10+'СЕТ СН'!$I$5-'СЕТ СН'!$I$21</f>
        <v>3854.63707462</v>
      </c>
      <c r="H138" s="36">
        <f>SUMIFS(СВЦЭМ!$D$33:$D$776,СВЦЭМ!$A$33:$A$776,$A138,СВЦЭМ!$B$33:$B$776,H$119)+'СЕТ СН'!$I$11+СВЦЭМ!$D$10+'СЕТ СН'!$I$5-'СЕТ СН'!$I$21</f>
        <v>3799.5228193200001</v>
      </c>
      <c r="I138" s="36">
        <f>SUMIFS(СВЦЭМ!$D$33:$D$776,СВЦЭМ!$A$33:$A$776,$A138,СВЦЭМ!$B$33:$B$776,I$119)+'СЕТ СН'!$I$11+СВЦЭМ!$D$10+'СЕТ СН'!$I$5-'СЕТ СН'!$I$21</f>
        <v>3731.4279429999997</v>
      </c>
      <c r="J138" s="36">
        <f>SUMIFS(СВЦЭМ!$D$33:$D$776,СВЦЭМ!$A$33:$A$776,$A138,СВЦЭМ!$B$33:$B$776,J$119)+'СЕТ СН'!$I$11+СВЦЭМ!$D$10+'СЕТ СН'!$I$5-'СЕТ СН'!$I$21</f>
        <v>3645.0969532600002</v>
      </c>
      <c r="K138" s="36">
        <f>SUMIFS(СВЦЭМ!$D$33:$D$776,СВЦЭМ!$A$33:$A$776,$A138,СВЦЭМ!$B$33:$B$776,K$119)+'СЕТ СН'!$I$11+СВЦЭМ!$D$10+'СЕТ СН'!$I$5-'СЕТ СН'!$I$21</f>
        <v>3572.8941165900001</v>
      </c>
      <c r="L138" s="36">
        <f>SUMIFS(СВЦЭМ!$D$33:$D$776,СВЦЭМ!$A$33:$A$776,$A138,СВЦЭМ!$B$33:$B$776,L$119)+'СЕТ СН'!$I$11+СВЦЭМ!$D$10+'СЕТ СН'!$I$5-'СЕТ СН'!$I$21</f>
        <v>3537.2035845400001</v>
      </c>
      <c r="M138" s="36">
        <f>SUMIFS(СВЦЭМ!$D$33:$D$776,СВЦЭМ!$A$33:$A$776,$A138,СВЦЭМ!$B$33:$B$776,M$119)+'СЕТ СН'!$I$11+СВЦЭМ!$D$10+'СЕТ СН'!$I$5-'СЕТ СН'!$I$21</f>
        <v>3536.2363449599998</v>
      </c>
      <c r="N138" s="36">
        <f>SUMIFS(СВЦЭМ!$D$33:$D$776,СВЦЭМ!$A$33:$A$776,$A138,СВЦЭМ!$B$33:$B$776,N$119)+'СЕТ СН'!$I$11+СВЦЭМ!$D$10+'СЕТ СН'!$I$5-'СЕТ СН'!$I$21</f>
        <v>3524.5642434000001</v>
      </c>
      <c r="O138" s="36">
        <f>SUMIFS(СВЦЭМ!$D$33:$D$776,СВЦЭМ!$A$33:$A$776,$A138,СВЦЭМ!$B$33:$B$776,O$119)+'СЕТ СН'!$I$11+СВЦЭМ!$D$10+'СЕТ СН'!$I$5-'СЕТ СН'!$I$21</f>
        <v>3523.3764380299999</v>
      </c>
      <c r="P138" s="36">
        <f>SUMIFS(СВЦЭМ!$D$33:$D$776,СВЦЭМ!$A$33:$A$776,$A138,СВЦЭМ!$B$33:$B$776,P$119)+'СЕТ СН'!$I$11+СВЦЭМ!$D$10+'СЕТ СН'!$I$5-'СЕТ СН'!$I$21</f>
        <v>3527.2091858700001</v>
      </c>
      <c r="Q138" s="36">
        <f>SUMIFS(СВЦЭМ!$D$33:$D$776,СВЦЭМ!$A$33:$A$776,$A138,СВЦЭМ!$B$33:$B$776,Q$119)+'СЕТ СН'!$I$11+СВЦЭМ!$D$10+'СЕТ СН'!$I$5-'СЕТ СН'!$I$21</f>
        <v>3526.4430840599998</v>
      </c>
      <c r="R138" s="36">
        <f>SUMIFS(СВЦЭМ!$D$33:$D$776,СВЦЭМ!$A$33:$A$776,$A138,СВЦЭМ!$B$33:$B$776,R$119)+'СЕТ СН'!$I$11+СВЦЭМ!$D$10+'СЕТ СН'!$I$5-'СЕТ СН'!$I$21</f>
        <v>3525.44075195</v>
      </c>
      <c r="S138" s="36">
        <f>SUMIFS(СВЦЭМ!$D$33:$D$776,СВЦЭМ!$A$33:$A$776,$A138,СВЦЭМ!$B$33:$B$776,S$119)+'СЕТ СН'!$I$11+СВЦЭМ!$D$10+'СЕТ СН'!$I$5-'СЕТ СН'!$I$21</f>
        <v>3516.7920331199998</v>
      </c>
      <c r="T138" s="36">
        <f>SUMIFS(СВЦЭМ!$D$33:$D$776,СВЦЭМ!$A$33:$A$776,$A138,СВЦЭМ!$B$33:$B$776,T$119)+'СЕТ СН'!$I$11+СВЦЭМ!$D$10+'СЕТ СН'!$I$5-'СЕТ СН'!$I$21</f>
        <v>3521.4383473099997</v>
      </c>
      <c r="U138" s="36">
        <f>SUMIFS(СВЦЭМ!$D$33:$D$776,СВЦЭМ!$A$33:$A$776,$A138,СВЦЭМ!$B$33:$B$776,U$119)+'СЕТ СН'!$I$11+СВЦЭМ!$D$10+'СЕТ СН'!$I$5-'СЕТ СН'!$I$21</f>
        <v>3522.9667050999997</v>
      </c>
      <c r="V138" s="36">
        <f>SUMIFS(СВЦЭМ!$D$33:$D$776,СВЦЭМ!$A$33:$A$776,$A138,СВЦЭМ!$B$33:$B$776,V$119)+'СЕТ СН'!$I$11+СВЦЭМ!$D$10+'СЕТ СН'!$I$5-'СЕТ СН'!$I$21</f>
        <v>3531.6874632600002</v>
      </c>
      <c r="W138" s="36">
        <f>SUMIFS(СВЦЭМ!$D$33:$D$776,СВЦЭМ!$A$33:$A$776,$A138,СВЦЭМ!$B$33:$B$776,W$119)+'СЕТ СН'!$I$11+СВЦЭМ!$D$10+'СЕТ СН'!$I$5-'СЕТ СН'!$I$21</f>
        <v>3527.1714067399998</v>
      </c>
      <c r="X138" s="36">
        <f>SUMIFS(СВЦЭМ!$D$33:$D$776,СВЦЭМ!$A$33:$A$776,$A138,СВЦЭМ!$B$33:$B$776,X$119)+'СЕТ СН'!$I$11+СВЦЭМ!$D$10+'СЕТ СН'!$I$5-'СЕТ СН'!$I$21</f>
        <v>3548.95919357</v>
      </c>
      <c r="Y138" s="36">
        <f>SUMIFS(СВЦЭМ!$D$33:$D$776,СВЦЭМ!$A$33:$A$776,$A138,СВЦЭМ!$B$33:$B$776,Y$119)+'СЕТ СН'!$I$11+СВЦЭМ!$D$10+'СЕТ СН'!$I$5-'СЕТ СН'!$I$21</f>
        <v>3628.0028610300001</v>
      </c>
    </row>
    <row r="139" spans="1:25" ht="15.75" x14ac:dyDescent="0.2">
      <c r="A139" s="35">
        <f t="shared" si="3"/>
        <v>43575</v>
      </c>
      <c r="B139" s="36">
        <f>SUMIFS(СВЦЭМ!$D$33:$D$776,СВЦЭМ!$A$33:$A$776,$A139,СВЦЭМ!$B$33:$B$776,B$119)+'СЕТ СН'!$I$11+СВЦЭМ!$D$10+'СЕТ СН'!$I$5-'СЕТ СН'!$I$21</f>
        <v>3723.78688375</v>
      </c>
      <c r="C139" s="36">
        <f>SUMIFS(СВЦЭМ!$D$33:$D$776,СВЦЭМ!$A$33:$A$776,$A139,СВЦЭМ!$B$33:$B$776,C$119)+'СЕТ СН'!$I$11+СВЦЭМ!$D$10+'СЕТ СН'!$I$5-'СЕТ СН'!$I$21</f>
        <v>3796.1800973499999</v>
      </c>
      <c r="D139" s="36">
        <f>SUMIFS(СВЦЭМ!$D$33:$D$776,СВЦЭМ!$A$33:$A$776,$A139,СВЦЭМ!$B$33:$B$776,D$119)+'СЕТ СН'!$I$11+СВЦЭМ!$D$10+'СЕТ СН'!$I$5-'СЕТ СН'!$I$21</f>
        <v>3859.21275178</v>
      </c>
      <c r="E139" s="36">
        <f>SUMIFS(СВЦЭМ!$D$33:$D$776,СВЦЭМ!$A$33:$A$776,$A139,СВЦЭМ!$B$33:$B$776,E$119)+'СЕТ СН'!$I$11+СВЦЭМ!$D$10+'СЕТ СН'!$I$5-'СЕТ СН'!$I$21</f>
        <v>3863.3350234099998</v>
      </c>
      <c r="F139" s="36">
        <f>SUMIFS(СВЦЭМ!$D$33:$D$776,СВЦЭМ!$A$33:$A$776,$A139,СВЦЭМ!$B$33:$B$776,F$119)+'СЕТ СН'!$I$11+СВЦЭМ!$D$10+'СЕТ СН'!$I$5-'СЕТ СН'!$I$21</f>
        <v>3867.2066147099999</v>
      </c>
      <c r="G139" s="36">
        <f>SUMIFS(СВЦЭМ!$D$33:$D$776,СВЦЭМ!$A$33:$A$776,$A139,СВЦЭМ!$B$33:$B$776,G$119)+'СЕТ СН'!$I$11+СВЦЭМ!$D$10+'СЕТ СН'!$I$5-'СЕТ СН'!$I$21</f>
        <v>3859.3155464800002</v>
      </c>
      <c r="H139" s="36">
        <f>SUMIFS(СВЦЭМ!$D$33:$D$776,СВЦЭМ!$A$33:$A$776,$A139,СВЦЭМ!$B$33:$B$776,H$119)+'СЕТ СН'!$I$11+СВЦЭМ!$D$10+'СЕТ СН'!$I$5-'СЕТ СН'!$I$21</f>
        <v>3796.6915308299999</v>
      </c>
      <c r="I139" s="36">
        <f>SUMIFS(СВЦЭМ!$D$33:$D$776,СВЦЭМ!$A$33:$A$776,$A139,СВЦЭМ!$B$33:$B$776,I$119)+'СЕТ СН'!$I$11+СВЦЭМ!$D$10+'СЕТ СН'!$I$5-'СЕТ СН'!$I$21</f>
        <v>3762.36689093</v>
      </c>
      <c r="J139" s="36">
        <f>SUMIFS(СВЦЭМ!$D$33:$D$776,СВЦЭМ!$A$33:$A$776,$A139,СВЦЭМ!$B$33:$B$776,J$119)+'СЕТ СН'!$I$11+СВЦЭМ!$D$10+'СЕТ СН'!$I$5-'СЕТ СН'!$I$21</f>
        <v>3679.2204690099998</v>
      </c>
      <c r="K139" s="36">
        <f>SUMIFS(СВЦЭМ!$D$33:$D$776,СВЦЭМ!$A$33:$A$776,$A139,СВЦЭМ!$B$33:$B$776,K$119)+'СЕТ СН'!$I$11+СВЦЭМ!$D$10+'СЕТ СН'!$I$5-'СЕТ СН'!$I$21</f>
        <v>3550.7672656699997</v>
      </c>
      <c r="L139" s="36">
        <f>SUMIFS(СВЦЭМ!$D$33:$D$776,СВЦЭМ!$A$33:$A$776,$A139,СВЦЭМ!$B$33:$B$776,L$119)+'СЕТ СН'!$I$11+СВЦЭМ!$D$10+'СЕТ СН'!$I$5-'СЕТ СН'!$I$21</f>
        <v>3503.0304422700001</v>
      </c>
      <c r="M139" s="36">
        <f>SUMIFS(СВЦЭМ!$D$33:$D$776,СВЦЭМ!$A$33:$A$776,$A139,СВЦЭМ!$B$33:$B$776,M$119)+'СЕТ СН'!$I$11+СВЦЭМ!$D$10+'СЕТ СН'!$I$5-'СЕТ СН'!$I$21</f>
        <v>3508.1624950800001</v>
      </c>
      <c r="N139" s="36">
        <f>SUMIFS(СВЦЭМ!$D$33:$D$776,СВЦЭМ!$A$33:$A$776,$A139,СВЦЭМ!$B$33:$B$776,N$119)+'СЕТ СН'!$I$11+СВЦЭМ!$D$10+'СЕТ СН'!$I$5-'СЕТ СН'!$I$21</f>
        <v>3515.3169901299998</v>
      </c>
      <c r="O139" s="36">
        <f>SUMIFS(СВЦЭМ!$D$33:$D$776,СВЦЭМ!$A$33:$A$776,$A139,СВЦЭМ!$B$33:$B$776,O$119)+'СЕТ СН'!$I$11+СВЦЭМ!$D$10+'СЕТ СН'!$I$5-'СЕТ СН'!$I$21</f>
        <v>3523.1909494699999</v>
      </c>
      <c r="P139" s="36">
        <f>SUMIFS(СВЦЭМ!$D$33:$D$776,СВЦЭМ!$A$33:$A$776,$A139,СВЦЭМ!$B$33:$B$776,P$119)+'СЕТ СН'!$I$11+СВЦЭМ!$D$10+'СЕТ СН'!$I$5-'СЕТ СН'!$I$21</f>
        <v>3529.10546832</v>
      </c>
      <c r="Q139" s="36">
        <f>SUMIFS(СВЦЭМ!$D$33:$D$776,СВЦЭМ!$A$33:$A$776,$A139,СВЦЭМ!$B$33:$B$776,Q$119)+'СЕТ СН'!$I$11+СВЦЭМ!$D$10+'СЕТ СН'!$I$5-'СЕТ СН'!$I$21</f>
        <v>3538.8770641800002</v>
      </c>
      <c r="R139" s="36">
        <f>SUMIFS(СВЦЭМ!$D$33:$D$776,СВЦЭМ!$A$33:$A$776,$A139,СВЦЭМ!$B$33:$B$776,R$119)+'СЕТ СН'!$I$11+СВЦЭМ!$D$10+'СЕТ СН'!$I$5-'СЕТ СН'!$I$21</f>
        <v>3538.2952879300001</v>
      </c>
      <c r="S139" s="36">
        <f>SUMIFS(СВЦЭМ!$D$33:$D$776,СВЦЭМ!$A$33:$A$776,$A139,СВЦЭМ!$B$33:$B$776,S$119)+'СЕТ СН'!$I$11+СВЦЭМ!$D$10+'СЕТ СН'!$I$5-'СЕТ СН'!$I$21</f>
        <v>3546.2196891499998</v>
      </c>
      <c r="T139" s="36">
        <f>SUMIFS(СВЦЭМ!$D$33:$D$776,СВЦЭМ!$A$33:$A$776,$A139,СВЦЭМ!$B$33:$B$776,T$119)+'СЕТ СН'!$I$11+СВЦЭМ!$D$10+'СЕТ СН'!$I$5-'СЕТ СН'!$I$21</f>
        <v>3538.5049124400002</v>
      </c>
      <c r="U139" s="36">
        <f>SUMIFS(СВЦЭМ!$D$33:$D$776,СВЦЭМ!$A$33:$A$776,$A139,СВЦЭМ!$B$33:$B$776,U$119)+'СЕТ СН'!$I$11+СВЦЭМ!$D$10+'СЕТ СН'!$I$5-'СЕТ СН'!$I$21</f>
        <v>3497.2910775299997</v>
      </c>
      <c r="V139" s="36">
        <f>SUMIFS(СВЦЭМ!$D$33:$D$776,СВЦЭМ!$A$33:$A$776,$A139,СВЦЭМ!$B$33:$B$776,V$119)+'СЕТ СН'!$I$11+СВЦЭМ!$D$10+'СЕТ СН'!$I$5-'СЕТ СН'!$I$21</f>
        <v>3498.9034880700001</v>
      </c>
      <c r="W139" s="36">
        <f>SUMIFS(СВЦЭМ!$D$33:$D$776,СВЦЭМ!$A$33:$A$776,$A139,СВЦЭМ!$B$33:$B$776,W$119)+'СЕТ СН'!$I$11+СВЦЭМ!$D$10+'СЕТ СН'!$I$5-'СЕТ СН'!$I$21</f>
        <v>3601.4364343400002</v>
      </c>
      <c r="X139" s="36">
        <f>SUMIFS(СВЦЭМ!$D$33:$D$776,СВЦЭМ!$A$33:$A$776,$A139,СВЦЭМ!$B$33:$B$776,X$119)+'СЕТ СН'!$I$11+СВЦЭМ!$D$10+'СЕТ СН'!$I$5-'СЕТ СН'!$I$21</f>
        <v>3719.0380050399999</v>
      </c>
      <c r="Y139" s="36">
        <f>SUMIFS(СВЦЭМ!$D$33:$D$776,СВЦЭМ!$A$33:$A$776,$A139,СВЦЭМ!$B$33:$B$776,Y$119)+'СЕТ СН'!$I$11+СВЦЭМ!$D$10+'СЕТ СН'!$I$5-'СЕТ СН'!$I$21</f>
        <v>3764.6474400699999</v>
      </c>
    </row>
    <row r="140" spans="1:25" ht="15.75" x14ac:dyDescent="0.2">
      <c r="A140" s="35">
        <f t="shared" si="3"/>
        <v>43576</v>
      </c>
      <c r="B140" s="36">
        <f>SUMIFS(СВЦЭМ!$D$33:$D$776,СВЦЭМ!$A$33:$A$776,$A140,СВЦЭМ!$B$33:$B$776,B$119)+'СЕТ СН'!$I$11+СВЦЭМ!$D$10+'СЕТ СН'!$I$5-'СЕТ СН'!$I$21</f>
        <v>3660.9670120599999</v>
      </c>
      <c r="C140" s="36">
        <f>SUMIFS(СВЦЭМ!$D$33:$D$776,СВЦЭМ!$A$33:$A$776,$A140,СВЦЭМ!$B$33:$B$776,C$119)+'СЕТ СН'!$I$11+СВЦЭМ!$D$10+'СЕТ СН'!$I$5-'СЕТ СН'!$I$21</f>
        <v>3687.2544845299999</v>
      </c>
      <c r="D140" s="36">
        <f>SUMIFS(СВЦЭМ!$D$33:$D$776,СВЦЭМ!$A$33:$A$776,$A140,СВЦЭМ!$B$33:$B$776,D$119)+'СЕТ СН'!$I$11+СВЦЭМ!$D$10+'СЕТ СН'!$I$5-'СЕТ СН'!$I$21</f>
        <v>3717.8998901999998</v>
      </c>
      <c r="E140" s="36">
        <f>SUMIFS(СВЦЭМ!$D$33:$D$776,СВЦЭМ!$A$33:$A$776,$A140,СВЦЭМ!$B$33:$B$776,E$119)+'СЕТ СН'!$I$11+СВЦЭМ!$D$10+'СЕТ СН'!$I$5-'СЕТ СН'!$I$21</f>
        <v>3724.8688267399998</v>
      </c>
      <c r="F140" s="36">
        <f>SUMIFS(СВЦЭМ!$D$33:$D$776,СВЦЭМ!$A$33:$A$776,$A140,СВЦЭМ!$B$33:$B$776,F$119)+'СЕТ СН'!$I$11+СВЦЭМ!$D$10+'СЕТ СН'!$I$5-'СЕТ СН'!$I$21</f>
        <v>3728.9727547900002</v>
      </c>
      <c r="G140" s="36">
        <f>SUMIFS(СВЦЭМ!$D$33:$D$776,СВЦЭМ!$A$33:$A$776,$A140,СВЦЭМ!$B$33:$B$776,G$119)+'СЕТ СН'!$I$11+СВЦЭМ!$D$10+'СЕТ СН'!$I$5-'СЕТ СН'!$I$21</f>
        <v>3718.5644174899999</v>
      </c>
      <c r="H140" s="36">
        <f>SUMIFS(СВЦЭМ!$D$33:$D$776,СВЦЭМ!$A$33:$A$776,$A140,СВЦЭМ!$B$33:$B$776,H$119)+'СЕТ СН'!$I$11+СВЦЭМ!$D$10+'СЕТ СН'!$I$5-'СЕТ СН'!$I$21</f>
        <v>3703.4154977500002</v>
      </c>
      <c r="I140" s="36">
        <f>SUMIFS(СВЦЭМ!$D$33:$D$776,СВЦЭМ!$A$33:$A$776,$A140,СВЦЭМ!$B$33:$B$776,I$119)+'СЕТ СН'!$I$11+СВЦЭМ!$D$10+'СЕТ СН'!$I$5-'СЕТ СН'!$I$21</f>
        <v>3691.65170691</v>
      </c>
      <c r="J140" s="36">
        <f>SUMIFS(СВЦЭМ!$D$33:$D$776,СВЦЭМ!$A$33:$A$776,$A140,СВЦЭМ!$B$33:$B$776,J$119)+'СЕТ СН'!$I$11+СВЦЭМ!$D$10+'СЕТ СН'!$I$5-'СЕТ СН'!$I$21</f>
        <v>3648.2714762599999</v>
      </c>
      <c r="K140" s="36">
        <f>SUMIFS(СВЦЭМ!$D$33:$D$776,СВЦЭМ!$A$33:$A$776,$A140,СВЦЭМ!$B$33:$B$776,K$119)+'СЕТ СН'!$I$11+СВЦЭМ!$D$10+'СЕТ СН'!$I$5-'СЕТ СН'!$I$21</f>
        <v>3607.5016269099997</v>
      </c>
      <c r="L140" s="36">
        <f>SUMIFS(СВЦЭМ!$D$33:$D$776,СВЦЭМ!$A$33:$A$776,$A140,СВЦЭМ!$B$33:$B$776,L$119)+'СЕТ СН'!$I$11+СВЦЭМ!$D$10+'СЕТ СН'!$I$5-'СЕТ СН'!$I$21</f>
        <v>3588.6877296100001</v>
      </c>
      <c r="M140" s="36">
        <f>SUMIFS(СВЦЭМ!$D$33:$D$776,СВЦЭМ!$A$33:$A$776,$A140,СВЦЭМ!$B$33:$B$776,M$119)+'СЕТ СН'!$I$11+СВЦЭМ!$D$10+'СЕТ СН'!$I$5-'СЕТ СН'!$I$21</f>
        <v>3599.6924914800002</v>
      </c>
      <c r="N140" s="36">
        <f>SUMIFS(СВЦЭМ!$D$33:$D$776,СВЦЭМ!$A$33:$A$776,$A140,СВЦЭМ!$B$33:$B$776,N$119)+'СЕТ СН'!$I$11+СВЦЭМ!$D$10+'СЕТ СН'!$I$5-'СЕТ СН'!$I$21</f>
        <v>3614.4168753700001</v>
      </c>
      <c r="O140" s="36">
        <f>SUMIFS(СВЦЭМ!$D$33:$D$776,СВЦЭМ!$A$33:$A$776,$A140,СВЦЭМ!$B$33:$B$776,O$119)+'СЕТ СН'!$I$11+СВЦЭМ!$D$10+'СЕТ СН'!$I$5-'СЕТ СН'!$I$21</f>
        <v>3627.5312552</v>
      </c>
      <c r="P140" s="36">
        <f>SUMIFS(СВЦЭМ!$D$33:$D$776,СВЦЭМ!$A$33:$A$776,$A140,СВЦЭМ!$B$33:$B$776,P$119)+'СЕТ СН'!$I$11+СВЦЭМ!$D$10+'СЕТ СН'!$I$5-'СЕТ СН'!$I$21</f>
        <v>3633.78493652</v>
      </c>
      <c r="Q140" s="36">
        <f>SUMIFS(СВЦЭМ!$D$33:$D$776,СВЦЭМ!$A$33:$A$776,$A140,СВЦЭМ!$B$33:$B$776,Q$119)+'СЕТ СН'!$I$11+СВЦЭМ!$D$10+'СЕТ СН'!$I$5-'СЕТ СН'!$I$21</f>
        <v>3653.47580513</v>
      </c>
      <c r="R140" s="36">
        <f>SUMIFS(СВЦЭМ!$D$33:$D$776,СВЦЭМ!$A$33:$A$776,$A140,СВЦЭМ!$B$33:$B$776,R$119)+'СЕТ СН'!$I$11+СВЦЭМ!$D$10+'СЕТ СН'!$I$5-'СЕТ СН'!$I$21</f>
        <v>3673.32597837</v>
      </c>
      <c r="S140" s="36">
        <f>SUMIFS(СВЦЭМ!$D$33:$D$776,СВЦЭМ!$A$33:$A$776,$A140,СВЦЭМ!$B$33:$B$776,S$119)+'СЕТ СН'!$I$11+СВЦЭМ!$D$10+'СЕТ СН'!$I$5-'СЕТ СН'!$I$21</f>
        <v>3656.0697285000001</v>
      </c>
      <c r="T140" s="36">
        <f>SUMIFS(СВЦЭМ!$D$33:$D$776,СВЦЭМ!$A$33:$A$776,$A140,СВЦЭМ!$B$33:$B$776,T$119)+'СЕТ СН'!$I$11+СВЦЭМ!$D$10+'СЕТ СН'!$I$5-'СЕТ СН'!$I$21</f>
        <v>3621.6029773700002</v>
      </c>
      <c r="U140" s="36">
        <f>SUMIFS(СВЦЭМ!$D$33:$D$776,СВЦЭМ!$A$33:$A$776,$A140,СВЦЭМ!$B$33:$B$776,U$119)+'СЕТ СН'!$I$11+СВЦЭМ!$D$10+'СЕТ СН'!$I$5-'СЕТ СН'!$I$21</f>
        <v>3597.4401094300001</v>
      </c>
      <c r="V140" s="36">
        <f>SUMIFS(СВЦЭМ!$D$33:$D$776,СВЦЭМ!$A$33:$A$776,$A140,СВЦЭМ!$B$33:$B$776,V$119)+'СЕТ СН'!$I$11+СВЦЭМ!$D$10+'СЕТ СН'!$I$5-'СЕТ СН'!$I$21</f>
        <v>3565.0487547900002</v>
      </c>
      <c r="W140" s="36">
        <f>SUMIFS(СВЦЭМ!$D$33:$D$776,СВЦЭМ!$A$33:$A$776,$A140,СВЦЭМ!$B$33:$B$776,W$119)+'СЕТ СН'!$I$11+СВЦЭМ!$D$10+'СЕТ СН'!$I$5-'СЕТ СН'!$I$21</f>
        <v>3564.5806518899999</v>
      </c>
      <c r="X140" s="36">
        <f>SUMIFS(СВЦЭМ!$D$33:$D$776,СВЦЭМ!$A$33:$A$776,$A140,СВЦЭМ!$B$33:$B$776,X$119)+'СЕТ СН'!$I$11+СВЦЭМ!$D$10+'СЕТ СН'!$I$5-'СЕТ СН'!$I$21</f>
        <v>3567.15632585</v>
      </c>
      <c r="Y140" s="36">
        <f>SUMIFS(СВЦЭМ!$D$33:$D$776,СВЦЭМ!$A$33:$A$776,$A140,СВЦЭМ!$B$33:$B$776,Y$119)+'СЕТ СН'!$I$11+СВЦЭМ!$D$10+'СЕТ СН'!$I$5-'СЕТ СН'!$I$21</f>
        <v>3615.2463112699998</v>
      </c>
    </row>
    <row r="141" spans="1:25" ht="15.75" x14ac:dyDescent="0.2">
      <c r="A141" s="35">
        <f t="shared" si="3"/>
        <v>43577</v>
      </c>
      <c r="B141" s="36">
        <f>SUMIFS(СВЦЭМ!$D$33:$D$776,СВЦЭМ!$A$33:$A$776,$A141,СВЦЭМ!$B$33:$B$776,B$119)+'СЕТ СН'!$I$11+СВЦЭМ!$D$10+'СЕТ СН'!$I$5-'СЕТ СН'!$I$21</f>
        <v>3621.4151954199997</v>
      </c>
      <c r="C141" s="36">
        <f>SUMIFS(СВЦЭМ!$D$33:$D$776,СВЦЭМ!$A$33:$A$776,$A141,СВЦЭМ!$B$33:$B$776,C$119)+'СЕТ СН'!$I$11+СВЦЭМ!$D$10+'СЕТ СН'!$I$5-'СЕТ СН'!$I$21</f>
        <v>3641.5919231399998</v>
      </c>
      <c r="D141" s="36">
        <f>SUMIFS(СВЦЭМ!$D$33:$D$776,СВЦЭМ!$A$33:$A$776,$A141,СВЦЭМ!$B$33:$B$776,D$119)+'СЕТ СН'!$I$11+СВЦЭМ!$D$10+'СЕТ СН'!$I$5-'СЕТ СН'!$I$21</f>
        <v>3685.8712465099998</v>
      </c>
      <c r="E141" s="36">
        <f>SUMIFS(СВЦЭМ!$D$33:$D$776,СВЦЭМ!$A$33:$A$776,$A141,СВЦЭМ!$B$33:$B$776,E$119)+'СЕТ СН'!$I$11+СВЦЭМ!$D$10+'СЕТ СН'!$I$5-'СЕТ СН'!$I$21</f>
        <v>3720.8835381499998</v>
      </c>
      <c r="F141" s="36">
        <f>SUMIFS(СВЦЭМ!$D$33:$D$776,СВЦЭМ!$A$33:$A$776,$A141,СВЦЭМ!$B$33:$B$776,F$119)+'СЕТ СН'!$I$11+СВЦЭМ!$D$10+'СЕТ СН'!$I$5-'СЕТ СН'!$I$21</f>
        <v>3733.9429168799998</v>
      </c>
      <c r="G141" s="36">
        <f>SUMIFS(СВЦЭМ!$D$33:$D$776,СВЦЭМ!$A$33:$A$776,$A141,СВЦЭМ!$B$33:$B$776,G$119)+'СЕТ СН'!$I$11+СВЦЭМ!$D$10+'СЕТ СН'!$I$5-'СЕТ СН'!$I$21</f>
        <v>3689.17007195</v>
      </c>
      <c r="H141" s="36">
        <f>SUMIFS(СВЦЭМ!$D$33:$D$776,СВЦЭМ!$A$33:$A$776,$A141,СВЦЭМ!$B$33:$B$776,H$119)+'СЕТ СН'!$I$11+СВЦЭМ!$D$10+'СЕТ СН'!$I$5-'СЕТ СН'!$I$21</f>
        <v>3669.3123061000001</v>
      </c>
      <c r="I141" s="36">
        <f>SUMIFS(СВЦЭМ!$D$33:$D$776,СВЦЭМ!$A$33:$A$776,$A141,СВЦЭМ!$B$33:$B$776,I$119)+'СЕТ СН'!$I$11+СВЦЭМ!$D$10+'СЕТ СН'!$I$5-'СЕТ СН'!$I$21</f>
        <v>3663.5050144299998</v>
      </c>
      <c r="J141" s="36">
        <f>SUMIFS(СВЦЭМ!$D$33:$D$776,СВЦЭМ!$A$33:$A$776,$A141,СВЦЭМ!$B$33:$B$776,J$119)+'СЕТ СН'!$I$11+СВЦЭМ!$D$10+'СЕТ СН'!$I$5-'СЕТ СН'!$I$21</f>
        <v>3655.4447457699998</v>
      </c>
      <c r="K141" s="36">
        <f>SUMIFS(СВЦЭМ!$D$33:$D$776,СВЦЭМ!$A$33:$A$776,$A141,СВЦЭМ!$B$33:$B$776,K$119)+'СЕТ СН'!$I$11+СВЦЭМ!$D$10+'СЕТ СН'!$I$5-'СЕТ СН'!$I$21</f>
        <v>3660.3085380799998</v>
      </c>
      <c r="L141" s="36">
        <f>SUMIFS(СВЦЭМ!$D$33:$D$776,СВЦЭМ!$A$33:$A$776,$A141,СВЦЭМ!$B$33:$B$776,L$119)+'СЕТ СН'!$I$11+СВЦЭМ!$D$10+'СЕТ СН'!$I$5-'СЕТ СН'!$I$21</f>
        <v>3653.6915097599999</v>
      </c>
      <c r="M141" s="36">
        <f>SUMIFS(СВЦЭМ!$D$33:$D$776,СВЦЭМ!$A$33:$A$776,$A141,СВЦЭМ!$B$33:$B$776,M$119)+'СЕТ СН'!$I$11+СВЦЭМ!$D$10+'СЕТ СН'!$I$5-'СЕТ СН'!$I$21</f>
        <v>3651.6576226899997</v>
      </c>
      <c r="N141" s="36">
        <f>SUMIFS(СВЦЭМ!$D$33:$D$776,СВЦЭМ!$A$33:$A$776,$A141,СВЦЭМ!$B$33:$B$776,N$119)+'СЕТ СН'!$I$11+СВЦЭМ!$D$10+'СЕТ СН'!$I$5-'СЕТ СН'!$I$21</f>
        <v>3650.0097292199998</v>
      </c>
      <c r="O141" s="36">
        <f>SUMIFS(СВЦЭМ!$D$33:$D$776,СВЦЭМ!$A$33:$A$776,$A141,СВЦЭМ!$B$33:$B$776,O$119)+'СЕТ СН'!$I$11+СВЦЭМ!$D$10+'СЕТ СН'!$I$5-'СЕТ СН'!$I$21</f>
        <v>3657.0366133100001</v>
      </c>
      <c r="P141" s="36">
        <f>SUMIFS(СВЦЭМ!$D$33:$D$776,СВЦЭМ!$A$33:$A$776,$A141,СВЦЭМ!$B$33:$B$776,P$119)+'СЕТ СН'!$I$11+СВЦЭМ!$D$10+'СЕТ СН'!$I$5-'СЕТ СН'!$I$21</f>
        <v>3662.56174018</v>
      </c>
      <c r="Q141" s="36">
        <f>SUMIFS(СВЦЭМ!$D$33:$D$776,СВЦЭМ!$A$33:$A$776,$A141,СВЦЭМ!$B$33:$B$776,Q$119)+'СЕТ СН'!$I$11+СВЦЭМ!$D$10+'СЕТ СН'!$I$5-'СЕТ СН'!$I$21</f>
        <v>3672.36969886</v>
      </c>
      <c r="R141" s="36">
        <f>SUMIFS(СВЦЭМ!$D$33:$D$776,СВЦЭМ!$A$33:$A$776,$A141,СВЦЭМ!$B$33:$B$776,R$119)+'СЕТ СН'!$I$11+СВЦЭМ!$D$10+'СЕТ СН'!$I$5-'СЕТ СН'!$I$21</f>
        <v>3670.3144746399998</v>
      </c>
      <c r="S141" s="36">
        <f>SUMIFS(СВЦЭМ!$D$33:$D$776,СВЦЭМ!$A$33:$A$776,$A141,СВЦЭМ!$B$33:$B$776,S$119)+'СЕТ СН'!$I$11+СВЦЭМ!$D$10+'СЕТ СН'!$I$5-'СЕТ СН'!$I$21</f>
        <v>3649.0990957099998</v>
      </c>
      <c r="T141" s="36">
        <f>SUMIFS(СВЦЭМ!$D$33:$D$776,СВЦЭМ!$A$33:$A$776,$A141,СВЦЭМ!$B$33:$B$776,T$119)+'СЕТ СН'!$I$11+СВЦЭМ!$D$10+'СЕТ СН'!$I$5-'СЕТ СН'!$I$21</f>
        <v>3646.7115352599999</v>
      </c>
      <c r="U141" s="36">
        <f>SUMIFS(СВЦЭМ!$D$33:$D$776,СВЦЭМ!$A$33:$A$776,$A141,СВЦЭМ!$B$33:$B$776,U$119)+'СЕТ СН'!$I$11+СВЦЭМ!$D$10+'СЕТ СН'!$I$5-'СЕТ СН'!$I$21</f>
        <v>3632.4882428299998</v>
      </c>
      <c r="V141" s="36">
        <f>SUMIFS(СВЦЭМ!$D$33:$D$776,СВЦЭМ!$A$33:$A$776,$A141,СВЦЭМ!$B$33:$B$776,V$119)+'СЕТ СН'!$I$11+СВЦЭМ!$D$10+'СЕТ СН'!$I$5-'СЕТ СН'!$I$21</f>
        <v>3619.9126987300001</v>
      </c>
      <c r="W141" s="36">
        <f>SUMIFS(СВЦЭМ!$D$33:$D$776,СВЦЭМ!$A$33:$A$776,$A141,СВЦЭМ!$B$33:$B$776,W$119)+'СЕТ СН'!$I$11+СВЦЭМ!$D$10+'СЕТ СН'!$I$5-'СЕТ СН'!$I$21</f>
        <v>3623.8673982599998</v>
      </c>
      <c r="X141" s="36">
        <f>SUMIFS(СВЦЭМ!$D$33:$D$776,СВЦЭМ!$A$33:$A$776,$A141,СВЦЭМ!$B$33:$B$776,X$119)+'СЕТ СН'!$I$11+СВЦЭМ!$D$10+'СЕТ СН'!$I$5-'СЕТ СН'!$I$21</f>
        <v>3652.2731798099999</v>
      </c>
      <c r="Y141" s="36">
        <f>SUMIFS(СВЦЭМ!$D$33:$D$776,СВЦЭМ!$A$33:$A$776,$A141,СВЦЭМ!$B$33:$B$776,Y$119)+'СЕТ СН'!$I$11+СВЦЭМ!$D$10+'СЕТ СН'!$I$5-'СЕТ СН'!$I$21</f>
        <v>3666.4397882200001</v>
      </c>
    </row>
    <row r="142" spans="1:25" ht="15.75" x14ac:dyDescent="0.2">
      <c r="A142" s="35">
        <f t="shared" si="3"/>
        <v>43578</v>
      </c>
      <c r="B142" s="36">
        <f>SUMIFS(СВЦЭМ!$D$33:$D$776,СВЦЭМ!$A$33:$A$776,$A142,СВЦЭМ!$B$33:$B$776,B$119)+'СЕТ СН'!$I$11+СВЦЭМ!$D$10+'СЕТ СН'!$I$5-'СЕТ СН'!$I$21</f>
        <v>3633.7408642</v>
      </c>
      <c r="C142" s="36">
        <f>SUMIFS(СВЦЭМ!$D$33:$D$776,СВЦЭМ!$A$33:$A$776,$A142,СВЦЭМ!$B$33:$B$776,C$119)+'СЕТ СН'!$I$11+СВЦЭМ!$D$10+'СЕТ СН'!$I$5-'СЕТ СН'!$I$21</f>
        <v>3680.7934556800001</v>
      </c>
      <c r="D142" s="36">
        <f>SUMIFS(СВЦЭМ!$D$33:$D$776,СВЦЭМ!$A$33:$A$776,$A142,СВЦЭМ!$B$33:$B$776,D$119)+'СЕТ СН'!$I$11+СВЦЭМ!$D$10+'СЕТ СН'!$I$5-'СЕТ СН'!$I$21</f>
        <v>3713.1391347999997</v>
      </c>
      <c r="E142" s="36">
        <f>SUMIFS(СВЦЭМ!$D$33:$D$776,СВЦЭМ!$A$33:$A$776,$A142,СВЦЭМ!$B$33:$B$776,E$119)+'СЕТ СН'!$I$11+СВЦЭМ!$D$10+'СЕТ СН'!$I$5-'СЕТ СН'!$I$21</f>
        <v>3724.2836419300002</v>
      </c>
      <c r="F142" s="36">
        <f>SUMIFS(СВЦЭМ!$D$33:$D$776,СВЦЭМ!$A$33:$A$776,$A142,СВЦЭМ!$B$33:$B$776,F$119)+'СЕТ СН'!$I$11+СВЦЭМ!$D$10+'СЕТ СН'!$I$5-'СЕТ СН'!$I$21</f>
        <v>3728.76797149</v>
      </c>
      <c r="G142" s="36">
        <f>SUMIFS(СВЦЭМ!$D$33:$D$776,СВЦЭМ!$A$33:$A$776,$A142,СВЦЭМ!$B$33:$B$776,G$119)+'СЕТ СН'!$I$11+СВЦЭМ!$D$10+'СЕТ СН'!$I$5-'СЕТ СН'!$I$21</f>
        <v>3699.7521898200002</v>
      </c>
      <c r="H142" s="36">
        <f>SUMIFS(СВЦЭМ!$D$33:$D$776,СВЦЭМ!$A$33:$A$776,$A142,СВЦЭМ!$B$33:$B$776,H$119)+'СЕТ СН'!$I$11+СВЦЭМ!$D$10+'СЕТ СН'!$I$5-'СЕТ СН'!$I$21</f>
        <v>3680.1433105599999</v>
      </c>
      <c r="I142" s="36">
        <f>SUMIFS(СВЦЭМ!$D$33:$D$776,СВЦЭМ!$A$33:$A$776,$A142,СВЦЭМ!$B$33:$B$776,I$119)+'СЕТ СН'!$I$11+СВЦЭМ!$D$10+'СЕТ СН'!$I$5-'СЕТ СН'!$I$21</f>
        <v>3693.3754979999999</v>
      </c>
      <c r="J142" s="36">
        <f>SUMIFS(СВЦЭМ!$D$33:$D$776,СВЦЭМ!$A$33:$A$776,$A142,СВЦЭМ!$B$33:$B$776,J$119)+'СЕТ СН'!$I$11+СВЦЭМ!$D$10+'СЕТ СН'!$I$5-'СЕТ СН'!$I$21</f>
        <v>3661.9349876299998</v>
      </c>
      <c r="K142" s="36">
        <f>SUMIFS(СВЦЭМ!$D$33:$D$776,СВЦЭМ!$A$33:$A$776,$A142,СВЦЭМ!$B$33:$B$776,K$119)+'СЕТ СН'!$I$11+СВЦЭМ!$D$10+'СЕТ СН'!$I$5-'СЕТ СН'!$I$21</f>
        <v>3665.43511777</v>
      </c>
      <c r="L142" s="36">
        <f>SUMIFS(СВЦЭМ!$D$33:$D$776,СВЦЭМ!$A$33:$A$776,$A142,СВЦЭМ!$B$33:$B$776,L$119)+'СЕТ СН'!$I$11+СВЦЭМ!$D$10+'СЕТ СН'!$I$5-'СЕТ СН'!$I$21</f>
        <v>3650.9597839600001</v>
      </c>
      <c r="M142" s="36">
        <f>SUMIFS(СВЦЭМ!$D$33:$D$776,СВЦЭМ!$A$33:$A$776,$A142,СВЦЭМ!$B$33:$B$776,M$119)+'СЕТ СН'!$I$11+СВЦЭМ!$D$10+'СЕТ СН'!$I$5-'СЕТ СН'!$I$21</f>
        <v>3661.9137927500001</v>
      </c>
      <c r="N142" s="36">
        <f>SUMIFS(СВЦЭМ!$D$33:$D$776,СВЦЭМ!$A$33:$A$776,$A142,СВЦЭМ!$B$33:$B$776,N$119)+'СЕТ СН'!$I$11+СВЦЭМ!$D$10+'СЕТ СН'!$I$5-'СЕТ СН'!$I$21</f>
        <v>3652.0141837299998</v>
      </c>
      <c r="O142" s="36">
        <f>SUMIFS(СВЦЭМ!$D$33:$D$776,СВЦЭМ!$A$33:$A$776,$A142,СВЦЭМ!$B$33:$B$776,O$119)+'СЕТ СН'!$I$11+СВЦЭМ!$D$10+'СЕТ СН'!$I$5-'СЕТ СН'!$I$21</f>
        <v>3658.8426502399998</v>
      </c>
      <c r="P142" s="36">
        <f>SUMIFS(СВЦЭМ!$D$33:$D$776,СВЦЭМ!$A$33:$A$776,$A142,СВЦЭМ!$B$33:$B$776,P$119)+'СЕТ СН'!$I$11+СВЦЭМ!$D$10+'СЕТ СН'!$I$5-'СЕТ СН'!$I$21</f>
        <v>3677.5313037400001</v>
      </c>
      <c r="Q142" s="36">
        <f>SUMIFS(СВЦЭМ!$D$33:$D$776,СВЦЭМ!$A$33:$A$776,$A142,СВЦЭМ!$B$33:$B$776,Q$119)+'СЕТ СН'!$I$11+СВЦЭМ!$D$10+'СЕТ СН'!$I$5-'СЕТ СН'!$I$21</f>
        <v>3688.0957180800001</v>
      </c>
      <c r="R142" s="36">
        <f>SUMIFS(СВЦЭМ!$D$33:$D$776,СВЦЭМ!$A$33:$A$776,$A142,СВЦЭМ!$B$33:$B$776,R$119)+'СЕТ СН'!$I$11+СВЦЭМ!$D$10+'СЕТ СН'!$I$5-'СЕТ СН'!$I$21</f>
        <v>3685.1460499499999</v>
      </c>
      <c r="S142" s="36">
        <f>SUMIFS(СВЦЭМ!$D$33:$D$776,СВЦЭМ!$A$33:$A$776,$A142,СВЦЭМ!$B$33:$B$776,S$119)+'СЕТ СН'!$I$11+СВЦЭМ!$D$10+'СЕТ СН'!$I$5-'СЕТ СН'!$I$21</f>
        <v>3693.7669992499996</v>
      </c>
      <c r="T142" s="36">
        <f>SUMIFS(СВЦЭМ!$D$33:$D$776,СВЦЭМ!$A$33:$A$776,$A142,СВЦЭМ!$B$33:$B$776,T$119)+'СЕТ СН'!$I$11+СВЦЭМ!$D$10+'СЕТ СН'!$I$5-'СЕТ СН'!$I$21</f>
        <v>3678.3633870100002</v>
      </c>
      <c r="U142" s="36">
        <f>SUMIFS(СВЦЭМ!$D$33:$D$776,СВЦЭМ!$A$33:$A$776,$A142,СВЦЭМ!$B$33:$B$776,U$119)+'СЕТ СН'!$I$11+СВЦЭМ!$D$10+'СЕТ СН'!$I$5-'СЕТ СН'!$I$21</f>
        <v>3652.6903889</v>
      </c>
      <c r="V142" s="36">
        <f>SUMIFS(СВЦЭМ!$D$33:$D$776,СВЦЭМ!$A$33:$A$776,$A142,СВЦЭМ!$B$33:$B$776,V$119)+'СЕТ СН'!$I$11+СВЦЭМ!$D$10+'СЕТ СН'!$I$5-'СЕТ СН'!$I$21</f>
        <v>3637.0414249800001</v>
      </c>
      <c r="W142" s="36">
        <f>SUMIFS(СВЦЭМ!$D$33:$D$776,СВЦЭМ!$A$33:$A$776,$A142,СВЦЭМ!$B$33:$B$776,W$119)+'СЕТ СН'!$I$11+СВЦЭМ!$D$10+'СЕТ СН'!$I$5-'СЕТ СН'!$I$21</f>
        <v>3633.9027906199999</v>
      </c>
      <c r="X142" s="36">
        <f>SUMIFS(СВЦЭМ!$D$33:$D$776,СВЦЭМ!$A$33:$A$776,$A142,СВЦЭМ!$B$33:$B$776,X$119)+'СЕТ СН'!$I$11+СВЦЭМ!$D$10+'СЕТ СН'!$I$5-'СЕТ СН'!$I$21</f>
        <v>3668.7710947599999</v>
      </c>
      <c r="Y142" s="36">
        <f>SUMIFS(СВЦЭМ!$D$33:$D$776,СВЦЭМ!$A$33:$A$776,$A142,СВЦЭМ!$B$33:$B$776,Y$119)+'СЕТ СН'!$I$11+СВЦЭМ!$D$10+'СЕТ СН'!$I$5-'СЕТ СН'!$I$21</f>
        <v>3703.72318468</v>
      </c>
    </row>
    <row r="143" spans="1:25" ht="15.75" x14ac:dyDescent="0.2">
      <c r="A143" s="35">
        <f t="shared" si="3"/>
        <v>43579</v>
      </c>
      <c r="B143" s="36">
        <f>SUMIFS(СВЦЭМ!$D$33:$D$776,СВЦЭМ!$A$33:$A$776,$A143,СВЦЭМ!$B$33:$B$776,B$119)+'СЕТ СН'!$I$11+СВЦЭМ!$D$10+'СЕТ СН'!$I$5-'СЕТ СН'!$I$21</f>
        <v>3590.8023083799999</v>
      </c>
      <c r="C143" s="36">
        <f>SUMIFS(СВЦЭМ!$D$33:$D$776,СВЦЭМ!$A$33:$A$776,$A143,СВЦЭМ!$B$33:$B$776,C$119)+'СЕТ СН'!$I$11+СВЦЭМ!$D$10+'СЕТ СН'!$I$5-'СЕТ СН'!$I$21</f>
        <v>3633.9989772099998</v>
      </c>
      <c r="D143" s="36">
        <f>SUMIFS(СВЦЭМ!$D$33:$D$776,СВЦЭМ!$A$33:$A$776,$A143,СВЦЭМ!$B$33:$B$776,D$119)+'СЕТ СН'!$I$11+СВЦЭМ!$D$10+'СЕТ СН'!$I$5-'СЕТ СН'!$I$21</f>
        <v>3669.5780043099999</v>
      </c>
      <c r="E143" s="36">
        <f>SUMIFS(СВЦЭМ!$D$33:$D$776,СВЦЭМ!$A$33:$A$776,$A143,СВЦЭМ!$B$33:$B$776,E$119)+'СЕТ СН'!$I$11+СВЦЭМ!$D$10+'СЕТ СН'!$I$5-'СЕТ СН'!$I$21</f>
        <v>3678.2962822600002</v>
      </c>
      <c r="F143" s="36">
        <f>SUMIFS(СВЦЭМ!$D$33:$D$776,СВЦЭМ!$A$33:$A$776,$A143,СВЦЭМ!$B$33:$B$776,F$119)+'СЕТ СН'!$I$11+СВЦЭМ!$D$10+'СЕТ СН'!$I$5-'СЕТ СН'!$I$21</f>
        <v>3701.6250919200002</v>
      </c>
      <c r="G143" s="36">
        <f>SUMIFS(СВЦЭМ!$D$33:$D$776,СВЦЭМ!$A$33:$A$776,$A143,СВЦЭМ!$B$33:$B$776,G$119)+'СЕТ СН'!$I$11+СВЦЭМ!$D$10+'СЕТ СН'!$I$5-'СЕТ СН'!$I$21</f>
        <v>3695.4828447599998</v>
      </c>
      <c r="H143" s="36">
        <f>SUMIFS(СВЦЭМ!$D$33:$D$776,СВЦЭМ!$A$33:$A$776,$A143,СВЦЭМ!$B$33:$B$776,H$119)+'СЕТ СН'!$I$11+СВЦЭМ!$D$10+'СЕТ СН'!$I$5-'СЕТ СН'!$I$21</f>
        <v>3674.8389143300001</v>
      </c>
      <c r="I143" s="36">
        <f>SUMIFS(СВЦЭМ!$D$33:$D$776,СВЦЭМ!$A$33:$A$776,$A143,СВЦЭМ!$B$33:$B$776,I$119)+'СЕТ СН'!$I$11+СВЦЭМ!$D$10+'СЕТ СН'!$I$5-'СЕТ СН'!$I$21</f>
        <v>3638.6696799699998</v>
      </c>
      <c r="J143" s="36">
        <f>SUMIFS(СВЦЭМ!$D$33:$D$776,СВЦЭМ!$A$33:$A$776,$A143,СВЦЭМ!$B$33:$B$776,J$119)+'СЕТ СН'!$I$11+СВЦЭМ!$D$10+'СЕТ СН'!$I$5-'СЕТ СН'!$I$21</f>
        <v>3601.00546966</v>
      </c>
      <c r="K143" s="36">
        <f>SUMIFS(СВЦЭМ!$D$33:$D$776,СВЦЭМ!$A$33:$A$776,$A143,СВЦЭМ!$B$33:$B$776,K$119)+'СЕТ СН'!$I$11+СВЦЭМ!$D$10+'СЕТ СН'!$I$5-'СЕТ СН'!$I$21</f>
        <v>3617.4943828199998</v>
      </c>
      <c r="L143" s="36">
        <f>SUMIFS(СВЦЭМ!$D$33:$D$776,СВЦЭМ!$A$33:$A$776,$A143,СВЦЭМ!$B$33:$B$776,L$119)+'СЕТ СН'!$I$11+СВЦЭМ!$D$10+'СЕТ СН'!$I$5-'СЕТ СН'!$I$21</f>
        <v>3651.0798909699997</v>
      </c>
      <c r="M143" s="36">
        <f>SUMIFS(СВЦЭМ!$D$33:$D$776,СВЦЭМ!$A$33:$A$776,$A143,СВЦЭМ!$B$33:$B$776,M$119)+'СЕТ СН'!$I$11+СВЦЭМ!$D$10+'СЕТ СН'!$I$5-'СЕТ СН'!$I$21</f>
        <v>3669.6559015600001</v>
      </c>
      <c r="N143" s="36">
        <f>SUMIFS(СВЦЭМ!$D$33:$D$776,СВЦЭМ!$A$33:$A$776,$A143,СВЦЭМ!$B$33:$B$776,N$119)+'СЕТ СН'!$I$11+СВЦЭМ!$D$10+'СЕТ СН'!$I$5-'СЕТ СН'!$I$21</f>
        <v>3658.0458356700001</v>
      </c>
      <c r="O143" s="36">
        <f>SUMIFS(СВЦЭМ!$D$33:$D$776,СВЦЭМ!$A$33:$A$776,$A143,СВЦЭМ!$B$33:$B$776,O$119)+'СЕТ СН'!$I$11+СВЦЭМ!$D$10+'СЕТ СН'!$I$5-'СЕТ СН'!$I$21</f>
        <v>3666.1737910399997</v>
      </c>
      <c r="P143" s="36">
        <f>SUMIFS(СВЦЭМ!$D$33:$D$776,СВЦЭМ!$A$33:$A$776,$A143,СВЦЭМ!$B$33:$B$776,P$119)+'СЕТ СН'!$I$11+СВЦЭМ!$D$10+'СЕТ СН'!$I$5-'СЕТ СН'!$I$21</f>
        <v>3674.5825709199999</v>
      </c>
      <c r="Q143" s="36">
        <f>SUMIFS(СВЦЭМ!$D$33:$D$776,СВЦЭМ!$A$33:$A$776,$A143,СВЦЭМ!$B$33:$B$776,Q$119)+'СЕТ СН'!$I$11+СВЦЭМ!$D$10+'СЕТ СН'!$I$5-'СЕТ СН'!$I$21</f>
        <v>3679.3093578799999</v>
      </c>
      <c r="R143" s="36">
        <f>SUMIFS(СВЦЭМ!$D$33:$D$776,СВЦЭМ!$A$33:$A$776,$A143,СВЦЭМ!$B$33:$B$776,R$119)+'СЕТ СН'!$I$11+СВЦЭМ!$D$10+'СЕТ СН'!$I$5-'СЕТ СН'!$I$21</f>
        <v>3681.9077352999998</v>
      </c>
      <c r="S143" s="36">
        <f>SUMIFS(СВЦЭМ!$D$33:$D$776,СВЦЭМ!$A$33:$A$776,$A143,СВЦЭМ!$B$33:$B$776,S$119)+'СЕТ СН'!$I$11+СВЦЭМ!$D$10+'СЕТ СН'!$I$5-'СЕТ СН'!$I$21</f>
        <v>3683.21676772</v>
      </c>
      <c r="T143" s="36">
        <f>SUMIFS(СВЦЭМ!$D$33:$D$776,СВЦЭМ!$A$33:$A$776,$A143,СВЦЭМ!$B$33:$B$776,T$119)+'СЕТ СН'!$I$11+СВЦЭМ!$D$10+'СЕТ СН'!$I$5-'СЕТ СН'!$I$21</f>
        <v>3670.19522005</v>
      </c>
      <c r="U143" s="36">
        <f>SUMIFS(СВЦЭМ!$D$33:$D$776,СВЦЭМ!$A$33:$A$776,$A143,СВЦЭМ!$B$33:$B$776,U$119)+'СЕТ СН'!$I$11+СВЦЭМ!$D$10+'СЕТ СН'!$I$5-'СЕТ СН'!$I$21</f>
        <v>3664.1004221200001</v>
      </c>
      <c r="V143" s="36">
        <f>SUMIFS(СВЦЭМ!$D$33:$D$776,СВЦЭМ!$A$33:$A$776,$A143,СВЦЭМ!$B$33:$B$776,V$119)+'СЕТ СН'!$I$11+СВЦЭМ!$D$10+'СЕТ СН'!$I$5-'СЕТ СН'!$I$21</f>
        <v>3640.06371485</v>
      </c>
      <c r="W143" s="36">
        <f>SUMIFS(СВЦЭМ!$D$33:$D$776,СВЦЭМ!$A$33:$A$776,$A143,СВЦЭМ!$B$33:$B$776,W$119)+'СЕТ СН'!$I$11+СВЦЭМ!$D$10+'СЕТ СН'!$I$5-'СЕТ СН'!$I$21</f>
        <v>3628.1015442299999</v>
      </c>
      <c r="X143" s="36">
        <f>SUMIFS(СВЦЭМ!$D$33:$D$776,СВЦЭМ!$A$33:$A$776,$A143,СВЦЭМ!$B$33:$B$776,X$119)+'СЕТ СН'!$I$11+СВЦЭМ!$D$10+'СЕТ СН'!$I$5-'СЕТ СН'!$I$21</f>
        <v>3639.1279565599998</v>
      </c>
      <c r="Y143" s="36">
        <f>SUMIFS(СВЦЭМ!$D$33:$D$776,СВЦЭМ!$A$33:$A$776,$A143,СВЦЭМ!$B$33:$B$776,Y$119)+'СЕТ СН'!$I$11+СВЦЭМ!$D$10+'СЕТ СН'!$I$5-'СЕТ СН'!$I$21</f>
        <v>3678.13035029</v>
      </c>
    </row>
    <row r="144" spans="1:25" ht="15.75" x14ac:dyDescent="0.2">
      <c r="A144" s="35">
        <f t="shared" si="3"/>
        <v>43580</v>
      </c>
      <c r="B144" s="36">
        <f>SUMIFS(СВЦЭМ!$D$33:$D$776,СВЦЭМ!$A$33:$A$776,$A144,СВЦЭМ!$B$33:$B$776,B$119)+'СЕТ СН'!$I$11+СВЦЭМ!$D$10+'СЕТ СН'!$I$5-'СЕТ СН'!$I$21</f>
        <v>3663.1239749000001</v>
      </c>
      <c r="C144" s="36">
        <f>SUMIFS(СВЦЭМ!$D$33:$D$776,СВЦЭМ!$A$33:$A$776,$A144,СВЦЭМ!$B$33:$B$776,C$119)+'СЕТ СН'!$I$11+СВЦЭМ!$D$10+'СЕТ СН'!$I$5-'СЕТ СН'!$I$21</f>
        <v>3700.83113908</v>
      </c>
      <c r="D144" s="36">
        <f>SUMIFS(СВЦЭМ!$D$33:$D$776,СВЦЭМ!$A$33:$A$776,$A144,СВЦЭМ!$B$33:$B$776,D$119)+'СЕТ СН'!$I$11+СВЦЭМ!$D$10+'СЕТ СН'!$I$5-'СЕТ СН'!$I$21</f>
        <v>3733.27988456</v>
      </c>
      <c r="E144" s="36">
        <f>SUMIFS(СВЦЭМ!$D$33:$D$776,СВЦЭМ!$A$33:$A$776,$A144,СВЦЭМ!$B$33:$B$776,E$119)+'СЕТ СН'!$I$11+СВЦЭМ!$D$10+'СЕТ СН'!$I$5-'СЕТ СН'!$I$21</f>
        <v>3747.9492085499996</v>
      </c>
      <c r="F144" s="36">
        <f>SUMIFS(СВЦЭМ!$D$33:$D$776,СВЦЭМ!$A$33:$A$776,$A144,СВЦЭМ!$B$33:$B$776,F$119)+'СЕТ СН'!$I$11+СВЦЭМ!$D$10+'СЕТ СН'!$I$5-'СЕТ СН'!$I$21</f>
        <v>3751.9590183099999</v>
      </c>
      <c r="G144" s="36">
        <f>SUMIFS(СВЦЭМ!$D$33:$D$776,СВЦЭМ!$A$33:$A$776,$A144,СВЦЭМ!$B$33:$B$776,G$119)+'СЕТ СН'!$I$11+СВЦЭМ!$D$10+'СЕТ СН'!$I$5-'СЕТ СН'!$I$21</f>
        <v>3735.2856876799997</v>
      </c>
      <c r="H144" s="36">
        <f>SUMIFS(СВЦЭМ!$D$33:$D$776,СВЦЭМ!$A$33:$A$776,$A144,СВЦЭМ!$B$33:$B$776,H$119)+'СЕТ СН'!$I$11+СВЦЭМ!$D$10+'СЕТ СН'!$I$5-'СЕТ СН'!$I$21</f>
        <v>3696.4871401099999</v>
      </c>
      <c r="I144" s="36">
        <f>SUMIFS(СВЦЭМ!$D$33:$D$776,СВЦЭМ!$A$33:$A$776,$A144,СВЦЭМ!$B$33:$B$776,I$119)+'СЕТ СН'!$I$11+СВЦЭМ!$D$10+'СЕТ СН'!$I$5-'СЕТ СН'!$I$21</f>
        <v>3652.9863128299999</v>
      </c>
      <c r="J144" s="36">
        <f>SUMIFS(СВЦЭМ!$D$33:$D$776,СВЦЭМ!$A$33:$A$776,$A144,СВЦЭМ!$B$33:$B$776,J$119)+'СЕТ СН'!$I$11+СВЦЭМ!$D$10+'СЕТ СН'!$I$5-'СЕТ СН'!$I$21</f>
        <v>3613.74811039</v>
      </c>
      <c r="K144" s="36">
        <f>SUMIFS(СВЦЭМ!$D$33:$D$776,СВЦЭМ!$A$33:$A$776,$A144,СВЦЭМ!$B$33:$B$776,K$119)+'СЕТ СН'!$I$11+СВЦЭМ!$D$10+'СЕТ СН'!$I$5-'СЕТ СН'!$I$21</f>
        <v>3609.55045423</v>
      </c>
      <c r="L144" s="36">
        <f>SUMIFS(СВЦЭМ!$D$33:$D$776,СВЦЭМ!$A$33:$A$776,$A144,СВЦЭМ!$B$33:$B$776,L$119)+'СЕТ СН'!$I$11+СВЦЭМ!$D$10+'СЕТ СН'!$I$5-'СЕТ СН'!$I$21</f>
        <v>3602.71472382</v>
      </c>
      <c r="M144" s="36">
        <f>SUMIFS(СВЦЭМ!$D$33:$D$776,СВЦЭМ!$A$33:$A$776,$A144,СВЦЭМ!$B$33:$B$776,M$119)+'СЕТ СН'!$I$11+СВЦЭМ!$D$10+'СЕТ СН'!$I$5-'СЕТ СН'!$I$21</f>
        <v>3619.5186838899999</v>
      </c>
      <c r="N144" s="36">
        <f>SUMIFS(СВЦЭМ!$D$33:$D$776,СВЦЭМ!$A$33:$A$776,$A144,СВЦЭМ!$B$33:$B$776,N$119)+'СЕТ СН'!$I$11+СВЦЭМ!$D$10+'СЕТ СН'!$I$5-'СЕТ СН'!$I$21</f>
        <v>3610.94845205</v>
      </c>
      <c r="O144" s="36">
        <f>SUMIFS(СВЦЭМ!$D$33:$D$776,СВЦЭМ!$A$33:$A$776,$A144,СВЦЭМ!$B$33:$B$776,O$119)+'СЕТ СН'!$I$11+СВЦЭМ!$D$10+'СЕТ СН'!$I$5-'СЕТ СН'!$I$21</f>
        <v>3611.4667602</v>
      </c>
      <c r="P144" s="36">
        <f>SUMIFS(СВЦЭМ!$D$33:$D$776,СВЦЭМ!$A$33:$A$776,$A144,СВЦЭМ!$B$33:$B$776,P$119)+'СЕТ СН'!$I$11+СВЦЭМ!$D$10+'СЕТ СН'!$I$5-'СЕТ СН'!$I$21</f>
        <v>3621.6469398700001</v>
      </c>
      <c r="Q144" s="36">
        <f>SUMIFS(СВЦЭМ!$D$33:$D$776,СВЦЭМ!$A$33:$A$776,$A144,СВЦЭМ!$B$33:$B$776,Q$119)+'СЕТ СН'!$I$11+СВЦЭМ!$D$10+'СЕТ СН'!$I$5-'СЕТ СН'!$I$21</f>
        <v>3640.6040808600001</v>
      </c>
      <c r="R144" s="36">
        <f>SUMIFS(СВЦЭМ!$D$33:$D$776,СВЦЭМ!$A$33:$A$776,$A144,СВЦЭМ!$B$33:$B$776,R$119)+'СЕТ СН'!$I$11+СВЦЭМ!$D$10+'СЕТ СН'!$I$5-'СЕТ СН'!$I$21</f>
        <v>3651.6717619599999</v>
      </c>
      <c r="S144" s="36">
        <f>SUMIFS(СВЦЭМ!$D$33:$D$776,СВЦЭМ!$A$33:$A$776,$A144,СВЦЭМ!$B$33:$B$776,S$119)+'СЕТ СН'!$I$11+СВЦЭМ!$D$10+'СЕТ СН'!$I$5-'СЕТ СН'!$I$21</f>
        <v>3650.7818311699998</v>
      </c>
      <c r="T144" s="36">
        <f>SUMIFS(СВЦЭМ!$D$33:$D$776,СВЦЭМ!$A$33:$A$776,$A144,СВЦЭМ!$B$33:$B$776,T$119)+'СЕТ СН'!$I$11+СВЦЭМ!$D$10+'СЕТ СН'!$I$5-'СЕТ СН'!$I$21</f>
        <v>3635.9390791400001</v>
      </c>
      <c r="U144" s="36">
        <f>SUMIFS(СВЦЭМ!$D$33:$D$776,СВЦЭМ!$A$33:$A$776,$A144,СВЦЭМ!$B$33:$B$776,U$119)+'СЕТ СН'!$I$11+СВЦЭМ!$D$10+'СЕТ СН'!$I$5-'СЕТ СН'!$I$21</f>
        <v>3617.0282227899997</v>
      </c>
      <c r="V144" s="36">
        <f>SUMIFS(СВЦЭМ!$D$33:$D$776,СВЦЭМ!$A$33:$A$776,$A144,СВЦЭМ!$B$33:$B$776,V$119)+'СЕТ СН'!$I$11+СВЦЭМ!$D$10+'СЕТ СН'!$I$5-'СЕТ СН'!$I$21</f>
        <v>3601.3049784300001</v>
      </c>
      <c r="W144" s="36">
        <f>SUMIFS(СВЦЭМ!$D$33:$D$776,СВЦЭМ!$A$33:$A$776,$A144,СВЦЭМ!$B$33:$B$776,W$119)+'СЕТ СН'!$I$11+СВЦЭМ!$D$10+'СЕТ СН'!$I$5-'СЕТ СН'!$I$21</f>
        <v>3600.96816386</v>
      </c>
      <c r="X144" s="36">
        <f>SUMIFS(СВЦЭМ!$D$33:$D$776,СВЦЭМ!$A$33:$A$776,$A144,СВЦЭМ!$B$33:$B$776,X$119)+'СЕТ СН'!$I$11+СВЦЭМ!$D$10+'СЕТ СН'!$I$5-'СЕТ СН'!$I$21</f>
        <v>3585.10046375</v>
      </c>
      <c r="Y144" s="36">
        <f>SUMIFS(СВЦЭМ!$D$33:$D$776,СВЦЭМ!$A$33:$A$776,$A144,СВЦЭМ!$B$33:$B$776,Y$119)+'СЕТ СН'!$I$11+СВЦЭМ!$D$10+'СЕТ СН'!$I$5-'СЕТ СН'!$I$21</f>
        <v>3647.2489456600001</v>
      </c>
    </row>
    <row r="145" spans="1:27" ht="15.75" x14ac:dyDescent="0.2">
      <c r="A145" s="35">
        <f t="shared" si="3"/>
        <v>43581</v>
      </c>
      <c r="B145" s="36">
        <f>SUMIFS(СВЦЭМ!$D$33:$D$776,СВЦЭМ!$A$33:$A$776,$A145,СВЦЭМ!$B$33:$B$776,B$119)+'СЕТ СН'!$I$11+СВЦЭМ!$D$10+'СЕТ СН'!$I$5-'СЕТ СН'!$I$21</f>
        <v>3681.9488432799999</v>
      </c>
      <c r="C145" s="36">
        <f>SUMIFS(СВЦЭМ!$D$33:$D$776,СВЦЭМ!$A$33:$A$776,$A145,СВЦЭМ!$B$33:$B$776,C$119)+'СЕТ СН'!$I$11+СВЦЭМ!$D$10+'СЕТ СН'!$I$5-'СЕТ СН'!$I$21</f>
        <v>3718.4115369900001</v>
      </c>
      <c r="D145" s="36">
        <f>SUMIFS(СВЦЭМ!$D$33:$D$776,СВЦЭМ!$A$33:$A$776,$A145,СВЦЭМ!$B$33:$B$776,D$119)+'СЕТ СН'!$I$11+СВЦЭМ!$D$10+'СЕТ СН'!$I$5-'СЕТ СН'!$I$21</f>
        <v>3734.5917607000001</v>
      </c>
      <c r="E145" s="36">
        <f>SUMIFS(СВЦЭМ!$D$33:$D$776,СВЦЭМ!$A$33:$A$776,$A145,СВЦЭМ!$B$33:$B$776,E$119)+'СЕТ СН'!$I$11+СВЦЭМ!$D$10+'СЕТ СН'!$I$5-'СЕТ СН'!$I$21</f>
        <v>3741.8683018299998</v>
      </c>
      <c r="F145" s="36">
        <f>SUMIFS(СВЦЭМ!$D$33:$D$776,СВЦЭМ!$A$33:$A$776,$A145,СВЦЭМ!$B$33:$B$776,F$119)+'СЕТ СН'!$I$11+СВЦЭМ!$D$10+'СЕТ СН'!$I$5-'СЕТ СН'!$I$21</f>
        <v>3748.13947366</v>
      </c>
      <c r="G145" s="36">
        <f>SUMIFS(СВЦЭМ!$D$33:$D$776,СВЦЭМ!$A$33:$A$776,$A145,СВЦЭМ!$B$33:$B$776,G$119)+'СЕТ СН'!$I$11+СВЦЭМ!$D$10+'СЕТ СН'!$I$5-'СЕТ СН'!$I$21</f>
        <v>3735.2726486199999</v>
      </c>
      <c r="H145" s="36">
        <f>SUMIFS(СВЦЭМ!$D$33:$D$776,СВЦЭМ!$A$33:$A$776,$A145,СВЦЭМ!$B$33:$B$776,H$119)+'СЕТ СН'!$I$11+СВЦЭМ!$D$10+'СЕТ СН'!$I$5-'СЕТ СН'!$I$21</f>
        <v>3699.46379011</v>
      </c>
      <c r="I145" s="36">
        <f>SUMIFS(СВЦЭМ!$D$33:$D$776,СВЦЭМ!$A$33:$A$776,$A145,СВЦЭМ!$B$33:$B$776,I$119)+'СЕТ СН'!$I$11+СВЦЭМ!$D$10+'СЕТ СН'!$I$5-'СЕТ СН'!$I$21</f>
        <v>3658.4889355800001</v>
      </c>
      <c r="J145" s="36">
        <f>SUMIFS(СВЦЭМ!$D$33:$D$776,СВЦЭМ!$A$33:$A$776,$A145,СВЦЭМ!$B$33:$B$776,J$119)+'СЕТ СН'!$I$11+СВЦЭМ!$D$10+'СЕТ СН'!$I$5-'СЕТ СН'!$I$21</f>
        <v>3625.43241558</v>
      </c>
      <c r="K145" s="36">
        <f>SUMIFS(СВЦЭМ!$D$33:$D$776,СВЦЭМ!$A$33:$A$776,$A145,СВЦЭМ!$B$33:$B$776,K$119)+'СЕТ СН'!$I$11+СВЦЭМ!$D$10+'СЕТ СН'!$I$5-'СЕТ СН'!$I$21</f>
        <v>3615.1654591199999</v>
      </c>
      <c r="L145" s="36">
        <f>SUMIFS(СВЦЭМ!$D$33:$D$776,СВЦЭМ!$A$33:$A$776,$A145,СВЦЭМ!$B$33:$B$776,L$119)+'СЕТ СН'!$I$11+СВЦЭМ!$D$10+'СЕТ СН'!$I$5-'СЕТ СН'!$I$21</f>
        <v>3617.4200625399999</v>
      </c>
      <c r="M145" s="36">
        <f>SUMIFS(СВЦЭМ!$D$33:$D$776,СВЦЭМ!$A$33:$A$776,$A145,СВЦЭМ!$B$33:$B$776,M$119)+'СЕТ СН'!$I$11+СВЦЭМ!$D$10+'СЕТ СН'!$I$5-'СЕТ СН'!$I$21</f>
        <v>3625.3734276499999</v>
      </c>
      <c r="N145" s="36">
        <f>SUMIFS(СВЦЭМ!$D$33:$D$776,СВЦЭМ!$A$33:$A$776,$A145,СВЦЭМ!$B$33:$B$776,N$119)+'СЕТ СН'!$I$11+СВЦЭМ!$D$10+'СЕТ СН'!$I$5-'СЕТ СН'!$I$21</f>
        <v>3629.1663292499998</v>
      </c>
      <c r="O145" s="36">
        <f>SUMIFS(СВЦЭМ!$D$33:$D$776,СВЦЭМ!$A$33:$A$776,$A145,СВЦЭМ!$B$33:$B$776,O$119)+'СЕТ СН'!$I$11+СВЦЭМ!$D$10+'СЕТ СН'!$I$5-'СЕТ СН'!$I$21</f>
        <v>3631.9411194999998</v>
      </c>
      <c r="P145" s="36">
        <f>SUMIFS(СВЦЭМ!$D$33:$D$776,СВЦЭМ!$A$33:$A$776,$A145,СВЦЭМ!$B$33:$B$776,P$119)+'СЕТ СН'!$I$11+СВЦЭМ!$D$10+'СЕТ СН'!$I$5-'СЕТ СН'!$I$21</f>
        <v>3639.3932659799998</v>
      </c>
      <c r="Q145" s="36">
        <f>SUMIFS(СВЦЭМ!$D$33:$D$776,СВЦЭМ!$A$33:$A$776,$A145,СВЦЭМ!$B$33:$B$776,Q$119)+'СЕТ СН'!$I$11+СВЦЭМ!$D$10+'СЕТ СН'!$I$5-'СЕТ СН'!$I$21</f>
        <v>3648.3208443899998</v>
      </c>
      <c r="R145" s="36">
        <f>SUMIFS(СВЦЭМ!$D$33:$D$776,СВЦЭМ!$A$33:$A$776,$A145,СВЦЭМ!$B$33:$B$776,R$119)+'СЕТ СН'!$I$11+СВЦЭМ!$D$10+'СЕТ СН'!$I$5-'СЕТ СН'!$I$21</f>
        <v>3652.9271413500001</v>
      </c>
      <c r="S145" s="36">
        <f>SUMIFS(СВЦЭМ!$D$33:$D$776,СВЦЭМ!$A$33:$A$776,$A145,СВЦЭМ!$B$33:$B$776,S$119)+'СЕТ СН'!$I$11+СВЦЭМ!$D$10+'СЕТ СН'!$I$5-'СЕТ СН'!$I$21</f>
        <v>3638.1694406199999</v>
      </c>
      <c r="T145" s="36">
        <f>SUMIFS(СВЦЭМ!$D$33:$D$776,СВЦЭМ!$A$33:$A$776,$A145,СВЦЭМ!$B$33:$B$776,T$119)+'СЕТ СН'!$I$11+СВЦЭМ!$D$10+'СЕТ СН'!$I$5-'СЕТ СН'!$I$21</f>
        <v>3617.5952575299998</v>
      </c>
      <c r="U145" s="36">
        <f>SUMIFS(СВЦЭМ!$D$33:$D$776,СВЦЭМ!$A$33:$A$776,$A145,СВЦЭМ!$B$33:$B$776,U$119)+'СЕТ СН'!$I$11+СВЦЭМ!$D$10+'СЕТ СН'!$I$5-'СЕТ СН'!$I$21</f>
        <v>3584.21036598</v>
      </c>
      <c r="V145" s="36">
        <f>SUMIFS(СВЦЭМ!$D$33:$D$776,СВЦЭМ!$A$33:$A$776,$A145,СВЦЭМ!$B$33:$B$776,V$119)+'СЕТ СН'!$I$11+СВЦЭМ!$D$10+'СЕТ СН'!$I$5-'СЕТ СН'!$I$21</f>
        <v>3576.68114182</v>
      </c>
      <c r="W145" s="36">
        <f>SUMIFS(СВЦЭМ!$D$33:$D$776,СВЦЭМ!$A$33:$A$776,$A145,СВЦЭМ!$B$33:$B$776,W$119)+'СЕТ СН'!$I$11+СВЦЭМ!$D$10+'СЕТ СН'!$I$5-'СЕТ СН'!$I$21</f>
        <v>3594.2640404700001</v>
      </c>
      <c r="X145" s="36">
        <f>SUMIFS(СВЦЭМ!$D$33:$D$776,СВЦЭМ!$A$33:$A$776,$A145,СВЦЭМ!$B$33:$B$776,X$119)+'СЕТ СН'!$I$11+СВЦЭМ!$D$10+'СЕТ СН'!$I$5-'СЕТ СН'!$I$21</f>
        <v>3629.06775311</v>
      </c>
      <c r="Y145" s="36">
        <f>SUMIFS(СВЦЭМ!$D$33:$D$776,СВЦЭМ!$A$33:$A$776,$A145,СВЦЭМ!$B$33:$B$776,Y$119)+'СЕТ СН'!$I$11+СВЦЭМ!$D$10+'СЕТ СН'!$I$5-'СЕТ СН'!$I$21</f>
        <v>3664.3772129499998</v>
      </c>
    </row>
    <row r="146" spans="1:27" ht="15.75" x14ac:dyDescent="0.2">
      <c r="A146" s="35">
        <f t="shared" si="3"/>
        <v>43582</v>
      </c>
      <c r="B146" s="36">
        <f>SUMIFS(СВЦЭМ!$D$33:$D$776,СВЦЭМ!$A$33:$A$776,$A146,СВЦЭМ!$B$33:$B$776,B$119)+'СЕТ СН'!$I$11+СВЦЭМ!$D$10+'СЕТ СН'!$I$5-'СЕТ СН'!$I$21</f>
        <v>3665.8588619399998</v>
      </c>
      <c r="C146" s="36">
        <f>SUMIFS(СВЦЭМ!$D$33:$D$776,СВЦЭМ!$A$33:$A$776,$A146,СВЦЭМ!$B$33:$B$776,C$119)+'СЕТ СН'!$I$11+СВЦЭМ!$D$10+'СЕТ СН'!$I$5-'СЕТ СН'!$I$21</f>
        <v>3656.6506189900001</v>
      </c>
      <c r="D146" s="36">
        <f>SUMIFS(СВЦЭМ!$D$33:$D$776,СВЦЭМ!$A$33:$A$776,$A146,СВЦЭМ!$B$33:$B$776,D$119)+'СЕТ СН'!$I$11+СВЦЭМ!$D$10+'СЕТ СН'!$I$5-'СЕТ СН'!$I$21</f>
        <v>3666.2982973200001</v>
      </c>
      <c r="E146" s="36">
        <f>SUMIFS(СВЦЭМ!$D$33:$D$776,СВЦЭМ!$A$33:$A$776,$A146,СВЦЭМ!$B$33:$B$776,E$119)+'СЕТ СН'!$I$11+СВЦЭМ!$D$10+'СЕТ СН'!$I$5-'СЕТ СН'!$I$21</f>
        <v>3675.12346665</v>
      </c>
      <c r="F146" s="36">
        <f>SUMIFS(СВЦЭМ!$D$33:$D$776,СВЦЭМ!$A$33:$A$776,$A146,СВЦЭМ!$B$33:$B$776,F$119)+'СЕТ СН'!$I$11+СВЦЭМ!$D$10+'СЕТ СН'!$I$5-'СЕТ СН'!$I$21</f>
        <v>3701.9575791500001</v>
      </c>
      <c r="G146" s="36">
        <f>SUMIFS(СВЦЭМ!$D$33:$D$776,СВЦЭМ!$A$33:$A$776,$A146,СВЦЭМ!$B$33:$B$776,G$119)+'СЕТ СН'!$I$11+СВЦЭМ!$D$10+'СЕТ СН'!$I$5-'СЕТ СН'!$I$21</f>
        <v>3681.8849556199998</v>
      </c>
      <c r="H146" s="36">
        <f>SUMIFS(СВЦЭМ!$D$33:$D$776,СВЦЭМ!$A$33:$A$776,$A146,СВЦЭМ!$B$33:$B$776,H$119)+'СЕТ СН'!$I$11+СВЦЭМ!$D$10+'СЕТ СН'!$I$5-'СЕТ СН'!$I$21</f>
        <v>3679.6198615799999</v>
      </c>
      <c r="I146" s="36">
        <f>SUMIFS(СВЦЭМ!$D$33:$D$776,СВЦЭМ!$A$33:$A$776,$A146,СВЦЭМ!$B$33:$B$776,I$119)+'СЕТ СН'!$I$11+СВЦЭМ!$D$10+'СЕТ СН'!$I$5-'СЕТ СН'!$I$21</f>
        <v>3655.9965264699999</v>
      </c>
      <c r="J146" s="36">
        <f>SUMIFS(СВЦЭМ!$D$33:$D$776,СВЦЭМ!$A$33:$A$776,$A146,СВЦЭМ!$B$33:$B$776,J$119)+'СЕТ СН'!$I$11+СВЦЭМ!$D$10+'СЕТ СН'!$I$5-'СЕТ СН'!$I$21</f>
        <v>3609.9045436400002</v>
      </c>
      <c r="K146" s="36">
        <f>SUMIFS(СВЦЭМ!$D$33:$D$776,СВЦЭМ!$A$33:$A$776,$A146,СВЦЭМ!$B$33:$B$776,K$119)+'СЕТ СН'!$I$11+СВЦЭМ!$D$10+'СЕТ СН'!$I$5-'СЕТ СН'!$I$21</f>
        <v>3587.2363516300002</v>
      </c>
      <c r="L146" s="36">
        <f>SUMIFS(СВЦЭМ!$D$33:$D$776,СВЦЭМ!$A$33:$A$776,$A146,СВЦЭМ!$B$33:$B$776,L$119)+'СЕТ СН'!$I$11+СВЦЭМ!$D$10+'СЕТ СН'!$I$5-'СЕТ СН'!$I$21</f>
        <v>3571.3951843999998</v>
      </c>
      <c r="M146" s="36">
        <f>SUMIFS(СВЦЭМ!$D$33:$D$776,СВЦЭМ!$A$33:$A$776,$A146,СВЦЭМ!$B$33:$B$776,M$119)+'СЕТ СН'!$I$11+СВЦЭМ!$D$10+'СЕТ СН'!$I$5-'СЕТ СН'!$I$21</f>
        <v>3584.5728630200001</v>
      </c>
      <c r="N146" s="36">
        <f>SUMIFS(СВЦЭМ!$D$33:$D$776,СВЦЭМ!$A$33:$A$776,$A146,СВЦЭМ!$B$33:$B$776,N$119)+'СЕТ СН'!$I$11+СВЦЭМ!$D$10+'СЕТ СН'!$I$5-'СЕТ СН'!$I$21</f>
        <v>3585.2106769799998</v>
      </c>
      <c r="O146" s="36">
        <f>SUMIFS(СВЦЭМ!$D$33:$D$776,СВЦЭМ!$A$33:$A$776,$A146,СВЦЭМ!$B$33:$B$776,O$119)+'СЕТ СН'!$I$11+СВЦЭМ!$D$10+'СЕТ СН'!$I$5-'СЕТ СН'!$I$21</f>
        <v>3580.8111115299998</v>
      </c>
      <c r="P146" s="36">
        <f>SUMIFS(СВЦЭМ!$D$33:$D$776,СВЦЭМ!$A$33:$A$776,$A146,СВЦЭМ!$B$33:$B$776,P$119)+'СЕТ СН'!$I$11+СВЦЭМ!$D$10+'СЕТ СН'!$I$5-'СЕТ СН'!$I$21</f>
        <v>3589.7431178900001</v>
      </c>
      <c r="Q146" s="36">
        <f>SUMIFS(СВЦЭМ!$D$33:$D$776,СВЦЭМ!$A$33:$A$776,$A146,СВЦЭМ!$B$33:$B$776,Q$119)+'СЕТ СН'!$I$11+СВЦЭМ!$D$10+'СЕТ СН'!$I$5-'СЕТ СН'!$I$21</f>
        <v>3605.2108360699999</v>
      </c>
      <c r="R146" s="36">
        <f>SUMIFS(СВЦЭМ!$D$33:$D$776,СВЦЭМ!$A$33:$A$776,$A146,СВЦЭМ!$B$33:$B$776,R$119)+'СЕТ СН'!$I$11+СВЦЭМ!$D$10+'СЕТ СН'!$I$5-'СЕТ СН'!$I$21</f>
        <v>3609.4321369199997</v>
      </c>
      <c r="S146" s="36">
        <f>SUMIFS(СВЦЭМ!$D$33:$D$776,СВЦЭМ!$A$33:$A$776,$A146,СВЦЭМ!$B$33:$B$776,S$119)+'СЕТ СН'!$I$11+СВЦЭМ!$D$10+'СЕТ СН'!$I$5-'СЕТ СН'!$I$21</f>
        <v>3617.22598242</v>
      </c>
      <c r="T146" s="36">
        <f>SUMIFS(СВЦЭМ!$D$33:$D$776,СВЦЭМ!$A$33:$A$776,$A146,СВЦЭМ!$B$33:$B$776,T$119)+'СЕТ СН'!$I$11+СВЦЭМ!$D$10+'СЕТ СН'!$I$5-'СЕТ СН'!$I$21</f>
        <v>3625.3695175900002</v>
      </c>
      <c r="U146" s="36">
        <f>SUMIFS(СВЦЭМ!$D$33:$D$776,СВЦЭМ!$A$33:$A$776,$A146,СВЦЭМ!$B$33:$B$776,U$119)+'СЕТ СН'!$I$11+СВЦЭМ!$D$10+'СЕТ СН'!$I$5-'СЕТ СН'!$I$21</f>
        <v>3637.6869308300002</v>
      </c>
      <c r="V146" s="36">
        <f>SUMIFS(СВЦЭМ!$D$33:$D$776,СВЦЭМ!$A$33:$A$776,$A146,СВЦЭМ!$B$33:$B$776,V$119)+'СЕТ СН'!$I$11+СВЦЭМ!$D$10+'СЕТ СН'!$I$5-'СЕТ СН'!$I$21</f>
        <v>3606.2894256999998</v>
      </c>
      <c r="W146" s="36">
        <f>SUMIFS(СВЦЭМ!$D$33:$D$776,СВЦЭМ!$A$33:$A$776,$A146,СВЦЭМ!$B$33:$B$776,W$119)+'СЕТ СН'!$I$11+СВЦЭМ!$D$10+'СЕТ СН'!$I$5-'СЕТ СН'!$I$21</f>
        <v>3595.4781130199999</v>
      </c>
      <c r="X146" s="36">
        <f>SUMIFS(СВЦЭМ!$D$33:$D$776,СВЦЭМ!$A$33:$A$776,$A146,СВЦЭМ!$B$33:$B$776,X$119)+'СЕТ СН'!$I$11+СВЦЭМ!$D$10+'СЕТ СН'!$I$5-'СЕТ СН'!$I$21</f>
        <v>3613.5952338799998</v>
      </c>
      <c r="Y146" s="36">
        <f>SUMIFS(СВЦЭМ!$D$33:$D$776,СВЦЭМ!$A$33:$A$776,$A146,СВЦЭМ!$B$33:$B$776,Y$119)+'СЕТ СН'!$I$11+СВЦЭМ!$D$10+'СЕТ СН'!$I$5-'СЕТ СН'!$I$21</f>
        <v>3628.9717809399999</v>
      </c>
    </row>
    <row r="147" spans="1:27" ht="15.75" x14ac:dyDescent="0.2">
      <c r="A147" s="35">
        <f t="shared" si="3"/>
        <v>43583</v>
      </c>
      <c r="B147" s="36">
        <f>SUMIFS(СВЦЭМ!$D$33:$D$776,СВЦЭМ!$A$33:$A$776,$A147,СВЦЭМ!$B$33:$B$776,B$119)+'СЕТ СН'!$I$11+СВЦЭМ!$D$10+'СЕТ СН'!$I$5-'СЕТ СН'!$I$21</f>
        <v>3588.5576466299999</v>
      </c>
      <c r="C147" s="36">
        <f>SUMIFS(СВЦЭМ!$D$33:$D$776,СВЦЭМ!$A$33:$A$776,$A147,СВЦЭМ!$B$33:$B$776,C$119)+'СЕТ СН'!$I$11+СВЦЭМ!$D$10+'СЕТ СН'!$I$5-'СЕТ СН'!$I$21</f>
        <v>3662.8374332899998</v>
      </c>
      <c r="D147" s="36">
        <f>SUMIFS(СВЦЭМ!$D$33:$D$776,СВЦЭМ!$A$33:$A$776,$A147,СВЦЭМ!$B$33:$B$776,D$119)+'СЕТ СН'!$I$11+СВЦЭМ!$D$10+'СЕТ СН'!$I$5-'СЕТ СН'!$I$21</f>
        <v>3698.64434054</v>
      </c>
      <c r="E147" s="36">
        <f>SUMIFS(СВЦЭМ!$D$33:$D$776,СВЦЭМ!$A$33:$A$776,$A147,СВЦЭМ!$B$33:$B$776,E$119)+'СЕТ СН'!$I$11+СВЦЭМ!$D$10+'СЕТ СН'!$I$5-'СЕТ СН'!$I$21</f>
        <v>3721.5983410499998</v>
      </c>
      <c r="F147" s="36">
        <f>SUMIFS(СВЦЭМ!$D$33:$D$776,СВЦЭМ!$A$33:$A$776,$A147,СВЦЭМ!$B$33:$B$776,F$119)+'СЕТ СН'!$I$11+СВЦЭМ!$D$10+'СЕТ СН'!$I$5-'СЕТ СН'!$I$21</f>
        <v>3724.8470572299998</v>
      </c>
      <c r="G147" s="36">
        <f>SUMIFS(СВЦЭМ!$D$33:$D$776,СВЦЭМ!$A$33:$A$776,$A147,СВЦЭМ!$B$33:$B$776,G$119)+'СЕТ СН'!$I$11+СВЦЭМ!$D$10+'СЕТ СН'!$I$5-'СЕТ СН'!$I$21</f>
        <v>3713.74061089</v>
      </c>
      <c r="H147" s="36">
        <f>SUMIFS(СВЦЭМ!$D$33:$D$776,СВЦЭМ!$A$33:$A$776,$A147,СВЦЭМ!$B$33:$B$776,H$119)+'СЕТ СН'!$I$11+СВЦЭМ!$D$10+'СЕТ СН'!$I$5-'СЕТ СН'!$I$21</f>
        <v>3723.6555700999997</v>
      </c>
      <c r="I147" s="36">
        <f>SUMIFS(СВЦЭМ!$D$33:$D$776,СВЦЭМ!$A$33:$A$776,$A147,СВЦЭМ!$B$33:$B$776,I$119)+'СЕТ СН'!$I$11+СВЦЭМ!$D$10+'СЕТ СН'!$I$5-'СЕТ СН'!$I$21</f>
        <v>3678.3907652500002</v>
      </c>
      <c r="J147" s="36">
        <f>SUMIFS(СВЦЭМ!$D$33:$D$776,СВЦЭМ!$A$33:$A$776,$A147,СВЦЭМ!$B$33:$B$776,J$119)+'СЕТ СН'!$I$11+СВЦЭМ!$D$10+'СЕТ СН'!$I$5-'СЕТ СН'!$I$21</f>
        <v>3636.7325945900002</v>
      </c>
      <c r="K147" s="36">
        <f>SUMIFS(СВЦЭМ!$D$33:$D$776,СВЦЭМ!$A$33:$A$776,$A147,СВЦЭМ!$B$33:$B$776,K$119)+'СЕТ СН'!$I$11+СВЦЭМ!$D$10+'СЕТ СН'!$I$5-'СЕТ СН'!$I$21</f>
        <v>3593.6445048699998</v>
      </c>
      <c r="L147" s="36">
        <f>SUMIFS(СВЦЭМ!$D$33:$D$776,СВЦЭМ!$A$33:$A$776,$A147,СВЦЭМ!$B$33:$B$776,L$119)+'СЕТ СН'!$I$11+СВЦЭМ!$D$10+'СЕТ СН'!$I$5-'СЕТ СН'!$I$21</f>
        <v>3581.2239104099999</v>
      </c>
      <c r="M147" s="36">
        <f>SUMIFS(СВЦЭМ!$D$33:$D$776,СВЦЭМ!$A$33:$A$776,$A147,СВЦЭМ!$B$33:$B$776,M$119)+'СЕТ СН'!$I$11+СВЦЭМ!$D$10+'СЕТ СН'!$I$5-'СЕТ СН'!$I$21</f>
        <v>3582.0517097500001</v>
      </c>
      <c r="N147" s="36">
        <f>SUMIFS(СВЦЭМ!$D$33:$D$776,СВЦЭМ!$A$33:$A$776,$A147,СВЦЭМ!$B$33:$B$776,N$119)+'СЕТ СН'!$I$11+СВЦЭМ!$D$10+'СЕТ СН'!$I$5-'СЕТ СН'!$I$21</f>
        <v>3609.8450089299999</v>
      </c>
      <c r="O147" s="36">
        <f>SUMIFS(СВЦЭМ!$D$33:$D$776,СВЦЭМ!$A$33:$A$776,$A147,СВЦЭМ!$B$33:$B$776,O$119)+'СЕТ СН'!$I$11+СВЦЭМ!$D$10+'СЕТ СН'!$I$5-'СЕТ СН'!$I$21</f>
        <v>3628.56547065</v>
      </c>
      <c r="P147" s="36">
        <f>SUMIFS(СВЦЭМ!$D$33:$D$776,СВЦЭМ!$A$33:$A$776,$A147,СВЦЭМ!$B$33:$B$776,P$119)+'СЕТ СН'!$I$11+СВЦЭМ!$D$10+'СЕТ СН'!$I$5-'СЕТ СН'!$I$21</f>
        <v>3652.9836070699998</v>
      </c>
      <c r="Q147" s="36">
        <f>SUMIFS(СВЦЭМ!$D$33:$D$776,СВЦЭМ!$A$33:$A$776,$A147,СВЦЭМ!$B$33:$B$776,Q$119)+'СЕТ СН'!$I$11+СВЦЭМ!$D$10+'СЕТ СН'!$I$5-'СЕТ СН'!$I$21</f>
        <v>3664.0138390500001</v>
      </c>
      <c r="R147" s="36">
        <f>SUMIFS(СВЦЭМ!$D$33:$D$776,СВЦЭМ!$A$33:$A$776,$A147,СВЦЭМ!$B$33:$B$776,R$119)+'СЕТ СН'!$I$11+СВЦЭМ!$D$10+'СЕТ СН'!$I$5-'СЕТ СН'!$I$21</f>
        <v>3644.0287711699998</v>
      </c>
      <c r="S147" s="36">
        <f>SUMIFS(СВЦЭМ!$D$33:$D$776,СВЦЭМ!$A$33:$A$776,$A147,СВЦЭМ!$B$33:$B$776,S$119)+'СЕТ СН'!$I$11+СВЦЭМ!$D$10+'СЕТ СН'!$I$5-'СЕТ СН'!$I$21</f>
        <v>3614.5830853899997</v>
      </c>
      <c r="T147" s="36">
        <f>SUMIFS(СВЦЭМ!$D$33:$D$776,СВЦЭМ!$A$33:$A$776,$A147,СВЦЭМ!$B$33:$B$776,T$119)+'СЕТ СН'!$I$11+СВЦЭМ!$D$10+'СЕТ СН'!$I$5-'СЕТ СН'!$I$21</f>
        <v>3578.1107095699999</v>
      </c>
      <c r="U147" s="36">
        <f>SUMIFS(СВЦЭМ!$D$33:$D$776,СВЦЭМ!$A$33:$A$776,$A147,СВЦЭМ!$B$33:$B$776,U$119)+'СЕТ СН'!$I$11+СВЦЭМ!$D$10+'СЕТ СН'!$I$5-'СЕТ СН'!$I$21</f>
        <v>3530.1502739100001</v>
      </c>
      <c r="V147" s="36">
        <f>SUMIFS(СВЦЭМ!$D$33:$D$776,СВЦЭМ!$A$33:$A$776,$A147,СВЦЭМ!$B$33:$B$776,V$119)+'СЕТ СН'!$I$11+СВЦЭМ!$D$10+'СЕТ СН'!$I$5-'СЕТ СН'!$I$21</f>
        <v>3506.5006044900001</v>
      </c>
      <c r="W147" s="36">
        <f>SUMIFS(СВЦЭМ!$D$33:$D$776,СВЦЭМ!$A$33:$A$776,$A147,СВЦЭМ!$B$33:$B$776,W$119)+'СЕТ СН'!$I$11+СВЦЭМ!$D$10+'СЕТ СН'!$I$5-'СЕТ СН'!$I$21</f>
        <v>3515.4327924600002</v>
      </c>
      <c r="X147" s="36">
        <f>SUMIFS(СВЦЭМ!$D$33:$D$776,СВЦЭМ!$A$33:$A$776,$A147,СВЦЭМ!$B$33:$B$776,X$119)+'СЕТ СН'!$I$11+СВЦЭМ!$D$10+'СЕТ СН'!$I$5-'СЕТ СН'!$I$21</f>
        <v>3526.8804154499999</v>
      </c>
      <c r="Y147" s="36">
        <f>SUMIFS(СВЦЭМ!$D$33:$D$776,СВЦЭМ!$A$33:$A$776,$A147,СВЦЭМ!$B$33:$B$776,Y$119)+'СЕТ СН'!$I$11+СВЦЭМ!$D$10+'СЕТ СН'!$I$5-'СЕТ СН'!$I$21</f>
        <v>3566.8404497399997</v>
      </c>
    </row>
    <row r="148" spans="1:27" ht="15.75" x14ac:dyDescent="0.2">
      <c r="A148" s="35">
        <f t="shared" si="3"/>
        <v>43584</v>
      </c>
      <c r="B148" s="36">
        <f>SUMIFS(СВЦЭМ!$D$33:$D$776,СВЦЭМ!$A$33:$A$776,$A148,СВЦЭМ!$B$33:$B$776,B$119)+'СЕТ СН'!$I$11+СВЦЭМ!$D$10+'СЕТ СН'!$I$5-'СЕТ СН'!$I$21</f>
        <v>3655.1647104200001</v>
      </c>
      <c r="C148" s="36">
        <f>SUMIFS(СВЦЭМ!$D$33:$D$776,СВЦЭМ!$A$33:$A$776,$A148,СВЦЭМ!$B$33:$B$776,C$119)+'СЕТ СН'!$I$11+СВЦЭМ!$D$10+'СЕТ СН'!$I$5-'СЕТ СН'!$I$21</f>
        <v>3687.1393666099998</v>
      </c>
      <c r="D148" s="36">
        <f>SUMIFS(СВЦЭМ!$D$33:$D$776,СВЦЭМ!$A$33:$A$776,$A148,СВЦЭМ!$B$33:$B$776,D$119)+'СЕТ СН'!$I$11+СВЦЭМ!$D$10+'СЕТ СН'!$I$5-'СЕТ СН'!$I$21</f>
        <v>3708.5447840100001</v>
      </c>
      <c r="E148" s="36">
        <f>SUMIFS(СВЦЭМ!$D$33:$D$776,СВЦЭМ!$A$33:$A$776,$A148,СВЦЭМ!$B$33:$B$776,E$119)+'СЕТ СН'!$I$11+СВЦЭМ!$D$10+'СЕТ СН'!$I$5-'СЕТ СН'!$I$21</f>
        <v>3714.2641403600001</v>
      </c>
      <c r="F148" s="36">
        <f>SUMIFS(СВЦЭМ!$D$33:$D$776,СВЦЭМ!$A$33:$A$776,$A148,СВЦЭМ!$B$33:$B$776,F$119)+'СЕТ СН'!$I$11+СВЦЭМ!$D$10+'СЕТ СН'!$I$5-'СЕТ СН'!$I$21</f>
        <v>3722.9814894399997</v>
      </c>
      <c r="G148" s="36">
        <f>SUMIFS(СВЦЭМ!$D$33:$D$776,СВЦЭМ!$A$33:$A$776,$A148,СВЦЭМ!$B$33:$B$776,G$119)+'СЕТ СН'!$I$11+СВЦЭМ!$D$10+'СЕТ СН'!$I$5-'СЕТ СН'!$I$21</f>
        <v>3710.0798174199999</v>
      </c>
      <c r="H148" s="36">
        <f>SUMIFS(СВЦЭМ!$D$33:$D$776,СВЦЭМ!$A$33:$A$776,$A148,СВЦЭМ!$B$33:$B$776,H$119)+'СЕТ СН'!$I$11+СВЦЭМ!$D$10+'СЕТ СН'!$I$5-'СЕТ СН'!$I$21</f>
        <v>3697.6158300100001</v>
      </c>
      <c r="I148" s="36">
        <f>SUMIFS(СВЦЭМ!$D$33:$D$776,СВЦЭМ!$A$33:$A$776,$A148,СВЦЭМ!$B$33:$B$776,I$119)+'СЕТ СН'!$I$11+СВЦЭМ!$D$10+'СЕТ СН'!$I$5-'СЕТ СН'!$I$21</f>
        <v>3653.4778694900001</v>
      </c>
      <c r="J148" s="36">
        <f>SUMIFS(СВЦЭМ!$D$33:$D$776,СВЦЭМ!$A$33:$A$776,$A148,СВЦЭМ!$B$33:$B$776,J$119)+'СЕТ СН'!$I$11+СВЦЭМ!$D$10+'СЕТ СН'!$I$5-'СЕТ СН'!$I$21</f>
        <v>3610.4166017899997</v>
      </c>
      <c r="K148" s="36">
        <f>SUMIFS(СВЦЭМ!$D$33:$D$776,СВЦЭМ!$A$33:$A$776,$A148,СВЦЭМ!$B$33:$B$776,K$119)+'СЕТ СН'!$I$11+СВЦЭМ!$D$10+'СЕТ СН'!$I$5-'СЕТ СН'!$I$21</f>
        <v>3598.4780710800001</v>
      </c>
      <c r="L148" s="36">
        <f>SUMIFS(СВЦЭМ!$D$33:$D$776,СВЦЭМ!$A$33:$A$776,$A148,СВЦЭМ!$B$33:$B$776,L$119)+'СЕТ СН'!$I$11+СВЦЭМ!$D$10+'СЕТ СН'!$I$5-'СЕТ СН'!$I$21</f>
        <v>3577.08972933</v>
      </c>
      <c r="M148" s="36">
        <f>SUMIFS(СВЦЭМ!$D$33:$D$776,СВЦЭМ!$A$33:$A$776,$A148,СВЦЭМ!$B$33:$B$776,M$119)+'СЕТ СН'!$I$11+СВЦЭМ!$D$10+'СЕТ СН'!$I$5-'СЕТ СН'!$I$21</f>
        <v>3595.5622492000002</v>
      </c>
      <c r="N148" s="36">
        <f>SUMIFS(СВЦЭМ!$D$33:$D$776,СВЦЭМ!$A$33:$A$776,$A148,СВЦЭМ!$B$33:$B$776,N$119)+'СЕТ СН'!$I$11+СВЦЭМ!$D$10+'СЕТ СН'!$I$5-'СЕТ СН'!$I$21</f>
        <v>3595.6724603100001</v>
      </c>
      <c r="O148" s="36">
        <f>SUMIFS(СВЦЭМ!$D$33:$D$776,СВЦЭМ!$A$33:$A$776,$A148,СВЦЭМ!$B$33:$B$776,O$119)+'СЕТ СН'!$I$11+СВЦЭМ!$D$10+'СЕТ СН'!$I$5-'СЕТ СН'!$I$21</f>
        <v>3597.24793808</v>
      </c>
      <c r="P148" s="36">
        <f>SUMIFS(СВЦЭМ!$D$33:$D$776,СВЦЭМ!$A$33:$A$776,$A148,СВЦЭМ!$B$33:$B$776,P$119)+'СЕТ СН'!$I$11+СВЦЭМ!$D$10+'СЕТ СН'!$I$5-'СЕТ СН'!$I$21</f>
        <v>3604.9180492599999</v>
      </c>
      <c r="Q148" s="36">
        <f>SUMIFS(СВЦЭМ!$D$33:$D$776,СВЦЭМ!$A$33:$A$776,$A148,СВЦЭМ!$B$33:$B$776,Q$119)+'СЕТ СН'!$I$11+СВЦЭМ!$D$10+'СЕТ СН'!$I$5-'СЕТ СН'!$I$21</f>
        <v>3614.3788495199997</v>
      </c>
      <c r="R148" s="36">
        <f>SUMIFS(СВЦЭМ!$D$33:$D$776,СВЦЭМ!$A$33:$A$776,$A148,СВЦЭМ!$B$33:$B$776,R$119)+'СЕТ СН'!$I$11+СВЦЭМ!$D$10+'СЕТ СН'!$I$5-'СЕТ СН'!$I$21</f>
        <v>3613.5763663399998</v>
      </c>
      <c r="S148" s="36">
        <f>SUMIFS(СВЦЭМ!$D$33:$D$776,СВЦЭМ!$A$33:$A$776,$A148,СВЦЭМ!$B$33:$B$776,S$119)+'СЕТ СН'!$I$11+СВЦЭМ!$D$10+'СЕТ СН'!$I$5-'СЕТ СН'!$I$21</f>
        <v>3614.3629493200001</v>
      </c>
      <c r="T148" s="36">
        <f>SUMIFS(СВЦЭМ!$D$33:$D$776,СВЦЭМ!$A$33:$A$776,$A148,СВЦЭМ!$B$33:$B$776,T$119)+'СЕТ СН'!$I$11+СВЦЭМ!$D$10+'СЕТ СН'!$I$5-'СЕТ СН'!$I$21</f>
        <v>3598.5977843700002</v>
      </c>
      <c r="U148" s="36">
        <f>SUMIFS(СВЦЭМ!$D$33:$D$776,СВЦЭМ!$A$33:$A$776,$A148,СВЦЭМ!$B$33:$B$776,U$119)+'СЕТ СН'!$I$11+СВЦЭМ!$D$10+'СЕТ СН'!$I$5-'СЕТ СН'!$I$21</f>
        <v>3585.9178504699998</v>
      </c>
      <c r="V148" s="36">
        <f>SUMIFS(СВЦЭМ!$D$33:$D$776,СВЦЭМ!$A$33:$A$776,$A148,СВЦЭМ!$B$33:$B$776,V$119)+'СЕТ СН'!$I$11+СВЦЭМ!$D$10+'СЕТ СН'!$I$5-'СЕТ СН'!$I$21</f>
        <v>3553.6621219999997</v>
      </c>
      <c r="W148" s="36">
        <f>SUMIFS(СВЦЭМ!$D$33:$D$776,СВЦЭМ!$A$33:$A$776,$A148,СВЦЭМ!$B$33:$B$776,W$119)+'СЕТ СН'!$I$11+СВЦЭМ!$D$10+'СЕТ СН'!$I$5-'СЕТ СН'!$I$21</f>
        <v>3533.7484323399999</v>
      </c>
      <c r="X148" s="36">
        <f>SUMIFS(СВЦЭМ!$D$33:$D$776,СВЦЭМ!$A$33:$A$776,$A148,СВЦЭМ!$B$33:$B$776,X$119)+'СЕТ СН'!$I$11+СВЦЭМ!$D$10+'СЕТ СН'!$I$5-'СЕТ СН'!$I$21</f>
        <v>3563.2458224500001</v>
      </c>
      <c r="Y148" s="36">
        <f>SUMIFS(СВЦЭМ!$D$33:$D$776,СВЦЭМ!$A$33:$A$776,$A148,СВЦЭМ!$B$33:$B$776,Y$119)+'СЕТ СН'!$I$11+СВЦЭМ!$D$10+'СЕТ СН'!$I$5-'СЕТ СН'!$I$21</f>
        <v>3596.0098272599998</v>
      </c>
    </row>
    <row r="149" spans="1:27" ht="15.75" x14ac:dyDescent="0.2">
      <c r="A149" s="35">
        <f t="shared" si="3"/>
        <v>43585</v>
      </c>
      <c r="B149" s="36">
        <f>SUMIFS(СВЦЭМ!$D$33:$D$776,СВЦЭМ!$A$33:$A$776,$A149,СВЦЭМ!$B$33:$B$776,B$119)+'СЕТ СН'!$I$11+СВЦЭМ!$D$10+'СЕТ СН'!$I$5-'СЕТ СН'!$I$21</f>
        <v>3663.0061624599998</v>
      </c>
      <c r="C149" s="36">
        <f>SUMIFS(СВЦЭМ!$D$33:$D$776,СВЦЭМ!$A$33:$A$776,$A149,СВЦЭМ!$B$33:$B$776,C$119)+'СЕТ СН'!$I$11+СВЦЭМ!$D$10+'СЕТ СН'!$I$5-'СЕТ СН'!$I$21</f>
        <v>3698.5463686100002</v>
      </c>
      <c r="D149" s="36">
        <f>SUMIFS(СВЦЭМ!$D$33:$D$776,СВЦЭМ!$A$33:$A$776,$A149,СВЦЭМ!$B$33:$B$776,D$119)+'СЕТ СН'!$I$11+СВЦЭМ!$D$10+'СЕТ СН'!$I$5-'СЕТ СН'!$I$21</f>
        <v>3729.53469326</v>
      </c>
      <c r="E149" s="36">
        <f>SUMIFS(СВЦЭМ!$D$33:$D$776,СВЦЭМ!$A$33:$A$776,$A149,СВЦЭМ!$B$33:$B$776,E$119)+'СЕТ СН'!$I$11+СВЦЭМ!$D$10+'СЕТ СН'!$I$5-'СЕТ СН'!$I$21</f>
        <v>3735.0413149799997</v>
      </c>
      <c r="F149" s="36">
        <f>SUMIFS(СВЦЭМ!$D$33:$D$776,СВЦЭМ!$A$33:$A$776,$A149,СВЦЭМ!$B$33:$B$776,F$119)+'СЕТ СН'!$I$11+СВЦЭМ!$D$10+'СЕТ СН'!$I$5-'СЕТ СН'!$I$21</f>
        <v>3739.0253841700001</v>
      </c>
      <c r="G149" s="36">
        <f>SUMIFS(СВЦЭМ!$D$33:$D$776,СВЦЭМ!$A$33:$A$776,$A149,СВЦЭМ!$B$33:$B$776,G$119)+'СЕТ СН'!$I$11+СВЦЭМ!$D$10+'СЕТ СН'!$I$5-'СЕТ СН'!$I$21</f>
        <v>3720.2919754599998</v>
      </c>
      <c r="H149" s="36">
        <f>SUMIFS(СВЦЭМ!$D$33:$D$776,СВЦЭМ!$A$33:$A$776,$A149,СВЦЭМ!$B$33:$B$776,H$119)+'СЕТ СН'!$I$11+СВЦЭМ!$D$10+'СЕТ СН'!$I$5-'СЕТ СН'!$I$21</f>
        <v>3657.0731607799999</v>
      </c>
      <c r="I149" s="36">
        <f>SUMIFS(СВЦЭМ!$D$33:$D$776,СВЦЭМ!$A$33:$A$776,$A149,СВЦЭМ!$B$33:$B$776,I$119)+'СЕТ СН'!$I$11+СВЦЭМ!$D$10+'СЕТ СН'!$I$5-'СЕТ СН'!$I$21</f>
        <v>3603.2889554600001</v>
      </c>
      <c r="J149" s="36">
        <f>SUMIFS(СВЦЭМ!$D$33:$D$776,СВЦЭМ!$A$33:$A$776,$A149,СВЦЭМ!$B$33:$B$776,J$119)+'СЕТ СН'!$I$11+СВЦЭМ!$D$10+'СЕТ СН'!$I$5-'СЕТ СН'!$I$21</f>
        <v>3591.7780488200001</v>
      </c>
      <c r="K149" s="36">
        <f>SUMIFS(СВЦЭМ!$D$33:$D$776,СВЦЭМ!$A$33:$A$776,$A149,СВЦЭМ!$B$33:$B$776,K$119)+'СЕТ СН'!$I$11+СВЦЭМ!$D$10+'СЕТ СН'!$I$5-'СЕТ СН'!$I$21</f>
        <v>3591.2223735799998</v>
      </c>
      <c r="L149" s="36">
        <f>SUMIFS(СВЦЭМ!$D$33:$D$776,СВЦЭМ!$A$33:$A$776,$A149,СВЦЭМ!$B$33:$B$776,L$119)+'СЕТ СН'!$I$11+СВЦЭМ!$D$10+'СЕТ СН'!$I$5-'СЕТ СН'!$I$21</f>
        <v>3590.8068307499998</v>
      </c>
      <c r="M149" s="36">
        <f>SUMIFS(СВЦЭМ!$D$33:$D$776,СВЦЭМ!$A$33:$A$776,$A149,СВЦЭМ!$B$33:$B$776,M$119)+'СЕТ СН'!$I$11+СВЦЭМ!$D$10+'СЕТ СН'!$I$5-'СЕТ СН'!$I$21</f>
        <v>3575.92290082</v>
      </c>
      <c r="N149" s="36">
        <f>SUMIFS(СВЦЭМ!$D$33:$D$776,СВЦЭМ!$A$33:$A$776,$A149,СВЦЭМ!$B$33:$B$776,N$119)+'СЕТ СН'!$I$11+СВЦЭМ!$D$10+'СЕТ СН'!$I$5-'СЕТ СН'!$I$21</f>
        <v>3575.8524151299998</v>
      </c>
      <c r="O149" s="36">
        <f>SUMIFS(СВЦЭМ!$D$33:$D$776,СВЦЭМ!$A$33:$A$776,$A149,СВЦЭМ!$B$33:$B$776,O$119)+'СЕТ СН'!$I$11+СВЦЭМ!$D$10+'СЕТ СН'!$I$5-'СЕТ СН'!$I$21</f>
        <v>3578.3475847099999</v>
      </c>
      <c r="P149" s="36">
        <f>SUMIFS(СВЦЭМ!$D$33:$D$776,СВЦЭМ!$A$33:$A$776,$A149,СВЦЭМ!$B$33:$B$776,P$119)+'СЕТ СН'!$I$11+СВЦЭМ!$D$10+'СЕТ СН'!$I$5-'СЕТ СН'!$I$21</f>
        <v>3590.2810441900001</v>
      </c>
      <c r="Q149" s="36">
        <f>SUMIFS(СВЦЭМ!$D$33:$D$776,СВЦЭМ!$A$33:$A$776,$A149,СВЦЭМ!$B$33:$B$776,Q$119)+'СЕТ СН'!$I$11+СВЦЭМ!$D$10+'СЕТ СН'!$I$5-'СЕТ СН'!$I$21</f>
        <v>3596.2168563999999</v>
      </c>
      <c r="R149" s="36">
        <f>SUMIFS(СВЦЭМ!$D$33:$D$776,СВЦЭМ!$A$33:$A$776,$A149,СВЦЭМ!$B$33:$B$776,R$119)+'СЕТ СН'!$I$11+СВЦЭМ!$D$10+'СЕТ СН'!$I$5-'СЕТ СН'!$I$21</f>
        <v>3595.4055204900001</v>
      </c>
      <c r="S149" s="36">
        <f>SUMIFS(СВЦЭМ!$D$33:$D$776,СВЦЭМ!$A$33:$A$776,$A149,СВЦЭМ!$B$33:$B$776,S$119)+'СЕТ СН'!$I$11+СВЦЭМ!$D$10+'СЕТ СН'!$I$5-'СЕТ СН'!$I$21</f>
        <v>3583.6669038</v>
      </c>
      <c r="T149" s="36">
        <f>SUMIFS(СВЦЭМ!$D$33:$D$776,СВЦЭМ!$A$33:$A$776,$A149,СВЦЭМ!$B$33:$B$776,T$119)+'СЕТ СН'!$I$11+СВЦЭМ!$D$10+'СЕТ СН'!$I$5-'СЕТ СН'!$I$21</f>
        <v>3568.4319943400001</v>
      </c>
      <c r="U149" s="36">
        <f>SUMIFS(СВЦЭМ!$D$33:$D$776,СВЦЭМ!$A$33:$A$776,$A149,СВЦЭМ!$B$33:$B$776,U$119)+'СЕТ СН'!$I$11+СВЦЭМ!$D$10+'СЕТ СН'!$I$5-'СЕТ СН'!$I$21</f>
        <v>3555.7594263800001</v>
      </c>
      <c r="V149" s="36">
        <f>SUMIFS(СВЦЭМ!$D$33:$D$776,СВЦЭМ!$A$33:$A$776,$A149,СВЦЭМ!$B$33:$B$776,V$119)+'СЕТ СН'!$I$11+СВЦЭМ!$D$10+'СЕТ СН'!$I$5-'СЕТ СН'!$I$21</f>
        <v>3543.26071348</v>
      </c>
      <c r="W149" s="36">
        <f>SUMIFS(СВЦЭМ!$D$33:$D$776,СВЦЭМ!$A$33:$A$776,$A149,СВЦЭМ!$B$33:$B$776,W$119)+'СЕТ СН'!$I$11+СВЦЭМ!$D$10+'СЕТ СН'!$I$5-'СЕТ СН'!$I$21</f>
        <v>3540.69022447</v>
      </c>
      <c r="X149" s="36">
        <f>SUMIFS(СВЦЭМ!$D$33:$D$776,СВЦЭМ!$A$33:$A$776,$A149,СВЦЭМ!$B$33:$B$776,X$119)+'СЕТ СН'!$I$11+СВЦЭМ!$D$10+'СЕТ СН'!$I$5-'СЕТ СН'!$I$21</f>
        <v>3560.4521541899999</v>
      </c>
      <c r="Y149" s="36">
        <f>SUMIFS(СВЦЭМ!$D$33:$D$776,СВЦЭМ!$A$33:$A$776,$A149,СВЦЭМ!$B$33:$B$776,Y$119)+'СЕТ СН'!$I$11+СВЦЭМ!$D$10+'СЕТ СН'!$I$5-'СЕТ СН'!$I$21</f>
        <v>3579.9352658099997</v>
      </c>
    </row>
    <row r="150" spans="1:27" ht="15.75" hidden="1" x14ac:dyDescent="0.2">
      <c r="A150" s="35">
        <f t="shared" si="3"/>
        <v>43586</v>
      </c>
      <c r="B150" s="36">
        <f>SUMIFS(СВЦЭМ!$D$33:$D$776,СВЦЭМ!$A$33:$A$776,$A150,СВЦЭМ!$B$33:$B$776,B$119)+'СЕТ СН'!$I$11+СВЦЭМ!$D$10+'СЕТ СН'!$I$5-'СЕТ СН'!$I$21</f>
        <v>2722.00344387</v>
      </c>
      <c r="C150" s="36">
        <f>SUMIFS(СВЦЭМ!$D$33:$D$776,СВЦЭМ!$A$33:$A$776,$A150,СВЦЭМ!$B$33:$B$776,C$119)+'СЕТ СН'!$I$11+СВЦЭМ!$D$10+'СЕТ СН'!$I$5-'СЕТ СН'!$I$21</f>
        <v>2722.00344387</v>
      </c>
      <c r="D150" s="36">
        <f>SUMIFS(СВЦЭМ!$D$33:$D$776,СВЦЭМ!$A$33:$A$776,$A150,СВЦЭМ!$B$33:$B$776,D$119)+'СЕТ СН'!$I$11+СВЦЭМ!$D$10+'СЕТ СН'!$I$5-'СЕТ СН'!$I$21</f>
        <v>2722.00344387</v>
      </c>
      <c r="E150" s="36">
        <f>SUMIFS(СВЦЭМ!$D$33:$D$776,СВЦЭМ!$A$33:$A$776,$A150,СВЦЭМ!$B$33:$B$776,E$119)+'СЕТ СН'!$I$11+СВЦЭМ!$D$10+'СЕТ СН'!$I$5-'СЕТ СН'!$I$21</f>
        <v>2722.00344387</v>
      </c>
      <c r="F150" s="36">
        <f>SUMIFS(СВЦЭМ!$D$33:$D$776,СВЦЭМ!$A$33:$A$776,$A150,СВЦЭМ!$B$33:$B$776,F$119)+'СЕТ СН'!$I$11+СВЦЭМ!$D$10+'СЕТ СН'!$I$5-'СЕТ СН'!$I$21</f>
        <v>2722.00344387</v>
      </c>
      <c r="G150" s="36">
        <f>SUMIFS(СВЦЭМ!$D$33:$D$776,СВЦЭМ!$A$33:$A$776,$A150,СВЦЭМ!$B$33:$B$776,G$119)+'СЕТ СН'!$I$11+СВЦЭМ!$D$10+'СЕТ СН'!$I$5-'СЕТ СН'!$I$21</f>
        <v>2722.00344387</v>
      </c>
      <c r="H150" s="36">
        <f>SUMIFS(СВЦЭМ!$D$33:$D$776,СВЦЭМ!$A$33:$A$776,$A150,СВЦЭМ!$B$33:$B$776,H$119)+'СЕТ СН'!$I$11+СВЦЭМ!$D$10+'СЕТ СН'!$I$5-'СЕТ СН'!$I$21</f>
        <v>2722.00344387</v>
      </c>
      <c r="I150" s="36">
        <f>SUMIFS(СВЦЭМ!$D$33:$D$776,СВЦЭМ!$A$33:$A$776,$A150,СВЦЭМ!$B$33:$B$776,I$119)+'СЕТ СН'!$I$11+СВЦЭМ!$D$10+'СЕТ СН'!$I$5-'СЕТ СН'!$I$21</f>
        <v>2722.00344387</v>
      </c>
      <c r="J150" s="36">
        <f>SUMIFS(СВЦЭМ!$D$33:$D$776,СВЦЭМ!$A$33:$A$776,$A150,СВЦЭМ!$B$33:$B$776,J$119)+'СЕТ СН'!$I$11+СВЦЭМ!$D$10+'СЕТ СН'!$I$5-'СЕТ СН'!$I$21</f>
        <v>2722.00344387</v>
      </c>
      <c r="K150" s="36">
        <f>SUMIFS(СВЦЭМ!$D$33:$D$776,СВЦЭМ!$A$33:$A$776,$A150,СВЦЭМ!$B$33:$B$776,K$119)+'СЕТ СН'!$I$11+СВЦЭМ!$D$10+'СЕТ СН'!$I$5-'СЕТ СН'!$I$21</f>
        <v>2722.00344387</v>
      </c>
      <c r="L150" s="36">
        <f>SUMIFS(СВЦЭМ!$D$33:$D$776,СВЦЭМ!$A$33:$A$776,$A150,СВЦЭМ!$B$33:$B$776,L$119)+'СЕТ СН'!$I$11+СВЦЭМ!$D$10+'СЕТ СН'!$I$5-'СЕТ СН'!$I$21</f>
        <v>2722.00344387</v>
      </c>
      <c r="M150" s="36">
        <f>SUMIFS(СВЦЭМ!$D$33:$D$776,СВЦЭМ!$A$33:$A$776,$A150,СВЦЭМ!$B$33:$B$776,M$119)+'СЕТ СН'!$I$11+СВЦЭМ!$D$10+'СЕТ СН'!$I$5-'СЕТ СН'!$I$21</f>
        <v>2722.00344387</v>
      </c>
      <c r="N150" s="36">
        <f>SUMIFS(СВЦЭМ!$D$33:$D$776,СВЦЭМ!$A$33:$A$776,$A150,СВЦЭМ!$B$33:$B$776,N$119)+'СЕТ СН'!$I$11+СВЦЭМ!$D$10+'СЕТ СН'!$I$5-'СЕТ СН'!$I$21</f>
        <v>2722.00344387</v>
      </c>
      <c r="O150" s="36">
        <f>SUMIFS(СВЦЭМ!$D$33:$D$776,СВЦЭМ!$A$33:$A$776,$A150,СВЦЭМ!$B$33:$B$776,O$119)+'СЕТ СН'!$I$11+СВЦЭМ!$D$10+'СЕТ СН'!$I$5-'СЕТ СН'!$I$21</f>
        <v>2722.00344387</v>
      </c>
      <c r="P150" s="36">
        <f>SUMIFS(СВЦЭМ!$D$33:$D$776,СВЦЭМ!$A$33:$A$776,$A150,СВЦЭМ!$B$33:$B$776,P$119)+'СЕТ СН'!$I$11+СВЦЭМ!$D$10+'СЕТ СН'!$I$5-'СЕТ СН'!$I$21</f>
        <v>2722.00344387</v>
      </c>
      <c r="Q150" s="36">
        <f>SUMIFS(СВЦЭМ!$D$33:$D$776,СВЦЭМ!$A$33:$A$776,$A150,СВЦЭМ!$B$33:$B$776,Q$119)+'СЕТ СН'!$I$11+СВЦЭМ!$D$10+'СЕТ СН'!$I$5-'СЕТ СН'!$I$21</f>
        <v>2722.00344387</v>
      </c>
      <c r="R150" s="36">
        <f>SUMIFS(СВЦЭМ!$D$33:$D$776,СВЦЭМ!$A$33:$A$776,$A150,СВЦЭМ!$B$33:$B$776,R$119)+'СЕТ СН'!$I$11+СВЦЭМ!$D$10+'СЕТ СН'!$I$5-'СЕТ СН'!$I$21</f>
        <v>2722.00344387</v>
      </c>
      <c r="S150" s="36">
        <f>SUMIFS(СВЦЭМ!$D$33:$D$776,СВЦЭМ!$A$33:$A$776,$A150,СВЦЭМ!$B$33:$B$776,S$119)+'СЕТ СН'!$I$11+СВЦЭМ!$D$10+'СЕТ СН'!$I$5-'СЕТ СН'!$I$21</f>
        <v>2722.00344387</v>
      </c>
      <c r="T150" s="36">
        <f>SUMIFS(СВЦЭМ!$D$33:$D$776,СВЦЭМ!$A$33:$A$776,$A150,СВЦЭМ!$B$33:$B$776,T$119)+'СЕТ СН'!$I$11+СВЦЭМ!$D$10+'СЕТ СН'!$I$5-'СЕТ СН'!$I$21</f>
        <v>2722.00344387</v>
      </c>
      <c r="U150" s="36">
        <f>SUMIFS(СВЦЭМ!$D$33:$D$776,СВЦЭМ!$A$33:$A$776,$A150,СВЦЭМ!$B$33:$B$776,U$119)+'СЕТ СН'!$I$11+СВЦЭМ!$D$10+'СЕТ СН'!$I$5-'СЕТ СН'!$I$21</f>
        <v>2722.00344387</v>
      </c>
      <c r="V150" s="36">
        <f>SUMIFS(СВЦЭМ!$D$33:$D$776,СВЦЭМ!$A$33:$A$776,$A150,СВЦЭМ!$B$33:$B$776,V$119)+'СЕТ СН'!$I$11+СВЦЭМ!$D$10+'СЕТ СН'!$I$5-'СЕТ СН'!$I$21</f>
        <v>2722.00344387</v>
      </c>
      <c r="W150" s="36">
        <f>SUMIFS(СВЦЭМ!$D$33:$D$776,СВЦЭМ!$A$33:$A$776,$A150,СВЦЭМ!$B$33:$B$776,W$119)+'СЕТ СН'!$I$11+СВЦЭМ!$D$10+'СЕТ СН'!$I$5-'СЕТ СН'!$I$21</f>
        <v>2722.00344387</v>
      </c>
      <c r="X150" s="36">
        <f>SUMIFS(СВЦЭМ!$D$33:$D$776,СВЦЭМ!$A$33:$A$776,$A150,СВЦЭМ!$B$33:$B$776,X$119)+'СЕТ СН'!$I$11+СВЦЭМ!$D$10+'СЕТ СН'!$I$5-'СЕТ СН'!$I$21</f>
        <v>2722.00344387</v>
      </c>
      <c r="Y150" s="36">
        <f>SUMIFS(СВЦЭМ!$D$33:$D$776,СВЦЭМ!$A$33:$A$776,$A150,СВЦЭМ!$B$33:$B$776,Y$119)+'СЕТ СН'!$I$11+СВЦЭМ!$D$10+'СЕТ СН'!$I$5-'СЕТ СН'!$I$21</f>
        <v>2722.00344387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01.04.2019</v>
      </c>
      <c r="B156" s="36">
        <f>SUMIFS(СВЦЭМ!$E$33:$E$776,СВЦЭМ!$A$33:$A$776,$A156,СВЦЭМ!$B$33:$B$776,B$155)+'СЕТ СН'!$F$12</f>
        <v>196.74152089</v>
      </c>
      <c r="C156" s="36">
        <f>SUMIFS(СВЦЭМ!$E$33:$E$776,СВЦЭМ!$A$33:$A$776,$A156,СВЦЭМ!$B$33:$B$776,C$155)+'СЕТ СН'!$F$12</f>
        <v>204.64784173000001</v>
      </c>
      <c r="D156" s="36">
        <f>SUMIFS(СВЦЭМ!$E$33:$E$776,СВЦЭМ!$A$33:$A$776,$A156,СВЦЭМ!$B$33:$B$776,D$155)+'СЕТ СН'!$F$12</f>
        <v>208.80880887999999</v>
      </c>
      <c r="E156" s="36">
        <f>SUMIFS(СВЦЭМ!$E$33:$E$776,СВЦЭМ!$A$33:$A$776,$A156,СВЦЭМ!$B$33:$B$776,E$155)+'СЕТ СН'!$F$12</f>
        <v>212.50062373</v>
      </c>
      <c r="F156" s="36">
        <f>SUMIFS(СВЦЭМ!$E$33:$E$776,СВЦЭМ!$A$33:$A$776,$A156,СВЦЭМ!$B$33:$B$776,F$155)+'СЕТ СН'!$F$12</f>
        <v>209.68627448000001</v>
      </c>
      <c r="G156" s="36">
        <f>SUMIFS(СВЦЭМ!$E$33:$E$776,СВЦЭМ!$A$33:$A$776,$A156,СВЦЭМ!$B$33:$B$776,G$155)+'СЕТ СН'!$F$12</f>
        <v>210.37817507</v>
      </c>
      <c r="H156" s="36">
        <f>SUMIFS(СВЦЭМ!$E$33:$E$776,СВЦЭМ!$A$33:$A$776,$A156,СВЦЭМ!$B$33:$B$776,H$155)+'СЕТ СН'!$F$12</f>
        <v>191.07379227999999</v>
      </c>
      <c r="I156" s="36">
        <f>SUMIFS(СВЦЭМ!$E$33:$E$776,СВЦЭМ!$A$33:$A$776,$A156,СВЦЭМ!$B$33:$B$776,I$155)+'СЕТ СН'!$F$12</f>
        <v>187.54456992999999</v>
      </c>
      <c r="J156" s="36">
        <f>SUMIFS(СВЦЭМ!$E$33:$E$776,СВЦЭМ!$A$33:$A$776,$A156,СВЦЭМ!$B$33:$B$776,J$155)+'СЕТ СН'!$F$12</f>
        <v>175.12634489999999</v>
      </c>
      <c r="K156" s="36">
        <f>SUMIFS(СВЦЭМ!$E$33:$E$776,СВЦЭМ!$A$33:$A$776,$A156,СВЦЭМ!$B$33:$B$776,K$155)+'СЕТ СН'!$F$12</f>
        <v>169.00408085999999</v>
      </c>
      <c r="L156" s="36">
        <f>SUMIFS(СВЦЭМ!$E$33:$E$776,СВЦЭМ!$A$33:$A$776,$A156,СВЦЭМ!$B$33:$B$776,L$155)+'СЕТ СН'!$F$12</f>
        <v>166.03016977999999</v>
      </c>
      <c r="M156" s="36">
        <f>SUMIFS(СВЦЭМ!$E$33:$E$776,СВЦЭМ!$A$33:$A$776,$A156,СВЦЭМ!$B$33:$B$776,M$155)+'СЕТ СН'!$F$12</f>
        <v>167.70805752999999</v>
      </c>
      <c r="N156" s="36">
        <f>SUMIFS(СВЦЭМ!$E$33:$E$776,СВЦЭМ!$A$33:$A$776,$A156,СВЦЭМ!$B$33:$B$776,N$155)+'СЕТ СН'!$F$12</f>
        <v>168.13734439999999</v>
      </c>
      <c r="O156" s="36">
        <f>SUMIFS(СВЦЭМ!$E$33:$E$776,СВЦЭМ!$A$33:$A$776,$A156,СВЦЭМ!$B$33:$B$776,O$155)+'СЕТ СН'!$F$12</f>
        <v>170.01866471</v>
      </c>
      <c r="P156" s="36">
        <f>SUMIFS(СВЦЭМ!$E$33:$E$776,СВЦЭМ!$A$33:$A$776,$A156,СВЦЭМ!$B$33:$B$776,P$155)+'СЕТ СН'!$F$12</f>
        <v>171.22379695000001</v>
      </c>
      <c r="Q156" s="36">
        <f>SUMIFS(СВЦЭМ!$E$33:$E$776,СВЦЭМ!$A$33:$A$776,$A156,СВЦЭМ!$B$33:$B$776,Q$155)+'СЕТ СН'!$F$12</f>
        <v>169.39170342</v>
      </c>
      <c r="R156" s="36">
        <f>SUMIFS(СВЦЭМ!$E$33:$E$776,СВЦЭМ!$A$33:$A$776,$A156,СВЦЭМ!$B$33:$B$776,R$155)+'СЕТ СН'!$F$12</f>
        <v>170.69248440999999</v>
      </c>
      <c r="S156" s="36">
        <f>SUMIFS(СВЦЭМ!$E$33:$E$776,СВЦЭМ!$A$33:$A$776,$A156,СВЦЭМ!$B$33:$B$776,S$155)+'СЕТ СН'!$F$12</f>
        <v>169.14888367</v>
      </c>
      <c r="T156" s="36">
        <f>SUMIFS(СВЦЭМ!$E$33:$E$776,СВЦЭМ!$A$33:$A$776,$A156,СВЦЭМ!$B$33:$B$776,T$155)+'СЕТ СН'!$F$12</f>
        <v>163.93611956000001</v>
      </c>
      <c r="U156" s="36">
        <f>SUMIFS(СВЦЭМ!$E$33:$E$776,СВЦЭМ!$A$33:$A$776,$A156,СВЦЭМ!$B$33:$B$776,U$155)+'СЕТ СН'!$F$12</f>
        <v>159.19791900000001</v>
      </c>
      <c r="V156" s="36">
        <f>SUMIFS(СВЦЭМ!$E$33:$E$776,СВЦЭМ!$A$33:$A$776,$A156,СВЦЭМ!$B$33:$B$776,V$155)+'СЕТ СН'!$F$12</f>
        <v>156.19246763000001</v>
      </c>
      <c r="W156" s="36">
        <f>SUMIFS(СВЦЭМ!$E$33:$E$776,СВЦЭМ!$A$33:$A$776,$A156,СВЦЭМ!$B$33:$B$776,W$155)+'СЕТ СН'!$F$12</f>
        <v>154.90868646000001</v>
      </c>
      <c r="X156" s="36">
        <f>SUMIFS(СВЦЭМ!$E$33:$E$776,СВЦЭМ!$A$33:$A$776,$A156,СВЦЭМ!$B$33:$B$776,X$155)+'СЕТ СН'!$F$12</f>
        <v>168.38606073</v>
      </c>
      <c r="Y156" s="36">
        <f>SUMIFS(СВЦЭМ!$E$33:$E$776,СВЦЭМ!$A$33:$A$776,$A156,СВЦЭМ!$B$33:$B$776,Y$155)+'СЕТ СН'!$F$12</f>
        <v>190.38089066000001</v>
      </c>
      <c r="AA156" s="45"/>
    </row>
    <row r="157" spans="1:27" ht="15.75" x14ac:dyDescent="0.2">
      <c r="A157" s="35">
        <f>A156+1</f>
        <v>43557</v>
      </c>
      <c r="B157" s="36">
        <f>SUMIFS(СВЦЭМ!$E$33:$E$776,СВЦЭМ!$A$33:$A$776,$A157,СВЦЭМ!$B$33:$B$776,B$155)+'СЕТ СН'!$F$12</f>
        <v>205.64213291999999</v>
      </c>
      <c r="C157" s="36">
        <f>SUMIFS(СВЦЭМ!$E$33:$E$776,СВЦЭМ!$A$33:$A$776,$A157,СВЦЭМ!$B$33:$B$776,C$155)+'СЕТ СН'!$F$12</f>
        <v>229.14777100000001</v>
      </c>
      <c r="D157" s="36">
        <f>SUMIFS(СВЦЭМ!$E$33:$E$776,СВЦЭМ!$A$33:$A$776,$A157,СВЦЭМ!$B$33:$B$776,D$155)+'СЕТ СН'!$F$12</f>
        <v>240.13828982000001</v>
      </c>
      <c r="E157" s="36">
        <f>SUMIFS(СВЦЭМ!$E$33:$E$776,СВЦЭМ!$A$33:$A$776,$A157,СВЦЭМ!$B$33:$B$776,E$155)+'СЕТ СН'!$F$12</f>
        <v>242.39619257999999</v>
      </c>
      <c r="F157" s="36">
        <f>SUMIFS(СВЦЭМ!$E$33:$E$776,СВЦЭМ!$A$33:$A$776,$A157,СВЦЭМ!$B$33:$B$776,F$155)+'СЕТ СН'!$F$12</f>
        <v>241.81156515000001</v>
      </c>
      <c r="G157" s="36">
        <f>SUMIFS(СВЦЭМ!$E$33:$E$776,СВЦЭМ!$A$33:$A$776,$A157,СВЦЭМ!$B$33:$B$776,G$155)+'СЕТ СН'!$F$12</f>
        <v>240.58021718000001</v>
      </c>
      <c r="H157" s="36">
        <f>SUMIFS(СВЦЭМ!$E$33:$E$776,СВЦЭМ!$A$33:$A$776,$A157,СВЦЭМ!$B$33:$B$776,H$155)+'СЕТ СН'!$F$12</f>
        <v>217.13747622</v>
      </c>
      <c r="I157" s="36">
        <f>SUMIFS(СВЦЭМ!$E$33:$E$776,СВЦЭМ!$A$33:$A$776,$A157,СВЦЭМ!$B$33:$B$776,I$155)+'СЕТ СН'!$F$12</f>
        <v>200.24950838999999</v>
      </c>
      <c r="J157" s="36">
        <f>SUMIFS(СВЦЭМ!$E$33:$E$776,СВЦЭМ!$A$33:$A$776,$A157,СВЦЭМ!$B$33:$B$776,J$155)+'СЕТ СН'!$F$12</f>
        <v>180.09025528999999</v>
      </c>
      <c r="K157" s="36">
        <f>SUMIFS(СВЦЭМ!$E$33:$E$776,СВЦЭМ!$A$33:$A$776,$A157,СВЦЭМ!$B$33:$B$776,K$155)+'СЕТ СН'!$F$12</f>
        <v>160.37206520999999</v>
      </c>
      <c r="L157" s="36">
        <f>SUMIFS(СВЦЭМ!$E$33:$E$776,СВЦЭМ!$A$33:$A$776,$A157,СВЦЭМ!$B$33:$B$776,L$155)+'СЕТ СН'!$F$12</f>
        <v>153.96037526000001</v>
      </c>
      <c r="M157" s="36">
        <f>SUMIFS(СВЦЭМ!$E$33:$E$776,СВЦЭМ!$A$33:$A$776,$A157,СВЦЭМ!$B$33:$B$776,M$155)+'СЕТ СН'!$F$12</f>
        <v>156.45200496999999</v>
      </c>
      <c r="N157" s="36">
        <f>SUMIFS(СВЦЭМ!$E$33:$E$776,СВЦЭМ!$A$33:$A$776,$A157,СВЦЭМ!$B$33:$B$776,N$155)+'СЕТ СН'!$F$12</f>
        <v>156.01810244000001</v>
      </c>
      <c r="O157" s="36">
        <f>SUMIFS(СВЦЭМ!$E$33:$E$776,СВЦЭМ!$A$33:$A$776,$A157,СВЦЭМ!$B$33:$B$776,O$155)+'СЕТ СН'!$F$12</f>
        <v>157.03093330999999</v>
      </c>
      <c r="P157" s="36">
        <f>SUMIFS(СВЦЭМ!$E$33:$E$776,СВЦЭМ!$A$33:$A$776,$A157,СВЦЭМ!$B$33:$B$776,P$155)+'СЕТ СН'!$F$12</f>
        <v>159.48060898</v>
      </c>
      <c r="Q157" s="36">
        <f>SUMIFS(СВЦЭМ!$E$33:$E$776,СВЦЭМ!$A$33:$A$776,$A157,СВЦЭМ!$B$33:$B$776,Q$155)+'СЕТ СН'!$F$12</f>
        <v>162.3624921</v>
      </c>
      <c r="R157" s="36">
        <f>SUMIFS(СВЦЭМ!$E$33:$E$776,СВЦЭМ!$A$33:$A$776,$A157,СВЦЭМ!$B$33:$B$776,R$155)+'СЕТ СН'!$F$12</f>
        <v>160.69267540000001</v>
      </c>
      <c r="S157" s="36">
        <f>SUMIFS(СВЦЭМ!$E$33:$E$776,СВЦЭМ!$A$33:$A$776,$A157,СВЦЭМ!$B$33:$B$776,S$155)+'СЕТ СН'!$F$12</f>
        <v>159.98562519000001</v>
      </c>
      <c r="T157" s="36">
        <f>SUMIFS(СВЦЭМ!$E$33:$E$776,СВЦЭМ!$A$33:$A$776,$A157,СВЦЭМ!$B$33:$B$776,T$155)+'СЕТ СН'!$F$12</f>
        <v>155.12250861000001</v>
      </c>
      <c r="U157" s="36">
        <f>SUMIFS(СВЦЭМ!$E$33:$E$776,СВЦЭМ!$A$33:$A$776,$A157,СВЦЭМ!$B$33:$B$776,U$155)+'СЕТ СН'!$F$12</f>
        <v>152.23241254000001</v>
      </c>
      <c r="V157" s="36">
        <f>SUMIFS(СВЦЭМ!$E$33:$E$776,СВЦЭМ!$A$33:$A$776,$A157,СВЦЭМ!$B$33:$B$776,V$155)+'СЕТ СН'!$F$12</f>
        <v>151.83322301999999</v>
      </c>
      <c r="W157" s="36">
        <f>SUMIFS(СВЦЭМ!$E$33:$E$776,СВЦЭМ!$A$33:$A$776,$A157,СВЦЭМ!$B$33:$B$776,W$155)+'СЕТ СН'!$F$12</f>
        <v>150.2281351</v>
      </c>
      <c r="X157" s="36">
        <f>SUMIFS(СВЦЭМ!$E$33:$E$776,СВЦЭМ!$A$33:$A$776,$A157,СВЦЭМ!$B$33:$B$776,X$155)+'СЕТ СН'!$F$12</f>
        <v>159.39882510000001</v>
      </c>
      <c r="Y157" s="36">
        <f>SUMIFS(СВЦЭМ!$E$33:$E$776,СВЦЭМ!$A$33:$A$776,$A157,СВЦЭМ!$B$33:$B$776,Y$155)+'СЕТ СН'!$F$12</f>
        <v>181.27205197999999</v>
      </c>
    </row>
    <row r="158" spans="1:27" ht="15.75" x14ac:dyDescent="0.2">
      <c r="A158" s="35">
        <f t="shared" ref="A158:A186" si="4">A157+1</f>
        <v>43558</v>
      </c>
      <c r="B158" s="36">
        <f>SUMIFS(СВЦЭМ!$E$33:$E$776,СВЦЭМ!$A$33:$A$776,$A158,СВЦЭМ!$B$33:$B$776,B$155)+'СЕТ СН'!$F$12</f>
        <v>206.37247378999999</v>
      </c>
      <c r="C158" s="36">
        <f>SUMIFS(СВЦЭМ!$E$33:$E$776,СВЦЭМ!$A$33:$A$776,$A158,СВЦЭМ!$B$33:$B$776,C$155)+'СЕТ СН'!$F$12</f>
        <v>227.43511011000001</v>
      </c>
      <c r="D158" s="36">
        <f>SUMIFS(СВЦЭМ!$E$33:$E$776,СВЦЭМ!$A$33:$A$776,$A158,СВЦЭМ!$B$33:$B$776,D$155)+'СЕТ СН'!$F$12</f>
        <v>223.65031873000001</v>
      </c>
      <c r="E158" s="36">
        <f>SUMIFS(СВЦЭМ!$E$33:$E$776,СВЦЭМ!$A$33:$A$776,$A158,СВЦЭМ!$B$33:$B$776,E$155)+'СЕТ СН'!$F$12</f>
        <v>223.2806813</v>
      </c>
      <c r="F158" s="36">
        <f>SUMIFS(СВЦЭМ!$E$33:$E$776,СВЦЭМ!$A$33:$A$776,$A158,СВЦЭМ!$B$33:$B$776,F$155)+'СЕТ СН'!$F$12</f>
        <v>222.61168776</v>
      </c>
      <c r="G158" s="36">
        <f>SUMIFS(СВЦЭМ!$E$33:$E$776,СВЦЭМ!$A$33:$A$776,$A158,СВЦЭМ!$B$33:$B$776,G$155)+'СЕТ СН'!$F$12</f>
        <v>228.58661771000001</v>
      </c>
      <c r="H158" s="36">
        <f>SUMIFS(СВЦЭМ!$E$33:$E$776,СВЦЭМ!$A$33:$A$776,$A158,СВЦЭМ!$B$33:$B$776,H$155)+'СЕТ СН'!$F$12</f>
        <v>217.50090546000001</v>
      </c>
      <c r="I158" s="36">
        <f>SUMIFS(СВЦЭМ!$E$33:$E$776,СВЦЭМ!$A$33:$A$776,$A158,СВЦЭМ!$B$33:$B$776,I$155)+'СЕТ СН'!$F$12</f>
        <v>200.25111408999999</v>
      </c>
      <c r="J158" s="36">
        <f>SUMIFS(СВЦЭМ!$E$33:$E$776,СВЦЭМ!$A$33:$A$776,$A158,СВЦЭМ!$B$33:$B$776,J$155)+'СЕТ СН'!$F$12</f>
        <v>180.64247741</v>
      </c>
      <c r="K158" s="36">
        <f>SUMIFS(СВЦЭМ!$E$33:$E$776,СВЦЭМ!$A$33:$A$776,$A158,СВЦЭМ!$B$33:$B$776,K$155)+'СЕТ СН'!$F$12</f>
        <v>164.76512023000001</v>
      </c>
      <c r="L158" s="36">
        <f>SUMIFS(СВЦЭМ!$E$33:$E$776,СВЦЭМ!$A$33:$A$776,$A158,СВЦЭМ!$B$33:$B$776,L$155)+'СЕТ СН'!$F$12</f>
        <v>160.38713084</v>
      </c>
      <c r="M158" s="36">
        <f>SUMIFS(СВЦЭМ!$E$33:$E$776,СВЦЭМ!$A$33:$A$776,$A158,СВЦЭМ!$B$33:$B$776,M$155)+'СЕТ СН'!$F$12</f>
        <v>162.36859587999999</v>
      </c>
      <c r="N158" s="36">
        <f>SUMIFS(СВЦЭМ!$E$33:$E$776,СВЦЭМ!$A$33:$A$776,$A158,СВЦЭМ!$B$33:$B$776,N$155)+'СЕТ СН'!$F$12</f>
        <v>160.12287298000001</v>
      </c>
      <c r="O158" s="36">
        <f>SUMIFS(СВЦЭМ!$E$33:$E$776,СВЦЭМ!$A$33:$A$776,$A158,СВЦЭМ!$B$33:$B$776,O$155)+'СЕТ СН'!$F$12</f>
        <v>162.23838896999999</v>
      </c>
      <c r="P158" s="36">
        <f>SUMIFS(СВЦЭМ!$E$33:$E$776,СВЦЭМ!$A$33:$A$776,$A158,СВЦЭМ!$B$33:$B$776,P$155)+'СЕТ СН'!$F$12</f>
        <v>163.72309737</v>
      </c>
      <c r="Q158" s="36">
        <f>SUMIFS(СВЦЭМ!$E$33:$E$776,СВЦЭМ!$A$33:$A$776,$A158,СВЦЭМ!$B$33:$B$776,Q$155)+'СЕТ СН'!$F$12</f>
        <v>165.29623613999999</v>
      </c>
      <c r="R158" s="36">
        <f>SUMIFS(СВЦЭМ!$E$33:$E$776,СВЦЭМ!$A$33:$A$776,$A158,СВЦЭМ!$B$33:$B$776,R$155)+'СЕТ СН'!$F$12</f>
        <v>166.46346525000001</v>
      </c>
      <c r="S158" s="36">
        <f>SUMIFS(СВЦЭМ!$E$33:$E$776,СВЦЭМ!$A$33:$A$776,$A158,СВЦЭМ!$B$33:$B$776,S$155)+'СЕТ СН'!$F$12</f>
        <v>166.45585220999999</v>
      </c>
      <c r="T158" s="36">
        <f>SUMIFS(СВЦЭМ!$E$33:$E$776,СВЦЭМ!$A$33:$A$776,$A158,СВЦЭМ!$B$33:$B$776,T$155)+'СЕТ СН'!$F$12</f>
        <v>161.61838008999999</v>
      </c>
      <c r="U158" s="36">
        <f>SUMIFS(СВЦЭМ!$E$33:$E$776,СВЦЭМ!$A$33:$A$776,$A158,СВЦЭМ!$B$33:$B$776,U$155)+'СЕТ СН'!$F$12</f>
        <v>156.63850597000001</v>
      </c>
      <c r="V158" s="36">
        <f>SUMIFS(СВЦЭМ!$E$33:$E$776,СВЦЭМ!$A$33:$A$776,$A158,СВЦЭМ!$B$33:$B$776,V$155)+'СЕТ СН'!$F$12</f>
        <v>154.35243238000001</v>
      </c>
      <c r="W158" s="36">
        <f>SUMIFS(СВЦЭМ!$E$33:$E$776,СВЦЭМ!$A$33:$A$776,$A158,СВЦЭМ!$B$33:$B$776,W$155)+'СЕТ СН'!$F$12</f>
        <v>152.82126066999999</v>
      </c>
      <c r="X158" s="36">
        <f>SUMIFS(СВЦЭМ!$E$33:$E$776,СВЦЭМ!$A$33:$A$776,$A158,СВЦЭМ!$B$33:$B$776,X$155)+'СЕТ СН'!$F$12</f>
        <v>163.79238293</v>
      </c>
      <c r="Y158" s="36">
        <f>SUMIFS(СВЦЭМ!$E$33:$E$776,СВЦЭМ!$A$33:$A$776,$A158,СВЦЭМ!$B$33:$B$776,Y$155)+'СЕТ СН'!$F$12</f>
        <v>190.40761488000001</v>
      </c>
    </row>
    <row r="159" spans="1:27" ht="15.75" x14ac:dyDescent="0.2">
      <c r="A159" s="35">
        <f t="shared" si="4"/>
        <v>43559</v>
      </c>
      <c r="B159" s="36">
        <f>SUMIFS(СВЦЭМ!$E$33:$E$776,СВЦЭМ!$A$33:$A$776,$A159,СВЦЭМ!$B$33:$B$776,B$155)+'СЕТ СН'!$F$12</f>
        <v>202.85078557</v>
      </c>
      <c r="C159" s="36">
        <f>SUMIFS(СВЦЭМ!$E$33:$E$776,СВЦЭМ!$A$33:$A$776,$A159,СВЦЭМ!$B$33:$B$776,C$155)+'СЕТ СН'!$F$12</f>
        <v>222.69926706999999</v>
      </c>
      <c r="D159" s="36">
        <f>SUMIFS(СВЦЭМ!$E$33:$E$776,СВЦЭМ!$A$33:$A$776,$A159,СВЦЭМ!$B$33:$B$776,D$155)+'СЕТ СН'!$F$12</f>
        <v>230.60856085</v>
      </c>
      <c r="E159" s="36">
        <f>SUMIFS(СВЦЭМ!$E$33:$E$776,СВЦЭМ!$A$33:$A$776,$A159,СВЦЭМ!$B$33:$B$776,E$155)+'СЕТ СН'!$F$12</f>
        <v>230.45005581999999</v>
      </c>
      <c r="F159" s="36">
        <f>SUMIFS(СВЦЭМ!$E$33:$E$776,СВЦЭМ!$A$33:$A$776,$A159,СВЦЭМ!$B$33:$B$776,F$155)+'СЕТ СН'!$F$12</f>
        <v>228.94630402999999</v>
      </c>
      <c r="G159" s="36">
        <f>SUMIFS(СВЦЭМ!$E$33:$E$776,СВЦЭМ!$A$33:$A$776,$A159,СВЦЭМ!$B$33:$B$776,G$155)+'СЕТ СН'!$F$12</f>
        <v>232.07341898999999</v>
      </c>
      <c r="H159" s="36">
        <f>SUMIFS(СВЦЭМ!$E$33:$E$776,СВЦЭМ!$A$33:$A$776,$A159,СВЦЭМ!$B$33:$B$776,H$155)+'СЕТ СН'!$F$12</f>
        <v>213.76503671</v>
      </c>
      <c r="I159" s="36">
        <f>SUMIFS(СВЦЭМ!$E$33:$E$776,СВЦЭМ!$A$33:$A$776,$A159,СВЦЭМ!$B$33:$B$776,I$155)+'СЕТ СН'!$F$12</f>
        <v>200.12941395000001</v>
      </c>
      <c r="J159" s="36">
        <f>SUMIFS(СВЦЭМ!$E$33:$E$776,СВЦЭМ!$A$33:$A$776,$A159,СВЦЭМ!$B$33:$B$776,J$155)+'СЕТ СН'!$F$12</f>
        <v>179.43308691999999</v>
      </c>
      <c r="K159" s="36">
        <f>SUMIFS(СВЦЭМ!$E$33:$E$776,СВЦЭМ!$A$33:$A$776,$A159,СВЦЭМ!$B$33:$B$776,K$155)+'СЕТ СН'!$F$12</f>
        <v>164.45063354999999</v>
      </c>
      <c r="L159" s="36">
        <f>SUMIFS(СВЦЭМ!$E$33:$E$776,СВЦЭМ!$A$33:$A$776,$A159,СВЦЭМ!$B$33:$B$776,L$155)+'СЕТ СН'!$F$12</f>
        <v>158.29973000999999</v>
      </c>
      <c r="M159" s="36">
        <f>SUMIFS(СВЦЭМ!$E$33:$E$776,СВЦЭМ!$A$33:$A$776,$A159,СВЦЭМ!$B$33:$B$776,M$155)+'СЕТ СН'!$F$12</f>
        <v>158.77567471</v>
      </c>
      <c r="N159" s="36">
        <f>SUMIFS(СВЦЭМ!$E$33:$E$776,СВЦЭМ!$A$33:$A$776,$A159,СВЦЭМ!$B$33:$B$776,N$155)+'СЕТ СН'!$F$12</f>
        <v>155.93620762</v>
      </c>
      <c r="O159" s="36">
        <f>SUMIFS(СВЦЭМ!$E$33:$E$776,СВЦЭМ!$A$33:$A$776,$A159,СВЦЭМ!$B$33:$B$776,O$155)+'СЕТ СН'!$F$12</f>
        <v>161.21010369000001</v>
      </c>
      <c r="P159" s="36">
        <f>SUMIFS(СВЦЭМ!$E$33:$E$776,СВЦЭМ!$A$33:$A$776,$A159,СВЦЭМ!$B$33:$B$776,P$155)+'СЕТ СН'!$F$12</f>
        <v>164.26680733000001</v>
      </c>
      <c r="Q159" s="36">
        <f>SUMIFS(СВЦЭМ!$E$33:$E$776,СВЦЭМ!$A$33:$A$776,$A159,СВЦЭМ!$B$33:$B$776,Q$155)+'СЕТ СН'!$F$12</f>
        <v>165.66223500999999</v>
      </c>
      <c r="R159" s="36">
        <f>SUMIFS(СВЦЭМ!$E$33:$E$776,СВЦЭМ!$A$33:$A$776,$A159,СВЦЭМ!$B$33:$B$776,R$155)+'СЕТ СН'!$F$12</f>
        <v>166.53618197</v>
      </c>
      <c r="S159" s="36">
        <f>SUMIFS(СВЦЭМ!$E$33:$E$776,СВЦЭМ!$A$33:$A$776,$A159,СВЦЭМ!$B$33:$B$776,S$155)+'СЕТ СН'!$F$12</f>
        <v>168.25211332000001</v>
      </c>
      <c r="T159" s="36">
        <f>SUMIFS(СВЦЭМ!$E$33:$E$776,СВЦЭМ!$A$33:$A$776,$A159,СВЦЭМ!$B$33:$B$776,T$155)+'СЕТ СН'!$F$12</f>
        <v>163.91990183999999</v>
      </c>
      <c r="U159" s="36">
        <f>SUMIFS(СВЦЭМ!$E$33:$E$776,СВЦЭМ!$A$33:$A$776,$A159,СВЦЭМ!$B$33:$B$776,U$155)+'СЕТ СН'!$F$12</f>
        <v>155.46282729999999</v>
      </c>
      <c r="V159" s="36">
        <f>SUMIFS(СВЦЭМ!$E$33:$E$776,СВЦЭМ!$A$33:$A$776,$A159,СВЦЭМ!$B$33:$B$776,V$155)+'СЕТ СН'!$F$12</f>
        <v>153.83978175999999</v>
      </c>
      <c r="W159" s="36">
        <f>SUMIFS(СВЦЭМ!$E$33:$E$776,СВЦЭМ!$A$33:$A$776,$A159,СВЦЭМ!$B$33:$B$776,W$155)+'СЕТ СН'!$F$12</f>
        <v>154.43875876999999</v>
      </c>
      <c r="X159" s="36">
        <f>SUMIFS(СВЦЭМ!$E$33:$E$776,СВЦЭМ!$A$33:$A$776,$A159,СВЦЭМ!$B$33:$B$776,X$155)+'СЕТ СН'!$F$12</f>
        <v>172.18331502999999</v>
      </c>
      <c r="Y159" s="36">
        <f>SUMIFS(СВЦЭМ!$E$33:$E$776,СВЦЭМ!$A$33:$A$776,$A159,СВЦЭМ!$B$33:$B$776,Y$155)+'СЕТ СН'!$F$12</f>
        <v>203.78267223</v>
      </c>
    </row>
    <row r="160" spans="1:27" ht="15.75" x14ac:dyDescent="0.2">
      <c r="A160" s="35">
        <f t="shared" si="4"/>
        <v>43560</v>
      </c>
      <c r="B160" s="36">
        <f>SUMIFS(СВЦЭМ!$E$33:$E$776,СВЦЭМ!$A$33:$A$776,$A160,СВЦЭМ!$B$33:$B$776,B$155)+'СЕТ СН'!$F$12</f>
        <v>201.40078779000001</v>
      </c>
      <c r="C160" s="36">
        <f>SUMIFS(СВЦЭМ!$E$33:$E$776,СВЦЭМ!$A$33:$A$776,$A160,СВЦЭМ!$B$33:$B$776,C$155)+'СЕТ СН'!$F$12</f>
        <v>220.66595656999999</v>
      </c>
      <c r="D160" s="36">
        <f>SUMIFS(СВЦЭМ!$E$33:$E$776,СВЦЭМ!$A$33:$A$776,$A160,СВЦЭМ!$B$33:$B$776,D$155)+'СЕТ СН'!$F$12</f>
        <v>233.07767475</v>
      </c>
      <c r="E160" s="36">
        <f>SUMIFS(СВЦЭМ!$E$33:$E$776,СВЦЭМ!$A$33:$A$776,$A160,СВЦЭМ!$B$33:$B$776,E$155)+'СЕТ СН'!$F$12</f>
        <v>232.19846448000001</v>
      </c>
      <c r="F160" s="36">
        <f>SUMIFS(СВЦЭМ!$E$33:$E$776,СВЦЭМ!$A$33:$A$776,$A160,СВЦЭМ!$B$33:$B$776,F$155)+'СЕТ СН'!$F$12</f>
        <v>231.56824746000001</v>
      </c>
      <c r="G160" s="36">
        <f>SUMIFS(СВЦЭМ!$E$33:$E$776,СВЦЭМ!$A$33:$A$776,$A160,СВЦЭМ!$B$33:$B$776,G$155)+'СЕТ СН'!$F$12</f>
        <v>231.08666639</v>
      </c>
      <c r="H160" s="36">
        <f>SUMIFS(СВЦЭМ!$E$33:$E$776,СВЦЭМ!$A$33:$A$776,$A160,СВЦЭМ!$B$33:$B$776,H$155)+'СЕТ СН'!$F$12</f>
        <v>216.99269491999999</v>
      </c>
      <c r="I160" s="36">
        <f>SUMIFS(СВЦЭМ!$E$33:$E$776,СВЦЭМ!$A$33:$A$776,$A160,СВЦЭМ!$B$33:$B$776,I$155)+'СЕТ СН'!$F$12</f>
        <v>204.56872554</v>
      </c>
      <c r="J160" s="36">
        <f>SUMIFS(СВЦЭМ!$E$33:$E$776,СВЦЭМ!$A$33:$A$776,$A160,СВЦЭМ!$B$33:$B$776,J$155)+'СЕТ СН'!$F$12</f>
        <v>186.63752341</v>
      </c>
      <c r="K160" s="36">
        <f>SUMIFS(СВЦЭМ!$E$33:$E$776,СВЦЭМ!$A$33:$A$776,$A160,СВЦЭМ!$B$33:$B$776,K$155)+'СЕТ СН'!$F$12</f>
        <v>170.65930265</v>
      </c>
      <c r="L160" s="36">
        <f>SUMIFS(СВЦЭМ!$E$33:$E$776,СВЦЭМ!$A$33:$A$776,$A160,СВЦЭМ!$B$33:$B$776,L$155)+'СЕТ СН'!$F$12</f>
        <v>163.40213609</v>
      </c>
      <c r="M160" s="36">
        <f>SUMIFS(СВЦЭМ!$E$33:$E$776,СВЦЭМ!$A$33:$A$776,$A160,СВЦЭМ!$B$33:$B$776,M$155)+'СЕТ СН'!$F$12</f>
        <v>161.54929412000001</v>
      </c>
      <c r="N160" s="36">
        <f>SUMIFS(СВЦЭМ!$E$33:$E$776,СВЦЭМ!$A$33:$A$776,$A160,СВЦЭМ!$B$33:$B$776,N$155)+'СЕТ СН'!$F$12</f>
        <v>160.21280970999999</v>
      </c>
      <c r="O160" s="36">
        <f>SUMIFS(СВЦЭМ!$E$33:$E$776,СВЦЭМ!$A$33:$A$776,$A160,СВЦЭМ!$B$33:$B$776,O$155)+'СЕТ СН'!$F$12</f>
        <v>158.94493095999999</v>
      </c>
      <c r="P160" s="36">
        <f>SUMIFS(СВЦЭМ!$E$33:$E$776,СВЦЭМ!$A$33:$A$776,$A160,СВЦЭМ!$B$33:$B$776,P$155)+'СЕТ СН'!$F$12</f>
        <v>160.08064608999999</v>
      </c>
      <c r="Q160" s="36">
        <f>SUMIFS(СВЦЭМ!$E$33:$E$776,СВЦЭМ!$A$33:$A$776,$A160,СВЦЭМ!$B$33:$B$776,Q$155)+'СЕТ СН'!$F$12</f>
        <v>159.95247161</v>
      </c>
      <c r="R160" s="36">
        <f>SUMIFS(СВЦЭМ!$E$33:$E$776,СВЦЭМ!$A$33:$A$776,$A160,СВЦЭМ!$B$33:$B$776,R$155)+'СЕТ СН'!$F$12</f>
        <v>160.12366448</v>
      </c>
      <c r="S160" s="36">
        <f>SUMIFS(СВЦЭМ!$E$33:$E$776,СВЦЭМ!$A$33:$A$776,$A160,СВЦЭМ!$B$33:$B$776,S$155)+'СЕТ СН'!$F$12</f>
        <v>163.49169576</v>
      </c>
      <c r="T160" s="36">
        <f>SUMIFS(СВЦЭМ!$E$33:$E$776,СВЦЭМ!$A$33:$A$776,$A160,СВЦЭМ!$B$33:$B$776,T$155)+'СЕТ СН'!$F$12</f>
        <v>162.58594327</v>
      </c>
      <c r="U160" s="36">
        <f>SUMIFS(СВЦЭМ!$E$33:$E$776,СВЦЭМ!$A$33:$A$776,$A160,СВЦЭМ!$B$33:$B$776,U$155)+'СЕТ СН'!$F$12</f>
        <v>164.38034879</v>
      </c>
      <c r="V160" s="36">
        <f>SUMIFS(СВЦЭМ!$E$33:$E$776,СВЦЭМ!$A$33:$A$776,$A160,СВЦЭМ!$B$33:$B$776,V$155)+'СЕТ СН'!$F$12</f>
        <v>166.43304588999999</v>
      </c>
      <c r="W160" s="36">
        <f>SUMIFS(СВЦЭМ!$E$33:$E$776,СВЦЭМ!$A$33:$A$776,$A160,СВЦЭМ!$B$33:$B$776,W$155)+'СЕТ СН'!$F$12</f>
        <v>167.96593473999999</v>
      </c>
      <c r="X160" s="36">
        <f>SUMIFS(СВЦЭМ!$E$33:$E$776,СВЦЭМ!$A$33:$A$776,$A160,СВЦЭМ!$B$33:$B$776,X$155)+'СЕТ СН'!$F$12</f>
        <v>176.54770980999999</v>
      </c>
      <c r="Y160" s="36">
        <f>SUMIFS(СВЦЭМ!$E$33:$E$776,СВЦЭМ!$A$33:$A$776,$A160,СВЦЭМ!$B$33:$B$776,Y$155)+'СЕТ СН'!$F$12</f>
        <v>196.53859825999999</v>
      </c>
    </row>
    <row r="161" spans="1:25" ht="15.75" x14ac:dyDescent="0.2">
      <c r="A161" s="35">
        <f t="shared" si="4"/>
        <v>43561</v>
      </c>
      <c r="B161" s="36">
        <f>SUMIFS(СВЦЭМ!$E$33:$E$776,СВЦЭМ!$A$33:$A$776,$A161,СВЦЭМ!$B$33:$B$776,B$155)+'СЕТ СН'!$F$12</f>
        <v>209.53875120000001</v>
      </c>
      <c r="C161" s="36">
        <f>SUMIFS(СВЦЭМ!$E$33:$E$776,СВЦЭМ!$A$33:$A$776,$A161,СВЦЭМ!$B$33:$B$776,C$155)+'СЕТ СН'!$F$12</f>
        <v>226.73552973</v>
      </c>
      <c r="D161" s="36">
        <f>SUMIFS(СВЦЭМ!$E$33:$E$776,СВЦЭМ!$A$33:$A$776,$A161,СВЦЭМ!$B$33:$B$776,D$155)+'СЕТ СН'!$F$12</f>
        <v>231.78001637</v>
      </c>
      <c r="E161" s="36">
        <f>SUMIFS(СВЦЭМ!$E$33:$E$776,СВЦЭМ!$A$33:$A$776,$A161,СВЦЭМ!$B$33:$B$776,E$155)+'СЕТ СН'!$F$12</f>
        <v>230.01915932</v>
      </c>
      <c r="F161" s="36">
        <f>SUMIFS(СВЦЭМ!$E$33:$E$776,СВЦЭМ!$A$33:$A$776,$A161,СВЦЭМ!$B$33:$B$776,F$155)+'СЕТ СН'!$F$12</f>
        <v>229.59123173</v>
      </c>
      <c r="G161" s="36">
        <f>SUMIFS(СВЦЭМ!$E$33:$E$776,СВЦЭМ!$A$33:$A$776,$A161,СВЦЭМ!$B$33:$B$776,G$155)+'СЕТ СН'!$F$12</f>
        <v>231.68428854000001</v>
      </c>
      <c r="H161" s="36">
        <f>SUMIFS(СВЦЭМ!$E$33:$E$776,СВЦЭМ!$A$33:$A$776,$A161,СВЦЭМ!$B$33:$B$776,H$155)+'СЕТ СН'!$F$12</f>
        <v>214.29521867</v>
      </c>
      <c r="I161" s="36">
        <f>SUMIFS(СВЦЭМ!$E$33:$E$776,СВЦЭМ!$A$33:$A$776,$A161,СВЦЭМ!$B$33:$B$776,I$155)+'СЕТ СН'!$F$12</f>
        <v>213.63460208999999</v>
      </c>
      <c r="J161" s="36">
        <f>SUMIFS(СВЦЭМ!$E$33:$E$776,СВЦЭМ!$A$33:$A$776,$A161,СВЦЭМ!$B$33:$B$776,J$155)+'СЕТ СН'!$F$12</f>
        <v>198.90984492000001</v>
      </c>
      <c r="K161" s="36">
        <f>SUMIFS(СВЦЭМ!$E$33:$E$776,СВЦЭМ!$A$33:$A$776,$A161,СВЦЭМ!$B$33:$B$776,K$155)+'СЕТ СН'!$F$12</f>
        <v>171.73009691999999</v>
      </c>
      <c r="L161" s="36">
        <f>SUMIFS(СВЦЭМ!$E$33:$E$776,СВЦЭМ!$A$33:$A$776,$A161,СВЦЭМ!$B$33:$B$776,L$155)+'СЕТ СН'!$F$12</f>
        <v>159.82372549999999</v>
      </c>
      <c r="M161" s="36">
        <f>SUMIFS(СВЦЭМ!$E$33:$E$776,СВЦЭМ!$A$33:$A$776,$A161,СВЦЭМ!$B$33:$B$776,M$155)+'СЕТ СН'!$F$12</f>
        <v>160.39471595000001</v>
      </c>
      <c r="N161" s="36">
        <f>SUMIFS(СВЦЭМ!$E$33:$E$776,СВЦЭМ!$A$33:$A$776,$A161,СВЦЭМ!$B$33:$B$776,N$155)+'СЕТ СН'!$F$12</f>
        <v>162.47994086</v>
      </c>
      <c r="O161" s="36">
        <f>SUMIFS(СВЦЭМ!$E$33:$E$776,СВЦЭМ!$A$33:$A$776,$A161,СВЦЭМ!$B$33:$B$776,O$155)+'СЕТ СН'!$F$12</f>
        <v>165.42907220000001</v>
      </c>
      <c r="P161" s="36">
        <f>SUMIFS(СВЦЭМ!$E$33:$E$776,СВЦЭМ!$A$33:$A$776,$A161,СВЦЭМ!$B$33:$B$776,P$155)+'СЕТ СН'!$F$12</f>
        <v>166.08960732</v>
      </c>
      <c r="Q161" s="36">
        <f>SUMIFS(СВЦЭМ!$E$33:$E$776,СВЦЭМ!$A$33:$A$776,$A161,СВЦЭМ!$B$33:$B$776,Q$155)+'СЕТ СН'!$F$12</f>
        <v>166.66471713999999</v>
      </c>
      <c r="R161" s="36">
        <f>SUMIFS(СВЦЭМ!$E$33:$E$776,СВЦЭМ!$A$33:$A$776,$A161,СВЦЭМ!$B$33:$B$776,R$155)+'СЕТ СН'!$F$12</f>
        <v>166.66074759</v>
      </c>
      <c r="S161" s="36">
        <f>SUMIFS(СВЦЭМ!$E$33:$E$776,СВЦЭМ!$A$33:$A$776,$A161,СВЦЭМ!$B$33:$B$776,S$155)+'СЕТ СН'!$F$12</f>
        <v>166.97949778</v>
      </c>
      <c r="T161" s="36">
        <f>SUMIFS(СВЦЭМ!$E$33:$E$776,СВЦЭМ!$A$33:$A$776,$A161,СВЦЭМ!$B$33:$B$776,T$155)+'СЕТ СН'!$F$12</f>
        <v>162.8707081</v>
      </c>
      <c r="U161" s="36">
        <f>SUMIFS(СВЦЭМ!$E$33:$E$776,СВЦЭМ!$A$33:$A$776,$A161,СВЦЭМ!$B$33:$B$776,U$155)+'СЕТ СН'!$F$12</f>
        <v>156.78990626999999</v>
      </c>
      <c r="V161" s="36">
        <f>SUMIFS(СВЦЭМ!$E$33:$E$776,СВЦЭМ!$A$33:$A$776,$A161,СВЦЭМ!$B$33:$B$776,V$155)+'СЕТ СН'!$F$12</f>
        <v>152.37001742999999</v>
      </c>
      <c r="W161" s="36">
        <f>SUMIFS(СВЦЭМ!$E$33:$E$776,СВЦЭМ!$A$33:$A$776,$A161,СВЦЭМ!$B$33:$B$776,W$155)+'СЕТ СН'!$F$12</f>
        <v>147.92957203</v>
      </c>
      <c r="X161" s="36">
        <f>SUMIFS(СВЦЭМ!$E$33:$E$776,СВЦЭМ!$A$33:$A$776,$A161,СВЦЭМ!$B$33:$B$776,X$155)+'СЕТ СН'!$F$12</f>
        <v>152.74924734999999</v>
      </c>
      <c r="Y161" s="36">
        <f>SUMIFS(СВЦЭМ!$E$33:$E$776,СВЦЭМ!$A$33:$A$776,$A161,СВЦЭМ!$B$33:$B$776,Y$155)+'СЕТ СН'!$F$12</f>
        <v>175.02365019999999</v>
      </c>
    </row>
    <row r="162" spans="1:25" ht="15.75" x14ac:dyDescent="0.2">
      <c r="A162" s="35">
        <f t="shared" si="4"/>
        <v>43562</v>
      </c>
      <c r="B162" s="36">
        <f>SUMIFS(СВЦЭМ!$E$33:$E$776,СВЦЭМ!$A$33:$A$776,$A162,СВЦЭМ!$B$33:$B$776,B$155)+'СЕТ СН'!$F$12</f>
        <v>203.08875508</v>
      </c>
      <c r="C162" s="36">
        <f>SUMIFS(СВЦЭМ!$E$33:$E$776,СВЦЭМ!$A$33:$A$776,$A162,СВЦЭМ!$B$33:$B$776,C$155)+'СЕТ СН'!$F$12</f>
        <v>224.10024877000001</v>
      </c>
      <c r="D162" s="36">
        <f>SUMIFS(СВЦЭМ!$E$33:$E$776,СВЦЭМ!$A$33:$A$776,$A162,СВЦЭМ!$B$33:$B$776,D$155)+'СЕТ СН'!$F$12</f>
        <v>238.68514379000001</v>
      </c>
      <c r="E162" s="36">
        <f>SUMIFS(СВЦЭМ!$E$33:$E$776,СВЦЭМ!$A$33:$A$776,$A162,СВЦЭМ!$B$33:$B$776,E$155)+'СЕТ СН'!$F$12</f>
        <v>243.38847948</v>
      </c>
      <c r="F162" s="36">
        <f>SUMIFS(СВЦЭМ!$E$33:$E$776,СВЦЭМ!$A$33:$A$776,$A162,СВЦЭМ!$B$33:$B$776,F$155)+'СЕТ СН'!$F$12</f>
        <v>241.20844158</v>
      </c>
      <c r="G162" s="36">
        <f>SUMIFS(СВЦЭМ!$E$33:$E$776,СВЦЭМ!$A$33:$A$776,$A162,СВЦЭМ!$B$33:$B$776,G$155)+'СЕТ СН'!$F$12</f>
        <v>235.101484</v>
      </c>
      <c r="H162" s="36">
        <f>SUMIFS(СВЦЭМ!$E$33:$E$776,СВЦЭМ!$A$33:$A$776,$A162,СВЦЭМ!$B$33:$B$776,H$155)+'СЕТ СН'!$F$12</f>
        <v>219.47642905000001</v>
      </c>
      <c r="I162" s="36">
        <f>SUMIFS(СВЦЭМ!$E$33:$E$776,СВЦЭМ!$A$33:$A$776,$A162,СВЦЭМ!$B$33:$B$776,I$155)+'СЕТ СН'!$F$12</f>
        <v>212.79572927999999</v>
      </c>
      <c r="J162" s="36">
        <f>SUMIFS(СВЦЭМ!$E$33:$E$776,СВЦЭМ!$A$33:$A$776,$A162,СВЦЭМ!$B$33:$B$776,J$155)+'СЕТ СН'!$F$12</f>
        <v>191.62156822</v>
      </c>
      <c r="K162" s="36">
        <f>SUMIFS(СВЦЭМ!$E$33:$E$776,СВЦЭМ!$A$33:$A$776,$A162,СВЦЭМ!$B$33:$B$776,K$155)+'СЕТ СН'!$F$12</f>
        <v>164.96183808999999</v>
      </c>
      <c r="L162" s="36">
        <f>SUMIFS(СВЦЭМ!$E$33:$E$776,СВЦЭМ!$A$33:$A$776,$A162,СВЦЭМ!$B$33:$B$776,L$155)+'СЕТ СН'!$F$12</f>
        <v>156.747184</v>
      </c>
      <c r="M162" s="36">
        <f>SUMIFS(СВЦЭМ!$E$33:$E$776,СВЦЭМ!$A$33:$A$776,$A162,СВЦЭМ!$B$33:$B$776,M$155)+'СЕТ СН'!$F$12</f>
        <v>154.21322706999999</v>
      </c>
      <c r="N162" s="36">
        <f>SUMIFS(СВЦЭМ!$E$33:$E$776,СВЦЭМ!$A$33:$A$776,$A162,СВЦЭМ!$B$33:$B$776,N$155)+'СЕТ СН'!$F$12</f>
        <v>155.6915602</v>
      </c>
      <c r="O162" s="36">
        <f>SUMIFS(СВЦЭМ!$E$33:$E$776,СВЦЭМ!$A$33:$A$776,$A162,СВЦЭМ!$B$33:$B$776,O$155)+'СЕТ СН'!$F$12</f>
        <v>158.26688544000001</v>
      </c>
      <c r="P162" s="36">
        <f>SUMIFS(СВЦЭМ!$E$33:$E$776,СВЦЭМ!$A$33:$A$776,$A162,СВЦЭМ!$B$33:$B$776,P$155)+'СЕТ СН'!$F$12</f>
        <v>161.96639336999999</v>
      </c>
      <c r="Q162" s="36">
        <f>SUMIFS(СВЦЭМ!$E$33:$E$776,СВЦЭМ!$A$33:$A$776,$A162,СВЦЭМ!$B$33:$B$776,Q$155)+'СЕТ СН'!$F$12</f>
        <v>164.40019387999999</v>
      </c>
      <c r="R162" s="36">
        <f>SUMIFS(СВЦЭМ!$E$33:$E$776,СВЦЭМ!$A$33:$A$776,$A162,СВЦЭМ!$B$33:$B$776,R$155)+'СЕТ СН'!$F$12</f>
        <v>166.17615423000001</v>
      </c>
      <c r="S162" s="36">
        <f>SUMIFS(СВЦЭМ!$E$33:$E$776,СВЦЭМ!$A$33:$A$776,$A162,СВЦЭМ!$B$33:$B$776,S$155)+'СЕТ СН'!$F$12</f>
        <v>165.84067321000001</v>
      </c>
      <c r="T162" s="36">
        <f>SUMIFS(СВЦЭМ!$E$33:$E$776,СВЦЭМ!$A$33:$A$776,$A162,СВЦЭМ!$B$33:$B$776,T$155)+'СЕТ СН'!$F$12</f>
        <v>158.16672170999999</v>
      </c>
      <c r="U162" s="36">
        <f>SUMIFS(СВЦЭМ!$E$33:$E$776,СВЦЭМ!$A$33:$A$776,$A162,СВЦЭМ!$B$33:$B$776,U$155)+'СЕТ СН'!$F$12</f>
        <v>150.20723888000001</v>
      </c>
      <c r="V162" s="36">
        <f>SUMIFS(СВЦЭМ!$E$33:$E$776,СВЦЭМ!$A$33:$A$776,$A162,СВЦЭМ!$B$33:$B$776,V$155)+'СЕТ СН'!$F$12</f>
        <v>146.39600034</v>
      </c>
      <c r="W162" s="36">
        <f>SUMIFS(СВЦЭМ!$E$33:$E$776,СВЦЭМ!$A$33:$A$776,$A162,СВЦЭМ!$B$33:$B$776,W$155)+'СЕТ СН'!$F$12</f>
        <v>147.56277793999999</v>
      </c>
      <c r="X162" s="36">
        <f>SUMIFS(СВЦЭМ!$E$33:$E$776,СВЦЭМ!$A$33:$A$776,$A162,СВЦЭМ!$B$33:$B$776,X$155)+'СЕТ СН'!$F$12</f>
        <v>157.14418541000001</v>
      </c>
      <c r="Y162" s="36">
        <f>SUMIFS(СВЦЭМ!$E$33:$E$776,СВЦЭМ!$A$33:$A$776,$A162,СВЦЭМ!$B$33:$B$776,Y$155)+'СЕТ СН'!$F$12</f>
        <v>179.97892064999999</v>
      </c>
    </row>
    <row r="163" spans="1:25" ht="15.75" x14ac:dyDescent="0.2">
      <c r="A163" s="35">
        <f t="shared" si="4"/>
        <v>43563</v>
      </c>
      <c r="B163" s="36">
        <f>SUMIFS(СВЦЭМ!$E$33:$E$776,СВЦЭМ!$A$33:$A$776,$A163,СВЦЭМ!$B$33:$B$776,B$155)+'СЕТ СН'!$F$12</f>
        <v>205.15993601</v>
      </c>
      <c r="C163" s="36">
        <f>SUMIFS(СВЦЭМ!$E$33:$E$776,СВЦЭМ!$A$33:$A$776,$A163,СВЦЭМ!$B$33:$B$776,C$155)+'СЕТ СН'!$F$12</f>
        <v>226.81584268</v>
      </c>
      <c r="D163" s="36">
        <f>SUMIFS(СВЦЭМ!$E$33:$E$776,СВЦЭМ!$A$33:$A$776,$A163,СВЦЭМ!$B$33:$B$776,D$155)+'СЕТ СН'!$F$12</f>
        <v>244.00703024000001</v>
      </c>
      <c r="E163" s="36">
        <f>SUMIFS(СВЦЭМ!$E$33:$E$776,СВЦЭМ!$A$33:$A$776,$A163,СВЦЭМ!$B$33:$B$776,E$155)+'СЕТ СН'!$F$12</f>
        <v>244.12039254000001</v>
      </c>
      <c r="F163" s="36">
        <f>SUMIFS(СВЦЭМ!$E$33:$E$776,СВЦЭМ!$A$33:$A$776,$A163,СВЦЭМ!$B$33:$B$776,F$155)+'СЕТ СН'!$F$12</f>
        <v>237.04603893999999</v>
      </c>
      <c r="G163" s="36">
        <f>SUMIFS(СВЦЭМ!$E$33:$E$776,СВЦЭМ!$A$33:$A$776,$A163,СВЦЭМ!$B$33:$B$776,G$155)+'СЕТ СН'!$F$12</f>
        <v>233.13730663000001</v>
      </c>
      <c r="H163" s="36">
        <f>SUMIFS(СВЦЭМ!$E$33:$E$776,СВЦЭМ!$A$33:$A$776,$A163,СВЦЭМ!$B$33:$B$776,H$155)+'СЕТ СН'!$F$12</f>
        <v>219.12525915000001</v>
      </c>
      <c r="I163" s="36">
        <f>SUMIFS(СВЦЭМ!$E$33:$E$776,СВЦЭМ!$A$33:$A$776,$A163,СВЦЭМ!$B$33:$B$776,I$155)+'СЕТ СН'!$F$12</f>
        <v>202.31285033</v>
      </c>
      <c r="J163" s="36">
        <f>SUMIFS(СВЦЭМ!$E$33:$E$776,СВЦЭМ!$A$33:$A$776,$A163,СВЦЭМ!$B$33:$B$776,J$155)+'СЕТ СН'!$F$12</f>
        <v>181.42612414999999</v>
      </c>
      <c r="K163" s="36">
        <f>SUMIFS(СВЦЭМ!$E$33:$E$776,СВЦЭМ!$A$33:$A$776,$A163,СВЦЭМ!$B$33:$B$776,K$155)+'СЕТ СН'!$F$12</f>
        <v>163.09958417000001</v>
      </c>
      <c r="L163" s="36">
        <f>SUMIFS(СВЦЭМ!$E$33:$E$776,СВЦЭМ!$A$33:$A$776,$A163,СВЦЭМ!$B$33:$B$776,L$155)+'СЕТ СН'!$F$12</f>
        <v>155.21530580000001</v>
      </c>
      <c r="M163" s="36">
        <f>SUMIFS(СВЦЭМ!$E$33:$E$776,СВЦЭМ!$A$33:$A$776,$A163,СВЦЭМ!$B$33:$B$776,M$155)+'СЕТ СН'!$F$12</f>
        <v>157.51073679999999</v>
      </c>
      <c r="N163" s="36">
        <f>SUMIFS(СВЦЭМ!$E$33:$E$776,СВЦЭМ!$A$33:$A$776,$A163,СВЦЭМ!$B$33:$B$776,N$155)+'СЕТ СН'!$F$12</f>
        <v>156.88820781000001</v>
      </c>
      <c r="O163" s="36">
        <f>SUMIFS(СВЦЭМ!$E$33:$E$776,СВЦЭМ!$A$33:$A$776,$A163,СВЦЭМ!$B$33:$B$776,O$155)+'СЕТ СН'!$F$12</f>
        <v>157.63684992</v>
      </c>
      <c r="P163" s="36">
        <f>SUMIFS(СВЦЭМ!$E$33:$E$776,СВЦЭМ!$A$33:$A$776,$A163,СВЦЭМ!$B$33:$B$776,P$155)+'СЕТ СН'!$F$12</f>
        <v>159.42092099999999</v>
      </c>
      <c r="Q163" s="36">
        <f>SUMIFS(СВЦЭМ!$E$33:$E$776,СВЦЭМ!$A$33:$A$776,$A163,СВЦЭМ!$B$33:$B$776,Q$155)+'СЕТ СН'!$F$12</f>
        <v>161.71131467999999</v>
      </c>
      <c r="R163" s="36">
        <f>SUMIFS(СВЦЭМ!$E$33:$E$776,СВЦЭМ!$A$33:$A$776,$A163,СВЦЭМ!$B$33:$B$776,R$155)+'СЕТ СН'!$F$12</f>
        <v>162.41866567</v>
      </c>
      <c r="S163" s="36">
        <f>SUMIFS(СВЦЭМ!$E$33:$E$776,СВЦЭМ!$A$33:$A$776,$A163,СВЦЭМ!$B$33:$B$776,S$155)+'СЕТ СН'!$F$12</f>
        <v>161.24542754000001</v>
      </c>
      <c r="T163" s="36">
        <f>SUMIFS(СВЦЭМ!$E$33:$E$776,СВЦЭМ!$A$33:$A$776,$A163,СВЦЭМ!$B$33:$B$776,T$155)+'СЕТ СН'!$F$12</f>
        <v>157.49133211</v>
      </c>
      <c r="U163" s="36">
        <f>SUMIFS(СВЦЭМ!$E$33:$E$776,СВЦЭМ!$A$33:$A$776,$A163,СВЦЭМ!$B$33:$B$776,U$155)+'СЕТ СН'!$F$12</f>
        <v>153.5771503</v>
      </c>
      <c r="V163" s="36">
        <f>SUMIFS(СВЦЭМ!$E$33:$E$776,СВЦЭМ!$A$33:$A$776,$A163,СВЦЭМ!$B$33:$B$776,V$155)+'СЕТ СН'!$F$12</f>
        <v>151.36498041999999</v>
      </c>
      <c r="W163" s="36">
        <f>SUMIFS(СВЦЭМ!$E$33:$E$776,СВЦЭМ!$A$33:$A$776,$A163,СВЦЭМ!$B$33:$B$776,W$155)+'СЕТ СН'!$F$12</f>
        <v>154.88405578999999</v>
      </c>
      <c r="X163" s="36">
        <f>SUMIFS(СВЦЭМ!$E$33:$E$776,СВЦЭМ!$A$33:$A$776,$A163,СВЦЭМ!$B$33:$B$776,X$155)+'СЕТ СН'!$F$12</f>
        <v>168.27897389</v>
      </c>
      <c r="Y163" s="36">
        <f>SUMIFS(СВЦЭМ!$E$33:$E$776,СВЦЭМ!$A$33:$A$776,$A163,СВЦЭМ!$B$33:$B$776,Y$155)+'СЕТ СН'!$F$12</f>
        <v>191.12586795000001</v>
      </c>
    </row>
    <row r="164" spans="1:25" ht="15.75" x14ac:dyDescent="0.2">
      <c r="A164" s="35">
        <f t="shared" si="4"/>
        <v>43564</v>
      </c>
      <c r="B164" s="36">
        <f>SUMIFS(СВЦЭМ!$E$33:$E$776,СВЦЭМ!$A$33:$A$776,$A164,СВЦЭМ!$B$33:$B$776,B$155)+'СЕТ СН'!$F$12</f>
        <v>195.70896436000001</v>
      </c>
      <c r="C164" s="36">
        <f>SUMIFS(СВЦЭМ!$E$33:$E$776,СВЦЭМ!$A$33:$A$776,$A164,СВЦЭМ!$B$33:$B$776,C$155)+'СЕТ СН'!$F$12</f>
        <v>216.95532621999999</v>
      </c>
      <c r="D164" s="36">
        <f>SUMIFS(СВЦЭМ!$E$33:$E$776,СВЦЭМ!$A$33:$A$776,$A164,СВЦЭМ!$B$33:$B$776,D$155)+'СЕТ СН'!$F$12</f>
        <v>232.86913995</v>
      </c>
      <c r="E164" s="36">
        <f>SUMIFS(СВЦЭМ!$E$33:$E$776,СВЦЭМ!$A$33:$A$776,$A164,СВЦЭМ!$B$33:$B$776,E$155)+'СЕТ СН'!$F$12</f>
        <v>234.48704519</v>
      </c>
      <c r="F164" s="36">
        <f>SUMIFS(СВЦЭМ!$E$33:$E$776,СВЦЭМ!$A$33:$A$776,$A164,СВЦЭМ!$B$33:$B$776,F$155)+'СЕТ СН'!$F$12</f>
        <v>233.38807439000001</v>
      </c>
      <c r="G164" s="36">
        <f>SUMIFS(СВЦЭМ!$E$33:$E$776,СВЦЭМ!$A$33:$A$776,$A164,СВЦЭМ!$B$33:$B$776,G$155)+'СЕТ СН'!$F$12</f>
        <v>228.82403683000001</v>
      </c>
      <c r="H164" s="36">
        <f>SUMIFS(СВЦЭМ!$E$33:$E$776,СВЦЭМ!$A$33:$A$776,$A164,СВЦЭМ!$B$33:$B$776,H$155)+'СЕТ СН'!$F$12</f>
        <v>208.01796762999999</v>
      </c>
      <c r="I164" s="36">
        <f>SUMIFS(СВЦЭМ!$E$33:$E$776,СВЦЭМ!$A$33:$A$776,$A164,СВЦЭМ!$B$33:$B$776,I$155)+'СЕТ СН'!$F$12</f>
        <v>195.6172005</v>
      </c>
      <c r="J164" s="36">
        <f>SUMIFS(СВЦЭМ!$E$33:$E$776,СВЦЭМ!$A$33:$A$776,$A164,СВЦЭМ!$B$33:$B$776,J$155)+'СЕТ СН'!$F$12</f>
        <v>179.927063</v>
      </c>
      <c r="K164" s="36">
        <f>SUMIFS(СВЦЭМ!$E$33:$E$776,СВЦЭМ!$A$33:$A$776,$A164,СВЦЭМ!$B$33:$B$776,K$155)+'СЕТ СН'!$F$12</f>
        <v>167.71354305</v>
      </c>
      <c r="L164" s="36">
        <f>SUMIFS(СВЦЭМ!$E$33:$E$776,СВЦЭМ!$A$33:$A$776,$A164,СВЦЭМ!$B$33:$B$776,L$155)+'СЕТ СН'!$F$12</f>
        <v>161.04239308000001</v>
      </c>
      <c r="M164" s="36">
        <f>SUMIFS(СВЦЭМ!$E$33:$E$776,СВЦЭМ!$A$33:$A$776,$A164,СВЦЭМ!$B$33:$B$776,M$155)+'СЕТ СН'!$F$12</f>
        <v>158.47447216</v>
      </c>
      <c r="N164" s="36">
        <f>SUMIFS(СВЦЭМ!$E$33:$E$776,СВЦЭМ!$A$33:$A$776,$A164,СВЦЭМ!$B$33:$B$776,N$155)+'СЕТ СН'!$F$12</f>
        <v>157.58385197000001</v>
      </c>
      <c r="O164" s="36">
        <f>SUMIFS(СВЦЭМ!$E$33:$E$776,СВЦЭМ!$A$33:$A$776,$A164,СВЦЭМ!$B$33:$B$776,O$155)+'СЕТ СН'!$F$12</f>
        <v>156.60138562</v>
      </c>
      <c r="P164" s="36">
        <f>SUMIFS(СВЦЭМ!$E$33:$E$776,СВЦЭМ!$A$33:$A$776,$A164,СВЦЭМ!$B$33:$B$776,P$155)+'СЕТ СН'!$F$12</f>
        <v>161.29456837999999</v>
      </c>
      <c r="Q164" s="36">
        <f>SUMIFS(СВЦЭМ!$E$33:$E$776,СВЦЭМ!$A$33:$A$776,$A164,СВЦЭМ!$B$33:$B$776,Q$155)+'СЕТ СН'!$F$12</f>
        <v>163.84567817999999</v>
      </c>
      <c r="R164" s="36">
        <f>SUMIFS(СВЦЭМ!$E$33:$E$776,СВЦЭМ!$A$33:$A$776,$A164,СВЦЭМ!$B$33:$B$776,R$155)+'СЕТ СН'!$F$12</f>
        <v>164.38232543000001</v>
      </c>
      <c r="S164" s="36">
        <f>SUMIFS(СВЦЭМ!$E$33:$E$776,СВЦЭМ!$A$33:$A$776,$A164,СВЦЭМ!$B$33:$B$776,S$155)+'СЕТ СН'!$F$12</f>
        <v>165.06793436000001</v>
      </c>
      <c r="T164" s="36">
        <f>SUMIFS(СВЦЭМ!$E$33:$E$776,СВЦЭМ!$A$33:$A$776,$A164,СВЦЭМ!$B$33:$B$776,T$155)+'СЕТ СН'!$F$12</f>
        <v>161.80269985999999</v>
      </c>
      <c r="U164" s="36">
        <f>SUMIFS(СВЦЭМ!$E$33:$E$776,СВЦЭМ!$A$33:$A$776,$A164,СВЦЭМ!$B$33:$B$776,U$155)+'СЕТ СН'!$F$12</f>
        <v>153.19784802999999</v>
      </c>
      <c r="V164" s="36">
        <f>SUMIFS(СВЦЭМ!$E$33:$E$776,СВЦЭМ!$A$33:$A$776,$A164,СВЦЭМ!$B$33:$B$776,V$155)+'СЕТ СН'!$F$12</f>
        <v>150.98924632999999</v>
      </c>
      <c r="W164" s="36">
        <f>SUMIFS(СВЦЭМ!$E$33:$E$776,СВЦЭМ!$A$33:$A$776,$A164,СВЦЭМ!$B$33:$B$776,W$155)+'СЕТ СН'!$F$12</f>
        <v>152.83871203000001</v>
      </c>
      <c r="X164" s="36">
        <f>SUMIFS(СВЦЭМ!$E$33:$E$776,СВЦЭМ!$A$33:$A$776,$A164,СВЦЭМ!$B$33:$B$776,X$155)+'СЕТ СН'!$F$12</f>
        <v>157.22613337999999</v>
      </c>
      <c r="Y164" s="36">
        <f>SUMIFS(СВЦЭМ!$E$33:$E$776,СВЦЭМ!$A$33:$A$776,$A164,СВЦЭМ!$B$33:$B$776,Y$155)+'СЕТ СН'!$F$12</f>
        <v>171.5242192</v>
      </c>
    </row>
    <row r="165" spans="1:25" ht="15.75" x14ac:dyDescent="0.2">
      <c r="A165" s="35">
        <f t="shared" si="4"/>
        <v>43565</v>
      </c>
      <c r="B165" s="36">
        <f>SUMIFS(СВЦЭМ!$E$33:$E$776,СВЦЭМ!$A$33:$A$776,$A165,СВЦЭМ!$B$33:$B$776,B$155)+'СЕТ СН'!$F$12</f>
        <v>192.36341974000001</v>
      </c>
      <c r="C165" s="36">
        <f>SUMIFS(СВЦЭМ!$E$33:$E$776,СВЦЭМ!$A$33:$A$776,$A165,СВЦЭМ!$B$33:$B$776,C$155)+'СЕТ СН'!$F$12</f>
        <v>216.31096854</v>
      </c>
      <c r="D165" s="36">
        <f>SUMIFS(СВЦЭМ!$E$33:$E$776,СВЦЭМ!$A$33:$A$776,$A165,СВЦЭМ!$B$33:$B$776,D$155)+'СЕТ СН'!$F$12</f>
        <v>233.45765377999999</v>
      </c>
      <c r="E165" s="36">
        <f>SUMIFS(СВЦЭМ!$E$33:$E$776,СВЦЭМ!$A$33:$A$776,$A165,СВЦЭМ!$B$33:$B$776,E$155)+'СЕТ СН'!$F$12</f>
        <v>236.93649597000001</v>
      </c>
      <c r="F165" s="36">
        <f>SUMIFS(СВЦЭМ!$E$33:$E$776,СВЦЭМ!$A$33:$A$776,$A165,СВЦЭМ!$B$33:$B$776,F$155)+'СЕТ СН'!$F$12</f>
        <v>235.60944140999999</v>
      </c>
      <c r="G165" s="36">
        <f>SUMIFS(СВЦЭМ!$E$33:$E$776,СВЦЭМ!$A$33:$A$776,$A165,СВЦЭМ!$B$33:$B$776,G$155)+'СЕТ СН'!$F$12</f>
        <v>232.34817763000001</v>
      </c>
      <c r="H165" s="36">
        <f>SUMIFS(СВЦЭМ!$E$33:$E$776,СВЦЭМ!$A$33:$A$776,$A165,СВЦЭМ!$B$33:$B$776,H$155)+'СЕТ СН'!$F$12</f>
        <v>215.40342150000001</v>
      </c>
      <c r="I165" s="36">
        <f>SUMIFS(СВЦЭМ!$E$33:$E$776,СВЦЭМ!$A$33:$A$776,$A165,СВЦЭМ!$B$33:$B$776,I$155)+'СЕТ СН'!$F$12</f>
        <v>198.5298765</v>
      </c>
      <c r="J165" s="36">
        <f>SUMIFS(СВЦЭМ!$E$33:$E$776,СВЦЭМ!$A$33:$A$776,$A165,СВЦЭМ!$B$33:$B$776,J$155)+'СЕТ СН'!$F$12</f>
        <v>176.91189560000001</v>
      </c>
      <c r="K165" s="36">
        <f>SUMIFS(СВЦЭМ!$E$33:$E$776,СВЦЭМ!$A$33:$A$776,$A165,СВЦЭМ!$B$33:$B$776,K$155)+'СЕТ СН'!$F$12</f>
        <v>157.8024503</v>
      </c>
      <c r="L165" s="36">
        <f>SUMIFS(СВЦЭМ!$E$33:$E$776,СВЦЭМ!$A$33:$A$776,$A165,СВЦЭМ!$B$33:$B$776,L$155)+'СЕТ СН'!$F$12</f>
        <v>152.76613053</v>
      </c>
      <c r="M165" s="36">
        <f>SUMIFS(СВЦЭМ!$E$33:$E$776,СВЦЭМ!$A$33:$A$776,$A165,СВЦЭМ!$B$33:$B$776,M$155)+'СЕТ СН'!$F$12</f>
        <v>154.29181772000001</v>
      </c>
      <c r="N165" s="36">
        <f>SUMIFS(СВЦЭМ!$E$33:$E$776,СВЦЭМ!$A$33:$A$776,$A165,СВЦЭМ!$B$33:$B$776,N$155)+'СЕТ СН'!$F$12</f>
        <v>155.30255908000001</v>
      </c>
      <c r="O165" s="36">
        <f>SUMIFS(СВЦЭМ!$E$33:$E$776,СВЦЭМ!$A$33:$A$776,$A165,СВЦЭМ!$B$33:$B$776,O$155)+'СЕТ СН'!$F$12</f>
        <v>156.10920898000001</v>
      </c>
      <c r="P165" s="36">
        <f>SUMIFS(СВЦЭМ!$E$33:$E$776,СВЦЭМ!$A$33:$A$776,$A165,СВЦЭМ!$B$33:$B$776,P$155)+'СЕТ СН'!$F$12</f>
        <v>158.30435828</v>
      </c>
      <c r="Q165" s="36">
        <f>SUMIFS(СВЦЭМ!$E$33:$E$776,СВЦЭМ!$A$33:$A$776,$A165,СВЦЭМ!$B$33:$B$776,Q$155)+'СЕТ СН'!$F$12</f>
        <v>158.96483157</v>
      </c>
      <c r="R165" s="36">
        <f>SUMIFS(СВЦЭМ!$E$33:$E$776,СВЦЭМ!$A$33:$A$776,$A165,СВЦЭМ!$B$33:$B$776,R$155)+'СЕТ СН'!$F$12</f>
        <v>160.07196150999999</v>
      </c>
      <c r="S165" s="36">
        <f>SUMIFS(СВЦЭМ!$E$33:$E$776,СВЦЭМ!$A$33:$A$776,$A165,СВЦЭМ!$B$33:$B$776,S$155)+'СЕТ СН'!$F$12</f>
        <v>160.13490530999999</v>
      </c>
      <c r="T165" s="36">
        <f>SUMIFS(СВЦЭМ!$E$33:$E$776,СВЦЭМ!$A$33:$A$776,$A165,СВЦЭМ!$B$33:$B$776,T$155)+'СЕТ СН'!$F$12</f>
        <v>156.08514868</v>
      </c>
      <c r="U165" s="36">
        <f>SUMIFS(СВЦЭМ!$E$33:$E$776,СВЦЭМ!$A$33:$A$776,$A165,СВЦЭМ!$B$33:$B$776,U$155)+'СЕТ СН'!$F$12</f>
        <v>149.80009118000001</v>
      </c>
      <c r="V165" s="36">
        <f>SUMIFS(СВЦЭМ!$E$33:$E$776,СВЦЭМ!$A$33:$A$776,$A165,СВЦЭМ!$B$33:$B$776,V$155)+'СЕТ СН'!$F$12</f>
        <v>145.04334919999999</v>
      </c>
      <c r="W165" s="36">
        <f>SUMIFS(СВЦЭМ!$E$33:$E$776,СВЦЭМ!$A$33:$A$776,$A165,СВЦЭМ!$B$33:$B$776,W$155)+'СЕТ СН'!$F$12</f>
        <v>144.36257320000001</v>
      </c>
      <c r="X165" s="36">
        <f>SUMIFS(СВЦЭМ!$E$33:$E$776,СВЦЭМ!$A$33:$A$776,$A165,СВЦЭМ!$B$33:$B$776,X$155)+'СЕТ СН'!$F$12</f>
        <v>157.51407695</v>
      </c>
      <c r="Y165" s="36">
        <f>SUMIFS(СВЦЭМ!$E$33:$E$776,СВЦЭМ!$A$33:$A$776,$A165,СВЦЭМ!$B$33:$B$776,Y$155)+'СЕТ СН'!$F$12</f>
        <v>184.17049123999999</v>
      </c>
    </row>
    <row r="166" spans="1:25" ht="15.75" x14ac:dyDescent="0.2">
      <c r="A166" s="35">
        <f t="shared" si="4"/>
        <v>43566</v>
      </c>
      <c r="B166" s="36">
        <f>SUMIFS(СВЦЭМ!$E$33:$E$776,СВЦЭМ!$A$33:$A$776,$A166,СВЦЭМ!$B$33:$B$776,B$155)+'СЕТ СН'!$F$12</f>
        <v>196.77166045999999</v>
      </c>
      <c r="C166" s="36">
        <f>SUMIFS(СВЦЭМ!$E$33:$E$776,СВЦЭМ!$A$33:$A$776,$A166,СВЦЭМ!$B$33:$B$776,C$155)+'СЕТ СН'!$F$12</f>
        <v>223.90848276</v>
      </c>
      <c r="D166" s="36">
        <f>SUMIFS(СВЦЭМ!$E$33:$E$776,СВЦЭМ!$A$33:$A$776,$A166,СВЦЭМ!$B$33:$B$776,D$155)+'СЕТ СН'!$F$12</f>
        <v>255.54511796</v>
      </c>
      <c r="E166" s="36">
        <f>SUMIFS(СВЦЭМ!$E$33:$E$776,СВЦЭМ!$A$33:$A$776,$A166,СВЦЭМ!$B$33:$B$776,E$155)+'СЕТ СН'!$F$12</f>
        <v>260.28661971000002</v>
      </c>
      <c r="F166" s="36">
        <f>SUMIFS(СВЦЭМ!$E$33:$E$776,СВЦЭМ!$A$33:$A$776,$A166,СВЦЭМ!$B$33:$B$776,F$155)+'СЕТ СН'!$F$12</f>
        <v>260.81376404000002</v>
      </c>
      <c r="G166" s="36">
        <f>SUMIFS(СВЦЭМ!$E$33:$E$776,СВЦЭМ!$A$33:$A$776,$A166,СВЦЭМ!$B$33:$B$776,G$155)+'СЕТ СН'!$F$12</f>
        <v>260.02097531999999</v>
      </c>
      <c r="H166" s="36">
        <f>SUMIFS(СВЦЭМ!$E$33:$E$776,СВЦЭМ!$A$33:$A$776,$A166,СВЦЭМ!$B$33:$B$776,H$155)+'СЕТ СН'!$F$12</f>
        <v>242.39208594999999</v>
      </c>
      <c r="I166" s="36">
        <f>SUMIFS(СВЦЭМ!$E$33:$E$776,СВЦЭМ!$A$33:$A$776,$A166,СВЦЭМ!$B$33:$B$776,I$155)+'СЕТ СН'!$F$12</f>
        <v>223.05336632000001</v>
      </c>
      <c r="J166" s="36">
        <f>SUMIFS(СВЦЭМ!$E$33:$E$776,СВЦЭМ!$A$33:$A$776,$A166,СВЦЭМ!$B$33:$B$776,J$155)+'СЕТ СН'!$F$12</f>
        <v>196.19416523000001</v>
      </c>
      <c r="K166" s="36">
        <f>SUMIFS(СВЦЭМ!$E$33:$E$776,СВЦЭМ!$A$33:$A$776,$A166,СВЦЭМ!$B$33:$B$776,K$155)+'СЕТ СН'!$F$12</f>
        <v>176.24307551000001</v>
      </c>
      <c r="L166" s="36">
        <f>SUMIFS(СВЦЭМ!$E$33:$E$776,СВЦЭМ!$A$33:$A$776,$A166,СВЦЭМ!$B$33:$B$776,L$155)+'СЕТ СН'!$F$12</f>
        <v>167.34817856999999</v>
      </c>
      <c r="M166" s="36">
        <f>SUMIFS(СВЦЭМ!$E$33:$E$776,СВЦЭМ!$A$33:$A$776,$A166,СВЦЭМ!$B$33:$B$776,M$155)+'СЕТ СН'!$F$12</f>
        <v>171.39185774000001</v>
      </c>
      <c r="N166" s="36">
        <f>SUMIFS(СВЦЭМ!$E$33:$E$776,СВЦЭМ!$A$33:$A$776,$A166,СВЦЭМ!$B$33:$B$776,N$155)+'СЕТ СН'!$F$12</f>
        <v>168.53742650999999</v>
      </c>
      <c r="O166" s="36">
        <f>SUMIFS(СВЦЭМ!$E$33:$E$776,СВЦЭМ!$A$33:$A$776,$A166,СВЦЭМ!$B$33:$B$776,O$155)+'СЕТ СН'!$F$12</f>
        <v>169.90654368</v>
      </c>
      <c r="P166" s="36">
        <f>SUMIFS(СВЦЭМ!$E$33:$E$776,СВЦЭМ!$A$33:$A$776,$A166,СВЦЭМ!$B$33:$B$776,P$155)+'СЕТ СН'!$F$12</f>
        <v>173.21598320000001</v>
      </c>
      <c r="Q166" s="36">
        <f>SUMIFS(СВЦЭМ!$E$33:$E$776,СВЦЭМ!$A$33:$A$776,$A166,СВЦЭМ!$B$33:$B$776,Q$155)+'СЕТ СН'!$F$12</f>
        <v>174.62038200999999</v>
      </c>
      <c r="R166" s="36">
        <f>SUMIFS(СВЦЭМ!$E$33:$E$776,СВЦЭМ!$A$33:$A$776,$A166,СВЦЭМ!$B$33:$B$776,R$155)+'СЕТ СН'!$F$12</f>
        <v>174.26440496999999</v>
      </c>
      <c r="S166" s="36">
        <f>SUMIFS(СВЦЭМ!$E$33:$E$776,СВЦЭМ!$A$33:$A$776,$A166,СВЦЭМ!$B$33:$B$776,S$155)+'СЕТ СН'!$F$12</f>
        <v>175.47573606</v>
      </c>
      <c r="T166" s="36">
        <f>SUMIFS(СВЦЭМ!$E$33:$E$776,СВЦЭМ!$A$33:$A$776,$A166,СВЦЭМ!$B$33:$B$776,T$155)+'СЕТ СН'!$F$12</f>
        <v>172.06412585999999</v>
      </c>
      <c r="U166" s="36">
        <f>SUMIFS(СВЦЭМ!$E$33:$E$776,СВЦЭМ!$A$33:$A$776,$A166,СВЦЭМ!$B$33:$B$776,U$155)+'СЕТ СН'!$F$12</f>
        <v>167.08086614000001</v>
      </c>
      <c r="V166" s="36">
        <f>SUMIFS(СВЦЭМ!$E$33:$E$776,СВЦЭМ!$A$33:$A$776,$A166,СВЦЭМ!$B$33:$B$776,V$155)+'СЕТ СН'!$F$12</f>
        <v>166.35921603</v>
      </c>
      <c r="W166" s="36">
        <f>SUMIFS(СВЦЭМ!$E$33:$E$776,СВЦЭМ!$A$33:$A$776,$A166,СВЦЭМ!$B$33:$B$776,W$155)+'СЕТ СН'!$F$12</f>
        <v>162.63098188999999</v>
      </c>
      <c r="X166" s="36">
        <f>SUMIFS(СВЦЭМ!$E$33:$E$776,СВЦЭМ!$A$33:$A$776,$A166,СВЦЭМ!$B$33:$B$776,X$155)+'СЕТ СН'!$F$12</f>
        <v>178.35090081000001</v>
      </c>
      <c r="Y166" s="36">
        <f>SUMIFS(СВЦЭМ!$E$33:$E$776,СВЦЭМ!$A$33:$A$776,$A166,СВЦЭМ!$B$33:$B$776,Y$155)+'СЕТ СН'!$F$12</f>
        <v>204.59525880000001</v>
      </c>
    </row>
    <row r="167" spans="1:25" ht="15.75" x14ac:dyDescent="0.2">
      <c r="A167" s="35">
        <f t="shared" si="4"/>
        <v>43567</v>
      </c>
      <c r="B167" s="36">
        <f>SUMIFS(СВЦЭМ!$E$33:$E$776,СВЦЭМ!$A$33:$A$776,$A167,СВЦЭМ!$B$33:$B$776,B$155)+'СЕТ СН'!$F$12</f>
        <v>226.51472007999999</v>
      </c>
      <c r="C167" s="36">
        <f>SUMIFS(СВЦЭМ!$E$33:$E$776,СВЦЭМ!$A$33:$A$776,$A167,СВЦЭМ!$B$33:$B$776,C$155)+'СЕТ СН'!$F$12</f>
        <v>245.53728337999999</v>
      </c>
      <c r="D167" s="36">
        <f>SUMIFS(СВЦЭМ!$E$33:$E$776,СВЦЭМ!$A$33:$A$776,$A167,СВЦЭМ!$B$33:$B$776,D$155)+'СЕТ СН'!$F$12</f>
        <v>255.82963377999999</v>
      </c>
      <c r="E167" s="36">
        <f>SUMIFS(СВЦЭМ!$E$33:$E$776,СВЦЭМ!$A$33:$A$776,$A167,СВЦЭМ!$B$33:$B$776,E$155)+'СЕТ СН'!$F$12</f>
        <v>256.04234788000002</v>
      </c>
      <c r="F167" s="36">
        <f>SUMIFS(СВЦЭМ!$E$33:$E$776,СВЦЭМ!$A$33:$A$776,$A167,СВЦЭМ!$B$33:$B$776,F$155)+'СЕТ СН'!$F$12</f>
        <v>255.92507223999999</v>
      </c>
      <c r="G167" s="36">
        <f>SUMIFS(СВЦЭМ!$E$33:$E$776,СВЦЭМ!$A$33:$A$776,$A167,СВЦЭМ!$B$33:$B$776,G$155)+'СЕТ СН'!$F$12</f>
        <v>252.91789401</v>
      </c>
      <c r="H167" s="36">
        <f>SUMIFS(СВЦЭМ!$E$33:$E$776,СВЦЭМ!$A$33:$A$776,$A167,СВЦЭМ!$B$33:$B$776,H$155)+'СЕТ СН'!$F$12</f>
        <v>234.17771816000001</v>
      </c>
      <c r="I167" s="36">
        <f>SUMIFS(СВЦЭМ!$E$33:$E$776,СВЦЭМ!$A$33:$A$776,$A167,СВЦЭМ!$B$33:$B$776,I$155)+'СЕТ СН'!$F$12</f>
        <v>221.48827008000001</v>
      </c>
      <c r="J167" s="36">
        <f>SUMIFS(СВЦЭМ!$E$33:$E$776,СВЦЭМ!$A$33:$A$776,$A167,СВЦЭМ!$B$33:$B$776,J$155)+'СЕТ СН'!$F$12</f>
        <v>195.84061292000001</v>
      </c>
      <c r="K167" s="36">
        <f>SUMIFS(СВЦЭМ!$E$33:$E$776,СВЦЭМ!$A$33:$A$776,$A167,СВЦЭМ!$B$33:$B$776,K$155)+'СЕТ СН'!$F$12</f>
        <v>176.55116817999999</v>
      </c>
      <c r="L167" s="36">
        <f>SUMIFS(СВЦЭМ!$E$33:$E$776,СВЦЭМ!$A$33:$A$776,$A167,СВЦЭМ!$B$33:$B$776,L$155)+'СЕТ СН'!$F$12</f>
        <v>168.03502628999999</v>
      </c>
      <c r="M167" s="36">
        <f>SUMIFS(СВЦЭМ!$E$33:$E$776,СВЦЭМ!$A$33:$A$776,$A167,СВЦЭМ!$B$33:$B$776,M$155)+'СЕТ СН'!$F$12</f>
        <v>168.70047980000001</v>
      </c>
      <c r="N167" s="36">
        <f>SUMIFS(СВЦЭМ!$E$33:$E$776,СВЦЭМ!$A$33:$A$776,$A167,СВЦЭМ!$B$33:$B$776,N$155)+'СЕТ СН'!$F$12</f>
        <v>164.61500824999999</v>
      </c>
      <c r="O167" s="36">
        <f>SUMIFS(СВЦЭМ!$E$33:$E$776,СВЦЭМ!$A$33:$A$776,$A167,СВЦЭМ!$B$33:$B$776,O$155)+'СЕТ СН'!$F$12</f>
        <v>166.62240302999999</v>
      </c>
      <c r="P167" s="36">
        <f>SUMIFS(СВЦЭМ!$E$33:$E$776,СВЦЭМ!$A$33:$A$776,$A167,СВЦЭМ!$B$33:$B$776,P$155)+'СЕТ СН'!$F$12</f>
        <v>171.34266742</v>
      </c>
      <c r="Q167" s="36">
        <f>SUMIFS(СВЦЭМ!$E$33:$E$776,СВЦЭМ!$A$33:$A$776,$A167,СВЦЭМ!$B$33:$B$776,Q$155)+'СЕТ СН'!$F$12</f>
        <v>173.74250802</v>
      </c>
      <c r="R167" s="36">
        <f>SUMIFS(СВЦЭМ!$E$33:$E$776,СВЦЭМ!$A$33:$A$776,$A167,СВЦЭМ!$B$33:$B$776,R$155)+'СЕТ СН'!$F$12</f>
        <v>175.65298865</v>
      </c>
      <c r="S167" s="36">
        <f>SUMIFS(СВЦЭМ!$E$33:$E$776,СВЦЭМ!$A$33:$A$776,$A167,СВЦЭМ!$B$33:$B$776,S$155)+'СЕТ СН'!$F$12</f>
        <v>172.62335188</v>
      </c>
      <c r="T167" s="36">
        <f>SUMIFS(СВЦЭМ!$E$33:$E$776,СВЦЭМ!$A$33:$A$776,$A167,СВЦЭМ!$B$33:$B$776,T$155)+'СЕТ СН'!$F$12</f>
        <v>169.28547952</v>
      </c>
      <c r="U167" s="36">
        <f>SUMIFS(СВЦЭМ!$E$33:$E$776,СВЦЭМ!$A$33:$A$776,$A167,СВЦЭМ!$B$33:$B$776,U$155)+'СЕТ СН'!$F$12</f>
        <v>158.81408239999999</v>
      </c>
      <c r="V167" s="36">
        <f>SUMIFS(СВЦЭМ!$E$33:$E$776,СВЦЭМ!$A$33:$A$776,$A167,СВЦЭМ!$B$33:$B$776,V$155)+'СЕТ СН'!$F$12</f>
        <v>158.41511681</v>
      </c>
      <c r="W167" s="36">
        <f>SUMIFS(СВЦЭМ!$E$33:$E$776,СВЦЭМ!$A$33:$A$776,$A167,СВЦЭМ!$B$33:$B$776,W$155)+'СЕТ СН'!$F$12</f>
        <v>160.68548534000001</v>
      </c>
      <c r="X167" s="36">
        <f>SUMIFS(СВЦЭМ!$E$33:$E$776,СВЦЭМ!$A$33:$A$776,$A167,СВЦЭМ!$B$33:$B$776,X$155)+'СЕТ СН'!$F$12</f>
        <v>174.18364926999999</v>
      </c>
      <c r="Y167" s="36">
        <f>SUMIFS(СВЦЭМ!$E$33:$E$776,СВЦЭМ!$A$33:$A$776,$A167,СВЦЭМ!$B$33:$B$776,Y$155)+'СЕТ СН'!$F$12</f>
        <v>199.47450685000001</v>
      </c>
    </row>
    <row r="168" spans="1:25" ht="15.75" x14ac:dyDescent="0.2">
      <c r="A168" s="35">
        <f t="shared" si="4"/>
        <v>43568</v>
      </c>
      <c r="B168" s="36">
        <f>SUMIFS(СВЦЭМ!$E$33:$E$776,СВЦЭМ!$A$33:$A$776,$A168,СВЦЭМ!$B$33:$B$776,B$155)+'СЕТ СН'!$F$12</f>
        <v>218.06767299000001</v>
      </c>
      <c r="C168" s="36">
        <f>SUMIFS(СВЦЭМ!$E$33:$E$776,СВЦЭМ!$A$33:$A$776,$A168,СВЦЭМ!$B$33:$B$776,C$155)+'СЕТ СН'!$F$12</f>
        <v>235.42987588</v>
      </c>
      <c r="D168" s="36">
        <f>SUMIFS(СВЦЭМ!$E$33:$E$776,СВЦЭМ!$A$33:$A$776,$A168,СВЦЭМ!$B$33:$B$776,D$155)+'СЕТ СН'!$F$12</f>
        <v>252.31793705999999</v>
      </c>
      <c r="E168" s="36">
        <f>SUMIFS(СВЦЭМ!$E$33:$E$776,СВЦЭМ!$A$33:$A$776,$A168,СВЦЭМ!$B$33:$B$776,E$155)+'СЕТ СН'!$F$12</f>
        <v>254.29244252000001</v>
      </c>
      <c r="F168" s="36">
        <f>SUMIFS(СВЦЭМ!$E$33:$E$776,СВЦЭМ!$A$33:$A$776,$A168,СВЦЭМ!$B$33:$B$776,F$155)+'СЕТ СН'!$F$12</f>
        <v>253.88911726000001</v>
      </c>
      <c r="G168" s="36">
        <f>SUMIFS(СВЦЭМ!$E$33:$E$776,СВЦЭМ!$A$33:$A$776,$A168,СВЦЭМ!$B$33:$B$776,G$155)+'СЕТ СН'!$F$12</f>
        <v>248.1837237</v>
      </c>
      <c r="H168" s="36">
        <f>SUMIFS(СВЦЭМ!$E$33:$E$776,СВЦЭМ!$A$33:$A$776,$A168,СВЦЭМ!$B$33:$B$776,H$155)+'СЕТ СН'!$F$12</f>
        <v>227.86610983</v>
      </c>
      <c r="I168" s="36">
        <f>SUMIFS(СВЦЭМ!$E$33:$E$776,СВЦЭМ!$A$33:$A$776,$A168,СВЦЭМ!$B$33:$B$776,I$155)+'СЕТ СН'!$F$12</f>
        <v>215.91009718000001</v>
      </c>
      <c r="J168" s="36">
        <f>SUMIFS(СВЦЭМ!$E$33:$E$776,СВЦЭМ!$A$33:$A$776,$A168,СВЦЭМ!$B$33:$B$776,J$155)+'СЕТ СН'!$F$12</f>
        <v>202.53147540000001</v>
      </c>
      <c r="K168" s="36">
        <f>SUMIFS(СВЦЭМ!$E$33:$E$776,СВЦЭМ!$A$33:$A$776,$A168,СВЦЭМ!$B$33:$B$776,K$155)+'СЕТ СН'!$F$12</f>
        <v>176.9661729</v>
      </c>
      <c r="L168" s="36">
        <f>SUMIFS(СВЦЭМ!$E$33:$E$776,СВЦЭМ!$A$33:$A$776,$A168,СВЦЭМ!$B$33:$B$776,L$155)+'СЕТ СН'!$F$12</f>
        <v>168.94021327999999</v>
      </c>
      <c r="M168" s="36">
        <f>SUMIFS(СВЦЭМ!$E$33:$E$776,СВЦЭМ!$A$33:$A$776,$A168,СВЦЭМ!$B$33:$B$776,M$155)+'СЕТ СН'!$F$12</f>
        <v>167.23451481000001</v>
      </c>
      <c r="N168" s="36">
        <f>SUMIFS(СВЦЭМ!$E$33:$E$776,СВЦЭМ!$A$33:$A$776,$A168,СВЦЭМ!$B$33:$B$776,N$155)+'СЕТ СН'!$F$12</f>
        <v>170.22335978999999</v>
      </c>
      <c r="O168" s="36">
        <f>SUMIFS(СВЦЭМ!$E$33:$E$776,СВЦЭМ!$A$33:$A$776,$A168,СВЦЭМ!$B$33:$B$776,O$155)+'СЕТ СН'!$F$12</f>
        <v>172.31165386000001</v>
      </c>
      <c r="P168" s="36">
        <f>SUMIFS(СВЦЭМ!$E$33:$E$776,СВЦЭМ!$A$33:$A$776,$A168,СВЦЭМ!$B$33:$B$776,P$155)+'СЕТ СН'!$F$12</f>
        <v>174.32753843</v>
      </c>
      <c r="Q168" s="36">
        <f>SUMIFS(СВЦЭМ!$E$33:$E$776,СВЦЭМ!$A$33:$A$776,$A168,СВЦЭМ!$B$33:$B$776,Q$155)+'СЕТ СН'!$F$12</f>
        <v>176.21821346999999</v>
      </c>
      <c r="R168" s="36">
        <f>SUMIFS(СВЦЭМ!$E$33:$E$776,СВЦЭМ!$A$33:$A$776,$A168,СВЦЭМ!$B$33:$B$776,R$155)+'СЕТ СН'!$F$12</f>
        <v>176.79798473</v>
      </c>
      <c r="S168" s="36">
        <f>SUMIFS(СВЦЭМ!$E$33:$E$776,СВЦЭМ!$A$33:$A$776,$A168,СВЦЭМ!$B$33:$B$776,S$155)+'СЕТ СН'!$F$12</f>
        <v>178.30064091</v>
      </c>
      <c r="T168" s="36">
        <f>SUMIFS(СВЦЭМ!$E$33:$E$776,СВЦЭМ!$A$33:$A$776,$A168,СВЦЭМ!$B$33:$B$776,T$155)+'СЕТ СН'!$F$12</f>
        <v>177.71895186</v>
      </c>
      <c r="U168" s="36">
        <f>SUMIFS(СВЦЭМ!$E$33:$E$776,СВЦЭМ!$A$33:$A$776,$A168,СВЦЭМ!$B$33:$B$776,U$155)+'СЕТ СН'!$F$12</f>
        <v>173.53136985</v>
      </c>
      <c r="V168" s="36">
        <f>SUMIFS(СВЦЭМ!$E$33:$E$776,СВЦЭМ!$A$33:$A$776,$A168,СВЦЭМ!$B$33:$B$776,V$155)+'СЕТ СН'!$F$12</f>
        <v>168.11190070999999</v>
      </c>
      <c r="W168" s="36">
        <f>SUMIFS(СВЦЭМ!$E$33:$E$776,СВЦЭМ!$A$33:$A$776,$A168,СВЦЭМ!$B$33:$B$776,W$155)+'СЕТ СН'!$F$12</f>
        <v>167.62230774</v>
      </c>
      <c r="X168" s="36">
        <f>SUMIFS(СВЦЭМ!$E$33:$E$776,СВЦЭМ!$A$33:$A$776,$A168,СВЦЭМ!$B$33:$B$776,X$155)+'СЕТ СН'!$F$12</f>
        <v>185.93378490000001</v>
      </c>
      <c r="Y168" s="36">
        <f>SUMIFS(СВЦЭМ!$E$33:$E$776,СВЦЭМ!$A$33:$A$776,$A168,СВЦЭМ!$B$33:$B$776,Y$155)+'СЕТ СН'!$F$12</f>
        <v>209.00049781000001</v>
      </c>
    </row>
    <row r="169" spans="1:25" ht="15.75" x14ac:dyDescent="0.2">
      <c r="A169" s="35">
        <f t="shared" si="4"/>
        <v>43569</v>
      </c>
      <c r="B169" s="36">
        <f>SUMIFS(СВЦЭМ!$E$33:$E$776,СВЦЭМ!$A$33:$A$776,$A169,СВЦЭМ!$B$33:$B$776,B$155)+'СЕТ СН'!$F$12</f>
        <v>222.43401302999999</v>
      </c>
      <c r="C169" s="36">
        <f>SUMIFS(СВЦЭМ!$E$33:$E$776,СВЦЭМ!$A$33:$A$776,$A169,СВЦЭМ!$B$33:$B$776,C$155)+'СЕТ СН'!$F$12</f>
        <v>246.45732419999999</v>
      </c>
      <c r="D169" s="36">
        <f>SUMIFS(СВЦЭМ!$E$33:$E$776,СВЦЭМ!$A$33:$A$776,$A169,СВЦЭМ!$B$33:$B$776,D$155)+'СЕТ СН'!$F$12</f>
        <v>265.48274942</v>
      </c>
      <c r="E169" s="36">
        <f>SUMIFS(СВЦЭМ!$E$33:$E$776,СВЦЭМ!$A$33:$A$776,$A169,СВЦЭМ!$B$33:$B$776,E$155)+'СЕТ СН'!$F$12</f>
        <v>265.52691050999999</v>
      </c>
      <c r="F169" s="36">
        <f>SUMIFS(СВЦЭМ!$E$33:$E$776,СВЦЭМ!$A$33:$A$776,$A169,СВЦЭМ!$B$33:$B$776,F$155)+'СЕТ СН'!$F$12</f>
        <v>263.38754124000002</v>
      </c>
      <c r="G169" s="36">
        <f>SUMIFS(СВЦЭМ!$E$33:$E$776,СВЦЭМ!$A$33:$A$776,$A169,СВЦЭМ!$B$33:$B$776,G$155)+'СЕТ СН'!$F$12</f>
        <v>260.37083195999998</v>
      </c>
      <c r="H169" s="36">
        <f>SUMIFS(СВЦЭМ!$E$33:$E$776,СВЦЭМ!$A$33:$A$776,$A169,СВЦЭМ!$B$33:$B$776,H$155)+'СЕТ СН'!$F$12</f>
        <v>237.27586919000001</v>
      </c>
      <c r="I169" s="36">
        <f>SUMIFS(СВЦЭМ!$E$33:$E$776,СВЦЭМ!$A$33:$A$776,$A169,СВЦЭМ!$B$33:$B$776,I$155)+'СЕТ СН'!$F$12</f>
        <v>221.51624107000001</v>
      </c>
      <c r="J169" s="36">
        <f>SUMIFS(СВЦЭМ!$E$33:$E$776,СВЦЭМ!$A$33:$A$776,$A169,СВЦЭМ!$B$33:$B$776,J$155)+'СЕТ СН'!$F$12</f>
        <v>205.33890069</v>
      </c>
      <c r="K169" s="36">
        <f>SUMIFS(СВЦЭМ!$E$33:$E$776,СВЦЭМ!$A$33:$A$776,$A169,СВЦЭМ!$B$33:$B$776,K$155)+'СЕТ СН'!$F$12</f>
        <v>180.87394445000001</v>
      </c>
      <c r="L169" s="36">
        <f>SUMIFS(СВЦЭМ!$E$33:$E$776,СВЦЭМ!$A$33:$A$776,$A169,СВЦЭМ!$B$33:$B$776,L$155)+'СЕТ СН'!$F$12</f>
        <v>168.50364031000001</v>
      </c>
      <c r="M169" s="36">
        <f>SUMIFS(СВЦЭМ!$E$33:$E$776,СВЦЭМ!$A$33:$A$776,$A169,СВЦЭМ!$B$33:$B$776,M$155)+'СЕТ СН'!$F$12</f>
        <v>167.07953273000001</v>
      </c>
      <c r="N169" s="36">
        <f>SUMIFS(СВЦЭМ!$E$33:$E$776,СВЦЭМ!$A$33:$A$776,$A169,СВЦЭМ!$B$33:$B$776,N$155)+'СЕТ СН'!$F$12</f>
        <v>168.35003429</v>
      </c>
      <c r="O169" s="36">
        <f>SUMIFS(СВЦЭМ!$E$33:$E$776,СВЦЭМ!$A$33:$A$776,$A169,СВЦЭМ!$B$33:$B$776,O$155)+'СЕТ СН'!$F$12</f>
        <v>169.75938310000001</v>
      </c>
      <c r="P169" s="36">
        <f>SUMIFS(СВЦЭМ!$E$33:$E$776,СВЦЭМ!$A$33:$A$776,$A169,СВЦЭМ!$B$33:$B$776,P$155)+'СЕТ СН'!$F$12</f>
        <v>173.03795385999999</v>
      </c>
      <c r="Q169" s="36">
        <f>SUMIFS(СВЦЭМ!$E$33:$E$776,СВЦЭМ!$A$33:$A$776,$A169,СВЦЭМ!$B$33:$B$776,Q$155)+'СЕТ СН'!$F$12</f>
        <v>173.44168119</v>
      </c>
      <c r="R169" s="36">
        <f>SUMIFS(СВЦЭМ!$E$33:$E$776,СВЦЭМ!$A$33:$A$776,$A169,СВЦЭМ!$B$33:$B$776,R$155)+'СЕТ СН'!$F$12</f>
        <v>173.07908921000001</v>
      </c>
      <c r="S169" s="36">
        <f>SUMIFS(СВЦЭМ!$E$33:$E$776,СВЦЭМ!$A$33:$A$776,$A169,СВЦЭМ!$B$33:$B$776,S$155)+'СЕТ СН'!$F$12</f>
        <v>175.8023475</v>
      </c>
      <c r="T169" s="36">
        <f>SUMIFS(СВЦЭМ!$E$33:$E$776,СВЦЭМ!$A$33:$A$776,$A169,СВЦЭМ!$B$33:$B$776,T$155)+'СЕТ СН'!$F$12</f>
        <v>172.12565151000001</v>
      </c>
      <c r="U169" s="36">
        <f>SUMIFS(СВЦЭМ!$E$33:$E$776,СВЦЭМ!$A$33:$A$776,$A169,СВЦЭМ!$B$33:$B$776,U$155)+'СЕТ СН'!$F$12</f>
        <v>166.47676698999999</v>
      </c>
      <c r="V169" s="36">
        <f>SUMIFS(СВЦЭМ!$E$33:$E$776,СВЦЭМ!$A$33:$A$776,$A169,СВЦЭМ!$B$33:$B$776,V$155)+'СЕТ СН'!$F$12</f>
        <v>163.67322970999999</v>
      </c>
      <c r="W169" s="36">
        <f>SUMIFS(СВЦЭМ!$E$33:$E$776,СВЦЭМ!$A$33:$A$776,$A169,СВЦЭМ!$B$33:$B$776,W$155)+'СЕТ СН'!$F$12</f>
        <v>164.59249317000001</v>
      </c>
      <c r="X169" s="36">
        <f>SUMIFS(СВЦЭМ!$E$33:$E$776,СВЦЭМ!$A$33:$A$776,$A169,СВЦЭМ!$B$33:$B$776,X$155)+'СЕТ СН'!$F$12</f>
        <v>178.11331662000001</v>
      </c>
      <c r="Y169" s="36">
        <f>SUMIFS(СВЦЭМ!$E$33:$E$776,СВЦЭМ!$A$33:$A$776,$A169,СВЦЭМ!$B$33:$B$776,Y$155)+'СЕТ СН'!$F$12</f>
        <v>201.35509709999999</v>
      </c>
    </row>
    <row r="170" spans="1:25" ht="15.75" x14ac:dyDescent="0.2">
      <c r="A170" s="35">
        <f t="shared" si="4"/>
        <v>43570</v>
      </c>
      <c r="B170" s="36">
        <f>SUMIFS(СВЦЭМ!$E$33:$E$776,СВЦЭМ!$A$33:$A$776,$A170,СВЦЭМ!$B$33:$B$776,B$155)+'СЕТ СН'!$F$12</f>
        <v>212.81210469999999</v>
      </c>
      <c r="C170" s="36">
        <f>SUMIFS(СВЦЭМ!$E$33:$E$776,СВЦЭМ!$A$33:$A$776,$A170,СВЦЭМ!$B$33:$B$776,C$155)+'СЕТ СН'!$F$12</f>
        <v>234.74944031999999</v>
      </c>
      <c r="D170" s="36">
        <f>SUMIFS(СВЦЭМ!$E$33:$E$776,СВЦЭМ!$A$33:$A$776,$A170,СВЦЭМ!$B$33:$B$776,D$155)+'СЕТ СН'!$F$12</f>
        <v>247.37806817000001</v>
      </c>
      <c r="E170" s="36">
        <f>SUMIFS(СВЦЭМ!$E$33:$E$776,СВЦЭМ!$A$33:$A$776,$A170,СВЦЭМ!$B$33:$B$776,E$155)+'СЕТ СН'!$F$12</f>
        <v>249.23731678999999</v>
      </c>
      <c r="F170" s="36">
        <f>SUMIFS(СВЦЭМ!$E$33:$E$776,СВЦЭМ!$A$33:$A$776,$A170,СВЦЭМ!$B$33:$B$776,F$155)+'СЕТ СН'!$F$12</f>
        <v>248.29036393000001</v>
      </c>
      <c r="G170" s="36">
        <f>SUMIFS(СВЦЭМ!$E$33:$E$776,СВЦЭМ!$A$33:$A$776,$A170,СВЦЭМ!$B$33:$B$776,G$155)+'СЕТ СН'!$F$12</f>
        <v>248.17038543999999</v>
      </c>
      <c r="H170" s="36">
        <f>SUMIFS(СВЦЭМ!$E$33:$E$776,СВЦЭМ!$A$33:$A$776,$A170,СВЦЭМ!$B$33:$B$776,H$155)+'СЕТ СН'!$F$12</f>
        <v>230.28830615999999</v>
      </c>
      <c r="I170" s="36">
        <f>SUMIFS(СВЦЭМ!$E$33:$E$776,СВЦЭМ!$A$33:$A$776,$A170,СВЦЭМ!$B$33:$B$776,I$155)+'СЕТ СН'!$F$12</f>
        <v>219.73239753999999</v>
      </c>
      <c r="J170" s="36">
        <f>SUMIFS(СВЦЭМ!$E$33:$E$776,СВЦЭМ!$A$33:$A$776,$A170,СВЦЭМ!$B$33:$B$776,J$155)+'СЕТ СН'!$F$12</f>
        <v>199.15937697999999</v>
      </c>
      <c r="K170" s="36">
        <f>SUMIFS(СВЦЭМ!$E$33:$E$776,СВЦЭМ!$A$33:$A$776,$A170,СВЦЭМ!$B$33:$B$776,K$155)+'СЕТ СН'!$F$12</f>
        <v>180.60013928000001</v>
      </c>
      <c r="L170" s="36">
        <f>SUMIFS(СВЦЭМ!$E$33:$E$776,СВЦЭМ!$A$33:$A$776,$A170,СВЦЭМ!$B$33:$B$776,L$155)+'СЕТ СН'!$F$12</f>
        <v>173.91913611000001</v>
      </c>
      <c r="M170" s="36">
        <f>SUMIFS(СВЦЭМ!$E$33:$E$776,СВЦЭМ!$A$33:$A$776,$A170,СВЦЭМ!$B$33:$B$776,M$155)+'СЕТ СН'!$F$12</f>
        <v>174.41888342999999</v>
      </c>
      <c r="N170" s="36">
        <f>SUMIFS(СВЦЭМ!$E$33:$E$776,СВЦЭМ!$A$33:$A$776,$A170,СВЦЭМ!$B$33:$B$776,N$155)+'СЕТ СН'!$F$12</f>
        <v>173.78520168</v>
      </c>
      <c r="O170" s="36">
        <f>SUMIFS(СВЦЭМ!$E$33:$E$776,СВЦЭМ!$A$33:$A$776,$A170,СВЦЭМ!$B$33:$B$776,O$155)+'СЕТ СН'!$F$12</f>
        <v>176.16071435000001</v>
      </c>
      <c r="P170" s="36">
        <f>SUMIFS(СВЦЭМ!$E$33:$E$776,СВЦЭМ!$A$33:$A$776,$A170,СВЦЭМ!$B$33:$B$776,P$155)+'СЕТ СН'!$F$12</f>
        <v>178.89168516000001</v>
      </c>
      <c r="Q170" s="36">
        <f>SUMIFS(СВЦЭМ!$E$33:$E$776,СВЦЭМ!$A$33:$A$776,$A170,СВЦЭМ!$B$33:$B$776,Q$155)+'СЕТ СН'!$F$12</f>
        <v>180.16552379000001</v>
      </c>
      <c r="R170" s="36">
        <f>SUMIFS(СВЦЭМ!$E$33:$E$776,СВЦЭМ!$A$33:$A$776,$A170,СВЦЭМ!$B$33:$B$776,R$155)+'СЕТ СН'!$F$12</f>
        <v>180.14254263999999</v>
      </c>
      <c r="S170" s="36">
        <f>SUMIFS(СВЦЭМ!$E$33:$E$776,СВЦЭМ!$A$33:$A$776,$A170,СВЦЭМ!$B$33:$B$776,S$155)+'СЕТ СН'!$F$12</f>
        <v>181.01241898000001</v>
      </c>
      <c r="T170" s="36">
        <f>SUMIFS(СВЦЭМ!$E$33:$E$776,СВЦЭМ!$A$33:$A$776,$A170,СВЦЭМ!$B$33:$B$776,T$155)+'СЕТ СН'!$F$12</f>
        <v>177.28560267</v>
      </c>
      <c r="U170" s="36">
        <f>SUMIFS(СВЦЭМ!$E$33:$E$776,СВЦЭМ!$A$33:$A$776,$A170,СВЦЭМ!$B$33:$B$776,U$155)+'СЕТ СН'!$F$12</f>
        <v>171.64336793999999</v>
      </c>
      <c r="V170" s="36">
        <f>SUMIFS(СВЦЭМ!$E$33:$E$776,СВЦЭМ!$A$33:$A$776,$A170,СВЦЭМ!$B$33:$B$776,V$155)+'СЕТ СН'!$F$12</f>
        <v>172.36720937000001</v>
      </c>
      <c r="W170" s="36">
        <f>SUMIFS(СВЦЭМ!$E$33:$E$776,СВЦЭМ!$A$33:$A$776,$A170,СВЦЭМ!$B$33:$B$776,W$155)+'СЕТ СН'!$F$12</f>
        <v>172.65187645</v>
      </c>
      <c r="X170" s="36">
        <f>SUMIFS(СВЦЭМ!$E$33:$E$776,СВЦЭМ!$A$33:$A$776,$A170,СВЦЭМ!$B$33:$B$776,X$155)+'СЕТ СН'!$F$12</f>
        <v>182.11960042999999</v>
      </c>
      <c r="Y170" s="36">
        <f>SUMIFS(СВЦЭМ!$E$33:$E$776,СВЦЭМ!$A$33:$A$776,$A170,СВЦЭМ!$B$33:$B$776,Y$155)+'СЕТ СН'!$F$12</f>
        <v>200.97720555999999</v>
      </c>
    </row>
    <row r="171" spans="1:25" ht="15.75" x14ac:dyDescent="0.2">
      <c r="A171" s="35">
        <f t="shared" si="4"/>
        <v>43571</v>
      </c>
      <c r="B171" s="36">
        <f>SUMIFS(СВЦЭМ!$E$33:$E$776,СВЦЭМ!$A$33:$A$776,$A171,СВЦЭМ!$B$33:$B$776,B$155)+'СЕТ СН'!$F$12</f>
        <v>213.99865072</v>
      </c>
      <c r="C171" s="36">
        <f>SUMIFS(СВЦЭМ!$E$33:$E$776,СВЦЭМ!$A$33:$A$776,$A171,СВЦЭМ!$B$33:$B$776,C$155)+'СЕТ СН'!$F$12</f>
        <v>230.56213026</v>
      </c>
      <c r="D171" s="36">
        <f>SUMIFS(СВЦЭМ!$E$33:$E$776,СВЦЭМ!$A$33:$A$776,$A171,СВЦЭМ!$B$33:$B$776,D$155)+'СЕТ СН'!$F$12</f>
        <v>248.53476351</v>
      </c>
      <c r="E171" s="36">
        <f>SUMIFS(СВЦЭМ!$E$33:$E$776,СВЦЭМ!$A$33:$A$776,$A171,СВЦЭМ!$B$33:$B$776,E$155)+'СЕТ СН'!$F$12</f>
        <v>250.78453648000001</v>
      </c>
      <c r="F171" s="36">
        <f>SUMIFS(СВЦЭМ!$E$33:$E$776,СВЦЭМ!$A$33:$A$776,$A171,СВЦЭМ!$B$33:$B$776,F$155)+'СЕТ СН'!$F$12</f>
        <v>250.95816058</v>
      </c>
      <c r="G171" s="36">
        <f>SUMIFS(СВЦЭМ!$E$33:$E$776,СВЦЭМ!$A$33:$A$776,$A171,СВЦЭМ!$B$33:$B$776,G$155)+'СЕТ СН'!$F$12</f>
        <v>250.23434849</v>
      </c>
      <c r="H171" s="36">
        <f>SUMIFS(СВЦЭМ!$E$33:$E$776,СВЦЭМ!$A$33:$A$776,$A171,СВЦЭМ!$B$33:$B$776,H$155)+'СЕТ СН'!$F$12</f>
        <v>236.94338891000001</v>
      </c>
      <c r="I171" s="36">
        <f>SUMIFS(СВЦЭМ!$E$33:$E$776,СВЦЭМ!$A$33:$A$776,$A171,СВЦЭМ!$B$33:$B$776,I$155)+'СЕТ СН'!$F$12</f>
        <v>223.74691267</v>
      </c>
      <c r="J171" s="36">
        <f>SUMIFS(СВЦЭМ!$E$33:$E$776,СВЦЭМ!$A$33:$A$776,$A171,СВЦЭМ!$B$33:$B$776,J$155)+'СЕТ СН'!$F$12</f>
        <v>201.89921027</v>
      </c>
      <c r="K171" s="36">
        <f>SUMIFS(СВЦЭМ!$E$33:$E$776,СВЦЭМ!$A$33:$A$776,$A171,СВЦЭМ!$B$33:$B$776,K$155)+'СЕТ СН'!$F$12</f>
        <v>186.86576593999999</v>
      </c>
      <c r="L171" s="36">
        <f>SUMIFS(СВЦЭМ!$E$33:$E$776,СВЦЭМ!$A$33:$A$776,$A171,СВЦЭМ!$B$33:$B$776,L$155)+'СЕТ СН'!$F$12</f>
        <v>180.80613642</v>
      </c>
      <c r="M171" s="36">
        <f>SUMIFS(СВЦЭМ!$E$33:$E$776,СВЦЭМ!$A$33:$A$776,$A171,СВЦЭМ!$B$33:$B$776,M$155)+'СЕТ СН'!$F$12</f>
        <v>175.77950376000001</v>
      </c>
      <c r="N171" s="36">
        <f>SUMIFS(СВЦЭМ!$E$33:$E$776,СВЦЭМ!$A$33:$A$776,$A171,СВЦЭМ!$B$33:$B$776,N$155)+'СЕТ СН'!$F$12</f>
        <v>178.61969101</v>
      </c>
      <c r="O171" s="36">
        <f>SUMIFS(СВЦЭМ!$E$33:$E$776,СВЦЭМ!$A$33:$A$776,$A171,СВЦЭМ!$B$33:$B$776,O$155)+'СЕТ СН'!$F$12</f>
        <v>181.25229745999999</v>
      </c>
      <c r="P171" s="36">
        <f>SUMIFS(СВЦЭМ!$E$33:$E$776,СВЦЭМ!$A$33:$A$776,$A171,СВЦЭМ!$B$33:$B$776,P$155)+'СЕТ СН'!$F$12</f>
        <v>181.82993753</v>
      </c>
      <c r="Q171" s="36">
        <f>SUMIFS(СВЦЭМ!$E$33:$E$776,СВЦЭМ!$A$33:$A$776,$A171,СВЦЭМ!$B$33:$B$776,Q$155)+'СЕТ СН'!$F$12</f>
        <v>181.60399548999999</v>
      </c>
      <c r="R171" s="36">
        <f>SUMIFS(СВЦЭМ!$E$33:$E$776,СВЦЭМ!$A$33:$A$776,$A171,СВЦЭМ!$B$33:$B$776,R$155)+'СЕТ СН'!$F$12</f>
        <v>179.58972256000001</v>
      </c>
      <c r="S171" s="36">
        <f>SUMIFS(СВЦЭМ!$E$33:$E$776,СВЦЭМ!$A$33:$A$776,$A171,СВЦЭМ!$B$33:$B$776,S$155)+'СЕТ СН'!$F$12</f>
        <v>179.27054842999999</v>
      </c>
      <c r="T171" s="36">
        <f>SUMIFS(СВЦЭМ!$E$33:$E$776,СВЦЭМ!$A$33:$A$776,$A171,СВЦЭМ!$B$33:$B$776,T$155)+'СЕТ СН'!$F$12</f>
        <v>181.90401567000001</v>
      </c>
      <c r="U171" s="36">
        <f>SUMIFS(СВЦЭМ!$E$33:$E$776,СВЦЭМ!$A$33:$A$776,$A171,СВЦЭМ!$B$33:$B$776,U$155)+'СЕТ СН'!$F$12</f>
        <v>173.44258357999999</v>
      </c>
      <c r="V171" s="36">
        <f>SUMIFS(СВЦЭМ!$E$33:$E$776,СВЦЭМ!$A$33:$A$776,$A171,СВЦЭМ!$B$33:$B$776,V$155)+'СЕТ СН'!$F$12</f>
        <v>176.65768603999999</v>
      </c>
      <c r="W171" s="36">
        <f>SUMIFS(СВЦЭМ!$E$33:$E$776,СВЦЭМ!$A$33:$A$776,$A171,СВЦЭМ!$B$33:$B$776,W$155)+'СЕТ СН'!$F$12</f>
        <v>175.00492502</v>
      </c>
      <c r="X171" s="36">
        <f>SUMIFS(СВЦЭМ!$E$33:$E$776,СВЦЭМ!$A$33:$A$776,$A171,СВЦЭМ!$B$33:$B$776,X$155)+'СЕТ СН'!$F$12</f>
        <v>193.25816413999999</v>
      </c>
      <c r="Y171" s="36">
        <f>SUMIFS(СВЦЭМ!$E$33:$E$776,СВЦЭМ!$A$33:$A$776,$A171,СВЦЭМ!$B$33:$B$776,Y$155)+'СЕТ СН'!$F$12</f>
        <v>210.12702143000001</v>
      </c>
    </row>
    <row r="172" spans="1:25" ht="15.75" x14ac:dyDescent="0.2">
      <c r="A172" s="35">
        <f t="shared" si="4"/>
        <v>43572</v>
      </c>
      <c r="B172" s="36">
        <f>SUMIFS(СВЦЭМ!$E$33:$E$776,СВЦЭМ!$A$33:$A$776,$A172,СВЦЭМ!$B$33:$B$776,B$155)+'СЕТ СН'!$F$12</f>
        <v>217.39526155999999</v>
      </c>
      <c r="C172" s="36">
        <f>SUMIFS(СВЦЭМ!$E$33:$E$776,СВЦЭМ!$A$33:$A$776,$A172,СВЦЭМ!$B$33:$B$776,C$155)+'СЕТ СН'!$F$12</f>
        <v>231.95088654</v>
      </c>
      <c r="D172" s="36">
        <f>SUMIFS(СВЦЭМ!$E$33:$E$776,СВЦЭМ!$A$33:$A$776,$A172,СВЦЭМ!$B$33:$B$776,D$155)+'СЕТ СН'!$F$12</f>
        <v>243.16003405000001</v>
      </c>
      <c r="E172" s="36">
        <f>SUMIFS(СВЦЭМ!$E$33:$E$776,СВЦЭМ!$A$33:$A$776,$A172,СВЦЭМ!$B$33:$B$776,E$155)+'СЕТ СН'!$F$12</f>
        <v>245.08881636000001</v>
      </c>
      <c r="F172" s="36">
        <f>SUMIFS(СВЦЭМ!$E$33:$E$776,СВЦЭМ!$A$33:$A$776,$A172,СВЦЭМ!$B$33:$B$776,F$155)+'СЕТ СН'!$F$12</f>
        <v>245.38835194000001</v>
      </c>
      <c r="G172" s="36">
        <f>SUMIFS(СВЦЭМ!$E$33:$E$776,СВЦЭМ!$A$33:$A$776,$A172,СВЦЭМ!$B$33:$B$776,G$155)+'СЕТ СН'!$F$12</f>
        <v>245.24918783000001</v>
      </c>
      <c r="H172" s="36">
        <f>SUMIFS(СВЦЭМ!$E$33:$E$776,СВЦЭМ!$A$33:$A$776,$A172,СВЦЭМ!$B$33:$B$776,H$155)+'СЕТ СН'!$F$12</f>
        <v>231.20397464999999</v>
      </c>
      <c r="I172" s="36">
        <f>SUMIFS(СВЦЭМ!$E$33:$E$776,СВЦЭМ!$A$33:$A$776,$A172,СВЦЭМ!$B$33:$B$776,I$155)+'СЕТ СН'!$F$12</f>
        <v>218.70551488999999</v>
      </c>
      <c r="J172" s="36">
        <f>SUMIFS(СВЦЭМ!$E$33:$E$776,СВЦЭМ!$A$33:$A$776,$A172,СВЦЭМ!$B$33:$B$776,J$155)+'СЕТ СН'!$F$12</f>
        <v>198.05881309</v>
      </c>
      <c r="K172" s="36">
        <f>SUMIFS(СВЦЭМ!$E$33:$E$776,СВЦЭМ!$A$33:$A$776,$A172,СВЦЭМ!$B$33:$B$776,K$155)+'СЕТ СН'!$F$12</f>
        <v>183.57006806999999</v>
      </c>
      <c r="L172" s="36">
        <f>SUMIFS(СВЦЭМ!$E$33:$E$776,СВЦЭМ!$A$33:$A$776,$A172,СВЦЭМ!$B$33:$B$776,L$155)+'СЕТ СН'!$F$12</f>
        <v>176.75121289000001</v>
      </c>
      <c r="M172" s="36">
        <f>SUMIFS(СВЦЭМ!$E$33:$E$776,СВЦЭМ!$A$33:$A$776,$A172,СВЦЭМ!$B$33:$B$776,M$155)+'СЕТ СН'!$F$12</f>
        <v>178.20365317</v>
      </c>
      <c r="N172" s="36">
        <f>SUMIFS(СВЦЭМ!$E$33:$E$776,СВЦЭМ!$A$33:$A$776,$A172,СВЦЭМ!$B$33:$B$776,N$155)+'СЕТ СН'!$F$12</f>
        <v>175.63189822999999</v>
      </c>
      <c r="O172" s="36">
        <f>SUMIFS(СВЦЭМ!$E$33:$E$776,СВЦЭМ!$A$33:$A$776,$A172,СВЦЭМ!$B$33:$B$776,O$155)+'СЕТ СН'!$F$12</f>
        <v>176.38024559999999</v>
      </c>
      <c r="P172" s="36">
        <f>SUMIFS(СВЦЭМ!$E$33:$E$776,СВЦЭМ!$A$33:$A$776,$A172,СВЦЭМ!$B$33:$B$776,P$155)+'СЕТ СН'!$F$12</f>
        <v>178.83619465000001</v>
      </c>
      <c r="Q172" s="36">
        <f>SUMIFS(СВЦЭМ!$E$33:$E$776,СВЦЭМ!$A$33:$A$776,$A172,СВЦЭМ!$B$33:$B$776,Q$155)+'СЕТ СН'!$F$12</f>
        <v>183.30016781</v>
      </c>
      <c r="R172" s="36">
        <f>SUMIFS(СВЦЭМ!$E$33:$E$776,СВЦЭМ!$A$33:$A$776,$A172,СВЦЭМ!$B$33:$B$776,R$155)+'СЕТ СН'!$F$12</f>
        <v>182.78486716</v>
      </c>
      <c r="S172" s="36">
        <f>SUMIFS(СВЦЭМ!$E$33:$E$776,СВЦЭМ!$A$33:$A$776,$A172,СВЦЭМ!$B$33:$B$776,S$155)+'СЕТ СН'!$F$12</f>
        <v>179.59187800999999</v>
      </c>
      <c r="T172" s="36">
        <f>SUMIFS(СВЦЭМ!$E$33:$E$776,СВЦЭМ!$A$33:$A$776,$A172,СВЦЭМ!$B$33:$B$776,T$155)+'СЕТ СН'!$F$12</f>
        <v>181.16489695000001</v>
      </c>
      <c r="U172" s="36">
        <f>SUMIFS(СВЦЭМ!$E$33:$E$776,СВЦЭМ!$A$33:$A$776,$A172,СВЦЭМ!$B$33:$B$776,U$155)+'СЕТ СН'!$F$12</f>
        <v>181.80252616000001</v>
      </c>
      <c r="V172" s="36">
        <f>SUMIFS(СВЦЭМ!$E$33:$E$776,СВЦЭМ!$A$33:$A$776,$A172,СВЦЭМ!$B$33:$B$776,V$155)+'СЕТ СН'!$F$12</f>
        <v>180.03975242999999</v>
      </c>
      <c r="W172" s="36">
        <f>SUMIFS(СВЦЭМ!$E$33:$E$776,СВЦЭМ!$A$33:$A$776,$A172,СВЦЭМ!$B$33:$B$776,W$155)+'СЕТ СН'!$F$12</f>
        <v>182.17265441000001</v>
      </c>
      <c r="X172" s="36">
        <f>SUMIFS(СВЦЭМ!$E$33:$E$776,СВЦЭМ!$A$33:$A$776,$A172,СВЦЭМ!$B$33:$B$776,X$155)+'СЕТ СН'!$F$12</f>
        <v>189.26123992000001</v>
      </c>
      <c r="Y172" s="36">
        <f>SUMIFS(СВЦЭМ!$E$33:$E$776,СВЦЭМ!$A$33:$A$776,$A172,СВЦЭМ!$B$33:$B$776,Y$155)+'СЕТ СН'!$F$12</f>
        <v>205.48843647000001</v>
      </c>
    </row>
    <row r="173" spans="1:25" ht="15.75" x14ac:dyDescent="0.2">
      <c r="A173" s="35">
        <f t="shared" si="4"/>
        <v>43573</v>
      </c>
      <c r="B173" s="36">
        <f>SUMIFS(СВЦЭМ!$E$33:$E$776,СВЦЭМ!$A$33:$A$776,$A173,СВЦЭМ!$B$33:$B$776,B$155)+'СЕТ СН'!$F$12</f>
        <v>213.01968238000001</v>
      </c>
      <c r="C173" s="36">
        <f>SUMIFS(СВЦЭМ!$E$33:$E$776,СВЦЭМ!$A$33:$A$776,$A173,СВЦЭМ!$B$33:$B$776,C$155)+'СЕТ СН'!$F$12</f>
        <v>228.40119752999999</v>
      </c>
      <c r="D173" s="36">
        <f>SUMIFS(СВЦЭМ!$E$33:$E$776,СВЦЭМ!$A$33:$A$776,$A173,СВЦЭМ!$B$33:$B$776,D$155)+'СЕТ СН'!$F$12</f>
        <v>241.58445220999999</v>
      </c>
      <c r="E173" s="36">
        <f>SUMIFS(СВЦЭМ!$E$33:$E$776,СВЦЭМ!$A$33:$A$776,$A173,СВЦЭМ!$B$33:$B$776,E$155)+'СЕТ СН'!$F$12</f>
        <v>240.76491879</v>
      </c>
      <c r="F173" s="36">
        <f>SUMIFS(СВЦЭМ!$E$33:$E$776,СВЦЭМ!$A$33:$A$776,$A173,СВЦЭМ!$B$33:$B$776,F$155)+'СЕТ СН'!$F$12</f>
        <v>241.94132259</v>
      </c>
      <c r="G173" s="36">
        <f>SUMIFS(СВЦЭМ!$E$33:$E$776,СВЦЭМ!$A$33:$A$776,$A173,СВЦЭМ!$B$33:$B$776,G$155)+'СЕТ СН'!$F$12</f>
        <v>241.68364084000001</v>
      </c>
      <c r="H173" s="36">
        <f>SUMIFS(СВЦЭМ!$E$33:$E$776,СВЦЭМ!$A$33:$A$776,$A173,СВЦЭМ!$B$33:$B$776,H$155)+'СЕТ СН'!$F$12</f>
        <v>228.68536782000001</v>
      </c>
      <c r="I173" s="36">
        <f>SUMIFS(СВЦЭМ!$E$33:$E$776,СВЦЭМ!$A$33:$A$776,$A173,СВЦЭМ!$B$33:$B$776,I$155)+'СЕТ СН'!$F$12</f>
        <v>215.85737043</v>
      </c>
      <c r="J173" s="36">
        <f>SUMIFS(СВЦЭМ!$E$33:$E$776,СВЦЭМ!$A$33:$A$776,$A173,СВЦЭМ!$B$33:$B$776,J$155)+'СЕТ СН'!$F$12</f>
        <v>198.59196133</v>
      </c>
      <c r="K173" s="36">
        <f>SUMIFS(СВЦЭМ!$E$33:$E$776,СВЦЭМ!$A$33:$A$776,$A173,СВЦЭМ!$B$33:$B$776,K$155)+'СЕТ СН'!$F$12</f>
        <v>180.47655463999999</v>
      </c>
      <c r="L173" s="36">
        <f>SUMIFS(СВЦЭМ!$E$33:$E$776,СВЦЭМ!$A$33:$A$776,$A173,СВЦЭМ!$B$33:$B$776,L$155)+'СЕТ СН'!$F$12</f>
        <v>173.13131018999999</v>
      </c>
      <c r="M173" s="36">
        <f>SUMIFS(СВЦЭМ!$E$33:$E$776,СВЦЭМ!$A$33:$A$776,$A173,СВЦЭМ!$B$33:$B$776,M$155)+'СЕТ СН'!$F$12</f>
        <v>176.94175154000001</v>
      </c>
      <c r="N173" s="36">
        <f>SUMIFS(СВЦЭМ!$E$33:$E$776,СВЦЭМ!$A$33:$A$776,$A173,СВЦЭМ!$B$33:$B$776,N$155)+'СЕТ СН'!$F$12</f>
        <v>173.31216792000001</v>
      </c>
      <c r="O173" s="36">
        <f>SUMIFS(СВЦЭМ!$E$33:$E$776,СВЦЭМ!$A$33:$A$776,$A173,СВЦЭМ!$B$33:$B$776,O$155)+'СЕТ СН'!$F$12</f>
        <v>174.27323920000001</v>
      </c>
      <c r="P173" s="36">
        <f>SUMIFS(СВЦЭМ!$E$33:$E$776,СВЦЭМ!$A$33:$A$776,$A173,СВЦЭМ!$B$33:$B$776,P$155)+'СЕТ СН'!$F$12</f>
        <v>173.55927081999999</v>
      </c>
      <c r="Q173" s="36">
        <f>SUMIFS(СВЦЭМ!$E$33:$E$776,СВЦЭМ!$A$33:$A$776,$A173,СВЦЭМ!$B$33:$B$776,Q$155)+'СЕТ СН'!$F$12</f>
        <v>173.68229833000001</v>
      </c>
      <c r="R173" s="36">
        <f>SUMIFS(СВЦЭМ!$E$33:$E$776,СВЦЭМ!$A$33:$A$776,$A173,СВЦЭМ!$B$33:$B$776,R$155)+'СЕТ СН'!$F$12</f>
        <v>173.72596103999999</v>
      </c>
      <c r="S173" s="36">
        <f>SUMIFS(СВЦЭМ!$E$33:$E$776,СВЦЭМ!$A$33:$A$776,$A173,СВЦЭМ!$B$33:$B$776,S$155)+'СЕТ СН'!$F$12</f>
        <v>174.23790439999999</v>
      </c>
      <c r="T173" s="36">
        <f>SUMIFS(СВЦЭМ!$E$33:$E$776,СВЦЭМ!$A$33:$A$776,$A173,СВЦЭМ!$B$33:$B$776,T$155)+'СЕТ СН'!$F$12</f>
        <v>174.95173749</v>
      </c>
      <c r="U173" s="36">
        <f>SUMIFS(СВЦЭМ!$E$33:$E$776,СВЦЭМ!$A$33:$A$776,$A173,СВЦЭМ!$B$33:$B$776,U$155)+'СЕТ СН'!$F$12</f>
        <v>175.29852363000001</v>
      </c>
      <c r="V173" s="36">
        <f>SUMIFS(СВЦЭМ!$E$33:$E$776,СВЦЭМ!$A$33:$A$776,$A173,СВЦЭМ!$B$33:$B$776,V$155)+'СЕТ СН'!$F$12</f>
        <v>175.37472649</v>
      </c>
      <c r="W173" s="36">
        <f>SUMIFS(СВЦЭМ!$E$33:$E$776,СВЦЭМ!$A$33:$A$776,$A173,СВЦЭМ!$B$33:$B$776,W$155)+'СЕТ СН'!$F$12</f>
        <v>171.85056148999999</v>
      </c>
      <c r="X173" s="36">
        <f>SUMIFS(СВЦЭМ!$E$33:$E$776,СВЦЭМ!$A$33:$A$776,$A173,СВЦЭМ!$B$33:$B$776,X$155)+'СЕТ СН'!$F$12</f>
        <v>179.67901481999999</v>
      </c>
      <c r="Y173" s="36">
        <f>SUMIFS(СВЦЭМ!$E$33:$E$776,СВЦЭМ!$A$33:$A$776,$A173,СВЦЭМ!$B$33:$B$776,Y$155)+'СЕТ СН'!$F$12</f>
        <v>195.30396866999999</v>
      </c>
    </row>
    <row r="174" spans="1:25" ht="15.75" x14ac:dyDescent="0.2">
      <c r="A174" s="35">
        <f t="shared" si="4"/>
        <v>43574</v>
      </c>
      <c r="B174" s="36">
        <f>SUMIFS(СВЦЭМ!$E$33:$E$776,СВЦЭМ!$A$33:$A$776,$A174,СВЦЭМ!$B$33:$B$776,B$155)+'СЕТ СН'!$F$12</f>
        <v>213.59061857</v>
      </c>
      <c r="C174" s="36">
        <f>SUMIFS(СВЦЭМ!$E$33:$E$776,СВЦЭМ!$A$33:$A$776,$A174,СВЦЭМ!$B$33:$B$776,C$155)+'СЕТ СН'!$F$12</f>
        <v>228.73128792</v>
      </c>
      <c r="D174" s="36">
        <f>SUMIFS(СВЦЭМ!$E$33:$E$776,СВЦЭМ!$A$33:$A$776,$A174,СВЦЭМ!$B$33:$B$776,D$155)+'СЕТ СН'!$F$12</f>
        <v>241.25201766000001</v>
      </c>
      <c r="E174" s="36">
        <f>SUMIFS(СВЦЭМ!$E$33:$E$776,СВЦЭМ!$A$33:$A$776,$A174,СВЦЭМ!$B$33:$B$776,E$155)+'СЕТ СН'!$F$12</f>
        <v>242.22919511000001</v>
      </c>
      <c r="F174" s="36">
        <f>SUMIFS(СВЦЭМ!$E$33:$E$776,СВЦЭМ!$A$33:$A$776,$A174,СВЦЭМ!$B$33:$B$776,F$155)+'СЕТ СН'!$F$12</f>
        <v>242.34111995000001</v>
      </c>
      <c r="G174" s="36">
        <f>SUMIFS(СВЦЭМ!$E$33:$E$776,СВЦЭМ!$A$33:$A$776,$A174,СВЦЭМ!$B$33:$B$776,G$155)+'СЕТ СН'!$F$12</f>
        <v>242.24748718000001</v>
      </c>
      <c r="H174" s="36">
        <f>SUMIFS(СВЦЭМ!$E$33:$E$776,СВЦЭМ!$A$33:$A$776,$A174,СВЦЭМ!$B$33:$B$776,H$155)+'СЕТ СН'!$F$12</f>
        <v>230.45965969</v>
      </c>
      <c r="I174" s="36">
        <f>SUMIFS(СВЦЭМ!$E$33:$E$776,СВЦЭМ!$A$33:$A$776,$A174,СВЦЭМ!$B$33:$B$776,I$155)+'СЕТ СН'!$F$12</f>
        <v>215.89553918999999</v>
      </c>
      <c r="J174" s="36">
        <f>SUMIFS(СВЦЭМ!$E$33:$E$776,СВЦЭМ!$A$33:$A$776,$A174,СВЦЭМ!$B$33:$B$776,J$155)+'СЕТ СН'!$F$12</f>
        <v>197.43108187000001</v>
      </c>
      <c r="K174" s="36">
        <f>SUMIFS(СВЦЭМ!$E$33:$E$776,СВЦЭМ!$A$33:$A$776,$A174,СВЦЭМ!$B$33:$B$776,K$155)+'СЕТ СН'!$F$12</f>
        <v>181.98835152000001</v>
      </c>
      <c r="L174" s="36">
        <f>SUMIFS(СВЦЭМ!$E$33:$E$776,СВЦЭМ!$A$33:$A$776,$A174,СВЦЭМ!$B$33:$B$776,L$155)+'СЕТ СН'!$F$12</f>
        <v>174.35486663</v>
      </c>
      <c r="M174" s="36">
        <f>SUMIFS(СВЦЭМ!$E$33:$E$776,СВЦЭМ!$A$33:$A$776,$A174,СВЦЭМ!$B$33:$B$776,M$155)+'СЕТ СН'!$F$12</f>
        <v>174.14799359</v>
      </c>
      <c r="N174" s="36">
        <f>SUMIFS(СВЦЭМ!$E$33:$E$776,СВЦЭМ!$A$33:$A$776,$A174,СВЦЭМ!$B$33:$B$776,N$155)+'СЕТ СН'!$F$12</f>
        <v>171.65156651000001</v>
      </c>
      <c r="O174" s="36">
        <f>SUMIFS(СВЦЭМ!$E$33:$E$776,СВЦЭМ!$A$33:$A$776,$A174,СВЦЭМ!$B$33:$B$776,O$155)+'СЕТ СН'!$F$12</f>
        <v>171.39751889999999</v>
      </c>
      <c r="P174" s="36">
        <f>SUMIFS(СВЦЭМ!$E$33:$E$776,СВЦЭМ!$A$33:$A$776,$A174,СВЦЭМ!$B$33:$B$776,P$155)+'СЕТ СН'!$F$12</f>
        <v>172.21726634999999</v>
      </c>
      <c r="Q174" s="36">
        <f>SUMIFS(СВЦЭМ!$E$33:$E$776,СВЦЭМ!$A$33:$A$776,$A174,СВЦЭМ!$B$33:$B$776,Q$155)+'СЕТ СН'!$F$12</f>
        <v>172.05341263</v>
      </c>
      <c r="R174" s="36">
        <f>SUMIFS(СВЦЭМ!$E$33:$E$776,СВЦЭМ!$A$33:$A$776,$A174,СВЦЭМ!$B$33:$B$776,R$155)+'СЕТ СН'!$F$12</f>
        <v>171.83903401000001</v>
      </c>
      <c r="S174" s="36">
        <f>SUMIFS(СВЦЭМ!$E$33:$E$776,СВЦЭМ!$A$33:$A$776,$A174,СВЦЭМ!$B$33:$B$776,S$155)+'СЕТ СН'!$F$12</f>
        <v>169.9892475</v>
      </c>
      <c r="T174" s="36">
        <f>SUMIFS(СВЦЭМ!$E$33:$E$776,СВЦЭМ!$A$33:$A$776,$A174,СВЦЭМ!$B$33:$B$776,T$155)+'СЕТ СН'!$F$12</f>
        <v>170.98300039</v>
      </c>
      <c r="U174" s="36">
        <f>SUMIFS(СВЦЭМ!$E$33:$E$776,СВЦЭМ!$A$33:$A$776,$A174,СВЦЭМ!$B$33:$B$776,U$155)+'СЕТ СН'!$F$12</f>
        <v>171.30988529000001</v>
      </c>
      <c r="V174" s="36">
        <f>SUMIFS(СВЦЭМ!$E$33:$E$776,СВЦЭМ!$A$33:$A$776,$A174,СВЦЭМ!$B$33:$B$776,V$155)+'СЕТ СН'!$F$12</f>
        <v>173.17507954999999</v>
      </c>
      <c r="W174" s="36">
        <f>SUMIFS(СВЦЭМ!$E$33:$E$776,СВЦЭМ!$A$33:$A$776,$A174,СВЦЭМ!$B$33:$B$776,W$155)+'СЕТ СН'!$F$12</f>
        <v>172.20918616</v>
      </c>
      <c r="X174" s="36">
        <f>SUMIFS(СВЦЭМ!$E$33:$E$776,СВЦЭМ!$A$33:$A$776,$A174,СВЦЭМ!$B$33:$B$776,X$155)+'СЕТ СН'!$F$12</f>
        <v>176.86915428</v>
      </c>
      <c r="Y174" s="36">
        <f>SUMIFS(СВЦЭМ!$E$33:$E$776,СВЦЭМ!$A$33:$A$776,$A174,СВЦЭМ!$B$33:$B$776,Y$155)+'СЕТ СН'!$F$12</f>
        <v>193.77500035</v>
      </c>
    </row>
    <row r="175" spans="1:25" ht="15.75" x14ac:dyDescent="0.2">
      <c r="A175" s="35">
        <f t="shared" si="4"/>
        <v>43575</v>
      </c>
      <c r="B175" s="36">
        <f>SUMIFS(СВЦЭМ!$E$33:$E$776,СВЦЭМ!$A$33:$A$776,$A175,СВЦЭМ!$B$33:$B$776,B$155)+'СЕТ СН'!$F$12</f>
        <v>214.26127073999999</v>
      </c>
      <c r="C175" s="36">
        <f>SUMIFS(СВЦЭМ!$E$33:$E$776,СВЦЭМ!$A$33:$A$776,$A175,СВЦЭМ!$B$33:$B$776,C$155)+'СЕТ СН'!$F$12</f>
        <v>229.74471887999999</v>
      </c>
      <c r="D175" s="36">
        <f>SUMIFS(СВЦЭМ!$E$33:$E$776,СВЦЭМ!$A$33:$A$776,$A175,СВЦЭМ!$B$33:$B$776,D$155)+'СЕТ СН'!$F$12</f>
        <v>243.22613222999999</v>
      </c>
      <c r="E175" s="36">
        <f>SUMIFS(СВЦЭМ!$E$33:$E$776,СВЦЭМ!$A$33:$A$776,$A175,СВЦЭМ!$B$33:$B$776,E$155)+'СЕТ СН'!$F$12</f>
        <v>244.10780298</v>
      </c>
      <c r="F175" s="36">
        <f>SUMIFS(СВЦЭМ!$E$33:$E$776,СВЦЭМ!$A$33:$A$776,$A175,СВЦЭМ!$B$33:$B$776,F$155)+'СЕТ СН'!$F$12</f>
        <v>244.93585827000001</v>
      </c>
      <c r="G175" s="36">
        <f>SUMIFS(СВЦЭМ!$E$33:$E$776,СВЦЭМ!$A$33:$A$776,$A175,СВЦЭМ!$B$33:$B$776,G$155)+'СЕТ СН'!$F$12</f>
        <v>243.24811793999999</v>
      </c>
      <c r="H175" s="36">
        <f>SUMIFS(СВЦЭМ!$E$33:$E$776,СВЦЭМ!$A$33:$A$776,$A175,СВЦЭМ!$B$33:$B$776,H$155)+'СЕТ СН'!$F$12</f>
        <v>229.85410418999999</v>
      </c>
      <c r="I175" s="36">
        <f>SUMIFS(СВЦЭМ!$E$33:$E$776,СВЦЭМ!$A$33:$A$776,$A175,СВЦЭМ!$B$33:$B$776,I$155)+'СЕТ СН'!$F$12</f>
        <v>222.51275608</v>
      </c>
      <c r="J175" s="36">
        <f>SUMIFS(СВЦЭМ!$E$33:$E$776,СВЦЭМ!$A$33:$A$776,$A175,СВЦЭМ!$B$33:$B$776,J$155)+'СЕТ СН'!$F$12</f>
        <v>204.72941358</v>
      </c>
      <c r="K175" s="36">
        <f>SUMIFS(СВЦЭМ!$E$33:$E$776,СВЦЭМ!$A$33:$A$776,$A175,СВЦЭМ!$B$33:$B$776,K$155)+'СЕТ СН'!$F$12</f>
        <v>177.25586443</v>
      </c>
      <c r="L175" s="36">
        <f>SUMIFS(СВЦЭМ!$E$33:$E$776,СВЦЭМ!$A$33:$A$776,$A175,СВЦЭМ!$B$33:$B$776,L$155)+'СЕТ СН'!$F$12</f>
        <v>167.04592081000001</v>
      </c>
      <c r="M175" s="36">
        <f>SUMIFS(СВЦЭМ!$E$33:$E$776,СВЦЭМ!$A$33:$A$776,$A175,СВЦЭМ!$B$33:$B$776,M$155)+'СЕТ СН'!$F$12</f>
        <v>168.14356337999999</v>
      </c>
      <c r="N175" s="36">
        <f>SUMIFS(СВЦЭМ!$E$33:$E$776,СВЦЭМ!$A$33:$A$776,$A175,СВЦЭМ!$B$33:$B$776,N$155)+'СЕТ СН'!$F$12</f>
        <v>169.67376555999999</v>
      </c>
      <c r="O175" s="36">
        <f>SUMIFS(СВЦЭМ!$E$33:$E$776,СВЦЭМ!$A$33:$A$776,$A175,СВЦЭМ!$B$33:$B$776,O$155)+'СЕТ СН'!$F$12</f>
        <v>171.35784663999999</v>
      </c>
      <c r="P175" s="36">
        <f>SUMIFS(СВЦЭМ!$E$33:$E$776,СВЦЭМ!$A$33:$A$776,$A175,СВЦЭМ!$B$33:$B$776,P$155)+'СЕТ СН'!$F$12</f>
        <v>172.62284292000001</v>
      </c>
      <c r="Q175" s="36">
        <f>SUMIFS(СВЦЭМ!$E$33:$E$776,СВЦЭМ!$A$33:$A$776,$A175,СВЦЭМ!$B$33:$B$776,Q$155)+'СЕТ СН'!$F$12</f>
        <v>174.71279017000001</v>
      </c>
      <c r="R175" s="36">
        <f>SUMIFS(СВЦЭМ!$E$33:$E$776,СВЦЭМ!$A$33:$A$776,$A175,СВЦЭМ!$B$33:$B$776,R$155)+'СЕТ СН'!$F$12</f>
        <v>174.58835995999999</v>
      </c>
      <c r="S175" s="36">
        <f>SUMIFS(СВЦЭМ!$E$33:$E$776,СВЦЭМ!$A$33:$A$776,$A175,СВЦЭМ!$B$33:$B$776,S$155)+'СЕТ СН'!$F$12</f>
        <v>176.28322954000001</v>
      </c>
      <c r="T175" s="36">
        <f>SUMIFS(СВЦЭМ!$E$33:$E$776,СВЦЭМ!$A$33:$A$776,$A175,СВЦЭМ!$B$33:$B$776,T$155)+'СЕТ СН'!$F$12</f>
        <v>174.63319442</v>
      </c>
      <c r="U175" s="36">
        <f>SUMIFS(СВЦЭМ!$E$33:$E$776,СВЦЭМ!$A$33:$A$776,$A175,СВЦЭМ!$B$33:$B$776,U$155)+'СЕТ СН'!$F$12</f>
        <v>165.81838646</v>
      </c>
      <c r="V175" s="36">
        <f>SUMIFS(СВЦЭМ!$E$33:$E$776,СВЦЭМ!$A$33:$A$776,$A175,СВЦЭМ!$B$33:$B$776,V$155)+'СЕТ СН'!$F$12</f>
        <v>166.16324854999999</v>
      </c>
      <c r="W175" s="36">
        <f>SUMIFS(СВЦЭМ!$E$33:$E$776,СВЦЭМ!$A$33:$A$776,$A175,СВЦЭМ!$B$33:$B$776,W$155)+'СЕТ СН'!$F$12</f>
        <v>188.09297756000001</v>
      </c>
      <c r="X175" s="36">
        <f>SUMIFS(СВЦЭМ!$E$33:$E$776,СВЦЭМ!$A$33:$A$776,$A175,СВЦЭМ!$B$33:$B$776,X$155)+'СЕТ СН'!$F$12</f>
        <v>213.24558138</v>
      </c>
      <c r="Y175" s="36">
        <f>SUMIFS(СВЦЭМ!$E$33:$E$776,СВЦЭМ!$A$33:$A$776,$A175,СВЦЭМ!$B$33:$B$776,Y$155)+'СЕТ СН'!$F$12</f>
        <v>223.00051954</v>
      </c>
    </row>
    <row r="176" spans="1:25" ht="15.75" x14ac:dyDescent="0.2">
      <c r="A176" s="35">
        <f t="shared" si="4"/>
        <v>43576</v>
      </c>
      <c r="B176" s="36">
        <f>SUMIFS(СВЦЭМ!$E$33:$E$776,СВЦЭМ!$A$33:$A$776,$A176,СВЦЭМ!$B$33:$B$776,B$155)+'СЕТ СН'!$F$12</f>
        <v>200.82536733000001</v>
      </c>
      <c r="C176" s="36">
        <f>SUMIFS(СВЦЭМ!$E$33:$E$776,СВЦЭМ!$A$33:$A$776,$A176,СВЦЭМ!$B$33:$B$776,C$155)+'СЕТ СН'!$F$12</f>
        <v>206.44772745</v>
      </c>
      <c r="D176" s="36">
        <f>SUMIFS(СВЦЭМ!$E$33:$E$776,СВЦЭМ!$A$33:$A$776,$A176,СВЦЭМ!$B$33:$B$776,D$155)+'СЕТ СН'!$F$12</f>
        <v>213.00216157</v>
      </c>
      <c r="E176" s="36">
        <f>SUMIFS(СВЦЭМ!$E$33:$E$776,СВЦЭМ!$A$33:$A$776,$A176,СВЦЭМ!$B$33:$B$776,E$155)+'СЕТ СН'!$F$12</f>
        <v>214.49267653000001</v>
      </c>
      <c r="F176" s="36">
        <f>SUMIFS(СВЦЭМ!$E$33:$E$776,СВЦЭМ!$A$33:$A$776,$A176,СВЦЭМ!$B$33:$B$776,F$155)+'СЕТ СН'!$F$12</f>
        <v>215.37042396000001</v>
      </c>
      <c r="G176" s="36">
        <f>SUMIFS(СВЦЭМ!$E$33:$E$776,СВЦЭМ!$A$33:$A$776,$A176,СВЦЭМ!$B$33:$B$776,G$155)+'СЕТ СН'!$F$12</f>
        <v>213.14429054999999</v>
      </c>
      <c r="H176" s="36">
        <f>SUMIFS(СВЦЭМ!$E$33:$E$776,СВЦЭМ!$A$33:$A$776,$A176,СВЦЭМ!$B$33:$B$776,H$155)+'СЕТ СН'!$F$12</f>
        <v>209.90424218999999</v>
      </c>
      <c r="I176" s="36">
        <f>SUMIFS(СВЦЭМ!$E$33:$E$776,СВЦЭМ!$A$33:$A$776,$A176,СВЦЭМ!$B$33:$B$776,I$155)+'СЕТ СН'!$F$12</f>
        <v>207.38820462000001</v>
      </c>
      <c r="J176" s="36">
        <f>SUMIFS(СВЦЭМ!$E$33:$E$776,СВЦЭМ!$A$33:$A$776,$A176,СВЦЭМ!$B$33:$B$776,J$155)+'СЕТ СН'!$F$12</f>
        <v>198.11004831</v>
      </c>
      <c r="K176" s="36">
        <f>SUMIFS(СВЦЭМ!$E$33:$E$776,СВЦЭМ!$A$33:$A$776,$A176,СВЦЭМ!$B$33:$B$776,K$155)+'СЕТ СН'!$F$12</f>
        <v>189.3901999</v>
      </c>
      <c r="L176" s="36">
        <f>SUMIFS(СВЦЭМ!$E$33:$E$776,СВЦЭМ!$A$33:$A$776,$A176,СВЦЭМ!$B$33:$B$776,L$155)+'СЕТ СН'!$F$12</f>
        <v>185.36628676999999</v>
      </c>
      <c r="M176" s="36">
        <f>SUMIFS(СВЦЭМ!$E$33:$E$776,СВЦЭМ!$A$33:$A$776,$A176,СВЦЭМ!$B$33:$B$776,M$155)+'СЕТ СН'!$F$12</f>
        <v>187.71998335000001</v>
      </c>
      <c r="N176" s="36">
        <f>SUMIFS(СВЦЭМ!$E$33:$E$776,СВЦЭМ!$A$33:$A$776,$A176,СВЦЭМ!$B$33:$B$776,N$155)+'СЕТ СН'!$F$12</f>
        <v>190.86923206</v>
      </c>
      <c r="O176" s="36">
        <f>SUMIFS(СВЦЭМ!$E$33:$E$776,СВЦЭМ!$A$33:$A$776,$A176,СВЦЭМ!$B$33:$B$776,O$155)+'СЕТ СН'!$F$12</f>
        <v>193.67413338</v>
      </c>
      <c r="P176" s="36">
        <f>SUMIFS(СВЦЭМ!$E$33:$E$776,СВЦЭМ!$A$33:$A$776,$A176,СВЦЭМ!$B$33:$B$776,P$155)+'СЕТ СН'!$F$12</f>
        <v>195.01166967</v>
      </c>
      <c r="Q176" s="36">
        <f>SUMIFS(СВЦЭМ!$E$33:$E$776,СВЦЭМ!$A$33:$A$776,$A176,СВЦЭМ!$B$33:$B$776,Q$155)+'СЕТ СН'!$F$12</f>
        <v>199.22314928</v>
      </c>
      <c r="R176" s="36">
        <f>SUMIFS(СВЦЭМ!$E$33:$E$776,СВЦЭМ!$A$33:$A$776,$A176,СВЦЭМ!$B$33:$B$776,R$155)+'СЕТ СН'!$F$12</f>
        <v>203.46870093000001</v>
      </c>
      <c r="S176" s="36">
        <f>SUMIFS(СВЦЭМ!$E$33:$E$776,СВЦЭМ!$A$33:$A$776,$A176,СВЦЭМ!$B$33:$B$776,S$155)+'СЕТ СН'!$F$12</f>
        <v>199.77793715999999</v>
      </c>
      <c r="T176" s="36">
        <f>SUMIFS(СВЦЭМ!$E$33:$E$776,СВЦЭМ!$A$33:$A$776,$A176,СВЦЭМ!$B$33:$B$776,T$155)+'СЕТ СН'!$F$12</f>
        <v>192.40619433000001</v>
      </c>
      <c r="U176" s="36">
        <f>SUMIFS(СВЦЭМ!$E$33:$E$776,СВЦЭМ!$A$33:$A$776,$A176,СВЦЭМ!$B$33:$B$776,U$155)+'СЕТ СН'!$F$12</f>
        <v>187.23824427</v>
      </c>
      <c r="V176" s="36">
        <f>SUMIFS(СВЦЭМ!$E$33:$E$776,СВЦЭМ!$A$33:$A$776,$A176,СВЦЭМ!$B$33:$B$776,V$155)+'СЕТ СН'!$F$12</f>
        <v>180.31038688000001</v>
      </c>
      <c r="W176" s="36">
        <f>SUMIFS(СВЦЭМ!$E$33:$E$776,СВЦЭМ!$A$33:$A$776,$A176,СВЦЭМ!$B$33:$B$776,W$155)+'СЕТ СН'!$F$12</f>
        <v>180.21026911000001</v>
      </c>
      <c r="X176" s="36">
        <f>SUMIFS(СВЦЭМ!$E$33:$E$776,СВЦЭМ!$A$33:$A$776,$A176,СВЦЭМ!$B$33:$B$776,X$155)+'СЕТ СН'!$F$12</f>
        <v>180.76115382</v>
      </c>
      <c r="Y176" s="36">
        <f>SUMIFS(СВЦЭМ!$E$33:$E$776,СВЦЭМ!$A$33:$A$776,$A176,СВЦЭМ!$B$33:$B$776,Y$155)+'СЕТ СН'!$F$12</f>
        <v>191.04663167000001</v>
      </c>
    </row>
    <row r="177" spans="1:27" ht="15.75" x14ac:dyDescent="0.2">
      <c r="A177" s="35">
        <f t="shared" si="4"/>
        <v>43577</v>
      </c>
      <c r="B177" s="36">
        <f>SUMIFS(СВЦЭМ!$E$33:$E$776,СВЦЭМ!$A$33:$A$776,$A177,СВЦЭМ!$B$33:$B$776,B$155)+'СЕТ СН'!$F$12</f>
        <v>192.36603156000001</v>
      </c>
      <c r="C177" s="36">
        <f>SUMIFS(СВЦЭМ!$E$33:$E$776,СВЦЭМ!$A$33:$A$776,$A177,СВЦЭМ!$B$33:$B$776,C$155)+'СЕТ СН'!$F$12</f>
        <v>196.68142663</v>
      </c>
      <c r="D177" s="36">
        <f>SUMIFS(СВЦЭМ!$E$33:$E$776,СВЦЭМ!$A$33:$A$776,$A177,СВЦЭМ!$B$33:$B$776,D$155)+'СЕТ СН'!$F$12</f>
        <v>206.15188074</v>
      </c>
      <c r="E177" s="36">
        <f>SUMIFS(СВЦЭМ!$E$33:$E$776,СВЦЭМ!$A$33:$A$776,$A177,СВЦЭМ!$B$33:$B$776,E$155)+'СЕТ СН'!$F$12</f>
        <v>213.64030367999999</v>
      </c>
      <c r="F177" s="36">
        <f>SUMIFS(СВЦЭМ!$E$33:$E$776,СВЦЭМ!$A$33:$A$776,$A177,СВЦЭМ!$B$33:$B$776,F$155)+'СЕТ СН'!$F$12</f>
        <v>216.43344137</v>
      </c>
      <c r="G177" s="36">
        <f>SUMIFS(СВЦЭМ!$E$33:$E$776,СВЦЭМ!$A$33:$A$776,$A177,СВЦЭМ!$B$33:$B$776,G$155)+'СЕТ СН'!$F$12</f>
        <v>206.85743296000001</v>
      </c>
      <c r="H177" s="36">
        <f>SUMIFS(СВЦЭМ!$E$33:$E$776,СВЦЭМ!$A$33:$A$776,$A177,СВЦЭМ!$B$33:$B$776,H$155)+'СЕТ СН'!$F$12</f>
        <v>202.61025739999999</v>
      </c>
      <c r="I177" s="36">
        <f>SUMIFS(СВЦЭМ!$E$33:$E$776,СВЦЭМ!$A$33:$A$776,$A177,СВЦЭМ!$B$33:$B$776,I$155)+'СЕТ СН'!$F$12</f>
        <v>201.36819485000001</v>
      </c>
      <c r="J177" s="36">
        <f>SUMIFS(СВЦЭМ!$E$33:$E$776,СВЦЭМ!$A$33:$A$776,$A177,СВЦЭМ!$B$33:$B$776,J$155)+'СЕТ СН'!$F$12</f>
        <v>199.64426596000001</v>
      </c>
      <c r="K177" s="36">
        <f>SUMIFS(СВЦЭМ!$E$33:$E$776,СВЦЭМ!$A$33:$A$776,$A177,СВЦЭМ!$B$33:$B$776,K$155)+'СЕТ СН'!$F$12</f>
        <v>200.68453303000001</v>
      </c>
      <c r="L177" s="36">
        <f>SUMIFS(СВЦЭМ!$E$33:$E$776,СВЦЭМ!$A$33:$A$776,$A177,СВЦЭМ!$B$33:$B$776,L$155)+'СЕТ СН'!$F$12</f>
        <v>199.26928415</v>
      </c>
      <c r="M177" s="36">
        <f>SUMIFS(СВЦЭМ!$E$33:$E$776,СВЦЭМ!$A$33:$A$776,$A177,СВЦЭМ!$B$33:$B$776,M$155)+'СЕТ СН'!$F$12</f>
        <v>198.83427673</v>
      </c>
      <c r="N177" s="36">
        <f>SUMIFS(СВЦЭМ!$E$33:$E$776,СВЦЭМ!$A$33:$A$776,$A177,СВЦЭМ!$B$33:$B$776,N$155)+'СЕТ СН'!$F$12</f>
        <v>198.48182555</v>
      </c>
      <c r="O177" s="36">
        <f>SUMIFS(СВЦЭМ!$E$33:$E$776,СВЦЭМ!$A$33:$A$776,$A177,СВЦЭМ!$B$33:$B$776,O$155)+'СЕТ СН'!$F$12</f>
        <v>199.98473432</v>
      </c>
      <c r="P177" s="36">
        <f>SUMIFS(СВЦЭМ!$E$33:$E$776,СВЦЭМ!$A$33:$A$776,$A177,СВЦЭМ!$B$33:$B$776,P$155)+'СЕТ СН'!$F$12</f>
        <v>201.16644751000001</v>
      </c>
      <c r="Q177" s="36">
        <f>SUMIFS(СВЦЭМ!$E$33:$E$776,СВЦЭМ!$A$33:$A$776,$A177,СВЦЭМ!$B$33:$B$776,Q$155)+'СЕТ СН'!$F$12</f>
        <v>203.26417204000001</v>
      </c>
      <c r="R177" s="36">
        <f>SUMIFS(СВЦЭМ!$E$33:$E$776,СВЦЭМ!$A$33:$A$776,$A177,СВЦЭМ!$B$33:$B$776,R$155)+'СЕТ СН'!$F$12</f>
        <v>202.82460103</v>
      </c>
      <c r="S177" s="36">
        <f>SUMIFS(СВЦЭМ!$E$33:$E$776,СВЦЭМ!$A$33:$A$776,$A177,СВЦЭМ!$B$33:$B$776,S$155)+'СЕТ СН'!$F$12</f>
        <v>198.28705941999999</v>
      </c>
      <c r="T177" s="36">
        <f>SUMIFS(СВЦЭМ!$E$33:$E$776,СВЦЭМ!$A$33:$A$776,$A177,СВЦЭМ!$B$33:$B$776,T$155)+'СЕТ СН'!$F$12</f>
        <v>197.77640839</v>
      </c>
      <c r="U177" s="36">
        <f>SUMIFS(СВЦЭМ!$E$33:$E$776,СВЦЭМ!$A$33:$A$776,$A177,СВЦЭМ!$B$33:$B$776,U$155)+'СЕТ СН'!$F$12</f>
        <v>194.73433304</v>
      </c>
      <c r="V177" s="36">
        <f>SUMIFS(СВЦЭМ!$E$33:$E$776,СВЦЭМ!$A$33:$A$776,$A177,СВЦЭМ!$B$33:$B$776,V$155)+'СЕТ СН'!$F$12</f>
        <v>192.04467782</v>
      </c>
      <c r="W177" s="36">
        <f>SUMIFS(СВЦЭМ!$E$33:$E$776,СВЦЭМ!$A$33:$A$776,$A177,СВЦЭМ!$B$33:$B$776,W$155)+'СЕТ СН'!$F$12</f>
        <v>192.89050828000001</v>
      </c>
      <c r="X177" s="36">
        <f>SUMIFS(СВЦЭМ!$E$33:$E$776,СВЦЭМ!$A$33:$A$776,$A177,СВЦЭМ!$B$33:$B$776,X$155)+'СЕТ СН'!$F$12</f>
        <v>198.96593197999999</v>
      </c>
      <c r="Y177" s="36">
        <f>SUMIFS(СВЦЭМ!$E$33:$E$776,СВЦЭМ!$A$33:$A$776,$A177,СВЦЭМ!$B$33:$B$776,Y$155)+'СЕТ СН'!$F$12</f>
        <v>201.99588376</v>
      </c>
    </row>
    <row r="178" spans="1:27" ht="15.75" x14ac:dyDescent="0.2">
      <c r="A178" s="35">
        <f t="shared" si="4"/>
        <v>43578</v>
      </c>
      <c r="B178" s="36">
        <f>SUMIFS(СВЦЭМ!$E$33:$E$776,СВЦЭМ!$A$33:$A$776,$A178,СВЦЭМ!$B$33:$B$776,B$155)+'СЕТ СН'!$F$12</f>
        <v>195.00224349000001</v>
      </c>
      <c r="C178" s="36">
        <f>SUMIFS(СВЦЭМ!$E$33:$E$776,СВЦЭМ!$A$33:$A$776,$A178,СВЦЭМ!$B$33:$B$776,C$155)+'СЕТ СН'!$F$12</f>
        <v>205.06584369999999</v>
      </c>
      <c r="D178" s="36">
        <f>SUMIFS(СВЦЭМ!$E$33:$E$776,СВЦЭМ!$A$33:$A$776,$A178,СВЦЭМ!$B$33:$B$776,D$155)+'СЕТ СН'!$F$12</f>
        <v>211.98393202</v>
      </c>
      <c r="E178" s="36">
        <f>SUMIFS(СВЦЭМ!$E$33:$E$776,СВЦЭМ!$A$33:$A$776,$A178,СВЦЭМ!$B$33:$B$776,E$155)+'СЕТ СН'!$F$12</f>
        <v>214.3675173</v>
      </c>
      <c r="F178" s="36">
        <f>SUMIFS(СВЦЭМ!$E$33:$E$776,СВЦЭМ!$A$33:$A$776,$A178,СВЦЭМ!$B$33:$B$776,F$155)+'СЕТ СН'!$F$12</f>
        <v>215.32662493999999</v>
      </c>
      <c r="G178" s="36">
        <f>SUMIFS(СВЦЭМ!$E$33:$E$776,СВЦЭМ!$A$33:$A$776,$A178,СВЦЭМ!$B$33:$B$776,G$155)+'СЕТ СН'!$F$12</f>
        <v>209.12073452000001</v>
      </c>
      <c r="H178" s="36">
        <f>SUMIFS(СВЦЭМ!$E$33:$E$776,СВЦЭМ!$A$33:$A$776,$A178,СВЦЭМ!$B$33:$B$776,H$155)+'СЕТ СН'!$F$12</f>
        <v>204.92679078</v>
      </c>
      <c r="I178" s="36">
        <f>SUMIFS(СВЦЭМ!$E$33:$E$776,СВЦЭМ!$A$33:$A$776,$A178,СВЦЭМ!$B$33:$B$776,I$155)+'СЕТ СН'!$F$12</f>
        <v>207.75688876000001</v>
      </c>
      <c r="J178" s="36">
        <f>SUMIFS(СВЦЭМ!$E$33:$E$776,СВЦЭМ!$A$33:$A$776,$A178,СВЦЭМ!$B$33:$B$776,J$155)+'СЕТ СН'!$F$12</f>
        <v>201.03239778</v>
      </c>
      <c r="K178" s="36">
        <f>SUMIFS(СВЦЭМ!$E$33:$E$776,СВЦЭМ!$A$33:$A$776,$A178,СВЦЭМ!$B$33:$B$776,K$155)+'СЕТ СН'!$F$12</f>
        <v>201.78100502000001</v>
      </c>
      <c r="L178" s="36">
        <f>SUMIFS(СВЦЭМ!$E$33:$E$776,СВЦЭМ!$A$33:$A$776,$A178,СВЦЭМ!$B$33:$B$776,L$155)+'СЕТ СН'!$F$12</f>
        <v>198.6850231</v>
      </c>
      <c r="M178" s="36">
        <f>SUMIFS(СВЦЭМ!$E$33:$E$776,СВЦЭМ!$A$33:$A$776,$A178,СВЦЭМ!$B$33:$B$776,M$155)+'СЕТ СН'!$F$12</f>
        <v>201.02786463000001</v>
      </c>
      <c r="N178" s="36">
        <f>SUMIFS(СВЦЭМ!$E$33:$E$776,СВЦЭМ!$A$33:$A$776,$A178,СВЦЭМ!$B$33:$B$776,N$155)+'СЕТ СН'!$F$12</f>
        <v>198.91053794000001</v>
      </c>
      <c r="O178" s="36">
        <f>SUMIFS(СВЦЭМ!$E$33:$E$776,СВЦЭМ!$A$33:$A$776,$A178,СВЦЭМ!$B$33:$B$776,O$155)+'СЕТ СН'!$F$12</f>
        <v>200.37100919</v>
      </c>
      <c r="P178" s="36">
        <f>SUMIFS(СВЦЭМ!$E$33:$E$776,СВЦЭМ!$A$33:$A$776,$A178,СВЦЭМ!$B$33:$B$776,P$155)+'СЕТ СН'!$F$12</f>
        <v>204.36813520000001</v>
      </c>
      <c r="Q178" s="36">
        <f>SUMIFS(СВЦЭМ!$E$33:$E$776,СВЦЭМ!$A$33:$A$776,$A178,СВЦЭМ!$B$33:$B$776,Q$155)+'СЕТ СН'!$F$12</f>
        <v>206.62765034</v>
      </c>
      <c r="R178" s="36">
        <f>SUMIFS(СВЦЭМ!$E$33:$E$776,СВЦЭМ!$A$33:$A$776,$A178,СВЦЭМ!$B$33:$B$776,R$155)+'СЕТ СН'!$F$12</f>
        <v>205.99677582000001</v>
      </c>
      <c r="S178" s="36">
        <f>SUMIFS(СВЦЭМ!$E$33:$E$776,СВЦЭМ!$A$33:$A$776,$A178,СВЦЭМ!$B$33:$B$776,S$155)+'СЕТ СН'!$F$12</f>
        <v>207.84062298000001</v>
      </c>
      <c r="T178" s="36">
        <f>SUMIFS(СВЦЭМ!$E$33:$E$776,СВЦЭМ!$A$33:$A$776,$A178,СВЦЭМ!$B$33:$B$776,T$155)+'СЕТ СН'!$F$12</f>
        <v>204.54610102999999</v>
      </c>
      <c r="U178" s="36">
        <f>SUMIFS(СВЦЭМ!$E$33:$E$776,СВЦЭМ!$A$33:$A$776,$A178,СВЦЭМ!$B$33:$B$776,U$155)+'СЕТ СН'!$F$12</f>
        <v>199.05516459</v>
      </c>
      <c r="V178" s="36">
        <f>SUMIFS(СВЦЭМ!$E$33:$E$776,СВЦЭМ!$A$33:$A$776,$A178,СВЦЭМ!$B$33:$B$776,V$155)+'СЕТ СН'!$F$12</f>
        <v>195.70816686000001</v>
      </c>
      <c r="W178" s="36">
        <f>SUMIFS(СВЦЭМ!$E$33:$E$776,СВЦЭМ!$A$33:$A$776,$A178,СВЦЭМ!$B$33:$B$776,W$155)+'СЕТ СН'!$F$12</f>
        <v>195.03687628</v>
      </c>
      <c r="X178" s="36">
        <f>SUMIFS(СВЦЭМ!$E$33:$E$776,СВЦЭМ!$A$33:$A$776,$A178,СВЦЭМ!$B$33:$B$776,X$155)+'СЕТ СН'!$F$12</f>
        <v>202.49450321</v>
      </c>
      <c r="Y178" s="36">
        <f>SUMIFS(СВЦЭМ!$E$33:$E$776,СВЦЭМ!$A$33:$A$776,$A178,СВЦЭМ!$B$33:$B$776,Y$155)+'СЕТ СН'!$F$12</f>
        <v>209.97005021999999</v>
      </c>
    </row>
    <row r="179" spans="1:27" ht="15.75" x14ac:dyDescent="0.2">
      <c r="A179" s="35">
        <f t="shared" si="4"/>
        <v>43579</v>
      </c>
      <c r="B179" s="36">
        <f>SUMIFS(СВЦЭМ!$E$33:$E$776,СВЦЭМ!$A$33:$A$776,$A179,СВЦЭМ!$B$33:$B$776,B$155)+'СЕТ СН'!$F$12</f>
        <v>185.81855250999999</v>
      </c>
      <c r="C179" s="36">
        <f>SUMIFS(СВЦЭМ!$E$33:$E$776,СВЦЭМ!$A$33:$A$776,$A179,СВЦЭМ!$B$33:$B$776,C$155)+'СЕТ СН'!$F$12</f>
        <v>195.05744865</v>
      </c>
      <c r="D179" s="36">
        <f>SUMIFS(СВЦЭМ!$E$33:$E$776,СВЦЭМ!$A$33:$A$776,$A179,СВЦЭМ!$B$33:$B$776,D$155)+'СЕТ СН'!$F$12</f>
        <v>202.66708488</v>
      </c>
      <c r="E179" s="36">
        <f>SUMIFS(СВЦЭМ!$E$33:$E$776,СВЦЭМ!$A$33:$A$776,$A179,СВЦЭМ!$B$33:$B$776,E$155)+'СЕТ СН'!$F$12</f>
        <v>204.53174867999999</v>
      </c>
      <c r="F179" s="36">
        <f>SUMIFS(СВЦЭМ!$E$33:$E$776,СВЦЭМ!$A$33:$A$776,$A179,СВЦЭМ!$B$33:$B$776,F$155)+'СЕТ СН'!$F$12</f>
        <v>209.5213105</v>
      </c>
      <c r="G179" s="36">
        <f>SUMIFS(СВЦЭМ!$E$33:$E$776,СВЦЭМ!$A$33:$A$776,$A179,СВЦЭМ!$B$33:$B$776,G$155)+'СЕТ СН'!$F$12</f>
        <v>208.20760773000001</v>
      </c>
      <c r="H179" s="36">
        <f>SUMIFS(СВЦЭМ!$E$33:$E$776,СВЦЭМ!$A$33:$A$776,$A179,СВЦЭМ!$B$33:$B$776,H$155)+'СЕТ СН'!$F$12</f>
        <v>203.79228742000001</v>
      </c>
      <c r="I179" s="36">
        <f>SUMIFS(СВЦЭМ!$E$33:$E$776,СВЦЭМ!$A$33:$A$776,$A179,СВЦЭМ!$B$33:$B$776,I$155)+'СЕТ СН'!$F$12</f>
        <v>196.05641775999999</v>
      </c>
      <c r="J179" s="36">
        <f>SUMIFS(СВЦЭМ!$E$33:$E$776,СВЦЭМ!$A$33:$A$776,$A179,СВЦЭМ!$B$33:$B$776,J$155)+'СЕТ СН'!$F$12</f>
        <v>188.0008029</v>
      </c>
      <c r="K179" s="36">
        <f>SUMIFS(СВЦЭМ!$E$33:$E$776,СВЦЭМ!$A$33:$A$776,$A179,СВЦЭМ!$B$33:$B$776,K$155)+'СЕТ СН'!$F$12</f>
        <v>191.52744883</v>
      </c>
      <c r="L179" s="36">
        <f>SUMIFS(СВЦЭМ!$E$33:$E$776,СВЦЭМ!$A$33:$A$776,$A179,СВЦЭМ!$B$33:$B$776,L$155)+'СЕТ СН'!$F$12</f>
        <v>198.71071157</v>
      </c>
      <c r="M179" s="36">
        <f>SUMIFS(СВЦЭМ!$E$33:$E$776,СВЦЭМ!$A$33:$A$776,$A179,СВЦЭМ!$B$33:$B$776,M$155)+'СЕТ СН'!$F$12</f>
        <v>202.68374553000001</v>
      </c>
      <c r="N179" s="36">
        <f>SUMIFS(СВЦЭМ!$E$33:$E$776,СВЦЭМ!$A$33:$A$776,$A179,СВЦЭМ!$B$33:$B$776,N$155)+'СЕТ СН'!$F$12</f>
        <v>200.20058663</v>
      </c>
      <c r="O179" s="36">
        <f>SUMIFS(СВЦЭМ!$E$33:$E$776,СВЦЭМ!$A$33:$A$776,$A179,СВЦЭМ!$B$33:$B$776,O$155)+'СЕТ СН'!$F$12</f>
        <v>201.93899232999999</v>
      </c>
      <c r="P179" s="36">
        <f>SUMIFS(СВЦЭМ!$E$33:$E$776,СВЦЭМ!$A$33:$A$776,$A179,СВЦЭМ!$B$33:$B$776,P$155)+'СЕТ СН'!$F$12</f>
        <v>203.73746073000001</v>
      </c>
      <c r="Q179" s="36">
        <f>SUMIFS(СВЦЭМ!$E$33:$E$776,СВЦЭМ!$A$33:$A$776,$A179,СВЦЭМ!$B$33:$B$776,Q$155)+'СЕТ СН'!$F$12</f>
        <v>204.74842512000001</v>
      </c>
      <c r="R179" s="36">
        <f>SUMIFS(СВЦЭМ!$E$33:$E$776,СВЦЭМ!$A$33:$A$776,$A179,СВЦЭМ!$B$33:$B$776,R$155)+'СЕТ СН'!$F$12</f>
        <v>205.30416564000001</v>
      </c>
      <c r="S179" s="36">
        <f>SUMIFS(СВЦЭМ!$E$33:$E$776,СВЦЭМ!$A$33:$A$776,$A179,СВЦЭМ!$B$33:$B$776,S$155)+'СЕТ СН'!$F$12</f>
        <v>205.58414127</v>
      </c>
      <c r="T179" s="36">
        <f>SUMIFS(СВЦЭМ!$E$33:$E$776,СВЦЭМ!$A$33:$A$776,$A179,СВЦЭМ!$B$33:$B$776,T$155)+'СЕТ СН'!$F$12</f>
        <v>202.79909488000001</v>
      </c>
      <c r="U179" s="36">
        <f>SUMIFS(СВЦЭМ!$E$33:$E$776,СВЦЭМ!$A$33:$A$776,$A179,СВЦЭМ!$B$33:$B$776,U$155)+'СЕТ СН'!$F$12</f>
        <v>201.49554054000001</v>
      </c>
      <c r="V179" s="36">
        <f>SUMIFS(СВЦЭМ!$E$33:$E$776,СВЦЭМ!$A$33:$A$776,$A179,СВЦЭМ!$B$33:$B$776,V$155)+'СЕТ СН'!$F$12</f>
        <v>196.3545737</v>
      </c>
      <c r="W179" s="36">
        <f>SUMIFS(СВЦЭМ!$E$33:$E$776,СВЦЭМ!$A$33:$A$776,$A179,СВЦЭМ!$B$33:$B$776,W$155)+'СЕТ СН'!$F$12</f>
        <v>193.7961067</v>
      </c>
      <c r="X179" s="36">
        <f>SUMIFS(СВЦЭМ!$E$33:$E$776,СВЦЭМ!$A$33:$A$776,$A179,СВЦЭМ!$B$33:$B$776,X$155)+'СЕТ СН'!$F$12</f>
        <v>196.15443388</v>
      </c>
      <c r="Y179" s="36">
        <f>SUMIFS(СВЦЭМ!$E$33:$E$776,СВЦЭМ!$A$33:$A$776,$A179,СВЦЭМ!$B$33:$B$776,Y$155)+'СЕТ СН'!$F$12</f>
        <v>204.49625918000001</v>
      </c>
    </row>
    <row r="180" spans="1:27" ht="15.75" x14ac:dyDescent="0.2">
      <c r="A180" s="35">
        <f t="shared" si="4"/>
        <v>43580</v>
      </c>
      <c r="B180" s="36">
        <f>SUMIFS(СВЦЭМ!$E$33:$E$776,СВЦЭМ!$A$33:$A$776,$A180,СВЦЭМ!$B$33:$B$776,B$155)+'СЕТ СН'!$F$12</f>
        <v>201.28669818</v>
      </c>
      <c r="C180" s="36">
        <f>SUMIFS(СВЦЭМ!$E$33:$E$776,СВЦЭМ!$A$33:$A$776,$A180,СВЦЭМ!$B$33:$B$776,C$155)+'СЕТ СН'!$F$12</f>
        <v>209.35149999999999</v>
      </c>
      <c r="D180" s="36">
        <f>SUMIFS(СВЦЭМ!$E$33:$E$776,СВЦЭМ!$A$33:$A$776,$A180,СВЦЭМ!$B$33:$B$776,D$155)+'СЕТ СН'!$F$12</f>
        <v>216.29163213000001</v>
      </c>
      <c r="E180" s="36">
        <f>SUMIFS(СВЦЭМ!$E$33:$E$776,СВЦЭМ!$A$33:$A$776,$A180,СВЦЭМ!$B$33:$B$776,E$155)+'СЕТ СН'!$F$12</f>
        <v>219.42910463999999</v>
      </c>
      <c r="F180" s="36">
        <f>SUMIFS(СВЦЭМ!$E$33:$E$776,СВЦЭМ!$A$33:$A$776,$A180,СВЦЭМ!$B$33:$B$776,F$155)+'СЕТ СН'!$F$12</f>
        <v>220.28672205999999</v>
      </c>
      <c r="G180" s="36">
        <f>SUMIFS(СВЦЭМ!$E$33:$E$776,СВЦЭМ!$A$33:$A$776,$A180,СВЦЭМ!$B$33:$B$776,G$155)+'СЕТ СН'!$F$12</f>
        <v>216.72063295999999</v>
      </c>
      <c r="H180" s="36">
        <f>SUMIFS(СВЦЭМ!$E$33:$E$776,СВЦЭМ!$A$33:$A$776,$A180,СВЦЭМ!$B$33:$B$776,H$155)+'СЕТ СН'!$F$12</f>
        <v>208.42240623999999</v>
      </c>
      <c r="I180" s="36">
        <f>SUMIFS(СВЦЭМ!$E$33:$E$776,СВЦЭМ!$A$33:$A$776,$A180,СВЦЭМ!$B$33:$B$776,I$155)+'СЕТ СН'!$F$12</f>
        <v>199.11845675000001</v>
      </c>
      <c r="J180" s="36">
        <f>SUMIFS(СВЦЭМ!$E$33:$E$776,СВЦЭМ!$A$33:$A$776,$A180,СВЦЭМ!$B$33:$B$776,J$155)+'СЕТ СН'!$F$12</f>
        <v>190.72619671999999</v>
      </c>
      <c r="K180" s="36">
        <f>SUMIFS(СВЦЭМ!$E$33:$E$776,СВЦЭМ!$A$33:$A$776,$A180,СВЦЭМ!$B$33:$B$776,K$155)+'СЕТ СН'!$F$12</f>
        <v>189.82840274</v>
      </c>
      <c r="L180" s="36">
        <f>SUMIFS(СВЦЭМ!$E$33:$E$776,СВЦЭМ!$A$33:$A$776,$A180,СВЦЭМ!$B$33:$B$776,L$155)+'СЕТ СН'!$F$12</f>
        <v>188.36637789</v>
      </c>
      <c r="M180" s="36">
        <f>SUMIFS(СВЦЭМ!$E$33:$E$776,СВЦЭМ!$A$33:$A$776,$A180,СВЦЭМ!$B$33:$B$776,M$155)+'СЕТ СН'!$F$12</f>
        <v>191.96040600000001</v>
      </c>
      <c r="N180" s="36">
        <f>SUMIFS(СВЦЭМ!$E$33:$E$776,СВЦЭМ!$A$33:$A$776,$A180,СВЦЭМ!$B$33:$B$776,N$155)+'СЕТ СН'!$F$12</f>
        <v>190.12740628</v>
      </c>
      <c r="O180" s="36">
        <f>SUMIFS(СВЦЭМ!$E$33:$E$776,СВЦЭМ!$A$33:$A$776,$A180,СВЦЭМ!$B$33:$B$776,O$155)+'СЕТ СН'!$F$12</f>
        <v>190.23826192999999</v>
      </c>
      <c r="P180" s="36">
        <f>SUMIFS(СВЦЭМ!$E$33:$E$776,СВЦЭМ!$A$33:$A$776,$A180,СВЦЭМ!$B$33:$B$776,P$155)+'СЕТ СН'!$F$12</f>
        <v>192.41559702000001</v>
      </c>
      <c r="Q180" s="36">
        <f>SUMIFS(СВЦЭМ!$E$33:$E$776,СВЦЭМ!$A$33:$A$776,$A180,СВЦЭМ!$B$33:$B$776,Q$155)+'СЕТ СН'!$F$12</f>
        <v>196.47014709000001</v>
      </c>
      <c r="R180" s="36">
        <f>SUMIFS(СВЦЭМ!$E$33:$E$776,СВЦЭМ!$A$33:$A$776,$A180,СВЦЭМ!$B$33:$B$776,R$155)+'СЕТ СН'!$F$12</f>
        <v>198.83730083</v>
      </c>
      <c r="S180" s="36">
        <f>SUMIFS(СВЦЭМ!$E$33:$E$776,СВЦЭМ!$A$33:$A$776,$A180,СВЦЭМ!$B$33:$B$776,S$155)+'СЕТ СН'!$F$12</f>
        <v>198.64696258999999</v>
      </c>
      <c r="T180" s="36">
        <f>SUMIFS(СВЦЭМ!$E$33:$E$776,СВЦЭМ!$A$33:$A$776,$A180,СВЦЭМ!$B$33:$B$776,T$155)+'СЕТ СН'!$F$12</f>
        <v>195.47239732</v>
      </c>
      <c r="U180" s="36">
        <f>SUMIFS(СВЦЭМ!$E$33:$E$776,СВЦЭМ!$A$33:$A$776,$A180,СВЦЭМ!$B$33:$B$776,U$155)+'СЕТ СН'!$F$12</f>
        <v>191.42774660000001</v>
      </c>
      <c r="V180" s="36">
        <f>SUMIFS(СВЦЭМ!$E$33:$E$776,СВЦЭМ!$A$33:$A$776,$A180,СВЦЭМ!$B$33:$B$776,V$155)+'СЕТ СН'!$F$12</f>
        <v>188.06486179000001</v>
      </c>
      <c r="W180" s="36">
        <f>SUMIFS(СВЦЭМ!$E$33:$E$776,СВЦЭМ!$A$33:$A$776,$A180,СВЦЭМ!$B$33:$B$776,W$155)+'СЕТ СН'!$F$12</f>
        <v>187.99282395</v>
      </c>
      <c r="X180" s="36">
        <f>SUMIFS(СВЦЭМ!$E$33:$E$776,СВЦЭМ!$A$33:$A$776,$A180,СВЦЭМ!$B$33:$B$776,X$155)+'СЕТ СН'!$F$12</f>
        <v>184.59904295999999</v>
      </c>
      <c r="Y180" s="36">
        <f>SUMIFS(СВЦЭМ!$E$33:$E$776,СВЦЭМ!$A$33:$A$776,$A180,СВЦЭМ!$B$33:$B$776,Y$155)+'СЕТ СН'!$F$12</f>
        <v>197.89134963999999</v>
      </c>
    </row>
    <row r="181" spans="1:27" ht="15.75" x14ac:dyDescent="0.2">
      <c r="A181" s="35">
        <f t="shared" si="4"/>
        <v>43581</v>
      </c>
      <c r="B181" s="36">
        <f>SUMIFS(СВЦЭМ!$E$33:$E$776,СВЦЭМ!$A$33:$A$776,$A181,СВЦЭМ!$B$33:$B$776,B$155)+'СЕТ СН'!$F$12</f>
        <v>205.31295781</v>
      </c>
      <c r="C181" s="36">
        <f>SUMIFS(СВЦЭМ!$E$33:$E$776,СВЦЭМ!$A$33:$A$776,$A181,СВЦЭМ!$B$33:$B$776,C$155)+'СЕТ СН'!$F$12</f>
        <v>213.1115925</v>
      </c>
      <c r="D181" s="36">
        <f>SUMIFS(СВЦЭМ!$E$33:$E$776,СВЦЭМ!$A$33:$A$776,$A181,СВЦЭМ!$B$33:$B$776,D$155)+'СЕТ СН'!$F$12</f>
        <v>216.57221598000001</v>
      </c>
      <c r="E181" s="36">
        <f>SUMIFS(СВЦЭМ!$E$33:$E$776,СВЦЭМ!$A$33:$A$776,$A181,СВЦЭМ!$B$33:$B$776,E$155)+'СЕТ СН'!$F$12</f>
        <v>218.12852135</v>
      </c>
      <c r="F181" s="36">
        <f>SUMIFS(СВЦЭМ!$E$33:$E$776,СВЦЭМ!$A$33:$A$776,$A181,СВЦЭМ!$B$33:$B$776,F$155)+'СЕТ СН'!$F$12</f>
        <v>219.46979851</v>
      </c>
      <c r="G181" s="36">
        <f>SUMIFS(СВЦЭМ!$E$33:$E$776,СВЦЭМ!$A$33:$A$776,$A181,СВЦЭМ!$B$33:$B$776,G$155)+'СЕТ СН'!$F$12</f>
        <v>216.71784417000001</v>
      </c>
      <c r="H181" s="36">
        <f>SUMIFS(СВЦЭМ!$E$33:$E$776,СВЦЭМ!$A$33:$A$776,$A181,СВЦЭМ!$B$33:$B$776,H$155)+'СЕТ СН'!$F$12</f>
        <v>209.05905164000001</v>
      </c>
      <c r="I181" s="36">
        <f>SUMIFS(СВЦЭМ!$E$33:$E$776,СВЦЭМ!$A$33:$A$776,$A181,СВЦЭМ!$B$33:$B$776,I$155)+'СЕТ СН'!$F$12</f>
        <v>200.29535676</v>
      </c>
      <c r="J181" s="36">
        <f>SUMIFS(СВЦЭМ!$E$33:$E$776,СВЦЭМ!$A$33:$A$776,$A181,СВЦЭМ!$B$33:$B$776,J$155)+'СЕТ СН'!$F$12</f>
        <v>193.22523391999999</v>
      </c>
      <c r="K181" s="36">
        <f>SUMIFS(СВЦЭМ!$E$33:$E$776,СВЦЭМ!$A$33:$A$776,$A181,СВЦЭМ!$B$33:$B$776,K$155)+'СЕТ СН'!$F$12</f>
        <v>191.02933902999999</v>
      </c>
      <c r="L181" s="36">
        <f>SUMIFS(СВЦЭМ!$E$33:$E$776,СВЦЭМ!$A$33:$A$776,$A181,СВЦЭМ!$B$33:$B$776,L$155)+'СЕТ СН'!$F$12</f>
        <v>191.51155322</v>
      </c>
      <c r="M181" s="36">
        <f>SUMIFS(СВЦЭМ!$E$33:$E$776,СВЦЭМ!$A$33:$A$776,$A181,СВЦЭМ!$B$33:$B$776,M$155)+'СЕТ СН'!$F$12</f>
        <v>193.21261759000001</v>
      </c>
      <c r="N181" s="36">
        <f>SUMIFS(СВЦЭМ!$E$33:$E$776,СВЦЭМ!$A$33:$A$776,$A181,СВЦЭМ!$B$33:$B$776,N$155)+'СЕТ СН'!$F$12</f>
        <v>194.02384273000001</v>
      </c>
      <c r="O181" s="36">
        <f>SUMIFS(СВЦЭМ!$E$33:$E$776,СВЦЭМ!$A$33:$A$776,$A181,СВЦЭМ!$B$33:$B$776,O$155)+'СЕТ СН'!$F$12</f>
        <v>194.6173144</v>
      </c>
      <c r="P181" s="36">
        <f>SUMIFS(СВЦЭМ!$E$33:$E$776,СВЦЭМ!$A$33:$A$776,$A181,СВЦЭМ!$B$33:$B$776,P$155)+'СЕТ СН'!$F$12</f>
        <v>196.21117821000001</v>
      </c>
      <c r="Q181" s="36">
        <f>SUMIFS(СВЦЭМ!$E$33:$E$776,СВЦЭМ!$A$33:$A$776,$A181,СВЦЭМ!$B$33:$B$776,Q$155)+'СЕТ СН'!$F$12</f>
        <v>198.12060715999999</v>
      </c>
      <c r="R181" s="36">
        <f>SUMIFS(СВЦЭМ!$E$33:$E$776,СВЦЭМ!$A$33:$A$776,$A181,СВЦЭМ!$B$33:$B$776,R$155)+'СЕТ СН'!$F$12</f>
        <v>199.10580116</v>
      </c>
      <c r="S181" s="36">
        <f>SUMIFS(СВЦЭМ!$E$33:$E$776,СВЦЭМ!$A$33:$A$776,$A181,СВЦЭМ!$B$33:$B$776,S$155)+'СЕТ СН'!$F$12</f>
        <v>195.94942664999999</v>
      </c>
      <c r="T181" s="36">
        <f>SUMIFS(СВЦЭМ!$E$33:$E$776,СВЦЭМ!$A$33:$A$776,$A181,СВЦЭМ!$B$33:$B$776,T$155)+'СЕТ СН'!$F$12</f>
        <v>191.54902389</v>
      </c>
      <c r="U181" s="36">
        <f>SUMIFS(СВЦЭМ!$E$33:$E$776,СВЦЭМ!$A$33:$A$776,$A181,СВЦЭМ!$B$33:$B$776,U$155)+'СЕТ СН'!$F$12</f>
        <v>184.408669</v>
      </c>
      <c r="V181" s="36">
        <f>SUMIFS(СВЦЭМ!$E$33:$E$776,СВЦЭМ!$A$33:$A$776,$A181,СВЦЭМ!$B$33:$B$776,V$155)+'СЕТ СН'!$F$12</f>
        <v>182.79831983</v>
      </c>
      <c r="W181" s="36">
        <f>SUMIFS(СВЦЭМ!$E$33:$E$776,СВЦЭМ!$A$33:$A$776,$A181,СВЦЭМ!$B$33:$B$776,W$155)+'СЕТ СН'!$F$12</f>
        <v>186.55894717999999</v>
      </c>
      <c r="X181" s="36">
        <f>SUMIFS(СВЦЭМ!$E$33:$E$776,СВЦЭМ!$A$33:$A$776,$A181,СВЦЭМ!$B$33:$B$776,X$155)+'СЕТ СН'!$F$12</f>
        <v>194.00275929</v>
      </c>
      <c r="Y181" s="36">
        <f>SUMIFS(СВЦЭМ!$E$33:$E$776,СВЦЭМ!$A$33:$A$776,$A181,СВЦЭМ!$B$33:$B$776,Y$155)+'СЕТ СН'!$F$12</f>
        <v>201.55474052</v>
      </c>
    </row>
    <row r="182" spans="1:27" ht="15.75" x14ac:dyDescent="0.2">
      <c r="A182" s="35">
        <f t="shared" si="4"/>
        <v>43582</v>
      </c>
      <c r="B182" s="36">
        <f>SUMIFS(СВЦЭМ!$E$33:$E$776,СВЦЭМ!$A$33:$A$776,$A182,СВЦЭМ!$B$33:$B$776,B$155)+'СЕТ СН'!$F$12</f>
        <v>201.87163534999999</v>
      </c>
      <c r="C182" s="36">
        <f>SUMIFS(СВЦЭМ!$E$33:$E$776,СВЦЭМ!$A$33:$A$776,$A182,СВЦЭМ!$B$33:$B$776,C$155)+'СЕТ СН'!$F$12</f>
        <v>199.90217792000001</v>
      </c>
      <c r="D182" s="36">
        <f>SUMIFS(СВЦЭМ!$E$33:$E$776,СВЦЭМ!$A$33:$A$776,$A182,СВЦЭМ!$B$33:$B$776,D$155)+'СЕТ СН'!$F$12</f>
        <v>201.96562170999999</v>
      </c>
      <c r="E182" s="36">
        <f>SUMIFS(СВЦЭМ!$E$33:$E$776,СВЦЭМ!$A$33:$A$776,$A182,СВЦЭМ!$B$33:$B$776,E$155)+'СЕТ СН'!$F$12</f>
        <v>203.85314742</v>
      </c>
      <c r="F182" s="36">
        <f>SUMIFS(СВЦЭМ!$E$33:$E$776,СВЦЭМ!$A$33:$A$776,$A182,СВЦЭМ!$B$33:$B$776,F$155)+'СЕТ СН'!$F$12</f>
        <v>209.59242280999999</v>
      </c>
      <c r="G182" s="36">
        <f>SUMIFS(СВЦЭМ!$E$33:$E$776,СВЦЭМ!$A$33:$A$776,$A182,СВЦЭМ!$B$33:$B$776,G$155)+'СЕТ СН'!$F$12</f>
        <v>205.29929351999999</v>
      </c>
      <c r="H182" s="36">
        <f>SUMIFS(СВЦЭМ!$E$33:$E$776,СВЦЭМ!$A$33:$A$776,$A182,СВЦЭМ!$B$33:$B$776,H$155)+'СЕТ СН'!$F$12</f>
        <v>204.81483560000001</v>
      </c>
      <c r="I182" s="36">
        <f>SUMIFS(СВЦЭМ!$E$33:$E$776,СВЦЭМ!$A$33:$A$776,$A182,СВЦЭМ!$B$33:$B$776,I$155)+'СЕТ СН'!$F$12</f>
        <v>199.76228072999999</v>
      </c>
      <c r="J182" s="36">
        <f>SUMIFS(СВЦЭМ!$E$33:$E$776,СВЦЭМ!$A$33:$A$776,$A182,СВЦЭМ!$B$33:$B$776,J$155)+'СЕТ СН'!$F$12</f>
        <v>189.90413531999999</v>
      </c>
      <c r="K182" s="36">
        <f>SUMIFS(СВЦЭМ!$E$33:$E$776,СВЦЭМ!$A$33:$A$776,$A182,СВЦЭМ!$B$33:$B$776,K$155)+'СЕТ СН'!$F$12</f>
        <v>185.05586629000001</v>
      </c>
      <c r="L182" s="36">
        <f>SUMIFS(СВЦЭМ!$E$33:$E$776,СВЦЭМ!$A$33:$A$776,$A182,СВЦЭМ!$B$33:$B$776,L$155)+'СЕТ СН'!$F$12</f>
        <v>181.66776016</v>
      </c>
      <c r="M182" s="36">
        <f>SUMIFS(СВЦЭМ!$E$33:$E$776,СВЦЭМ!$A$33:$A$776,$A182,СВЦЭМ!$B$33:$B$776,M$155)+'СЕТ СН'!$F$12</f>
        <v>184.48619980999999</v>
      </c>
      <c r="N182" s="36">
        <f>SUMIFS(СВЦЭМ!$E$33:$E$776,СВЦЭМ!$A$33:$A$776,$A182,СВЦЭМ!$B$33:$B$776,N$155)+'СЕТ СН'!$F$12</f>
        <v>184.62261534999999</v>
      </c>
      <c r="O182" s="36">
        <f>SUMIFS(СВЦЭМ!$E$33:$E$776,СВЦЭМ!$A$33:$A$776,$A182,СВЦЭМ!$B$33:$B$776,O$155)+'СЕТ СН'!$F$12</f>
        <v>183.68163704</v>
      </c>
      <c r="P182" s="36">
        <f>SUMIFS(СВЦЭМ!$E$33:$E$776,СВЦЭМ!$A$33:$A$776,$A182,СВЦЭМ!$B$33:$B$776,P$155)+'СЕТ СН'!$F$12</f>
        <v>185.59201303</v>
      </c>
      <c r="Q182" s="36">
        <f>SUMIFS(СВЦЭМ!$E$33:$E$776,СВЦЭМ!$A$33:$A$776,$A182,СВЦЭМ!$B$33:$B$776,Q$155)+'СЕТ СН'!$F$12</f>
        <v>188.90024595</v>
      </c>
      <c r="R182" s="36">
        <f>SUMIFS(СВЦЭМ!$E$33:$E$776,СВЦЭМ!$A$33:$A$776,$A182,СВЦЭМ!$B$33:$B$776,R$155)+'СЕТ СН'!$F$12</f>
        <v>189.80309706</v>
      </c>
      <c r="S182" s="36">
        <f>SUMIFS(СВЦЭМ!$E$33:$E$776,СВЦЭМ!$A$33:$A$776,$A182,СВЦЭМ!$B$33:$B$776,S$155)+'СЕТ СН'!$F$12</f>
        <v>191.47004340000001</v>
      </c>
      <c r="T182" s="36">
        <f>SUMIFS(СВЦЭМ!$E$33:$E$776,СВЦЭМ!$A$33:$A$776,$A182,СВЦЭМ!$B$33:$B$776,T$155)+'СЕТ СН'!$F$12</f>
        <v>193.21178130999999</v>
      </c>
      <c r="U182" s="36">
        <f>SUMIFS(СВЦЭМ!$E$33:$E$776,СВЦЭМ!$A$33:$A$776,$A182,СВЦЭМ!$B$33:$B$776,U$155)+'СЕТ СН'!$F$12</f>
        <v>195.84622754</v>
      </c>
      <c r="V182" s="36">
        <f>SUMIFS(СВЦЭМ!$E$33:$E$776,СВЦЭМ!$A$33:$A$776,$A182,СВЦЭМ!$B$33:$B$776,V$155)+'СЕТ СН'!$F$12</f>
        <v>189.13093452000001</v>
      </c>
      <c r="W182" s="36">
        <f>SUMIFS(СВЦЭМ!$E$33:$E$776,СВЦЭМ!$A$33:$A$776,$A182,СВЦЭМ!$B$33:$B$776,W$155)+'СЕТ СН'!$F$12</f>
        <v>186.81861280999999</v>
      </c>
      <c r="X182" s="36">
        <f>SUMIFS(СВЦЭМ!$E$33:$E$776,СВЦЭМ!$A$33:$A$776,$A182,СВЦЭМ!$B$33:$B$776,X$155)+'СЕТ СН'!$F$12</f>
        <v>190.69349951999999</v>
      </c>
      <c r="Y182" s="36">
        <f>SUMIFS(СВЦЭМ!$E$33:$E$776,СВЦЭМ!$A$33:$A$776,$A182,СВЦЭМ!$B$33:$B$776,Y$155)+'СЕТ СН'!$F$12</f>
        <v>193.98223278</v>
      </c>
    </row>
    <row r="183" spans="1:27" ht="15.75" x14ac:dyDescent="0.2">
      <c r="A183" s="35">
        <f t="shared" si="4"/>
        <v>43583</v>
      </c>
      <c r="B183" s="36">
        <f>SUMIFS(СВЦЭМ!$E$33:$E$776,СВЦЭМ!$A$33:$A$776,$A183,СВЦЭМ!$B$33:$B$776,B$155)+'СЕТ СН'!$F$12</f>
        <v>185.33846464000001</v>
      </c>
      <c r="C183" s="36">
        <f>SUMIFS(СВЦЭМ!$E$33:$E$776,СВЦЭМ!$A$33:$A$776,$A183,СВЦЭМ!$B$33:$B$776,C$155)+'СЕТ СН'!$F$12</f>
        <v>201.22541271</v>
      </c>
      <c r="D183" s="36">
        <f>SUMIFS(СВЦЭМ!$E$33:$E$776,СВЦЭМ!$A$33:$A$776,$A183,СВЦЭМ!$B$33:$B$776,D$155)+'СЕТ СН'!$F$12</f>
        <v>208.88378789999999</v>
      </c>
      <c r="E183" s="36">
        <f>SUMIFS(СВЦЭМ!$E$33:$E$776,СВЦЭМ!$A$33:$A$776,$A183,СВЦЭМ!$B$33:$B$776,E$155)+'СЕТ СН'!$F$12</f>
        <v>213.79318560999999</v>
      </c>
      <c r="F183" s="36">
        <f>SUMIFS(СВЦЭМ!$E$33:$E$776,СВЦЭМ!$A$33:$A$776,$A183,СВЦЭМ!$B$33:$B$776,F$155)+'СЕТ СН'!$F$12</f>
        <v>214.48802047000001</v>
      </c>
      <c r="G183" s="36">
        <f>SUMIFS(СВЦЭМ!$E$33:$E$776,СВЦЭМ!$A$33:$A$776,$A183,СВЦЭМ!$B$33:$B$776,G$155)+'СЕТ СН'!$F$12</f>
        <v>212.11257562</v>
      </c>
      <c r="H183" s="36">
        <f>SUMIFS(СВЦЭМ!$E$33:$E$776,СВЦЭМ!$A$33:$A$776,$A183,СВЦЭМ!$B$33:$B$776,H$155)+'СЕТ СН'!$F$12</f>
        <v>214.2331854</v>
      </c>
      <c r="I183" s="36">
        <f>SUMIFS(СВЦЭМ!$E$33:$E$776,СВЦЭМ!$A$33:$A$776,$A183,СВЦЭМ!$B$33:$B$776,I$155)+'СЕТ СН'!$F$12</f>
        <v>204.55195669</v>
      </c>
      <c r="J183" s="36">
        <f>SUMIFS(СВЦЭМ!$E$33:$E$776,СВЦЭМ!$A$33:$A$776,$A183,СВЦЭМ!$B$33:$B$776,J$155)+'СЕТ СН'!$F$12</f>
        <v>195.64211427000001</v>
      </c>
      <c r="K183" s="36">
        <f>SUMIFS(СВЦЭМ!$E$33:$E$776,СВЦЭМ!$A$33:$A$776,$A183,СВЦЭМ!$B$33:$B$776,K$155)+'СЕТ СН'!$F$12</f>
        <v>186.42644100999999</v>
      </c>
      <c r="L183" s="36">
        <f>SUMIFS(СВЦЭМ!$E$33:$E$776,СВЦЭМ!$A$33:$A$776,$A183,СВЦЭМ!$B$33:$B$776,L$155)+'СЕТ СН'!$F$12</f>
        <v>183.76992638999999</v>
      </c>
      <c r="M183" s="36">
        <f>SUMIFS(СВЦЭМ!$E$33:$E$776,СВЦЭМ!$A$33:$A$776,$A183,СВЦЭМ!$B$33:$B$776,M$155)+'СЕТ СН'!$F$12</f>
        <v>183.94697597999999</v>
      </c>
      <c r="N183" s="36">
        <f>SUMIFS(СВЦЭМ!$E$33:$E$776,СВЦЭМ!$A$33:$A$776,$A183,СВЦЭМ!$B$33:$B$776,N$155)+'СЕТ СН'!$F$12</f>
        <v>189.89140205000001</v>
      </c>
      <c r="O183" s="36">
        <f>SUMIFS(СВЦЭМ!$E$33:$E$776,СВЦЭМ!$A$33:$A$776,$A183,СВЦЭМ!$B$33:$B$776,O$155)+'СЕТ СН'!$F$12</f>
        <v>193.89533119999999</v>
      </c>
      <c r="P183" s="36">
        <f>SUMIFS(СВЦЭМ!$E$33:$E$776,СВЦЭМ!$A$33:$A$776,$A183,СВЦЭМ!$B$33:$B$776,P$155)+'СЕТ СН'!$F$12</f>
        <v>199.11787803999999</v>
      </c>
      <c r="Q183" s="36">
        <f>SUMIFS(СВЦЭМ!$E$33:$E$776,СВЦЭМ!$A$33:$A$776,$A183,СВЦЭМ!$B$33:$B$776,Q$155)+'СЕТ СН'!$F$12</f>
        <v>201.47702217</v>
      </c>
      <c r="R183" s="36">
        <f>SUMIFS(СВЦЭМ!$E$33:$E$776,СВЦЭМ!$A$33:$A$776,$A183,СВЦЭМ!$B$33:$B$776,R$155)+'СЕТ СН'!$F$12</f>
        <v>197.20261927000001</v>
      </c>
      <c r="S183" s="36">
        <f>SUMIFS(СВЦЭМ!$E$33:$E$776,СВЦЭМ!$A$33:$A$776,$A183,СВЦЭМ!$B$33:$B$776,S$155)+'СЕТ СН'!$F$12</f>
        <v>190.90478103000001</v>
      </c>
      <c r="T183" s="36">
        <f>SUMIFS(СВЦЭМ!$E$33:$E$776,СВЦЭМ!$A$33:$A$776,$A183,СВЦЭМ!$B$33:$B$776,T$155)+'СЕТ СН'!$F$12</f>
        <v>183.10407552999999</v>
      </c>
      <c r="U183" s="36">
        <f>SUMIFS(СВЦЭМ!$E$33:$E$776,СВЦЭМ!$A$33:$A$776,$A183,СВЦЭМ!$B$33:$B$776,U$155)+'СЕТ СН'!$F$12</f>
        <v>172.84630576000001</v>
      </c>
      <c r="V183" s="36">
        <f>SUMIFS(СВЦЭМ!$E$33:$E$776,СВЦЭМ!$A$33:$A$776,$A183,СВЦЭМ!$B$33:$B$776,V$155)+'СЕТ СН'!$F$12</f>
        <v>167.78811851</v>
      </c>
      <c r="W183" s="36">
        <f>SUMIFS(СВЦЭМ!$E$33:$E$776,СВЦЭМ!$A$33:$A$776,$A183,СВЦЭМ!$B$33:$B$776,W$155)+'СЕТ СН'!$F$12</f>
        <v>169.69853334000001</v>
      </c>
      <c r="X183" s="36">
        <f>SUMIFS(СВЦЭМ!$E$33:$E$776,СВЦЭМ!$A$33:$A$776,$A183,СВЦЭМ!$B$33:$B$776,X$155)+'СЕТ СН'!$F$12</f>
        <v>172.14694899</v>
      </c>
      <c r="Y183" s="36">
        <f>SUMIFS(СВЦЭМ!$E$33:$E$776,СВЦЭМ!$A$33:$A$776,$A183,СВЦЭМ!$B$33:$B$776,Y$155)+'СЕТ СН'!$F$12</f>
        <v>180.69359428999999</v>
      </c>
    </row>
    <row r="184" spans="1:27" ht="15.75" x14ac:dyDescent="0.2">
      <c r="A184" s="35">
        <f t="shared" si="4"/>
        <v>43584</v>
      </c>
      <c r="B184" s="36">
        <f>SUMIFS(СВЦЭМ!$E$33:$E$776,СВЦЭМ!$A$33:$A$776,$A184,СВЦЭМ!$B$33:$B$776,B$155)+'СЕТ СН'!$F$12</f>
        <v>199.58437205000001</v>
      </c>
      <c r="C184" s="36">
        <f>SUMIFS(СВЦЭМ!$E$33:$E$776,СВЦЭМ!$A$33:$A$776,$A184,СВЦЭМ!$B$33:$B$776,C$155)+'СЕТ СН'!$F$12</f>
        <v>206.42310605</v>
      </c>
      <c r="D184" s="36">
        <f>SUMIFS(СВЦЭМ!$E$33:$E$776,СВЦЭМ!$A$33:$A$776,$A184,СВЦЭМ!$B$33:$B$776,D$155)+'СЕТ СН'!$F$12</f>
        <v>211.00129305999999</v>
      </c>
      <c r="E184" s="36">
        <f>SUMIFS(СВЦЭМ!$E$33:$E$776,СВЦЭМ!$A$33:$A$776,$A184,СВЦЭМ!$B$33:$B$776,E$155)+'СЕТ СН'!$F$12</f>
        <v>212.22454801999999</v>
      </c>
      <c r="F184" s="36">
        <f>SUMIFS(СВЦЭМ!$E$33:$E$776,СВЦЭМ!$A$33:$A$776,$A184,СВЦЭМ!$B$33:$B$776,F$155)+'СЕТ СН'!$F$12</f>
        <v>214.08901315</v>
      </c>
      <c r="G184" s="36">
        <f>SUMIFS(СВЦЭМ!$E$33:$E$776,СВЦЭМ!$A$33:$A$776,$A184,СВЦЭМ!$B$33:$B$776,G$155)+'СЕТ СН'!$F$12</f>
        <v>211.32960574000001</v>
      </c>
      <c r="H184" s="36">
        <f>SUMIFS(СВЦЭМ!$E$33:$E$776,СВЦЭМ!$A$33:$A$776,$A184,СВЦЭМ!$B$33:$B$776,H$155)+'СЕТ СН'!$F$12</f>
        <v>208.66381025000001</v>
      </c>
      <c r="I184" s="36">
        <f>SUMIFS(СВЦЭМ!$E$33:$E$776,СВЦЭМ!$A$33:$A$776,$A184,СВЦЭМ!$B$33:$B$776,I$155)+'СЕТ СН'!$F$12</f>
        <v>199.22359080000001</v>
      </c>
      <c r="J184" s="36">
        <f>SUMIFS(СВЦЭМ!$E$33:$E$776,СВЦЭМ!$A$33:$A$776,$A184,СВЦЭМ!$B$33:$B$776,J$155)+'СЕТ СН'!$F$12</f>
        <v>190.01365422999999</v>
      </c>
      <c r="K184" s="36">
        <f>SUMIFS(СВЦЭМ!$E$33:$E$776,СВЦЭМ!$A$33:$A$776,$A184,СВЦЭМ!$B$33:$B$776,K$155)+'СЕТ СН'!$F$12</f>
        <v>187.46024333</v>
      </c>
      <c r="L184" s="36">
        <f>SUMIFS(СВЦЭМ!$E$33:$E$776,СВЦЭМ!$A$33:$A$776,$A184,СВЦЭМ!$B$33:$B$776,L$155)+'СЕТ СН'!$F$12</f>
        <v>182.88570845000001</v>
      </c>
      <c r="M184" s="36">
        <f>SUMIFS(СВЦЭМ!$E$33:$E$776,СВЦЭМ!$A$33:$A$776,$A184,СВЦЭМ!$B$33:$B$776,M$155)+'СЕТ СН'!$F$12</f>
        <v>186.83660784</v>
      </c>
      <c r="N184" s="36">
        <f>SUMIFS(СВЦЭМ!$E$33:$E$776,СВЦЭМ!$A$33:$A$776,$A184,СВЦЭМ!$B$33:$B$776,N$155)+'СЕТ СН'!$F$12</f>
        <v>186.86017978000001</v>
      </c>
      <c r="O184" s="36">
        <f>SUMIFS(СВЦЭМ!$E$33:$E$776,СВЦЭМ!$A$33:$A$776,$A184,СВЦЭМ!$B$33:$B$776,O$155)+'СЕТ СН'!$F$12</f>
        <v>187.19714268999999</v>
      </c>
      <c r="P184" s="36">
        <f>SUMIFS(СВЦЭМ!$E$33:$E$776,СВЦЭМ!$A$33:$A$776,$A184,СВЦЭМ!$B$33:$B$776,P$155)+'СЕТ СН'!$F$12</f>
        <v>188.83762476000001</v>
      </c>
      <c r="Q184" s="36">
        <f>SUMIFS(СВЦЭМ!$E$33:$E$776,СВЦЭМ!$A$33:$A$776,$A184,СВЦЭМ!$B$33:$B$776,Q$155)+'СЕТ СН'!$F$12</f>
        <v>190.86109909999999</v>
      </c>
      <c r="R184" s="36">
        <f>SUMIFS(СВЦЭМ!$E$33:$E$776,СВЦЭМ!$A$33:$A$776,$A184,СВЦЭМ!$B$33:$B$776,R$155)+'СЕТ СН'!$F$12</f>
        <v>190.68946413</v>
      </c>
      <c r="S184" s="36">
        <f>SUMIFS(СВЦЭМ!$E$33:$E$776,СВЦЭМ!$A$33:$A$776,$A184,СВЦЭМ!$B$33:$B$776,S$155)+'СЕТ СН'!$F$12</f>
        <v>190.85769837000001</v>
      </c>
      <c r="T184" s="36">
        <f>SUMIFS(СВЦЭМ!$E$33:$E$776,СВЦЭМ!$A$33:$A$776,$A184,СВЦЭМ!$B$33:$B$776,T$155)+'СЕТ СН'!$F$12</f>
        <v>187.48584758999999</v>
      </c>
      <c r="U184" s="36">
        <f>SUMIFS(СВЦЭМ!$E$33:$E$776,СВЦЭМ!$A$33:$A$776,$A184,СВЦЭМ!$B$33:$B$776,U$155)+'СЕТ СН'!$F$12</f>
        <v>184.77386548999999</v>
      </c>
      <c r="V184" s="36">
        <f>SUMIFS(СВЦЭМ!$E$33:$E$776,СВЦЭМ!$A$33:$A$776,$A184,СВЦЭМ!$B$33:$B$776,V$155)+'СЕТ СН'!$F$12</f>
        <v>177.8750158</v>
      </c>
      <c r="W184" s="36">
        <f>SUMIFS(СВЦЭМ!$E$33:$E$776,СВЦЭМ!$A$33:$A$776,$A184,СВЦЭМ!$B$33:$B$776,W$155)+'СЕТ СН'!$F$12</f>
        <v>173.61587926999999</v>
      </c>
      <c r="X184" s="36">
        <f>SUMIFS(СВЦЭМ!$E$33:$E$776,СВЦЭМ!$A$33:$A$776,$A184,СВЦЭМ!$B$33:$B$776,X$155)+'СЕТ СН'!$F$12</f>
        <v>179.92477602</v>
      </c>
      <c r="Y184" s="36">
        <f>SUMIFS(СВЦЭМ!$E$33:$E$776,СВЦЭМ!$A$33:$A$776,$A184,СВЦЭМ!$B$33:$B$776,Y$155)+'СЕТ СН'!$F$12</f>
        <v>186.93233576</v>
      </c>
    </row>
    <row r="185" spans="1:27" ht="15.75" x14ac:dyDescent="0.2">
      <c r="A185" s="35">
        <f t="shared" si="4"/>
        <v>43585</v>
      </c>
      <c r="B185" s="36">
        <f>SUMIFS(СВЦЭМ!$E$33:$E$776,СВЦЭМ!$A$33:$A$776,$A185,СВЦЭМ!$B$33:$B$776,B$155)+'СЕТ СН'!$F$12</f>
        <v>201.26150046999999</v>
      </c>
      <c r="C185" s="36">
        <f>SUMIFS(СВЦЭМ!$E$33:$E$776,СВЦЭМ!$A$33:$A$776,$A185,СВЦЭМ!$B$33:$B$776,C$155)+'СЕТ СН'!$F$12</f>
        <v>208.86283367999999</v>
      </c>
      <c r="D185" s="36">
        <f>SUMIFS(СВЦЭМ!$E$33:$E$776,СВЦЭМ!$A$33:$A$776,$A185,СВЦЭМ!$B$33:$B$776,D$155)+'СЕТ СН'!$F$12</f>
        <v>215.49061126000001</v>
      </c>
      <c r="E185" s="36">
        <f>SUMIFS(СВЦЭМ!$E$33:$E$776,СВЦЭМ!$A$33:$A$776,$A185,СВЦЭМ!$B$33:$B$776,E$155)+'СЕТ СН'!$F$12</f>
        <v>216.66836656999999</v>
      </c>
      <c r="F185" s="36">
        <f>SUMIFS(СВЦЭМ!$E$33:$E$776,СВЦЭМ!$A$33:$A$776,$A185,СВЦЭМ!$B$33:$B$776,F$155)+'СЕТ СН'!$F$12</f>
        <v>217.52047861</v>
      </c>
      <c r="G185" s="36">
        <f>SUMIFS(СВЦЭМ!$E$33:$E$776,СВЦЭМ!$A$33:$A$776,$A185,СВЦЭМ!$B$33:$B$776,G$155)+'СЕТ СН'!$F$12</f>
        <v>213.51378036</v>
      </c>
      <c r="H185" s="36">
        <f>SUMIFS(СВЦЭМ!$E$33:$E$776,СВЦЭМ!$A$33:$A$776,$A185,СВЦЭМ!$B$33:$B$776,H$155)+'СЕТ СН'!$F$12</f>
        <v>199.99255109000001</v>
      </c>
      <c r="I185" s="36">
        <f>SUMIFS(СВЦЭМ!$E$33:$E$776,СВЦЭМ!$A$33:$A$776,$A185,СВЦЭМ!$B$33:$B$776,I$155)+'СЕТ СН'!$F$12</f>
        <v>188.48919445999999</v>
      </c>
      <c r="J185" s="36">
        <f>SUMIFS(СВЦЭМ!$E$33:$E$776,СВЦЭМ!$A$33:$A$776,$A185,СВЦЭМ!$B$33:$B$776,J$155)+'СЕТ СН'!$F$12</f>
        <v>186.02724370999999</v>
      </c>
      <c r="K185" s="36">
        <f>SUMIFS(СВЦЭМ!$E$33:$E$776,СВЦЭМ!$A$33:$A$776,$A185,СВЦЭМ!$B$33:$B$776,K$155)+'СЕТ СН'!$F$12</f>
        <v>185.90839599</v>
      </c>
      <c r="L185" s="36">
        <f>SUMIFS(СВЦЭМ!$E$33:$E$776,СВЦЭМ!$A$33:$A$776,$A185,СВЦЭМ!$B$33:$B$776,L$155)+'СЕТ СН'!$F$12</f>
        <v>185.81951975999999</v>
      </c>
      <c r="M185" s="36">
        <f>SUMIFS(СВЦЭМ!$E$33:$E$776,СВЦЭМ!$A$33:$A$776,$A185,СВЦЭМ!$B$33:$B$776,M$155)+'СЕТ СН'!$F$12</f>
        <v>182.63614737</v>
      </c>
      <c r="N185" s="36">
        <f>SUMIFS(СВЦЭМ!$E$33:$E$776,СВЦЭМ!$A$33:$A$776,$A185,СВЦЭМ!$B$33:$B$776,N$155)+'СЕТ СН'!$F$12</f>
        <v>182.6210719</v>
      </c>
      <c r="O185" s="36">
        <f>SUMIFS(СВЦЭМ!$E$33:$E$776,СВЦЭМ!$A$33:$A$776,$A185,СВЦЭМ!$B$33:$B$776,O$155)+'СЕТ СН'!$F$12</f>
        <v>183.15473835</v>
      </c>
      <c r="P185" s="36">
        <f>SUMIFS(СВЦЭМ!$E$33:$E$776,СВЦЭМ!$A$33:$A$776,$A185,СВЦЭМ!$B$33:$B$776,P$155)+'СЕТ СН'!$F$12</f>
        <v>185.70706462000001</v>
      </c>
      <c r="Q185" s="36">
        <f>SUMIFS(СВЦЭМ!$E$33:$E$776,СВЦЭМ!$A$33:$A$776,$A185,СВЦЭМ!$B$33:$B$776,Q$155)+'СЕТ СН'!$F$12</f>
        <v>186.97661511999999</v>
      </c>
      <c r="R185" s="36">
        <f>SUMIFS(СВЦЭМ!$E$33:$E$776,СВЦЭМ!$A$33:$A$776,$A185,СВЦЭМ!$B$33:$B$776,R$155)+'СЕТ СН'!$F$12</f>
        <v>186.80308672999999</v>
      </c>
      <c r="S185" s="36">
        <f>SUMIFS(СВЦЭМ!$E$33:$E$776,СВЦЭМ!$A$33:$A$776,$A185,СВЦЭМ!$B$33:$B$776,S$155)+'СЕТ СН'!$F$12</f>
        <v>184.29243339999999</v>
      </c>
      <c r="T185" s="36">
        <f>SUMIFS(СВЦЭМ!$E$33:$E$776,СВЦЭМ!$A$33:$A$776,$A185,СВЦЭМ!$B$33:$B$776,T$155)+'СЕТ СН'!$F$12</f>
        <v>181.03399357000001</v>
      </c>
      <c r="U185" s="36">
        <f>SUMIFS(СВЦЭМ!$E$33:$E$776,СВЦЭМ!$A$33:$A$776,$A185,СВЦЭМ!$B$33:$B$776,U$155)+'СЕТ СН'!$F$12</f>
        <v>178.32358690999999</v>
      </c>
      <c r="V185" s="36">
        <f>SUMIFS(СВЦЭМ!$E$33:$E$776,СВЦЭМ!$A$33:$A$776,$A185,СВЦЭМ!$B$33:$B$776,V$155)+'СЕТ СН'!$F$12</f>
        <v>175.65036433</v>
      </c>
      <c r="W185" s="36">
        <f>SUMIFS(СВЦЭМ!$E$33:$E$776,СВЦЭМ!$A$33:$A$776,$A185,СВЦЭМ!$B$33:$B$776,W$155)+'СЕТ СН'!$F$12</f>
        <v>175.10058857999999</v>
      </c>
      <c r="X185" s="36">
        <f>SUMIFS(СВЦЭМ!$E$33:$E$776,СВЦЭМ!$A$33:$A$776,$A185,СВЦЭМ!$B$33:$B$776,X$155)+'СЕТ СН'!$F$12</f>
        <v>179.32726672999999</v>
      </c>
      <c r="Y185" s="36">
        <f>SUMIFS(СВЦЭМ!$E$33:$E$776,СВЦЭМ!$A$33:$A$776,$A185,СВЦЭМ!$B$33:$B$776,Y$155)+'СЕТ СН'!$F$12</f>
        <v>183.49431131</v>
      </c>
    </row>
    <row r="186" spans="1:27" ht="15.75" hidden="1" x14ac:dyDescent="0.2">
      <c r="A186" s="35">
        <f t="shared" si="4"/>
        <v>43586</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01.04.2019</v>
      </c>
      <c r="B191" s="36">
        <f>SUMIFS(СВЦЭМ!$F$33:$F$776,СВЦЭМ!$A$33:$A$776,$A191,СВЦЭМ!$B$33:$B$776,B$190)+'СЕТ СН'!$F$12</f>
        <v>196.74152089</v>
      </c>
      <c r="C191" s="36">
        <f>SUMIFS(СВЦЭМ!$F$33:$F$776,СВЦЭМ!$A$33:$A$776,$A191,СВЦЭМ!$B$33:$B$776,C$190)+'СЕТ СН'!$F$12</f>
        <v>204.64784173000001</v>
      </c>
      <c r="D191" s="36">
        <f>SUMIFS(СВЦЭМ!$F$33:$F$776,СВЦЭМ!$A$33:$A$776,$A191,СВЦЭМ!$B$33:$B$776,D$190)+'СЕТ СН'!$F$12</f>
        <v>208.80880887999999</v>
      </c>
      <c r="E191" s="36">
        <f>SUMIFS(СВЦЭМ!$F$33:$F$776,СВЦЭМ!$A$33:$A$776,$A191,СВЦЭМ!$B$33:$B$776,E$190)+'СЕТ СН'!$F$12</f>
        <v>212.50062373</v>
      </c>
      <c r="F191" s="36">
        <f>SUMIFS(СВЦЭМ!$F$33:$F$776,СВЦЭМ!$A$33:$A$776,$A191,СВЦЭМ!$B$33:$B$776,F$190)+'СЕТ СН'!$F$12</f>
        <v>209.68627448000001</v>
      </c>
      <c r="G191" s="36">
        <f>SUMIFS(СВЦЭМ!$F$33:$F$776,СВЦЭМ!$A$33:$A$776,$A191,СВЦЭМ!$B$33:$B$776,G$190)+'СЕТ СН'!$F$12</f>
        <v>210.37817507</v>
      </c>
      <c r="H191" s="36">
        <f>SUMIFS(СВЦЭМ!$F$33:$F$776,СВЦЭМ!$A$33:$A$776,$A191,СВЦЭМ!$B$33:$B$776,H$190)+'СЕТ СН'!$F$12</f>
        <v>191.07379227999999</v>
      </c>
      <c r="I191" s="36">
        <f>SUMIFS(СВЦЭМ!$F$33:$F$776,СВЦЭМ!$A$33:$A$776,$A191,СВЦЭМ!$B$33:$B$776,I$190)+'СЕТ СН'!$F$12</f>
        <v>187.54456992999999</v>
      </c>
      <c r="J191" s="36">
        <f>SUMIFS(СВЦЭМ!$F$33:$F$776,СВЦЭМ!$A$33:$A$776,$A191,СВЦЭМ!$B$33:$B$776,J$190)+'СЕТ СН'!$F$12</f>
        <v>175.12634489999999</v>
      </c>
      <c r="K191" s="36">
        <f>SUMIFS(СВЦЭМ!$F$33:$F$776,СВЦЭМ!$A$33:$A$776,$A191,СВЦЭМ!$B$33:$B$776,K$190)+'СЕТ СН'!$F$12</f>
        <v>169.00408085999999</v>
      </c>
      <c r="L191" s="36">
        <f>SUMIFS(СВЦЭМ!$F$33:$F$776,СВЦЭМ!$A$33:$A$776,$A191,СВЦЭМ!$B$33:$B$776,L$190)+'СЕТ СН'!$F$12</f>
        <v>166.03016977999999</v>
      </c>
      <c r="M191" s="36">
        <f>SUMIFS(СВЦЭМ!$F$33:$F$776,СВЦЭМ!$A$33:$A$776,$A191,СВЦЭМ!$B$33:$B$776,M$190)+'СЕТ СН'!$F$12</f>
        <v>167.70805752999999</v>
      </c>
      <c r="N191" s="36">
        <f>SUMIFS(СВЦЭМ!$F$33:$F$776,СВЦЭМ!$A$33:$A$776,$A191,СВЦЭМ!$B$33:$B$776,N$190)+'СЕТ СН'!$F$12</f>
        <v>168.13734439999999</v>
      </c>
      <c r="O191" s="36">
        <f>SUMIFS(СВЦЭМ!$F$33:$F$776,СВЦЭМ!$A$33:$A$776,$A191,СВЦЭМ!$B$33:$B$776,O$190)+'СЕТ СН'!$F$12</f>
        <v>170.01866471</v>
      </c>
      <c r="P191" s="36">
        <f>SUMIFS(СВЦЭМ!$F$33:$F$776,СВЦЭМ!$A$33:$A$776,$A191,СВЦЭМ!$B$33:$B$776,P$190)+'СЕТ СН'!$F$12</f>
        <v>171.22379695000001</v>
      </c>
      <c r="Q191" s="36">
        <f>SUMIFS(СВЦЭМ!$F$33:$F$776,СВЦЭМ!$A$33:$A$776,$A191,СВЦЭМ!$B$33:$B$776,Q$190)+'СЕТ СН'!$F$12</f>
        <v>169.39170342</v>
      </c>
      <c r="R191" s="36">
        <f>SUMIFS(СВЦЭМ!$F$33:$F$776,СВЦЭМ!$A$33:$A$776,$A191,СВЦЭМ!$B$33:$B$776,R$190)+'СЕТ СН'!$F$12</f>
        <v>170.69248440999999</v>
      </c>
      <c r="S191" s="36">
        <f>SUMIFS(СВЦЭМ!$F$33:$F$776,СВЦЭМ!$A$33:$A$776,$A191,СВЦЭМ!$B$33:$B$776,S$190)+'СЕТ СН'!$F$12</f>
        <v>169.14888367</v>
      </c>
      <c r="T191" s="36">
        <f>SUMIFS(СВЦЭМ!$F$33:$F$776,СВЦЭМ!$A$33:$A$776,$A191,СВЦЭМ!$B$33:$B$776,T$190)+'СЕТ СН'!$F$12</f>
        <v>163.93611956000001</v>
      </c>
      <c r="U191" s="36">
        <f>SUMIFS(СВЦЭМ!$F$33:$F$776,СВЦЭМ!$A$33:$A$776,$A191,СВЦЭМ!$B$33:$B$776,U$190)+'СЕТ СН'!$F$12</f>
        <v>159.19791900000001</v>
      </c>
      <c r="V191" s="36">
        <f>SUMIFS(СВЦЭМ!$F$33:$F$776,СВЦЭМ!$A$33:$A$776,$A191,СВЦЭМ!$B$33:$B$776,V$190)+'СЕТ СН'!$F$12</f>
        <v>156.19246763000001</v>
      </c>
      <c r="W191" s="36">
        <f>SUMIFS(СВЦЭМ!$F$33:$F$776,СВЦЭМ!$A$33:$A$776,$A191,СВЦЭМ!$B$33:$B$776,W$190)+'СЕТ СН'!$F$12</f>
        <v>154.90868646000001</v>
      </c>
      <c r="X191" s="36">
        <f>SUMIFS(СВЦЭМ!$F$33:$F$776,СВЦЭМ!$A$33:$A$776,$A191,СВЦЭМ!$B$33:$B$776,X$190)+'СЕТ СН'!$F$12</f>
        <v>168.38606073</v>
      </c>
      <c r="Y191" s="36">
        <f>SUMIFS(СВЦЭМ!$F$33:$F$776,СВЦЭМ!$A$33:$A$776,$A191,СВЦЭМ!$B$33:$B$776,Y$190)+'СЕТ СН'!$F$12</f>
        <v>190.38089066000001</v>
      </c>
      <c r="AA191" s="45"/>
    </row>
    <row r="192" spans="1:27" ht="15.75" x14ac:dyDescent="0.2">
      <c r="A192" s="35">
        <f>A191+1</f>
        <v>43557</v>
      </c>
      <c r="B192" s="36">
        <f>SUMIFS(СВЦЭМ!$F$33:$F$776,СВЦЭМ!$A$33:$A$776,$A192,СВЦЭМ!$B$33:$B$776,B$190)+'СЕТ СН'!$F$12</f>
        <v>205.64213291999999</v>
      </c>
      <c r="C192" s="36">
        <f>SUMIFS(СВЦЭМ!$F$33:$F$776,СВЦЭМ!$A$33:$A$776,$A192,СВЦЭМ!$B$33:$B$776,C$190)+'СЕТ СН'!$F$12</f>
        <v>229.14777100000001</v>
      </c>
      <c r="D192" s="36">
        <f>SUMIFS(СВЦЭМ!$F$33:$F$776,СВЦЭМ!$A$33:$A$776,$A192,СВЦЭМ!$B$33:$B$776,D$190)+'СЕТ СН'!$F$12</f>
        <v>240.13828982000001</v>
      </c>
      <c r="E192" s="36">
        <f>SUMIFS(СВЦЭМ!$F$33:$F$776,СВЦЭМ!$A$33:$A$776,$A192,СВЦЭМ!$B$33:$B$776,E$190)+'СЕТ СН'!$F$12</f>
        <v>242.39619257999999</v>
      </c>
      <c r="F192" s="36">
        <f>SUMIFS(СВЦЭМ!$F$33:$F$776,СВЦЭМ!$A$33:$A$776,$A192,СВЦЭМ!$B$33:$B$776,F$190)+'СЕТ СН'!$F$12</f>
        <v>241.81156515000001</v>
      </c>
      <c r="G192" s="36">
        <f>SUMIFS(СВЦЭМ!$F$33:$F$776,СВЦЭМ!$A$33:$A$776,$A192,СВЦЭМ!$B$33:$B$776,G$190)+'СЕТ СН'!$F$12</f>
        <v>240.58021718000001</v>
      </c>
      <c r="H192" s="36">
        <f>SUMIFS(СВЦЭМ!$F$33:$F$776,СВЦЭМ!$A$33:$A$776,$A192,СВЦЭМ!$B$33:$B$776,H$190)+'СЕТ СН'!$F$12</f>
        <v>217.13747622</v>
      </c>
      <c r="I192" s="36">
        <f>SUMIFS(СВЦЭМ!$F$33:$F$776,СВЦЭМ!$A$33:$A$776,$A192,СВЦЭМ!$B$33:$B$776,I$190)+'СЕТ СН'!$F$12</f>
        <v>200.24950838999999</v>
      </c>
      <c r="J192" s="36">
        <f>SUMIFS(СВЦЭМ!$F$33:$F$776,СВЦЭМ!$A$33:$A$776,$A192,СВЦЭМ!$B$33:$B$776,J$190)+'СЕТ СН'!$F$12</f>
        <v>180.09025528999999</v>
      </c>
      <c r="K192" s="36">
        <f>SUMIFS(СВЦЭМ!$F$33:$F$776,СВЦЭМ!$A$33:$A$776,$A192,СВЦЭМ!$B$33:$B$776,K$190)+'СЕТ СН'!$F$12</f>
        <v>160.37206520999999</v>
      </c>
      <c r="L192" s="36">
        <f>SUMIFS(СВЦЭМ!$F$33:$F$776,СВЦЭМ!$A$33:$A$776,$A192,СВЦЭМ!$B$33:$B$776,L$190)+'СЕТ СН'!$F$12</f>
        <v>153.96037526000001</v>
      </c>
      <c r="M192" s="36">
        <f>SUMIFS(СВЦЭМ!$F$33:$F$776,СВЦЭМ!$A$33:$A$776,$A192,СВЦЭМ!$B$33:$B$776,M$190)+'СЕТ СН'!$F$12</f>
        <v>156.45200496999999</v>
      </c>
      <c r="N192" s="36">
        <f>SUMIFS(СВЦЭМ!$F$33:$F$776,СВЦЭМ!$A$33:$A$776,$A192,СВЦЭМ!$B$33:$B$776,N$190)+'СЕТ СН'!$F$12</f>
        <v>156.01810244000001</v>
      </c>
      <c r="O192" s="36">
        <f>SUMIFS(СВЦЭМ!$F$33:$F$776,СВЦЭМ!$A$33:$A$776,$A192,СВЦЭМ!$B$33:$B$776,O$190)+'СЕТ СН'!$F$12</f>
        <v>157.03093330999999</v>
      </c>
      <c r="P192" s="36">
        <f>SUMIFS(СВЦЭМ!$F$33:$F$776,СВЦЭМ!$A$33:$A$776,$A192,СВЦЭМ!$B$33:$B$776,P$190)+'СЕТ СН'!$F$12</f>
        <v>159.48060898</v>
      </c>
      <c r="Q192" s="36">
        <f>SUMIFS(СВЦЭМ!$F$33:$F$776,СВЦЭМ!$A$33:$A$776,$A192,СВЦЭМ!$B$33:$B$776,Q$190)+'СЕТ СН'!$F$12</f>
        <v>162.3624921</v>
      </c>
      <c r="R192" s="36">
        <f>SUMIFS(СВЦЭМ!$F$33:$F$776,СВЦЭМ!$A$33:$A$776,$A192,СВЦЭМ!$B$33:$B$776,R$190)+'СЕТ СН'!$F$12</f>
        <v>160.69267540000001</v>
      </c>
      <c r="S192" s="36">
        <f>SUMIFS(СВЦЭМ!$F$33:$F$776,СВЦЭМ!$A$33:$A$776,$A192,СВЦЭМ!$B$33:$B$776,S$190)+'СЕТ СН'!$F$12</f>
        <v>159.98562519000001</v>
      </c>
      <c r="T192" s="36">
        <f>SUMIFS(СВЦЭМ!$F$33:$F$776,СВЦЭМ!$A$33:$A$776,$A192,СВЦЭМ!$B$33:$B$776,T$190)+'СЕТ СН'!$F$12</f>
        <v>155.12250861000001</v>
      </c>
      <c r="U192" s="36">
        <f>SUMIFS(СВЦЭМ!$F$33:$F$776,СВЦЭМ!$A$33:$A$776,$A192,СВЦЭМ!$B$33:$B$776,U$190)+'СЕТ СН'!$F$12</f>
        <v>152.23241254000001</v>
      </c>
      <c r="V192" s="36">
        <f>SUMIFS(СВЦЭМ!$F$33:$F$776,СВЦЭМ!$A$33:$A$776,$A192,СВЦЭМ!$B$33:$B$776,V$190)+'СЕТ СН'!$F$12</f>
        <v>151.83322301999999</v>
      </c>
      <c r="W192" s="36">
        <f>SUMIFS(СВЦЭМ!$F$33:$F$776,СВЦЭМ!$A$33:$A$776,$A192,СВЦЭМ!$B$33:$B$776,W$190)+'СЕТ СН'!$F$12</f>
        <v>150.2281351</v>
      </c>
      <c r="X192" s="36">
        <f>SUMIFS(СВЦЭМ!$F$33:$F$776,СВЦЭМ!$A$33:$A$776,$A192,СВЦЭМ!$B$33:$B$776,X$190)+'СЕТ СН'!$F$12</f>
        <v>159.39882510000001</v>
      </c>
      <c r="Y192" s="36">
        <f>SUMIFS(СВЦЭМ!$F$33:$F$776,СВЦЭМ!$A$33:$A$776,$A192,СВЦЭМ!$B$33:$B$776,Y$190)+'СЕТ СН'!$F$12</f>
        <v>181.27205197999999</v>
      </c>
    </row>
    <row r="193" spans="1:25" ht="15.75" x14ac:dyDescent="0.2">
      <c r="A193" s="35">
        <f t="shared" ref="A193:A221" si="5">A192+1</f>
        <v>43558</v>
      </c>
      <c r="B193" s="36">
        <f>SUMIFS(СВЦЭМ!$F$33:$F$776,СВЦЭМ!$A$33:$A$776,$A193,СВЦЭМ!$B$33:$B$776,B$190)+'СЕТ СН'!$F$12</f>
        <v>206.37247378999999</v>
      </c>
      <c r="C193" s="36">
        <f>SUMIFS(СВЦЭМ!$F$33:$F$776,СВЦЭМ!$A$33:$A$776,$A193,СВЦЭМ!$B$33:$B$776,C$190)+'СЕТ СН'!$F$12</f>
        <v>227.43511011000001</v>
      </c>
      <c r="D193" s="36">
        <f>SUMIFS(СВЦЭМ!$F$33:$F$776,СВЦЭМ!$A$33:$A$776,$A193,СВЦЭМ!$B$33:$B$776,D$190)+'СЕТ СН'!$F$12</f>
        <v>223.65031873000001</v>
      </c>
      <c r="E193" s="36">
        <f>SUMIFS(СВЦЭМ!$F$33:$F$776,СВЦЭМ!$A$33:$A$776,$A193,СВЦЭМ!$B$33:$B$776,E$190)+'СЕТ СН'!$F$12</f>
        <v>223.2806813</v>
      </c>
      <c r="F193" s="36">
        <f>SUMIFS(СВЦЭМ!$F$33:$F$776,СВЦЭМ!$A$33:$A$776,$A193,СВЦЭМ!$B$33:$B$776,F$190)+'СЕТ СН'!$F$12</f>
        <v>222.61168776</v>
      </c>
      <c r="G193" s="36">
        <f>SUMIFS(СВЦЭМ!$F$33:$F$776,СВЦЭМ!$A$33:$A$776,$A193,СВЦЭМ!$B$33:$B$776,G$190)+'СЕТ СН'!$F$12</f>
        <v>228.58661771000001</v>
      </c>
      <c r="H193" s="36">
        <f>SUMIFS(СВЦЭМ!$F$33:$F$776,СВЦЭМ!$A$33:$A$776,$A193,СВЦЭМ!$B$33:$B$776,H$190)+'СЕТ СН'!$F$12</f>
        <v>217.50090546000001</v>
      </c>
      <c r="I193" s="36">
        <f>SUMIFS(СВЦЭМ!$F$33:$F$776,СВЦЭМ!$A$33:$A$776,$A193,СВЦЭМ!$B$33:$B$776,I$190)+'СЕТ СН'!$F$12</f>
        <v>200.25111408999999</v>
      </c>
      <c r="J193" s="36">
        <f>SUMIFS(СВЦЭМ!$F$33:$F$776,СВЦЭМ!$A$33:$A$776,$A193,СВЦЭМ!$B$33:$B$776,J$190)+'СЕТ СН'!$F$12</f>
        <v>180.64247741</v>
      </c>
      <c r="K193" s="36">
        <f>SUMIFS(СВЦЭМ!$F$33:$F$776,СВЦЭМ!$A$33:$A$776,$A193,СВЦЭМ!$B$33:$B$776,K$190)+'СЕТ СН'!$F$12</f>
        <v>164.76512023000001</v>
      </c>
      <c r="L193" s="36">
        <f>SUMIFS(СВЦЭМ!$F$33:$F$776,СВЦЭМ!$A$33:$A$776,$A193,СВЦЭМ!$B$33:$B$776,L$190)+'СЕТ СН'!$F$12</f>
        <v>160.38713084</v>
      </c>
      <c r="M193" s="36">
        <f>SUMIFS(СВЦЭМ!$F$33:$F$776,СВЦЭМ!$A$33:$A$776,$A193,СВЦЭМ!$B$33:$B$776,M$190)+'СЕТ СН'!$F$12</f>
        <v>162.36859587999999</v>
      </c>
      <c r="N193" s="36">
        <f>SUMIFS(СВЦЭМ!$F$33:$F$776,СВЦЭМ!$A$33:$A$776,$A193,СВЦЭМ!$B$33:$B$776,N$190)+'СЕТ СН'!$F$12</f>
        <v>160.12287298000001</v>
      </c>
      <c r="O193" s="36">
        <f>SUMIFS(СВЦЭМ!$F$33:$F$776,СВЦЭМ!$A$33:$A$776,$A193,СВЦЭМ!$B$33:$B$776,O$190)+'СЕТ СН'!$F$12</f>
        <v>162.23838896999999</v>
      </c>
      <c r="P193" s="36">
        <f>SUMIFS(СВЦЭМ!$F$33:$F$776,СВЦЭМ!$A$33:$A$776,$A193,СВЦЭМ!$B$33:$B$776,P$190)+'СЕТ СН'!$F$12</f>
        <v>163.72309737</v>
      </c>
      <c r="Q193" s="36">
        <f>SUMIFS(СВЦЭМ!$F$33:$F$776,СВЦЭМ!$A$33:$A$776,$A193,СВЦЭМ!$B$33:$B$776,Q$190)+'СЕТ СН'!$F$12</f>
        <v>165.29623613999999</v>
      </c>
      <c r="R193" s="36">
        <f>SUMIFS(СВЦЭМ!$F$33:$F$776,СВЦЭМ!$A$33:$A$776,$A193,СВЦЭМ!$B$33:$B$776,R$190)+'СЕТ СН'!$F$12</f>
        <v>166.46346525000001</v>
      </c>
      <c r="S193" s="36">
        <f>SUMIFS(СВЦЭМ!$F$33:$F$776,СВЦЭМ!$A$33:$A$776,$A193,СВЦЭМ!$B$33:$B$776,S$190)+'СЕТ СН'!$F$12</f>
        <v>166.45585220999999</v>
      </c>
      <c r="T193" s="36">
        <f>SUMIFS(СВЦЭМ!$F$33:$F$776,СВЦЭМ!$A$33:$A$776,$A193,СВЦЭМ!$B$33:$B$776,T$190)+'СЕТ СН'!$F$12</f>
        <v>161.61838008999999</v>
      </c>
      <c r="U193" s="36">
        <f>SUMIFS(СВЦЭМ!$F$33:$F$776,СВЦЭМ!$A$33:$A$776,$A193,СВЦЭМ!$B$33:$B$776,U$190)+'СЕТ СН'!$F$12</f>
        <v>156.63850597000001</v>
      </c>
      <c r="V193" s="36">
        <f>SUMIFS(СВЦЭМ!$F$33:$F$776,СВЦЭМ!$A$33:$A$776,$A193,СВЦЭМ!$B$33:$B$776,V$190)+'СЕТ СН'!$F$12</f>
        <v>154.35243238000001</v>
      </c>
      <c r="W193" s="36">
        <f>SUMIFS(СВЦЭМ!$F$33:$F$776,СВЦЭМ!$A$33:$A$776,$A193,СВЦЭМ!$B$33:$B$776,W$190)+'СЕТ СН'!$F$12</f>
        <v>152.82126066999999</v>
      </c>
      <c r="X193" s="36">
        <f>SUMIFS(СВЦЭМ!$F$33:$F$776,СВЦЭМ!$A$33:$A$776,$A193,СВЦЭМ!$B$33:$B$776,X$190)+'СЕТ СН'!$F$12</f>
        <v>163.79238293</v>
      </c>
      <c r="Y193" s="36">
        <f>SUMIFS(СВЦЭМ!$F$33:$F$776,СВЦЭМ!$A$33:$A$776,$A193,СВЦЭМ!$B$33:$B$776,Y$190)+'СЕТ СН'!$F$12</f>
        <v>190.40761488000001</v>
      </c>
    </row>
    <row r="194" spans="1:25" ht="15.75" x14ac:dyDescent="0.2">
      <c r="A194" s="35">
        <f t="shared" si="5"/>
        <v>43559</v>
      </c>
      <c r="B194" s="36">
        <f>SUMIFS(СВЦЭМ!$F$33:$F$776,СВЦЭМ!$A$33:$A$776,$A194,СВЦЭМ!$B$33:$B$776,B$190)+'СЕТ СН'!$F$12</f>
        <v>202.85078557</v>
      </c>
      <c r="C194" s="36">
        <f>SUMIFS(СВЦЭМ!$F$33:$F$776,СВЦЭМ!$A$33:$A$776,$A194,СВЦЭМ!$B$33:$B$776,C$190)+'СЕТ СН'!$F$12</f>
        <v>222.69926706999999</v>
      </c>
      <c r="D194" s="36">
        <f>SUMIFS(СВЦЭМ!$F$33:$F$776,СВЦЭМ!$A$33:$A$776,$A194,СВЦЭМ!$B$33:$B$776,D$190)+'СЕТ СН'!$F$12</f>
        <v>230.60856085</v>
      </c>
      <c r="E194" s="36">
        <f>SUMIFS(СВЦЭМ!$F$33:$F$776,СВЦЭМ!$A$33:$A$776,$A194,СВЦЭМ!$B$33:$B$776,E$190)+'СЕТ СН'!$F$12</f>
        <v>230.45005581999999</v>
      </c>
      <c r="F194" s="36">
        <f>SUMIFS(СВЦЭМ!$F$33:$F$776,СВЦЭМ!$A$33:$A$776,$A194,СВЦЭМ!$B$33:$B$776,F$190)+'СЕТ СН'!$F$12</f>
        <v>228.94630402999999</v>
      </c>
      <c r="G194" s="36">
        <f>SUMIFS(СВЦЭМ!$F$33:$F$776,СВЦЭМ!$A$33:$A$776,$A194,СВЦЭМ!$B$33:$B$776,G$190)+'СЕТ СН'!$F$12</f>
        <v>232.07341898999999</v>
      </c>
      <c r="H194" s="36">
        <f>SUMIFS(СВЦЭМ!$F$33:$F$776,СВЦЭМ!$A$33:$A$776,$A194,СВЦЭМ!$B$33:$B$776,H$190)+'СЕТ СН'!$F$12</f>
        <v>213.76503671</v>
      </c>
      <c r="I194" s="36">
        <f>SUMIFS(СВЦЭМ!$F$33:$F$776,СВЦЭМ!$A$33:$A$776,$A194,СВЦЭМ!$B$33:$B$776,I$190)+'СЕТ СН'!$F$12</f>
        <v>200.12941395000001</v>
      </c>
      <c r="J194" s="36">
        <f>SUMIFS(СВЦЭМ!$F$33:$F$776,СВЦЭМ!$A$33:$A$776,$A194,СВЦЭМ!$B$33:$B$776,J$190)+'СЕТ СН'!$F$12</f>
        <v>179.43308691999999</v>
      </c>
      <c r="K194" s="36">
        <f>SUMIFS(СВЦЭМ!$F$33:$F$776,СВЦЭМ!$A$33:$A$776,$A194,СВЦЭМ!$B$33:$B$776,K$190)+'СЕТ СН'!$F$12</f>
        <v>164.45063354999999</v>
      </c>
      <c r="L194" s="36">
        <f>SUMIFS(СВЦЭМ!$F$33:$F$776,СВЦЭМ!$A$33:$A$776,$A194,СВЦЭМ!$B$33:$B$776,L$190)+'СЕТ СН'!$F$12</f>
        <v>158.29973000999999</v>
      </c>
      <c r="M194" s="36">
        <f>SUMIFS(СВЦЭМ!$F$33:$F$776,СВЦЭМ!$A$33:$A$776,$A194,СВЦЭМ!$B$33:$B$776,M$190)+'СЕТ СН'!$F$12</f>
        <v>158.77567471</v>
      </c>
      <c r="N194" s="36">
        <f>SUMIFS(СВЦЭМ!$F$33:$F$776,СВЦЭМ!$A$33:$A$776,$A194,СВЦЭМ!$B$33:$B$776,N$190)+'СЕТ СН'!$F$12</f>
        <v>155.93620762</v>
      </c>
      <c r="O194" s="36">
        <f>SUMIFS(СВЦЭМ!$F$33:$F$776,СВЦЭМ!$A$33:$A$776,$A194,СВЦЭМ!$B$33:$B$776,O$190)+'СЕТ СН'!$F$12</f>
        <v>161.21010369000001</v>
      </c>
      <c r="P194" s="36">
        <f>SUMIFS(СВЦЭМ!$F$33:$F$776,СВЦЭМ!$A$33:$A$776,$A194,СВЦЭМ!$B$33:$B$776,P$190)+'СЕТ СН'!$F$12</f>
        <v>164.26680733000001</v>
      </c>
      <c r="Q194" s="36">
        <f>SUMIFS(СВЦЭМ!$F$33:$F$776,СВЦЭМ!$A$33:$A$776,$A194,СВЦЭМ!$B$33:$B$776,Q$190)+'СЕТ СН'!$F$12</f>
        <v>165.66223500999999</v>
      </c>
      <c r="R194" s="36">
        <f>SUMIFS(СВЦЭМ!$F$33:$F$776,СВЦЭМ!$A$33:$A$776,$A194,СВЦЭМ!$B$33:$B$776,R$190)+'СЕТ СН'!$F$12</f>
        <v>166.53618197</v>
      </c>
      <c r="S194" s="36">
        <f>SUMIFS(СВЦЭМ!$F$33:$F$776,СВЦЭМ!$A$33:$A$776,$A194,СВЦЭМ!$B$33:$B$776,S$190)+'СЕТ СН'!$F$12</f>
        <v>168.25211332000001</v>
      </c>
      <c r="T194" s="36">
        <f>SUMIFS(СВЦЭМ!$F$33:$F$776,СВЦЭМ!$A$33:$A$776,$A194,СВЦЭМ!$B$33:$B$776,T$190)+'СЕТ СН'!$F$12</f>
        <v>163.91990183999999</v>
      </c>
      <c r="U194" s="36">
        <f>SUMIFS(СВЦЭМ!$F$33:$F$776,СВЦЭМ!$A$33:$A$776,$A194,СВЦЭМ!$B$33:$B$776,U$190)+'СЕТ СН'!$F$12</f>
        <v>155.46282729999999</v>
      </c>
      <c r="V194" s="36">
        <f>SUMIFS(СВЦЭМ!$F$33:$F$776,СВЦЭМ!$A$33:$A$776,$A194,СВЦЭМ!$B$33:$B$776,V$190)+'СЕТ СН'!$F$12</f>
        <v>153.83978175999999</v>
      </c>
      <c r="W194" s="36">
        <f>SUMIFS(СВЦЭМ!$F$33:$F$776,СВЦЭМ!$A$33:$A$776,$A194,СВЦЭМ!$B$33:$B$776,W$190)+'СЕТ СН'!$F$12</f>
        <v>154.43875876999999</v>
      </c>
      <c r="X194" s="36">
        <f>SUMIFS(СВЦЭМ!$F$33:$F$776,СВЦЭМ!$A$33:$A$776,$A194,СВЦЭМ!$B$33:$B$776,X$190)+'СЕТ СН'!$F$12</f>
        <v>172.18331502999999</v>
      </c>
      <c r="Y194" s="36">
        <f>SUMIFS(СВЦЭМ!$F$33:$F$776,СВЦЭМ!$A$33:$A$776,$A194,СВЦЭМ!$B$33:$B$776,Y$190)+'СЕТ СН'!$F$12</f>
        <v>203.78267223</v>
      </c>
    </row>
    <row r="195" spans="1:25" ht="15.75" x14ac:dyDescent="0.2">
      <c r="A195" s="35">
        <f t="shared" si="5"/>
        <v>43560</v>
      </c>
      <c r="B195" s="36">
        <f>SUMIFS(СВЦЭМ!$F$33:$F$776,СВЦЭМ!$A$33:$A$776,$A195,СВЦЭМ!$B$33:$B$776,B$190)+'СЕТ СН'!$F$12</f>
        <v>201.40078779000001</v>
      </c>
      <c r="C195" s="36">
        <f>SUMIFS(СВЦЭМ!$F$33:$F$776,СВЦЭМ!$A$33:$A$776,$A195,СВЦЭМ!$B$33:$B$776,C$190)+'СЕТ СН'!$F$12</f>
        <v>220.66595656999999</v>
      </c>
      <c r="D195" s="36">
        <f>SUMIFS(СВЦЭМ!$F$33:$F$776,СВЦЭМ!$A$33:$A$776,$A195,СВЦЭМ!$B$33:$B$776,D$190)+'СЕТ СН'!$F$12</f>
        <v>233.07767475</v>
      </c>
      <c r="E195" s="36">
        <f>SUMIFS(СВЦЭМ!$F$33:$F$776,СВЦЭМ!$A$33:$A$776,$A195,СВЦЭМ!$B$33:$B$776,E$190)+'СЕТ СН'!$F$12</f>
        <v>232.19846448000001</v>
      </c>
      <c r="F195" s="36">
        <f>SUMIFS(СВЦЭМ!$F$33:$F$776,СВЦЭМ!$A$33:$A$776,$A195,СВЦЭМ!$B$33:$B$776,F$190)+'СЕТ СН'!$F$12</f>
        <v>231.56824746000001</v>
      </c>
      <c r="G195" s="36">
        <f>SUMIFS(СВЦЭМ!$F$33:$F$776,СВЦЭМ!$A$33:$A$776,$A195,СВЦЭМ!$B$33:$B$776,G$190)+'СЕТ СН'!$F$12</f>
        <v>231.08666639</v>
      </c>
      <c r="H195" s="36">
        <f>SUMIFS(СВЦЭМ!$F$33:$F$776,СВЦЭМ!$A$33:$A$776,$A195,СВЦЭМ!$B$33:$B$776,H$190)+'СЕТ СН'!$F$12</f>
        <v>216.99269491999999</v>
      </c>
      <c r="I195" s="36">
        <f>SUMIFS(СВЦЭМ!$F$33:$F$776,СВЦЭМ!$A$33:$A$776,$A195,СВЦЭМ!$B$33:$B$776,I$190)+'СЕТ СН'!$F$12</f>
        <v>204.56872554</v>
      </c>
      <c r="J195" s="36">
        <f>SUMIFS(СВЦЭМ!$F$33:$F$776,СВЦЭМ!$A$33:$A$776,$A195,СВЦЭМ!$B$33:$B$776,J$190)+'СЕТ СН'!$F$12</f>
        <v>186.63752341</v>
      </c>
      <c r="K195" s="36">
        <f>SUMIFS(СВЦЭМ!$F$33:$F$776,СВЦЭМ!$A$33:$A$776,$A195,СВЦЭМ!$B$33:$B$776,K$190)+'СЕТ СН'!$F$12</f>
        <v>170.65930265</v>
      </c>
      <c r="L195" s="36">
        <f>SUMIFS(СВЦЭМ!$F$33:$F$776,СВЦЭМ!$A$33:$A$776,$A195,СВЦЭМ!$B$33:$B$776,L$190)+'СЕТ СН'!$F$12</f>
        <v>163.40213609</v>
      </c>
      <c r="M195" s="36">
        <f>SUMIFS(СВЦЭМ!$F$33:$F$776,СВЦЭМ!$A$33:$A$776,$A195,СВЦЭМ!$B$33:$B$776,M$190)+'СЕТ СН'!$F$12</f>
        <v>161.54929412000001</v>
      </c>
      <c r="N195" s="36">
        <f>SUMIFS(СВЦЭМ!$F$33:$F$776,СВЦЭМ!$A$33:$A$776,$A195,СВЦЭМ!$B$33:$B$776,N$190)+'СЕТ СН'!$F$12</f>
        <v>160.21280970999999</v>
      </c>
      <c r="O195" s="36">
        <f>SUMIFS(СВЦЭМ!$F$33:$F$776,СВЦЭМ!$A$33:$A$776,$A195,СВЦЭМ!$B$33:$B$776,O$190)+'СЕТ СН'!$F$12</f>
        <v>158.94493095999999</v>
      </c>
      <c r="P195" s="36">
        <f>SUMIFS(СВЦЭМ!$F$33:$F$776,СВЦЭМ!$A$33:$A$776,$A195,СВЦЭМ!$B$33:$B$776,P$190)+'СЕТ СН'!$F$12</f>
        <v>160.08064608999999</v>
      </c>
      <c r="Q195" s="36">
        <f>SUMIFS(СВЦЭМ!$F$33:$F$776,СВЦЭМ!$A$33:$A$776,$A195,СВЦЭМ!$B$33:$B$776,Q$190)+'СЕТ СН'!$F$12</f>
        <v>159.95247161</v>
      </c>
      <c r="R195" s="36">
        <f>SUMIFS(СВЦЭМ!$F$33:$F$776,СВЦЭМ!$A$33:$A$776,$A195,СВЦЭМ!$B$33:$B$776,R$190)+'СЕТ СН'!$F$12</f>
        <v>160.12366448</v>
      </c>
      <c r="S195" s="36">
        <f>SUMIFS(СВЦЭМ!$F$33:$F$776,СВЦЭМ!$A$33:$A$776,$A195,СВЦЭМ!$B$33:$B$776,S$190)+'СЕТ СН'!$F$12</f>
        <v>163.49169576</v>
      </c>
      <c r="T195" s="36">
        <f>SUMIFS(СВЦЭМ!$F$33:$F$776,СВЦЭМ!$A$33:$A$776,$A195,СВЦЭМ!$B$33:$B$776,T$190)+'СЕТ СН'!$F$12</f>
        <v>162.58594327</v>
      </c>
      <c r="U195" s="36">
        <f>SUMIFS(СВЦЭМ!$F$33:$F$776,СВЦЭМ!$A$33:$A$776,$A195,СВЦЭМ!$B$33:$B$776,U$190)+'СЕТ СН'!$F$12</f>
        <v>164.38034879</v>
      </c>
      <c r="V195" s="36">
        <f>SUMIFS(СВЦЭМ!$F$33:$F$776,СВЦЭМ!$A$33:$A$776,$A195,СВЦЭМ!$B$33:$B$776,V$190)+'СЕТ СН'!$F$12</f>
        <v>166.43304588999999</v>
      </c>
      <c r="W195" s="36">
        <f>SUMIFS(СВЦЭМ!$F$33:$F$776,СВЦЭМ!$A$33:$A$776,$A195,СВЦЭМ!$B$33:$B$776,W$190)+'СЕТ СН'!$F$12</f>
        <v>167.96593473999999</v>
      </c>
      <c r="X195" s="36">
        <f>SUMIFS(СВЦЭМ!$F$33:$F$776,СВЦЭМ!$A$33:$A$776,$A195,СВЦЭМ!$B$33:$B$776,X$190)+'СЕТ СН'!$F$12</f>
        <v>176.54770980999999</v>
      </c>
      <c r="Y195" s="36">
        <f>SUMIFS(СВЦЭМ!$F$33:$F$776,СВЦЭМ!$A$33:$A$776,$A195,СВЦЭМ!$B$33:$B$776,Y$190)+'СЕТ СН'!$F$12</f>
        <v>196.53859825999999</v>
      </c>
    </row>
    <row r="196" spans="1:25" ht="15.75" x14ac:dyDescent="0.2">
      <c r="A196" s="35">
        <f t="shared" si="5"/>
        <v>43561</v>
      </c>
      <c r="B196" s="36">
        <f>SUMIFS(СВЦЭМ!$F$33:$F$776,СВЦЭМ!$A$33:$A$776,$A196,СВЦЭМ!$B$33:$B$776,B$190)+'СЕТ СН'!$F$12</f>
        <v>209.53875120000001</v>
      </c>
      <c r="C196" s="36">
        <f>SUMIFS(СВЦЭМ!$F$33:$F$776,СВЦЭМ!$A$33:$A$776,$A196,СВЦЭМ!$B$33:$B$776,C$190)+'СЕТ СН'!$F$12</f>
        <v>226.73552973</v>
      </c>
      <c r="D196" s="36">
        <f>SUMIFS(СВЦЭМ!$F$33:$F$776,СВЦЭМ!$A$33:$A$776,$A196,СВЦЭМ!$B$33:$B$776,D$190)+'СЕТ СН'!$F$12</f>
        <v>231.78001637</v>
      </c>
      <c r="E196" s="36">
        <f>SUMIFS(СВЦЭМ!$F$33:$F$776,СВЦЭМ!$A$33:$A$776,$A196,СВЦЭМ!$B$33:$B$776,E$190)+'СЕТ СН'!$F$12</f>
        <v>230.01915932</v>
      </c>
      <c r="F196" s="36">
        <f>SUMIFS(СВЦЭМ!$F$33:$F$776,СВЦЭМ!$A$33:$A$776,$A196,СВЦЭМ!$B$33:$B$776,F$190)+'СЕТ СН'!$F$12</f>
        <v>229.59123173</v>
      </c>
      <c r="G196" s="36">
        <f>SUMIFS(СВЦЭМ!$F$33:$F$776,СВЦЭМ!$A$33:$A$776,$A196,СВЦЭМ!$B$33:$B$776,G$190)+'СЕТ СН'!$F$12</f>
        <v>231.68428854000001</v>
      </c>
      <c r="H196" s="36">
        <f>SUMIFS(СВЦЭМ!$F$33:$F$776,СВЦЭМ!$A$33:$A$776,$A196,СВЦЭМ!$B$33:$B$776,H$190)+'СЕТ СН'!$F$12</f>
        <v>214.29521867</v>
      </c>
      <c r="I196" s="36">
        <f>SUMIFS(СВЦЭМ!$F$33:$F$776,СВЦЭМ!$A$33:$A$776,$A196,СВЦЭМ!$B$33:$B$776,I$190)+'СЕТ СН'!$F$12</f>
        <v>213.63460208999999</v>
      </c>
      <c r="J196" s="36">
        <f>SUMIFS(СВЦЭМ!$F$33:$F$776,СВЦЭМ!$A$33:$A$776,$A196,СВЦЭМ!$B$33:$B$776,J$190)+'СЕТ СН'!$F$12</f>
        <v>198.90984492000001</v>
      </c>
      <c r="K196" s="36">
        <f>SUMIFS(СВЦЭМ!$F$33:$F$776,СВЦЭМ!$A$33:$A$776,$A196,СВЦЭМ!$B$33:$B$776,K$190)+'СЕТ СН'!$F$12</f>
        <v>171.73009691999999</v>
      </c>
      <c r="L196" s="36">
        <f>SUMIFS(СВЦЭМ!$F$33:$F$776,СВЦЭМ!$A$33:$A$776,$A196,СВЦЭМ!$B$33:$B$776,L$190)+'СЕТ СН'!$F$12</f>
        <v>159.82372549999999</v>
      </c>
      <c r="M196" s="36">
        <f>SUMIFS(СВЦЭМ!$F$33:$F$776,СВЦЭМ!$A$33:$A$776,$A196,СВЦЭМ!$B$33:$B$776,M$190)+'СЕТ СН'!$F$12</f>
        <v>160.39471595000001</v>
      </c>
      <c r="N196" s="36">
        <f>SUMIFS(СВЦЭМ!$F$33:$F$776,СВЦЭМ!$A$33:$A$776,$A196,СВЦЭМ!$B$33:$B$776,N$190)+'СЕТ СН'!$F$12</f>
        <v>162.47994086</v>
      </c>
      <c r="O196" s="36">
        <f>SUMIFS(СВЦЭМ!$F$33:$F$776,СВЦЭМ!$A$33:$A$776,$A196,СВЦЭМ!$B$33:$B$776,O$190)+'СЕТ СН'!$F$12</f>
        <v>165.42907220000001</v>
      </c>
      <c r="P196" s="36">
        <f>SUMIFS(СВЦЭМ!$F$33:$F$776,СВЦЭМ!$A$33:$A$776,$A196,СВЦЭМ!$B$33:$B$776,P$190)+'СЕТ СН'!$F$12</f>
        <v>166.08960732</v>
      </c>
      <c r="Q196" s="36">
        <f>SUMIFS(СВЦЭМ!$F$33:$F$776,СВЦЭМ!$A$33:$A$776,$A196,СВЦЭМ!$B$33:$B$776,Q$190)+'СЕТ СН'!$F$12</f>
        <v>166.66471713999999</v>
      </c>
      <c r="R196" s="36">
        <f>SUMIFS(СВЦЭМ!$F$33:$F$776,СВЦЭМ!$A$33:$A$776,$A196,СВЦЭМ!$B$33:$B$776,R$190)+'СЕТ СН'!$F$12</f>
        <v>166.66074759</v>
      </c>
      <c r="S196" s="36">
        <f>SUMIFS(СВЦЭМ!$F$33:$F$776,СВЦЭМ!$A$33:$A$776,$A196,СВЦЭМ!$B$33:$B$776,S$190)+'СЕТ СН'!$F$12</f>
        <v>166.97949778</v>
      </c>
      <c r="T196" s="36">
        <f>SUMIFS(СВЦЭМ!$F$33:$F$776,СВЦЭМ!$A$33:$A$776,$A196,СВЦЭМ!$B$33:$B$776,T$190)+'СЕТ СН'!$F$12</f>
        <v>162.8707081</v>
      </c>
      <c r="U196" s="36">
        <f>SUMIFS(СВЦЭМ!$F$33:$F$776,СВЦЭМ!$A$33:$A$776,$A196,СВЦЭМ!$B$33:$B$776,U$190)+'СЕТ СН'!$F$12</f>
        <v>156.78990626999999</v>
      </c>
      <c r="V196" s="36">
        <f>SUMIFS(СВЦЭМ!$F$33:$F$776,СВЦЭМ!$A$33:$A$776,$A196,СВЦЭМ!$B$33:$B$776,V$190)+'СЕТ СН'!$F$12</f>
        <v>152.37001742999999</v>
      </c>
      <c r="W196" s="36">
        <f>SUMIFS(СВЦЭМ!$F$33:$F$776,СВЦЭМ!$A$33:$A$776,$A196,СВЦЭМ!$B$33:$B$776,W$190)+'СЕТ СН'!$F$12</f>
        <v>147.92957203</v>
      </c>
      <c r="X196" s="36">
        <f>SUMIFS(СВЦЭМ!$F$33:$F$776,СВЦЭМ!$A$33:$A$776,$A196,СВЦЭМ!$B$33:$B$776,X$190)+'СЕТ СН'!$F$12</f>
        <v>152.74924734999999</v>
      </c>
      <c r="Y196" s="36">
        <f>SUMIFS(СВЦЭМ!$F$33:$F$776,СВЦЭМ!$A$33:$A$776,$A196,СВЦЭМ!$B$33:$B$776,Y$190)+'СЕТ СН'!$F$12</f>
        <v>175.02365019999999</v>
      </c>
    </row>
    <row r="197" spans="1:25" ht="15.75" x14ac:dyDescent="0.2">
      <c r="A197" s="35">
        <f t="shared" si="5"/>
        <v>43562</v>
      </c>
      <c r="B197" s="36">
        <f>SUMIFS(СВЦЭМ!$F$33:$F$776,СВЦЭМ!$A$33:$A$776,$A197,СВЦЭМ!$B$33:$B$776,B$190)+'СЕТ СН'!$F$12</f>
        <v>203.08875508</v>
      </c>
      <c r="C197" s="36">
        <f>SUMIFS(СВЦЭМ!$F$33:$F$776,СВЦЭМ!$A$33:$A$776,$A197,СВЦЭМ!$B$33:$B$776,C$190)+'СЕТ СН'!$F$12</f>
        <v>224.10024877000001</v>
      </c>
      <c r="D197" s="36">
        <f>SUMIFS(СВЦЭМ!$F$33:$F$776,СВЦЭМ!$A$33:$A$776,$A197,СВЦЭМ!$B$33:$B$776,D$190)+'СЕТ СН'!$F$12</f>
        <v>238.68514379000001</v>
      </c>
      <c r="E197" s="36">
        <f>SUMIFS(СВЦЭМ!$F$33:$F$776,СВЦЭМ!$A$33:$A$776,$A197,СВЦЭМ!$B$33:$B$776,E$190)+'СЕТ СН'!$F$12</f>
        <v>243.38847948</v>
      </c>
      <c r="F197" s="36">
        <f>SUMIFS(СВЦЭМ!$F$33:$F$776,СВЦЭМ!$A$33:$A$776,$A197,СВЦЭМ!$B$33:$B$776,F$190)+'СЕТ СН'!$F$12</f>
        <v>241.20844158</v>
      </c>
      <c r="G197" s="36">
        <f>SUMIFS(СВЦЭМ!$F$33:$F$776,СВЦЭМ!$A$33:$A$776,$A197,СВЦЭМ!$B$33:$B$776,G$190)+'СЕТ СН'!$F$12</f>
        <v>235.101484</v>
      </c>
      <c r="H197" s="36">
        <f>SUMIFS(СВЦЭМ!$F$33:$F$776,СВЦЭМ!$A$33:$A$776,$A197,СВЦЭМ!$B$33:$B$776,H$190)+'СЕТ СН'!$F$12</f>
        <v>219.47642905000001</v>
      </c>
      <c r="I197" s="36">
        <f>SUMIFS(СВЦЭМ!$F$33:$F$776,СВЦЭМ!$A$33:$A$776,$A197,СВЦЭМ!$B$33:$B$776,I$190)+'СЕТ СН'!$F$12</f>
        <v>212.79572927999999</v>
      </c>
      <c r="J197" s="36">
        <f>SUMIFS(СВЦЭМ!$F$33:$F$776,СВЦЭМ!$A$33:$A$776,$A197,СВЦЭМ!$B$33:$B$776,J$190)+'СЕТ СН'!$F$12</f>
        <v>191.62156822</v>
      </c>
      <c r="K197" s="36">
        <f>SUMIFS(СВЦЭМ!$F$33:$F$776,СВЦЭМ!$A$33:$A$776,$A197,СВЦЭМ!$B$33:$B$776,K$190)+'СЕТ СН'!$F$12</f>
        <v>164.96183808999999</v>
      </c>
      <c r="L197" s="36">
        <f>SUMIFS(СВЦЭМ!$F$33:$F$776,СВЦЭМ!$A$33:$A$776,$A197,СВЦЭМ!$B$33:$B$776,L$190)+'СЕТ СН'!$F$12</f>
        <v>156.747184</v>
      </c>
      <c r="M197" s="36">
        <f>SUMIFS(СВЦЭМ!$F$33:$F$776,СВЦЭМ!$A$33:$A$776,$A197,СВЦЭМ!$B$33:$B$776,M$190)+'СЕТ СН'!$F$12</f>
        <v>154.21322706999999</v>
      </c>
      <c r="N197" s="36">
        <f>SUMIFS(СВЦЭМ!$F$33:$F$776,СВЦЭМ!$A$33:$A$776,$A197,СВЦЭМ!$B$33:$B$776,N$190)+'СЕТ СН'!$F$12</f>
        <v>155.6915602</v>
      </c>
      <c r="O197" s="36">
        <f>SUMIFS(СВЦЭМ!$F$33:$F$776,СВЦЭМ!$A$33:$A$776,$A197,СВЦЭМ!$B$33:$B$776,O$190)+'СЕТ СН'!$F$12</f>
        <v>158.26688544000001</v>
      </c>
      <c r="P197" s="36">
        <f>SUMIFS(СВЦЭМ!$F$33:$F$776,СВЦЭМ!$A$33:$A$776,$A197,СВЦЭМ!$B$33:$B$776,P$190)+'СЕТ СН'!$F$12</f>
        <v>161.96639336999999</v>
      </c>
      <c r="Q197" s="36">
        <f>SUMIFS(СВЦЭМ!$F$33:$F$776,СВЦЭМ!$A$33:$A$776,$A197,СВЦЭМ!$B$33:$B$776,Q$190)+'СЕТ СН'!$F$12</f>
        <v>164.40019387999999</v>
      </c>
      <c r="R197" s="36">
        <f>SUMIFS(СВЦЭМ!$F$33:$F$776,СВЦЭМ!$A$33:$A$776,$A197,СВЦЭМ!$B$33:$B$776,R$190)+'СЕТ СН'!$F$12</f>
        <v>166.17615423000001</v>
      </c>
      <c r="S197" s="36">
        <f>SUMIFS(СВЦЭМ!$F$33:$F$776,СВЦЭМ!$A$33:$A$776,$A197,СВЦЭМ!$B$33:$B$776,S$190)+'СЕТ СН'!$F$12</f>
        <v>165.84067321000001</v>
      </c>
      <c r="T197" s="36">
        <f>SUMIFS(СВЦЭМ!$F$33:$F$776,СВЦЭМ!$A$33:$A$776,$A197,СВЦЭМ!$B$33:$B$776,T$190)+'СЕТ СН'!$F$12</f>
        <v>158.16672170999999</v>
      </c>
      <c r="U197" s="36">
        <f>SUMIFS(СВЦЭМ!$F$33:$F$776,СВЦЭМ!$A$33:$A$776,$A197,СВЦЭМ!$B$33:$B$776,U$190)+'СЕТ СН'!$F$12</f>
        <v>150.20723888000001</v>
      </c>
      <c r="V197" s="36">
        <f>SUMIFS(СВЦЭМ!$F$33:$F$776,СВЦЭМ!$A$33:$A$776,$A197,СВЦЭМ!$B$33:$B$776,V$190)+'СЕТ СН'!$F$12</f>
        <v>146.39600034</v>
      </c>
      <c r="W197" s="36">
        <f>SUMIFS(СВЦЭМ!$F$33:$F$776,СВЦЭМ!$A$33:$A$776,$A197,СВЦЭМ!$B$33:$B$776,W$190)+'СЕТ СН'!$F$12</f>
        <v>147.56277793999999</v>
      </c>
      <c r="X197" s="36">
        <f>SUMIFS(СВЦЭМ!$F$33:$F$776,СВЦЭМ!$A$33:$A$776,$A197,СВЦЭМ!$B$33:$B$776,X$190)+'СЕТ СН'!$F$12</f>
        <v>157.14418541000001</v>
      </c>
      <c r="Y197" s="36">
        <f>SUMIFS(СВЦЭМ!$F$33:$F$776,СВЦЭМ!$A$33:$A$776,$A197,СВЦЭМ!$B$33:$B$776,Y$190)+'СЕТ СН'!$F$12</f>
        <v>179.97892064999999</v>
      </c>
    </row>
    <row r="198" spans="1:25" ht="15.75" x14ac:dyDescent="0.2">
      <c r="A198" s="35">
        <f t="shared" si="5"/>
        <v>43563</v>
      </c>
      <c r="B198" s="36">
        <f>SUMIFS(СВЦЭМ!$F$33:$F$776,СВЦЭМ!$A$33:$A$776,$A198,СВЦЭМ!$B$33:$B$776,B$190)+'СЕТ СН'!$F$12</f>
        <v>205.15993601</v>
      </c>
      <c r="C198" s="36">
        <f>SUMIFS(СВЦЭМ!$F$33:$F$776,СВЦЭМ!$A$33:$A$776,$A198,СВЦЭМ!$B$33:$B$776,C$190)+'СЕТ СН'!$F$12</f>
        <v>226.81584268</v>
      </c>
      <c r="D198" s="36">
        <f>SUMIFS(СВЦЭМ!$F$33:$F$776,СВЦЭМ!$A$33:$A$776,$A198,СВЦЭМ!$B$33:$B$776,D$190)+'СЕТ СН'!$F$12</f>
        <v>244.00703024000001</v>
      </c>
      <c r="E198" s="36">
        <f>SUMIFS(СВЦЭМ!$F$33:$F$776,СВЦЭМ!$A$33:$A$776,$A198,СВЦЭМ!$B$33:$B$776,E$190)+'СЕТ СН'!$F$12</f>
        <v>244.12039254000001</v>
      </c>
      <c r="F198" s="36">
        <f>SUMIFS(СВЦЭМ!$F$33:$F$776,СВЦЭМ!$A$33:$A$776,$A198,СВЦЭМ!$B$33:$B$776,F$190)+'СЕТ СН'!$F$12</f>
        <v>237.04603893999999</v>
      </c>
      <c r="G198" s="36">
        <f>SUMIFS(СВЦЭМ!$F$33:$F$776,СВЦЭМ!$A$33:$A$776,$A198,СВЦЭМ!$B$33:$B$776,G$190)+'СЕТ СН'!$F$12</f>
        <v>233.13730663000001</v>
      </c>
      <c r="H198" s="36">
        <f>SUMIFS(СВЦЭМ!$F$33:$F$776,СВЦЭМ!$A$33:$A$776,$A198,СВЦЭМ!$B$33:$B$776,H$190)+'СЕТ СН'!$F$12</f>
        <v>219.12525915000001</v>
      </c>
      <c r="I198" s="36">
        <f>SUMIFS(СВЦЭМ!$F$33:$F$776,СВЦЭМ!$A$33:$A$776,$A198,СВЦЭМ!$B$33:$B$776,I$190)+'СЕТ СН'!$F$12</f>
        <v>202.31285033</v>
      </c>
      <c r="J198" s="36">
        <f>SUMIFS(СВЦЭМ!$F$33:$F$776,СВЦЭМ!$A$33:$A$776,$A198,СВЦЭМ!$B$33:$B$776,J$190)+'СЕТ СН'!$F$12</f>
        <v>181.42612414999999</v>
      </c>
      <c r="K198" s="36">
        <f>SUMIFS(СВЦЭМ!$F$33:$F$776,СВЦЭМ!$A$33:$A$776,$A198,СВЦЭМ!$B$33:$B$776,K$190)+'СЕТ СН'!$F$12</f>
        <v>163.09958417000001</v>
      </c>
      <c r="L198" s="36">
        <f>SUMIFS(СВЦЭМ!$F$33:$F$776,СВЦЭМ!$A$33:$A$776,$A198,СВЦЭМ!$B$33:$B$776,L$190)+'СЕТ СН'!$F$12</f>
        <v>155.21530580000001</v>
      </c>
      <c r="M198" s="36">
        <f>SUMIFS(СВЦЭМ!$F$33:$F$776,СВЦЭМ!$A$33:$A$776,$A198,СВЦЭМ!$B$33:$B$776,M$190)+'СЕТ СН'!$F$12</f>
        <v>157.51073679999999</v>
      </c>
      <c r="N198" s="36">
        <f>SUMIFS(СВЦЭМ!$F$33:$F$776,СВЦЭМ!$A$33:$A$776,$A198,СВЦЭМ!$B$33:$B$776,N$190)+'СЕТ СН'!$F$12</f>
        <v>156.88820781000001</v>
      </c>
      <c r="O198" s="36">
        <f>SUMIFS(СВЦЭМ!$F$33:$F$776,СВЦЭМ!$A$33:$A$776,$A198,СВЦЭМ!$B$33:$B$776,O$190)+'СЕТ СН'!$F$12</f>
        <v>157.63684992</v>
      </c>
      <c r="P198" s="36">
        <f>SUMIFS(СВЦЭМ!$F$33:$F$776,СВЦЭМ!$A$33:$A$776,$A198,СВЦЭМ!$B$33:$B$776,P$190)+'СЕТ СН'!$F$12</f>
        <v>159.42092099999999</v>
      </c>
      <c r="Q198" s="36">
        <f>SUMIFS(СВЦЭМ!$F$33:$F$776,СВЦЭМ!$A$33:$A$776,$A198,СВЦЭМ!$B$33:$B$776,Q$190)+'СЕТ СН'!$F$12</f>
        <v>161.71131467999999</v>
      </c>
      <c r="R198" s="36">
        <f>SUMIFS(СВЦЭМ!$F$33:$F$776,СВЦЭМ!$A$33:$A$776,$A198,СВЦЭМ!$B$33:$B$776,R$190)+'СЕТ СН'!$F$12</f>
        <v>162.41866567</v>
      </c>
      <c r="S198" s="36">
        <f>SUMIFS(СВЦЭМ!$F$33:$F$776,СВЦЭМ!$A$33:$A$776,$A198,СВЦЭМ!$B$33:$B$776,S$190)+'СЕТ СН'!$F$12</f>
        <v>161.24542754000001</v>
      </c>
      <c r="T198" s="36">
        <f>SUMIFS(СВЦЭМ!$F$33:$F$776,СВЦЭМ!$A$33:$A$776,$A198,СВЦЭМ!$B$33:$B$776,T$190)+'СЕТ СН'!$F$12</f>
        <v>157.49133211</v>
      </c>
      <c r="U198" s="36">
        <f>SUMIFS(СВЦЭМ!$F$33:$F$776,СВЦЭМ!$A$33:$A$776,$A198,СВЦЭМ!$B$33:$B$776,U$190)+'СЕТ СН'!$F$12</f>
        <v>153.5771503</v>
      </c>
      <c r="V198" s="36">
        <f>SUMIFS(СВЦЭМ!$F$33:$F$776,СВЦЭМ!$A$33:$A$776,$A198,СВЦЭМ!$B$33:$B$776,V$190)+'СЕТ СН'!$F$12</f>
        <v>151.36498041999999</v>
      </c>
      <c r="W198" s="36">
        <f>SUMIFS(СВЦЭМ!$F$33:$F$776,СВЦЭМ!$A$33:$A$776,$A198,СВЦЭМ!$B$33:$B$776,W$190)+'СЕТ СН'!$F$12</f>
        <v>154.88405578999999</v>
      </c>
      <c r="X198" s="36">
        <f>SUMIFS(СВЦЭМ!$F$33:$F$776,СВЦЭМ!$A$33:$A$776,$A198,СВЦЭМ!$B$33:$B$776,X$190)+'СЕТ СН'!$F$12</f>
        <v>168.27897389</v>
      </c>
      <c r="Y198" s="36">
        <f>SUMIFS(СВЦЭМ!$F$33:$F$776,СВЦЭМ!$A$33:$A$776,$A198,СВЦЭМ!$B$33:$B$776,Y$190)+'СЕТ СН'!$F$12</f>
        <v>191.12586795000001</v>
      </c>
    </row>
    <row r="199" spans="1:25" ht="15.75" x14ac:dyDescent="0.2">
      <c r="A199" s="35">
        <f t="shared" si="5"/>
        <v>43564</v>
      </c>
      <c r="B199" s="36">
        <f>SUMIFS(СВЦЭМ!$F$33:$F$776,СВЦЭМ!$A$33:$A$776,$A199,СВЦЭМ!$B$33:$B$776,B$190)+'СЕТ СН'!$F$12</f>
        <v>195.70896436000001</v>
      </c>
      <c r="C199" s="36">
        <f>SUMIFS(СВЦЭМ!$F$33:$F$776,СВЦЭМ!$A$33:$A$776,$A199,СВЦЭМ!$B$33:$B$776,C$190)+'СЕТ СН'!$F$12</f>
        <v>216.95532621999999</v>
      </c>
      <c r="D199" s="36">
        <f>SUMIFS(СВЦЭМ!$F$33:$F$776,СВЦЭМ!$A$33:$A$776,$A199,СВЦЭМ!$B$33:$B$776,D$190)+'СЕТ СН'!$F$12</f>
        <v>232.86913995</v>
      </c>
      <c r="E199" s="36">
        <f>SUMIFS(СВЦЭМ!$F$33:$F$776,СВЦЭМ!$A$33:$A$776,$A199,СВЦЭМ!$B$33:$B$776,E$190)+'СЕТ СН'!$F$12</f>
        <v>234.48704519</v>
      </c>
      <c r="F199" s="36">
        <f>SUMIFS(СВЦЭМ!$F$33:$F$776,СВЦЭМ!$A$33:$A$776,$A199,СВЦЭМ!$B$33:$B$776,F$190)+'СЕТ СН'!$F$12</f>
        <v>233.38807439000001</v>
      </c>
      <c r="G199" s="36">
        <f>SUMIFS(СВЦЭМ!$F$33:$F$776,СВЦЭМ!$A$33:$A$776,$A199,СВЦЭМ!$B$33:$B$776,G$190)+'СЕТ СН'!$F$12</f>
        <v>228.82403683000001</v>
      </c>
      <c r="H199" s="36">
        <f>SUMIFS(СВЦЭМ!$F$33:$F$776,СВЦЭМ!$A$33:$A$776,$A199,СВЦЭМ!$B$33:$B$776,H$190)+'СЕТ СН'!$F$12</f>
        <v>208.01796762999999</v>
      </c>
      <c r="I199" s="36">
        <f>SUMIFS(СВЦЭМ!$F$33:$F$776,СВЦЭМ!$A$33:$A$776,$A199,СВЦЭМ!$B$33:$B$776,I$190)+'СЕТ СН'!$F$12</f>
        <v>195.6172005</v>
      </c>
      <c r="J199" s="36">
        <f>SUMIFS(СВЦЭМ!$F$33:$F$776,СВЦЭМ!$A$33:$A$776,$A199,СВЦЭМ!$B$33:$B$776,J$190)+'СЕТ СН'!$F$12</f>
        <v>179.927063</v>
      </c>
      <c r="K199" s="36">
        <f>SUMIFS(СВЦЭМ!$F$33:$F$776,СВЦЭМ!$A$33:$A$776,$A199,СВЦЭМ!$B$33:$B$776,K$190)+'СЕТ СН'!$F$12</f>
        <v>167.71354305</v>
      </c>
      <c r="L199" s="36">
        <f>SUMIFS(СВЦЭМ!$F$33:$F$776,СВЦЭМ!$A$33:$A$776,$A199,СВЦЭМ!$B$33:$B$776,L$190)+'СЕТ СН'!$F$12</f>
        <v>161.04239308000001</v>
      </c>
      <c r="M199" s="36">
        <f>SUMIFS(СВЦЭМ!$F$33:$F$776,СВЦЭМ!$A$33:$A$776,$A199,СВЦЭМ!$B$33:$B$776,M$190)+'СЕТ СН'!$F$12</f>
        <v>158.47447216</v>
      </c>
      <c r="N199" s="36">
        <f>SUMIFS(СВЦЭМ!$F$33:$F$776,СВЦЭМ!$A$33:$A$776,$A199,СВЦЭМ!$B$33:$B$776,N$190)+'СЕТ СН'!$F$12</f>
        <v>157.58385197000001</v>
      </c>
      <c r="O199" s="36">
        <f>SUMIFS(СВЦЭМ!$F$33:$F$776,СВЦЭМ!$A$33:$A$776,$A199,СВЦЭМ!$B$33:$B$776,O$190)+'СЕТ СН'!$F$12</f>
        <v>156.60138562</v>
      </c>
      <c r="P199" s="36">
        <f>SUMIFS(СВЦЭМ!$F$33:$F$776,СВЦЭМ!$A$33:$A$776,$A199,СВЦЭМ!$B$33:$B$776,P$190)+'СЕТ СН'!$F$12</f>
        <v>161.29456837999999</v>
      </c>
      <c r="Q199" s="36">
        <f>SUMIFS(СВЦЭМ!$F$33:$F$776,СВЦЭМ!$A$33:$A$776,$A199,СВЦЭМ!$B$33:$B$776,Q$190)+'СЕТ СН'!$F$12</f>
        <v>163.84567817999999</v>
      </c>
      <c r="R199" s="36">
        <f>SUMIFS(СВЦЭМ!$F$33:$F$776,СВЦЭМ!$A$33:$A$776,$A199,СВЦЭМ!$B$33:$B$776,R$190)+'СЕТ СН'!$F$12</f>
        <v>164.38232543000001</v>
      </c>
      <c r="S199" s="36">
        <f>SUMIFS(СВЦЭМ!$F$33:$F$776,СВЦЭМ!$A$33:$A$776,$A199,СВЦЭМ!$B$33:$B$776,S$190)+'СЕТ СН'!$F$12</f>
        <v>165.06793436000001</v>
      </c>
      <c r="T199" s="36">
        <f>SUMIFS(СВЦЭМ!$F$33:$F$776,СВЦЭМ!$A$33:$A$776,$A199,СВЦЭМ!$B$33:$B$776,T$190)+'СЕТ СН'!$F$12</f>
        <v>161.80269985999999</v>
      </c>
      <c r="U199" s="36">
        <f>SUMIFS(СВЦЭМ!$F$33:$F$776,СВЦЭМ!$A$33:$A$776,$A199,СВЦЭМ!$B$33:$B$776,U$190)+'СЕТ СН'!$F$12</f>
        <v>153.19784802999999</v>
      </c>
      <c r="V199" s="36">
        <f>SUMIFS(СВЦЭМ!$F$33:$F$776,СВЦЭМ!$A$33:$A$776,$A199,СВЦЭМ!$B$33:$B$776,V$190)+'СЕТ СН'!$F$12</f>
        <v>150.98924632999999</v>
      </c>
      <c r="W199" s="36">
        <f>SUMIFS(СВЦЭМ!$F$33:$F$776,СВЦЭМ!$A$33:$A$776,$A199,СВЦЭМ!$B$33:$B$776,W$190)+'СЕТ СН'!$F$12</f>
        <v>152.83871203000001</v>
      </c>
      <c r="X199" s="36">
        <f>SUMIFS(СВЦЭМ!$F$33:$F$776,СВЦЭМ!$A$33:$A$776,$A199,СВЦЭМ!$B$33:$B$776,X$190)+'СЕТ СН'!$F$12</f>
        <v>157.22613337999999</v>
      </c>
      <c r="Y199" s="36">
        <f>SUMIFS(СВЦЭМ!$F$33:$F$776,СВЦЭМ!$A$33:$A$776,$A199,СВЦЭМ!$B$33:$B$776,Y$190)+'СЕТ СН'!$F$12</f>
        <v>171.5242192</v>
      </c>
    </row>
    <row r="200" spans="1:25" ht="15.75" x14ac:dyDescent="0.2">
      <c r="A200" s="35">
        <f t="shared" si="5"/>
        <v>43565</v>
      </c>
      <c r="B200" s="36">
        <f>SUMIFS(СВЦЭМ!$F$33:$F$776,СВЦЭМ!$A$33:$A$776,$A200,СВЦЭМ!$B$33:$B$776,B$190)+'СЕТ СН'!$F$12</f>
        <v>192.36341974000001</v>
      </c>
      <c r="C200" s="36">
        <f>SUMIFS(СВЦЭМ!$F$33:$F$776,СВЦЭМ!$A$33:$A$776,$A200,СВЦЭМ!$B$33:$B$776,C$190)+'СЕТ СН'!$F$12</f>
        <v>216.31096854</v>
      </c>
      <c r="D200" s="36">
        <f>SUMIFS(СВЦЭМ!$F$33:$F$776,СВЦЭМ!$A$33:$A$776,$A200,СВЦЭМ!$B$33:$B$776,D$190)+'СЕТ СН'!$F$12</f>
        <v>233.45765377999999</v>
      </c>
      <c r="E200" s="36">
        <f>SUMIFS(СВЦЭМ!$F$33:$F$776,СВЦЭМ!$A$33:$A$776,$A200,СВЦЭМ!$B$33:$B$776,E$190)+'СЕТ СН'!$F$12</f>
        <v>236.93649597000001</v>
      </c>
      <c r="F200" s="36">
        <f>SUMIFS(СВЦЭМ!$F$33:$F$776,СВЦЭМ!$A$33:$A$776,$A200,СВЦЭМ!$B$33:$B$776,F$190)+'СЕТ СН'!$F$12</f>
        <v>235.60944140999999</v>
      </c>
      <c r="G200" s="36">
        <f>SUMIFS(СВЦЭМ!$F$33:$F$776,СВЦЭМ!$A$33:$A$776,$A200,СВЦЭМ!$B$33:$B$776,G$190)+'СЕТ СН'!$F$12</f>
        <v>232.34817763000001</v>
      </c>
      <c r="H200" s="36">
        <f>SUMIFS(СВЦЭМ!$F$33:$F$776,СВЦЭМ!$A$33:$A$776,$A200,СВЦЭМ!$B$33:$B$776,H$190)+'СЕТ СН'!$F$12</f>
        <v>215.40342150000001</v>
      </c>
      <c r="I200" s="36">
        <f>SUMIFS(СВЦЭМ!$F$33:$F$776,СВЦЭМ!$A$33:$A$776,$A200,СВЦЭМ!$B$33:$B$776,I$190)+'СЕТ СН'!$F$12</f>
        <v>198.5298765</v>
      </c>
      <c r="J200" s="36">
        <f>SUMIFS(СВЦЭМ!$F$33:$F$776,СВЦЭМ!$A$33:$A$776,$A200,СВЦЭМ!$B$33:$B$776,J$190)+'СЕТ СН'!$F$12</f>
        <v>176.91189560000001</v>
      </c>
      <c r="K200" s="36">
        <f>SUMIFS(СВЦЭМ!$F$33:$F$776,СВЦЭМ!$A$33:$A$776,$A200,СВЦЭМ!$B$33:$B$776,K$190)+'СЕТ СН'!$F$12</f>
        <v>157.8024503</v>
      </c>
      <c r="L200" s="36">
        <f>SUMIFS(СВЦЭМ!$F$33:$F$776,СВЦЭМ!$A$33:$A$776,$A200,СВЦЭМ!$B$33:$B$776,L$190)+'СЕТ СН'!$F$12</f>
        <v>152.76613053</v>
      </c>
      <c r="M200" s="36">
        <f>SUMIFS(СВЦЭМ!$F$33:$F$776,СВЦЭМ!$A$33:$A$776,$A200,СВЦЭМ!$B$33:$B$776,M$190)+'СЕТ СН'!$F$12</f>
        <v>154.29181772000001</v>
      </c>
      <c r="N200" s="36">
        <f>SUMIFS(СВЦЭМ!$F$33:$F$776,СВЦЭМ!$A$33:$A$776,$A200,СВЦЭМ!$B$33:$B$776,N$190)+'СЕТ СН'!$F$12</f>
        <v>155.30255908000001</v>
      </c>
      <c r="O200" s="36">
        <f>SUMIFS(СВЦЭМ!$F$33:$F$776,СВЦЭМ!$A$33:$A$776,$A200,СВЦЭМ!$B$33:$B$776,O$190)+'СЕТ СН'!$F$12</f>
        <v>156.10920898000001</v>
      </c>
      <c r="P200" s="36">
        <f>SUMIFS(СВЦЭМ!$F$33:$F$776,СВЦЭМ!$A$33:$A$776,$A200,СВЦЭМ!$B$33:$B$776,P$190)+'СЕТ СН'!$F$12</f>
        <v>158.30435828</v>
      </c>
      <c r="Q200" s="36">
        <f>SUMIFS(СВЦЭМ!$F$33:$F$776,СВЦЭМ!$A$33:$A$776,$A200,СВЦЭМ!$B$33:$B$776,Q$190)+'СЕТ СН'!$F$12</f>
        <v>158.96483157</v>
      </c>
      <c r="R200" s="36">
        <f>SUMIFS(СВЦЭМ!$F$33:$F$776,СВЦЭМ!$A$33:$A$776,$A200,СВЦЭМ!$B$33:$B$776,R$190)+'СЕТ СН'!$F$12</f>
        <v>160.07196150999999</v>
      </c>
      <c r="S200" s="36">
        <f>SUMIFS(СВЦЭМ!$F$33:$F$776,СВЦЭМ!$A$33:$A$776,$A200,СВЦЭМ!$B$33:$B$776,S$190)+'СЕТ СН'!$F$12</f>
        <v>160.13490530999999</v>
      </c>
      <c r="T200" s="36">
        <f>SUMIFS(СВЦЭМ!$F$33:$F$776,СВЦЭМ!$A$33:$A$776,$A200,СВЦЭМ!$B$33:$B$776,T$190)+'СЕТ СН'!$F$12</f>
        <v>156.08514868</v>
      </c>
      <c r="U200" s="36">
        <f>SUMIFS(СВЦЭМ!$F$33:$F$776,СВЦЭМ!$A$33:$A$776,$A200,СВЦЭМ!$B$33:$B$776,U$190)+'СЕТ СН'!$F$12</f>
        <v>149.80009118000001</v>
      </c>
      <c r="V200" s="36">
        <f>SUMIFS(СВЦЭМ!$F$33:$F$776,СВЦЭМ!$A$33:$A$776,$A200,СВЦЭМ!$B$33:$B$776,V$190)+'СЕТ СН'!$F$12</f>
        <v>145.04334919999999</v>
      </c>
      <c r="W200" s="36">
        <f>SUMIFS(СВЦЭМ!$F$33:$F$776,СВЦЭМ!$A$33:$A$776,$A200,СВЦЭМ!$B$33:$B$776,W$190)+'СЕТ СН'!$F$12</f>
        <v>144.36257320000001</v>
      </c>
      <c r="X200" s="36">
        <f>SUMIFS(СВЦЭМ!$F$33:$F$776,СВЦЭМ!$A$33:$A$776,$A200,СВЦЭМ!$B$33:$B$776,X$190)+'СЕТ СН'!$F$12</f>
        <v>157.51407695</v>
      </c>
      <c r="Y200" s="36">
        <f>SUMIFS(СВЦЭМ!$F$33:$F$776,СВЦЭМ!$A$33:$A$776,$A200,СВЦЭМ!$B$33:$B$776,Y$190)+'СЕТ СН'!$F$12</f>
        <v>184.17049123999999</v>
      </c>
    </row>
    <row r="201" spans="1:25" ht="15.75" x14ac:dyDescent="0.2">
      <c r="A201" s="35">
        <f t="shared" si="5"/>
        <v>43566</v>
      </c>
      <c r="B201" s="36">
        <f>SUMIFS(СВЦЭМ!$F$33:$F$776,СВЦЭМ!$A$33:$A$776,$A201,СВЦЭМ!$B$33:$B$776,B$190)+'СЕТ СН'!$F$12</f>
        <v>196.77166045999999</v>
      </c>
      <c r="C201" s="36">
        <f>SUMIFS(СВЦЭМ!$F$33:$F$776,СВЦЭМ!$A$33:$A$776,$A201,СВЦЭМ!$B$33:$B$776,C$190)+'СЕТ СН'!$F$12</f>
        <v>223.90848276</v>
      </c>
      <c r="D201" s="36">
        <f>SUMIFS(СВЦЭМ!$F$33:$F$776,СВЦЭМ!$A$33:$A$776,$A201,СВЦЭМ!$B$33:$B$776,D$190)+'СЕТ СН'!$F$12</f>
        <v>255.54511796</v>
      </c>
      <c r="E201" s="36">
        <f>SUMIFS(СВЦЭМ!$F$33:$F$776,СВЦЭМ!$A$33:$A$776,$A201,СВЦЭМ!$B$33:$B$776,E$190)+'СЕТ СН'!$F$12</f>
        <v>260.28661971000002</v>
      </c>
      <c r="F201" s="36">
        <f>SUMIFS(СВЦЭМ!$F$33:$F$776,СВЦЭМ!$A$33:$A$776,$A201,СВЦЭМ!$B$33:$B$776,F$190)+'СЕТ СН'!$F$12</f>
        <v>260.81376404000002</v>
      </c>
      <c r="G201" s="36">
        <f>SUMIFS(СВЦЭМ!$F$33:$F$776,СВЦЭМ!$A$33:$A$776,$A201,СВЦЭМ!$B$33:$B$776,G$190)+'СЕТ СН'!$F$12</f>
        <v>260.02097531999999</v>
      </c>
      <c r="H201" s="36">
        <f>SUMIFS(СВЦЭМ!$F$33:$F$776,СВЦЭМ!$A$33:$A$776,$A201,СВЦЭМ!$B$33:$B$776,H$190)+'СЕТ СН'!$F$12</f>
        <v>242.39208594999999</v>
      </c>
      <c r="I201" s="36">
        <f>SUMIFS(СВЦЭМ!$F$33:$F$776,СВЦЭМ!$A$33:$A$776,$A201,СВЦЭМ!$B$33:$B$776,I$190)+'СЕТ СН'!$F$12</f>
        <v>223.05336632000001</v>
      </c>
      <c r="J201" s="36">
        <f>SUMIFS(СВЦЭМ!$F$33:$F$776,СВЦЭМ!$A$33:$A$776,$A201,СВЦЭМ!$B$33:$B$776,J$190)+'СЕТ СН'!$F$12</f>
        <v>196.19416523000001</v>
      </c>
      <c r="K201" s="36">
        <f>SUMIFS(СВЦЭМ!$F$33:$F$776,СВЦЭМ!$A$33:$A$776,$A201,СВЦЭМ!$B$33:$B$776,K$190)+'СЕТ СН'!$F$12</f>
        <v>176.24307551000001</v>
      </c>
      <c r="L201" s="36">
        <f>SUMIFS(СВЦЭМ!$F$33:$F$776,СВЦЭМ!$A$33:$A$776,$A201,СВЦЭМ!$B$33:$B$776,L$190)+'СЕТ СН'!$F$12</f>
        <v>167.34817856999999</v>
      </c>
      <c r="M201" s="36">
        <f>SUMIFS(СВЦЭМ!$F$33:$F$776,СВЦЭМ!$A$33:$A$776,$A201,СВЦЭМ!$B$33:$B$776,M$190)+'СЕТ СН'!$F$12</f>
        <v>171.39185774000001</v>
      </c>
      <c r="N201" s="36">
        <f>SUMIFS(СВЦЭМ!$F$33:$F$776,СВЦЭМ!$A$33:$A$776,$A201,СВЦЭМ!$B$33:$B$776,N$190)+'СЕТ СН'!$F$12</f>
        <v>168.53742650999999</v>
      </c>
      <c r="O201" s="36">
        <f>SUMIFS(СВЦЭМ!$F$33:$F$776,СВЦЭМ!$A$33:$A$776,$A201,СВЦЭМ!$B$33:$B$776,O$190)+'СЕТ СН'!$F$12</f>
        <v>169.90654368</v>
      </c>
      <c r="P201" s="36">
        <f>SUMIFS(СВЦЭМ!$F$33:$F$776,СВЦЭМ!$A$33:$A$776,$A201,СВЦЭМ!$B$33:$B$776,P$190)+'СЕТ СН'!$F$12</f>
        <v>173.21598320000001</v>
      </c>
      <c r="Q201" s="36">
        <f>SUMIFS(СВЦЭМ!$F$33:$F$776,СВЦЭМ!$A$33:$A$776,$A201,СВЦЭМ!$B$33:$B$776,Q$190)+'СЕТ СН'!$F$12</f>
        <v>174.62038200999999</v>
      </c>
      <c r="R201" s="36">
        <f>SUMIFS(СВЦЭМ!$F$33:$F$776,СВЦЭМ!$A$33:$A$776,$A201,СВЦЭМ!$B$33:$B$776,R$190)+'СЕТ СН'!$F$12</f>
        <v>174.26440496999999</v>
      </c>
      <c r="S201" s="36">
        <f>SUMIFS(СВЦЭМ!$F$33:$F$776,СВЦЭМ!$A$33:$A$776,$A201,СВЦЭМ!$B$33:$B$776,S$190)+'СЕТ СН'!$F$12</f>
        <v>175.47573606</v>
      </c>
      <c r="T201" s="36">
        <f>SUMIFS(СВЦЭМ!$F$33:$F$776,СВЦЭМ!$A$33:$A$776,$A201,СВЦЭМ!$B$33:$B$776,T$190)+'СЕТ СН'!$F$12</f>
        <v>172.06412585999999</v>
      </c>
      <c r="U201" s="36">
        <f>SUMIFS(СВЦЭМ!$F$33:$F$776,СВЦЭМ!$A$33:$A$776,$A201,СВЦЭМ!$B$33:$B$776,U$190)+'СЕТ СН'!$F$12</f>
        <v>167.08086614000001</v>
      </c>
      <c r="V201" s="36">
        <f>SUMIFS(СВЦЭМ!$F$33:$F$776,СВЦЭМ!$A$33:$A$776,$A201,СВЦЭМ!$B$33:$B$776,V$190)+'СЕТ СН'!$F$12</f>
        <v>166.35921603</v>
      </c>
      <c r="W201" s="36">
        <f>SUMIFS(СВЦЭМ!$F$33:$F$776,СВЦЭМ!$A$33:$A$776,$A201,СВЦЭМ!$B$33:$B$776,W$190)+'СЕТ СН'!$F$12</f>
        <v>162.63098188999999</v>
      </c>
      <c r="X201" s="36">
        <f>SUMIFS(СВЦЭМ!$F$33:$F$776,СВЦЭМ!$A$33:$A$776,$A201,СВЦЭМ!$B$33:$B$776,X$190)+'СЕТ СН'!$F$12</f>
        <v>178.35090081000001</v>
      </c>
      <c r="Y201" s="36">
        <f>SUMIFS(СВЦЭМ!$F$33:$F$776,СВЦЭМ!$A$33:$A$776,$A201,СВЦЭМ!$B$33:$B$776,Y$190)+'СЕТ СН'!$F$12</f>
        <v>204.59525880000001</v>
      </c>
    </row>
    <row r="202" spans="1:25" ht="15.75" x14ac:dyDescent="0.2">
      <c r="A202" s="35">
        <f t="shared" si="5"/>
        <v>43567</v>
      </c>
      <c r="B202" s="36">
        <f>SUMIFS(СВЦЭМ!$F$33:$F$776,СВЦЭМ!$A$33:$A$776,$A202,СВЦЭМ!$B$33:$B$776,B$190)+'СЕТ СН'!$F$12</f>
        <v>226.51472007999999</v>
      </c>
      <c r="C202" s="36">
        <f>SUMIFS(СВЦЭМ!$F$33:$F$776,СВЦЭМ!$A$33:$A$776,$A202,СВЦЭМ!$B$33:$B$776,C$190)+'СЕТ СН'!$F$12</f>
        <v>245.53728337999999</v>
      </c>
      <c r="D202" s="36">
        <f>SUMIFS(СВЦЭМ!$F$33:$F$776,СВЦЭМ!$A$33:$A$776,$A202,СВЦЭМ!$B$33:$B$776,D$190)+'СЕТ СН'!$F$12</f>
        <v>255.82963377999999</v>
      </c>
      <c r="E202" s="36">
        <f>SUMIFS(СВЦЭМ!$F$33:$F$776,СВЦЭМ!$A$33:$A$776,$A202,СВЦЭМ!$B$33:$B$776,E$190)+'СЕТ СН'!$F$12</f>
        <v>256.04234788000002</v>
      </c>
      <c r="F202" s="36">
        <f>SUMIFS(СВЦЭМ!$F$33:$F$776,СВЦЭМ!$A$33:$A$776,$A202,СВЦЭМ!$B$33:$B$776,F$190)+'СЕТ СН'!$F$12</f>
        <v>255.92507223999999</v>
      </c>
      <c r="G202" s="36">
        <f>SUMIFS(СВЦЭМ!$F$33:$F$776,СВЦЭМ!$A$33:$A$776,$A202,СВЦЭМ!$B$33:$B$776,G$190)+'СЕТ СН'!$F$12</f>
        <v>252.91789401</v>
      </c>
      <c r="H202" s="36">
        <f>SUMIFS(СВЦЭМ!$F$33:$F$776,СВЦЭМ!$A$33:$A$776,$A202,СВЦЭМ!$B$33:$B$776,H$190)+'СЕТ СН'!$F$12</f>
        <v>234.17771816000001</v>
      </c>
      <c r="I202" s="36">
        <f>SUMIFS(СВЦЭМ!$F$33:$F$776,СВЦЭМ!$A$33:$A$776,$A202,СВЦЭМ!$B$33:$B$776,I$190)+'СЕТ СН'!$F$12</f>
        <v>221.48827008000001</v>
      </c>
      <c r="J202" s="36">
        <f>SUMIFS(СВЦЭМ!$F$33:$F$776,СВЦЭМ!$A$33:$A$776,$A202,СВЦЭМ!$B$33:$B$776,J$190)+'СЕТ СН'!$F$12</f>
        <v>195.84061292000001</v>
      </c>
      <c r="K202" s="36">
        <f>SUMIFS(СВЦЭМ!$F$33:$F$776,СВЦЭМ!$A$33:$A$776,$A202,СВЦЭМ!$B$33:$B$776,K$190)+'СЕТ СН'!$F$12</f>
        <v>176.55116817999999</v>
      </c>
      <c r="L202" s="36">
        <f>SUMIFS(СВЦЭМ!$F$33:$F$776,СВЦЭМ!$A$33:$A$776,$A202,СВЦЭМ!$B$33:$B$776,L$190)+'СЕТ СН'!$F$12</f>
        <v>168.03502628999999</v>
      </c>
      <c r="M202" s="36">
        <f>SUMIFS(СВЦЭМ!$F$33:$F$776,СВЦЭМ!$A$33:$A$776,$A202,СВЦЭМ!$B$33:$B$776,M$190)+'СЕТ СН'!$F$12</f>
        <v>168.70047980000001</v>
      </c>
      <c r="N202" s="36">
        <f>SUMIFS(СВЦЭМ!$F$33:$F$776,СВЦЭМ!$A$33:$A$776,$A202,СВЦЭМ!$B$33:$B$776,N$190)+'СЕТ СН'!$F$12</f>
        <v>164.61500824999999</v>
      </c>
      <c r="O202" s="36">
        <f>SUMIFS(СВЦЭМ!$F$33:$F$776,СВЦЭМ!$A$33:$A$776,$A202,СВЦЭМ!$B$33:$B$776,O$190)+'СЕТ СН'!$F$12</f>
        <v>166.62240302999999</v>
      </c>
      <c r="P202" s="36">
        <f>SUMIFS(СВЦЭМ!$F$33:$F$776,СВЦЭМ!$A$33:$A$776,$A202,СВЦЭМ!$B$33:$B$776,P$190)+'СЕТ СН'!$F$12</f>
        <v>171.34266742</v>
      </c>
      <c r="Q202" s="36">
        <f>SUMIFS(СВЦЭМ!$F$33:$F$776,СВЦЭМ!$A$33:$A$776,$A202,СВЦЭМ!$B$33:$B$776,Q$190)+'СЕТ СН'!$F$12</f>
        <v>173.74250802</v>
      </c>
      <c r="R202" s="36">
        <f>SUMIFS(СВЦЭМ!$F$33:$F$776,СВЦЭМ!$A$33:$A$776,$A202,СВЦЭМ!$B$33:$B$776,R$190)+'СЕТ СН'!$F$12</f>
        <v>175.65298865</v>
      </c>
      <c r="S202" s="36">
        <f>SUMIFS(СВЦЭМ!$F$33:$F$776,СВЦЭМ!$A$33:$A$776,$A202,СВЦЭМ!$B$33:$B$776,S$190)+'СЕТ СН'!$F$12</f>
        <v>172.62335188</v>
      </c>
      <c r="T202" s="36">
        <f>SUMIFS(СВЦЭМ!$F$33:$F$776,СВЦЭМ!$A$33:$A$776,$A202,СВЦЭМ!$B$33:$B$776,T$190)+'СЕТ СН'!$F$12</f>
        <v>169.28547952</v>
      </c>
      <c r="U202" s="36">
        <f>SUMIFS(СВЦЭМ!$F$33:$F$776,СВЦЭМ!$A$33:$A$776,$A202,СВЦЭМ!$B$33:$B$776,U$190)+'СЕТ СН'!$F$12</f>
        <v>158.81408239999999</v>
      </c>
      <c r="V202" s="36">
        <f>SUMIFS(СВЦЭМ!$F$33:$F$776,СВЦЭМ!$A$33:$A$776,$A202,СВЦЭМ!$B$33:$B$776,V$190)+'СЕТ СН'!$F$12</f>
        <v>158.41511681</v>
      </c>
      <c r="W202" s="36">
        <f>SUMIFS(СВЦЭМ!$F$33:$F$776,СВЦЭМ!$A$33:$A$776,$A202,СВЦЭМ!$B$33:$B$776,W$190)+'СЕТ СН'!$F$12</f>
        <v>160.68548534000001</v>
      </c>
      <c r="X202" s="36">
        <f>SUMIFS(СВЦЭМ!$F$33:$F$776,СВЦЭМ!$A$33:$A$776,$A202,СВЦЭМ!$B$33:$B$776,X$190)+'СЕТ СН'!$F$12</f>
        <v>174.18364926999999</v>
      </c>
      <c r="Y202" s="36">
        <f>SUMIFS(СВЦЭМ!$F$33:$F$776,СВЦЭМ!$A$33:$A$776,$A202,СВЦЭМ!$B$33:$B$776,Y$190)+'СЕТ СН'!$F$12</f>
        <v>199.47450685000001</v>
      </c>
    </row>
    <row r="203" spans="1:25" ht="15.75" x14ac:dyDescent="0.2">
      <c r="A203" s="35">
        <f t="shared" si="5"/>
        <v>43568</v>
      </c>
      <c r="B203" s="36">
        <f>SUMIFS(СВЦЭМ!$F$33:$F$776,СВЦЭМ!$A$33:$A$776,$A203,СВЦЭМ!$B$33:$B$776,B$190)+'СЕТ СН'!$F$12</f>
        <v>218.06767299000001</v>
      </c>
      <c r="C203" s="36">
        <f>SUMIFS(СВЦЭМ!$F$33:$F$776,СВЦЭМ!$A$33:$A$776,$A203,СВЦЭМ!$B$33:$B$776,C$190)+'СЕТ СН'!$F$12</f>
        <v>235.42987588</v>
      </c>
      <c r="D203" s="36">
        <f>SUMIFS(СВЦЭМ!$F$33:$F$776,СВЦЭМ!$A$33:$A$776,$A203,СВЦЭМ!$B$33:$B$776,D$190)+'СЕТ СН'!$F$12</f>
        <v>252.31793705999999</v>
      </c>
      <c r="E203" s="36">
        <f>SUMIFS(СВЦЭМ!$F$33:$F$776,СВЦЭМ!$A$33:$A$776,$A203,СВЦЭМ!$B$33:$B$776,E$190)+'СЕТ СН'!$F$12</f>
        <v>254.29244252000001</v>
      </c>
      <c r="F203" s="36">
        <f>SUMIFS(СВЦЭМ!$F$33:$F$776,СВЦЭМ!$A$33:$A$776,$A203,СВЦЭМ!$B$33:$B$776,F$190)+'СЕТ СН'!$F$12</f>
        <v>253.88911726000001</v>
      </c>
      <c r="G203" s="36">
        <f>SUMIFS(СВЦЭМ!$F$33:$F$776,СВЦЭМ!$A$33:$A$776,$A203,СВЦЭМ!$B$33:$B$776,G$190)+'СЕТ СН'!$F$12</f>
        <v>248.1837237</v>
      </c>
      <c r="H203" s="36">
        <f>SUMIFS(СВЦЭМ!$F$33:$F$776,СВЦЭМ!$A$33:$A$776,$A203,СВЦЭМ!$B$33:$B$776,H$190)+'СЕТ СН'!$F$12</f>
        <v>227.86610983</v>
      </c>
      <c r="I203" s="36">
        <f>SUMIFS(СВЦЭМ!$F$33:$F$776,СВЦЭМ!$A$33:$A$776,$A203,СВЦЭМ!$B$33:$B$776,I$190)+'СЕТ СН'!$F$12</f>
        <v>215.91009718000001</v>
      </c>
      <c r="J203" s="36">
        <f>SUMIFS(СВЦЭМ!$F$33:$F$776,СВЦЭМ!$A$33:$A$776,$A203,СВЦЭМ!$B$33:$B$776,J$190)+'СЕТ СН'!$F$12</f>
        <v>202.53147540000001</v>
      </c>
      <c r="K203" s="36">
        <f>SUMIFS(СВЦЭМ!$F$33:$F$776,СВЦЭМ!$A$33:$A$776,$A203,СВЦЭМ!$B$33:$B$776,K$190)+'СЕТ СН'!$F$12</f>
        <v>176.9661729</v>
      </c>
      <c r="L203" s="36">
        <f>SUMIFS(СВЦЭМ!$F$33:$F$776,СВЦЭМ!$A$33:$A$776,$A203,СВЦЭМ!$B$33:$B$776,L$190)+'СЕТ СН'!$F$12</f>
        <v>168.94021327999999</v>
      </c>
      <c r="M203" s="36">
        <f>SUMIFS(СВЦЭМ!$F$33:$F$776,СВЦЭМ!$A$33:$A$776,$A203,СВЦЭМ!$B$33:$B$776,M$190)+'СЕТ СН'!$F$12</f>
        <v>167.23451481000001</v>
      </c>
      <c r="N203" s="36">
        <f>SUMIFS(СВЦЭМ!$F$33:$F$776,СВЦЭМ!$A$33:$A$776,$A203,СВЦЭМ!$B$33:$B$776,N$190)+'СЕТ СН'!$F$12</f>
        <v>170.22335978999999</v>
      </c>
      <c r="O203" s="36">
        <f>SUMIFS(СВЦЭМ!$F$33:$F$776,СВЦЭМ!$A$33:$A$776,$A203,СВЦЭМ!$B$33:$B$776,O$190)+'СЕТ СН'!$F$12</f>
        <v>172.31165386000001</v>
      </c>
      <c r="P203" s="36">
        <f>SUMIFS(СВЦЭМ!$F$33:$F$776,СВЦЭМ!$A$33:$A$776,$A203,СВЦЭМ!$B$33:$B$776,P$190)+'СЕТ СН'!$F$12</f>
        <v>174.32753843</v>
      </c>
      <c r="Q203" s="36">
        <f>SUMIFS(СВЦЭМ!$F$33:$F$776,СВЦЭМ!$A$33:$A$776,$A203,СВЦЭМ!$B$33:$B$776,Q$190)+'СЕТ СН'!$F$12</f>
        <v>176.21821346999999</v>
      </c>
      <c r="R203" s="36">
        <f>SUMIFS(СВЦЭМ!$F$33:$F$776,СВЦЭМ!$A$33:$A$776,$A203,СВЦЭМ!$B$33:$B$776,R$190)+'СЕТ СН'!$F$12</f>
        <v>176.79798473</v>
      </c>
      <c r="S203" s="36">
        <f>SUMIFS(СВЦЭМ!$F$33:$F$776,СВЦЭМ!$A$33:$A$776,$A203,СВЦЭМ!$B$33:$B$776,S$190)+'СЕТ СН'!$F$12</f>
        <v>178.30064091</v>
      </c>
      <c r="T203" s="36">
        <f>SUMIFS(СВЦЭМ!$F$33:$F$776,СВЦЭМ!$A$33:$A$776,$A203,СВЦЭМ!$B$33:$B$776,T$190)+'СЕТ СН'!$F$12</f>
        <v>177.71895186</v>
      </c>
      <c r="U203" s="36">
        <f>SUMIFS(СВЦЭМ!$F$33:$F$776,СВЦЭМ!$A$33:$A$776,$A203,СВЦЭМ!$B$33:$B$776,U$190)+'СЕТ СН'!$F$12</f>
        <v>173.53136985</v>
      </c>
      <c r="V203" s="36">
        <f>SUMIFS(СВЦЭМ!$F$33:$F$776,СВЦЭМ!$A$33:$A$776,$A203,СВЦЭМ!$B$33:$B$776,V$190)+'СЕТ СН'!$F$12</f>
        <v>168.11190070999999</v>
      </c>
      <c r="W203" s="36">
        <f>SUMIFS(СВЦЭМ!$F$33:$F$776,СВЦЭМ!$A$33:$A$776,$A203,СВЦЭМ!$B$33:$B$776,W$190)+'СЕТ СН'!$F$12</f>
        <v>167.62230774</v>
      </c>
      <c r="X203" s="36">
        <f>SUMIFS(СВЦЭМ!$F$33:$F$776,СВЦЭМ!$A$33:$A$776,$A203,СВЦЭМ!$B$33:$B$776,X$190)+'СЕТ СН'!$F$12</f>
        <v>185.93378490000001</v>
      </c>
      <c r="Y203" s="36">
        <f>SUMIFS(СВЦЭМ!$F$33:$F$776,СВЦЭМ!$A$33:$A$776,$A203,СВЦЭМ!$B$33:$B$776,Y$190)+'СЕТ СН'!$F$12</f>
        <v>209.00049781000001</v>
      </c>
    </row>
    <row r="204" spans="1:25" ht="15.75" x14ac:dyDescent="0.2">
      <c r="A204" s="35">
        <f t="shared" si="5"/>
        <v>43569</v>
      </c>
      <c r="B204" s="36">
        <f>SUMIFS(СВЦЭМ!$F$33:$F$776,СВЦЭМ!$A$33:$A$776,$A204,СВЦЭМ!$B$33:$B$776,B$190)+'СЕТ СН'!$F$12</f>
        <v>222.43401302999999</v>
      </c>
      <c r="C204" s="36">
        <f>SUMIFS(СВЦЭМ!$F$33:$F$776,СВЦЭМ!$A$33:$A$776,$A204,СВЦЭМ!$B$33:$B$776,C$190)+'СЕТ СН'!$F$12</f>
        <v>246.45732419999999</v>
      </c>
      <c r="D204" s="36">
        <f>SUMIFS(СВЦЭМ!$F$33:$F$776,СВЦЭМ!$A$33:$A$776,$A204,СВЦЭМ!$B$33:$B$776,D$190)+'СЕТ СН'!$F$12</f>
        <v>265.48274942</v>
      </c>
      <c r="E204" s="36">
        <f>SUMIFS(СВЦЭМ!$F$33:$F$776,СВЦЭМ!$A$33:$A$776,$A204,СВЦЭМ!$B$33:$B$776,E$190)+'СЕТ СН'!$F$12</f>
        <v>265.52691050999999</v>
      </c>
      <c r="F204" s="36">
        <f>SUMIFS(СВЦЭМ!$F$33:$F$776,СВЦЭМ!$A$33:$A$776,$A204,СВЦЭМ!$B$33:$B$776,F$190)+'СЕТ СН'!$F$12</f>
        <v>263.38754124000002</v>
      </c>
      <c r="G204" s="36">
        <f>SUMIFS(СВЦЭМ!$F$33:$F$776,СВЦЭМ!$A$33:$A$776,$A204,СВЦЭМ!$B$33:$B$776,G$190)+'СЕТ СН'!$F$12</f>
        <v>260.37083195999998</v>
      </c>
      <c r="H204" s="36">
        <f>SUMIFS(СВЦЭМ!$F$33:$F$776,СВЦЭМ!$A$33:$A$776,$A204,СВЦЭМ!$B$33:$B$776,H$190)+'СЕТ СН'!$F$12</f>
        <v>237.27586919000001</v>
      </c>
      <c r="I204" s="36">
        <f>SUMIFS(СВЦЭМ!$F$33:$F$776,СВЦЭМ!$A$33:$A$776,$A204,СВЦЭМ!$B$33:$B$776,I$190)+'СЕТ СН'!$F$12</f>
        <v>221.51624107000001</v>
      </c>
      <c r="J204" s="36">
        <f>SUMIFS(СВЦЭМ!$F$33:$F$776,СВЦЭМ!$A$33:$A$776,$A204,СВЦЭМ!$B$33:$B$776,J$190)+'СЕТ СН'!$F$12</f>
        <v>205.33890069</v>
      </c>
      <c r="K204" s="36">
        <f>SUMIFS(СВЦЭМ!$F$33:$F$776,СВЦЭМ!$A$33:$A$776,$A204,СВЦЭМ!$B$33:$B$776,K$190)+'СЕТ СН'!$F$12</f>
        <v>180.87394445000001</v>
      </c>
      <c r="L204" s="36">
        <f>SUMIFS(СВЦЭМ!$F$33:$F$776,СВЦЭМ!$A$33:$A$776,$A204,СВЦЭМ!$B$33:$B$776,L$190)+'СЕТ СН'!$F$12</f>
        <v>168.50364031000001</v>
      </c>
      <c r="M204" s="36">
        <f>SUMIFS(СВЦЭМ!$F$33:$F$776,СВЦЭМ!$A$33:$A$776,$A204,СВЦЭМ!$B$33:$B$776,M$190)+'СЕТ СН'!$F$12</f>
        <v>167.07953273000001</v>
      </c>
      <c r="N204" s="36">
        <f>SUMIFS(СВЦЭМ!$F$33:$F$776,СВЦЭМ!$A$33:$A$776,$A204,СВЦЭМ!$B$33:$B$776,N$190)+'СЕТ СН'!$F$12</f>
        <v>168.35003429</v>
      </c>
      <c r="O204" s="36">
        <f>SUMIFS(СВЦЭМ!$F$33:$F$776,СВЦЭМ!$A$33:$A$776,$A204,СВЦЭМ!$B$33:$B$776,O$190)+'СЕТ СН'!$F$12</f>
        <v>169.75938310000001</v>
      </c>
      <c r="P204" s="36">
        <f>SUMIFS(СВЦЭМ!$F$33:$F$776,СВЦЭМ!$A$33:$A$776,$A204,СВЦЭМ!$B$33:$B$776,P$190)+'СЕТ СН'!$F$12</f>
        <v>173.03795385999999</v>
      </c>
      <c r="Q204" s="36">
        <f>SUMIFS(СВЦЭМ!$F$33:$F$776,СВЦЭМ!$A$33:$A$776,$A204,СВЦЭМ!$B$33:$B$776,Q$190)+'СЕТ СН'!$F$12</f>
        <v>173.44168119</v>
      </c>
      <c r="R204" s="36">
        <f>SUMIFS(СВЦЭМ!$F$33:$F$776,СВЦЭМ!$A$33:$A$776,$A204,СВЦЭМ!$B$33:$B$776,R$190)+'СЕТ СН'!$F$12</f>
        <v>173.07908921000001</v>
      </c>
      <c r="S204" s="36">
        <f>SUMIFS(СВЦЭМ!$F$33:$F$776,СВЦЭМ!$A$33:$A$776,$A204,СВЦЭМ!$B$33:$B$776,S$190)+'СЕТ СН'!$F$12</f>
        <v>175.8023475</v>
      </c>
      <c r="T204" s="36">
        <f>SUMIFS(СВЦЭМ!$F$33:$F$776,СВЦЭМ!$A$33:$A$776,$A204,СВЦЭМ!$B$33:$B$776,T$190)+'СЕТ СН'!$F$12</f>
        <v>172.12565151000001</v>
      </c>
      <c r="U204" s="36">
        <f>SUMIFS(СВЦЭМ!$F$33:$F$776,СВЦЭМ!$A$33:$A$776,$A204,СВЦЭМ!$B$33:$B$776,U$190)+'СЕТ СН'!$F$12</f>
        <v>166.47676698999999</v>
      </c>
      <c r="V204" s="36">
        <f>SUMIFS(СВЦЭМ!$F$33:$F$776,СВЦЭМ!$A$33:$A$776,$A204,СВЦЭМ!$B$33:$B$776,V$190)+'СЕТ СН'!$F$12</f>
        <v>163.67322970999999</v>
      </c>
      <c r="W204" s="36">
        <f>SUMIFS(СВЦЭМ!$F$33:$F$776,СВЦЭМ!$A$33:$A$776,$A204,СВЦЭМ!$B$33:$B$776,W$190)+'СЕТ СН'!$F$12</f>
        <v>164.59249317000001</v>
      </c>
      <c r="X204" s="36">
        <f>SUMIFS(СВЦЭМ!$F$33:$F$776,СВЦЭМ!$A$33:$A$776,$A204,СВЦЭМ!$B$33:$B$776,X$190)+'СЕТ СН'!$F$12</f>
        <v>178.11331662000001</v>
      </c>
      <c r="Y204" s="36">
        <f>SUMIFS(СВЦЭМ!$F$33:$F$776,СВЦЭМ!$A$33:$A$776,$A204,СВЦЭМ!$B$33:$B$776,Y$190)+'СЕТ СН'!$F$12</f>
        <v>201.35509709999999</v>
      </c>
    </row>
    <row r="205" spans="1:25" ht="15.75" x14ac:dyDescent="0.2">
      <c r="A205" s="35">
        <f t="shared" si="5"/>
        <v>43570</v>
      </c>
      <c r="B205" s="36">
        <f>SUMIFS(СВЦЭМ!$F$33:$F$776,СВЦЭМ!$A$33:$A$776,$A205,СВЦЭМ!$B$33:$B$776,B$190)+'СЕТ СН'!$F$12</f>
        <v>212.81210469999999</v>
      </c>
      <c r="C205" s="36">
        <f>SUMIFS(СВЦЭМ!$F$33:$F$776,СВЦЭМ!$A$33:$A$776,$A205,СВЦЭМ!$B$33:$B$776,C$190)+'СЕТ СН'!$F$12</f>
        <v>234.74944031999999</v>
      </c>
      <c r="D205" s="36">
        <f>SUMIFS(СВЦЭМ!$F$33:$F$776,СВЦЭМ!$A$33:$A$776,$A205,СВЦЭМ!$B$33:$B$776,D$190)+'СЕТ СН'!$F$12</f>
        <v>247.37806817000001</v>
      </c>
      <c r="E205" s="36">
        <f>SUMIFS(СВЦЭМ!$F$33:$F$776,СВЦЭМ!$A$33:$A$776,$A205,СВЦЭМ!$B$33:$B$776,E$190)+'СЕТ СН'!$F$12</f>
        <v>249.23731678999999</v>
      </c>
      <c r="F205" s="36">
        <f>SUMIFS(СВЦЭМ!$F$33:$F$776,СВЦЭМ!$A$33:$A$776,$A205,СВЦЭМ!$B$33:$B$776,F$190)+'СЕТ СН'!$F$12</f>
        <v>248.29036393000001</v>
      </c>
      <c r="G205" s="36">
        <f>SUMIFS(СВЦЭМ!$F$33:$F$776,СВЦЭМ!$A$33:$A$776,$A205,СВЦЭМ!$B$33:$B$776,G$190)+'СЕТ СН'!$F$12</f>
        <v>248.17038543999999</v>
      </c>
      <c r="H205" s="36">
        <f>SUMIFS(СВЦЭМ!$F$33:$F$776,СВЦЭМ!$A$33:$A$776,$A205,СВЦЭМ!$B$33:$B$776,H$190)+'СЕТ СН'!$F$12</f>
        <v>230.28830615999999</v>
      </c>
      <c r="I205" s="36">
        <f>SUMIFS(СВЦЭМ!$F$33:$F$776,СВЦЭМ!$A$33:$A$776,$A205,СВЦЭМ!$B$33:$B$776,I$190)+'СЕТ СН'!$F$12</f>
        <v>219.73239753999999</v>
      </c>
      <c r="J205" s="36">
        <f>SUMIFS(СВЦЭМ!$F$33:$F$776,СВЦЭМ!$A$33:$A$776,$A205,СВЦЭМ!$B$33:$B$776,J$190)+'СЕТ СН'!$F$12</f>
        <v>199.15937697999999</v>
      </c>
      <c r="K205" s="36">
        <f>SUMIFS(СВЦЭМ!$F$33:$F$776,СВЦЭМ!$A$33:$A$776,$A205,СВЦЭМ!$B$33:$B$776,K$190)+'СЕТ СН'!$F$12</f>
        <v>180.60013928000001</v>
      </c>
      <c r="L205" s="36">
        <f>SUMIFS(СВЦЭМ!$F$33:$F$776,СВЦЭМ!$A$33:$A$776,$A205,СВЦЭМ!$B$33:$B$776,L$190)+'СЕТ СН'!$F$12</f>
        <v>173.91913611000001</v>
      </c>
      <c r="M205" s="36">
        <f>SUMIFS(СВЦЭМ!$F$33:$F$776,СВЦЭМ!$A$33:$A$776,$A205,СВЦЭМ!$B$33:$B$776,M$190)+'СЕТ СН'!$F$12</f>
        <v>174.41888342999999</v>
      </c>
      <c r="N205" s="36">
        <f>SUMIFS(СВЦЭМ!$F$33:$F$776,СВЦЭМ!$A$33:$A$776,$A205,СВЦЭМ!$B$33:$B$776,N$190)+'СЕТ СН'!$F$12</f>
        <v>173.78520168</v>
      </c>
      <c r="O205" s="36">
        <f>SUMIFS(СВЦЭМ!$F$33:$F$776,СВЦЭМ!$A$33:$A$776,$A205,СВЦЭМ!$B$33:$B$776,O$190)+'СЕТ СН'!$F$12</f>
        <v>176.16071435000001</v>
      </c>
      <c r="P205" s="36">
        <f>SUMIFS(СВЦЭМ!$F$33:$F$776,СВЦЭМ!$A$33:$A$776,$A205,СВЦЭМ!$B$33:$B$776,P$190)+'СЕТ СН'!$F$12</f>
        <v>178.89168516000001</v>
      </c>
      <c r="Q205" s="36">
        <f>SUMIFS(СВЦЭМ!$F$33:$F$776,СВЦЭМ!$A$33:$A$776,$A205,СВЦЭМ!$B$33:$B$776,Q$190)+'СЕТ СН'!$F$12</f>
        <v>180.16552379000001</v>
      </c>
      <c r="R205" s="36">
        <f>SUMIFS(СВЦЭМ!$F$33:$F$776,СВЦЭМ!$A$33:$A$776,$A205,СВЦЭМ!$B$33:$B$776,R$190)+'СЕТ СН'!$F$12</f>
        <v>180.14254263999999</v>
      </c>
      <c r="S205" s="36">
        <f>SUMIFS(СВЦЭМ!$F$33:$F$776,СВЦЭМ!$A$33:$A$776,$A205,СВЦЭМ!$B$33:$B$776,S$190)+'СЕТ СН'!$F$12</f>
        <v>181.01241898000001</v>
      </c>
      <c r="T205" s="36">
        <f>SUMIFS(СВЦЭМ!$F$33:$F$776,СВЦЭМ!$A$33:$A$776,$A205,СВЦЭМ!$B$33:$B$776,T$190)+'СЕТ СН'!$F$12</f>
        <v>177.28560267</v>
      </c>
      <c r="U205" s="36">
        <f>SUMIFS(СВЦЭМ!$F$33:$F$776,СВЦЭМ!$A$33:$A$776,$A205,СВЦЭМ!$B$33:$B$776,U$190)+'СЕТ СН'!$F$12</f>
        <v>171.64336793999999</v>
      </c>
      <c r="V205" s="36">
        <f>SUMIFS(СВЦЭМ!$F$33:$F$776,СВЦЭМ!$A$33:$A$776,$A205,СВЦЭМ!$B$33:$B$776,V$190)+'СЕТ СН'!$F$12</f>
        <v>172.36720937000001</v>
      </c>
      <c r="W205" s="36">
        <f>SUMIFS(СВЦЭМ!$F$33:$F$776,СВЦЭМ!$A$33:$A$776,$A205,СВЦЭМ!$B$33:$B$776,W$190)+'СЕТ СН'!$F$12</f>
        <v>172.65187645</v>
      </c>
      <c r="X205" s="36">
        <f>SUMIFS(СВЦЭМ!$F$33:$F$776,СВЦЭМ!$A$33:$A$776,$A205,СВЦЭМ!$B$33:$B$776,X$190)+'СЕТ СН'!$F$12</f>
        <v>182.11960042999999</v>
      </c>
      <c r="Y205" s="36">
        <f>SUMIFS(СВЦЭМ!$F$33:$F$776,СВЦЭМ!$A$33:$A$776,$A205,СВЦЭМ!$B$33:$B$776,Y$190)+'СЕТ СН'!$F$12</f>
        <v>200.97720555999999</v>
      </c>
    </row>
    <row r="206" spans="1:25" ht="15.75" x14ac:dyDescent="0.2">
      <c r="A206" s="35">
        <f t="shared" si="5"/>
        <v>43571</v>
      </c>
      <c r="B206" s="36">
        <f>SUMIFS(СВЦЭМ!$F$33:$F$776,СВЦЭМ!$A$33:$A$776,$A206,СВЦЭМ!$B$33:$B$776,B$190)+'СЕТ СН'!$F$12</f>
        <v>213.99865072</v>
      </c>
      <c r="C206" s="36">
        <f>SUMIFS(СВЦЭМ!$F$33:$F$776,СВЦЭМ!$A$33:$A$776,$A206,СВЦЭМ!$B$33:$B$776,C$190)+'СЕТ СН'!$F$12</f>
        <v>230.56213026</v>
      </c>
      <c r="D206" s="36">
        <f>SUMIFS(СВЦЭМ!$F$33:$F$776,СВЦЭМ!$A$33:$A$776,$A206,СВЦЭМ!$B$33:$B$776,D$190)+'СЕТ СН'!$F$12</f>
        <v>248.53476351</v>
      </c>
      <c r="E206" s="36">
        <f>SUMIFS(СВЦЭМ!$F$33:$F$776,СВЦЭМ!$A$33:$A$776,$A206,СВЦЭМ!$B$33:$B$776,E$190)+'СЕТ СН'!$F$12</f>
        <v>250.78453648000001</v>
      </c>
      <c r="F206" s="36">
        <f>SUMIFS(СВЦЭМ!$F$33:$F$776,СВЦЭМ!$A$33:$A$776,$A206,СВЦЭМ!$B$33:$B$776,F$190)+'СЕТ СН'!$F$12</f>
        <v>250.95816058</v>
      </c>
      <c r="G206" s="36">
        <f>SUMIFS(СВЦЭМ!$F$33:$F$776,СВЦЭМ!$A$33:$A$776,$A206,СВЦЭМ!$B$33:$B$776,G$190)+'СЕТ СН'!$F$12</f>
        <v>250.23434849</v>
      </c>
      <c r="H206" s="36">
        <f>SUMIFS(СВЦЭМ!$F$33:$F$776,СВЦЭМ!$A$33:$A$776,$A206,СВЦЭМ!$B$33:$B$776,H$190)+'СЕТ СН'!$F$12</f>
        <v>236.94338891000001</v>
      </c>
      <c r="I206" s="36">
        <f>SUMIFS(СВЦЭМ!$F$33:$F$776,СВЦЭМ!$A$33:$A$776,$A206,СВЦЭМ!$B$33:$B$776,I$190)+'СЕТ СН'!$F$12</f>
        <v>223.74691267</v>
      </c>
      <c r="J206" s="36">
        <f>SUMIFS(СВЦЭМ!$F$33:$F$776,СВЦЭМ!$A$33:$A$776,$A206,СВЦЭМ!$B$33:$B$776,J$190)+'СЕТ СН'!$F$12</f>
        <v>201.89921027</v>
      </c>
      <c r="K206" s="36">
        <f>SUMIFS(СВЦЭМ!$F$33:$F$776,СВЦЭМ!$A$33:$A$776,$A206,СВЦЭМ!$B$33:$B$776,K$190)+'СЕТ СН'!$F$12</f>
        <v>186.86576593999999</v>
      </c>
      <c r="L206" s="36">
        <f>SUMIFS(СВЦЭМ!$F$33:$F$776,СВЦЭМ!$A$33:$A$776,$A206,СВЦЭМ!$B$33:$B$776,L$190)+'СЕТ СН'!$F$12</f>
        <v>180.80613642</v>
      </c>
      <c r="M206" s="36">
        <f>SUMIFS(СВЦЭМ!$F$33:$F$776,СВЦЭМ!$A$33:$A$776,$A206,СВЦЭМ!$B$33:$B$776,M$190)+'СЕТ СН'!$F$12</f>
        <v>175.77950376000001</v>
      </c>
      <c r="N206" s="36">
        <f>SUMIFS(СВЦЭМ!$F$33:$F$776,СВЦЭМ!$A$33:$A$776,$A206,СВЦЭМ!$B$33:$B$776,N$190)+'СЕТ СН'!$F$12</f>
        <v>178.61969101</v>
      </c>
      <c r="O206" s="36">
        <f>SUMIFS(СВЦЭМ!$F$33:$F$776,СВЦЭМ!$A$33:$A$776,$A206,СВЦЭМ!$B$33:$B$776,O$190)+'СЕТ СН'!$F$12</f>
        <v>181.25229745999999</v>
      </c>
      <c r="P206" s="36">
        <f>SUMIFS(СВЦЭМ!$F$33:$F$776,СВЦЭМ!$A$33:$A$776,$A206,СВЦЭМ!$B$33:$B$776,P$190)+'СЕТ СН'!$F$12</f>
        <v>181.82993753</v>
      </c>
      <c r="Q206" s="36">
        <f>SUMIFS(СВЦЭМ!$F$33:$F$776,СВЦЭМ!$A$33:$A$776,$A206,СВЦЭМ!$B$33:$B$776,Q$190)+'СЕТ СН'!$F$12</f>
        <v>181.60399548999999</v>
      </c>
      <c r="R206" s="36">
        <f>SUMIFS(СВЦЭМ!$F$33:$F$776,СВЦЭМ!$A$33:$A$776,$A206,СВЦЭМ!$B$33:$B$776,R$190)+'СЕТ СН'!$F$12</f>
        <v>179.58972256000001</v>
      </c>
      <c r="S206" s="36">
        <f>SUMIFS(СВЦЭМ!$F$33:$F$776,СВЦЭМ!$A$33:$A$776,$A206,СВЦЭМ!$B$33:$B$776,S$190)+'СЕТ СН'!$F$12</f>
        <v>179.27054842999999</v>
      </c>
      <c r="T206" s="36">
        <f>SUMIFS(СВЦЭМ!$F$33:$F$776,СВЦЭМ!$A$33:$A$776,$A206,СВЦЭМ!$B$33:$B$776,T$190)+'СЕТ СН'!$F$12</f>
        <v>181.90401567000001</v>
      </c>
      <c r="U206" s="36">
        <f>SUMIFS(СВЦЭМ!$F$33:$F$776,СВЦЭМ!$A$33:$A$776,$A206,СВЦЭМ!$B$33:$B$776,U$190)+'СЕТ СН'!$F$12</f>
        <v>173.44258357999999</v>
      </c>
      <c r="V206" s="36">
        <f>SUMIFS(СВЦЭМ!$F$33:$F$776,СВЦЭМ!$A$33:$A$776,$A206,СВЦЭМ!$B$33:$B$776,V$190)+'СЕТ СН'!$F$12</f>
        <v>176.65768603999999</v>
      </c>
      <c r="W206" s="36">
        <f>SUMIFS(СВЦЭМ!$F$33:$F$776,СВЦЭМ!$A$33:$A$776,$A206,СВЦЭМ!$B$33:$B$776,W$190)+'СЕТ СН'!$F$12</f>
        <v>175.00492502</v>
      </c>
      <c r="X206" s="36">
        <f>SUMIFS(СВЦЭМ!$F$33:$F$776,СВЦЭМ!$A$33:$A$776,$A206,СВЦЭМ!$B$33:$B$776,X$190)+'СЕТ СН'!$F$12</f>
        <v>193.25816413999999</v>
      </c>
      <c r="Y206" s="36">
        <f>SUMIFS(СВЦЭМ!$F$33:$F$776,СВЦЭМ!$A$33:$A$776,$A206,СВЦЭМ!$B$33:$B$776,Y$190)+'СЕТ СН'!$F$12</f>
        <v>210.12702143000001</v>
      </c>
    </row>
    <row r="207" spans="1:25" ht="15.75" x14ac:dyDescent="0.2">
      <c r="A207" s="35">
        <f t="shared" si="5"/>
        <v>43572</v>
      </c>
      <c r="B207" s="36">
        <f>SUMIFS(СВЦЭМ!$F$33:$F$776,СВЦЭМ!$A$33:$A$776,$A207,СВЦЭМ!$B$33:$B$776,B$190)+'СЕТ СН'!$F$12</f>
        <v>217.39526155999999</v>
      </c>
      <c r="C207" s="36">
        <f>SUMIFS(СВЦЭМ!$F$33:$F$776,СВЦЭМ!$A$33:$A$776,$A207,СВЦЭМ!$B$33:$B$776,C$190)+'СЕТ СН'!$F$12</f>
        <v>231.95088654</v>
      </c>
      <c r="D207" s="36">
        <f>SUMIFS(СВЦЭМ!$F$33:$F$776,СВЦЭМ!$A$33:$A$776,$A207,СВЦЭМ!$B$33:$B$776,D$190)+'СЕТ СН'!$F$12</f>
        <v>243.16003405000001</v>
      </c>
      <c r="E207" s="36">
        <f>SUMIFS(СВЦЭМ!$F$33:$F$776,СВЦЭМ!$A$33:$A$776,$A207,СВЦЭМ!$B$33:$B$776,E$190)+'СЕТ СН'!$F$12</f>
        <v>245.08881636000001</v>
      </c>
      <c r="F207" s="36">
        <f>SUMIFS(СВЦЭМ!$F$33:$F$776,СВЦЭМ!$A$33:$A$776,$A207,СВЦЭМ!$B$33:$B$776,F$190)+'СЕТ СН'!$F$12</f>
        <v>245.38835194000001</v>
      </c>
      <c r="G207" s="36">
        <f>SUMIFS(СВЦЭМ!$F$33:$F$776,СВЦЭМ!$A$33:$A$776,$A207,СВЦЭМ!$B$33:$B$776,G$190)+'СЕТ СН'!$F$12</f>
        <v>245.24918783000001</v>
      </c>
      <c r="H207" s="36">
        <f>SUMIFS(СВЦЭМ!$F$33:$F$776,СВЦЭМ!$A$33:$A$776,$A207,СВЦЭМ!$B$33:$B$776,H$190)+'СЕТ СН'!$F$12</f>
        <v>231.20397464999999</v>
      </c>
      <c r="I207" s="36">
        <f>SUMIFS(СВЦЭМ!$F$33:$F$776,СВЦЭМ!$A$33:$A$776,$A207,СВЦЭМ!$B$33:$B$776,I$190)+'СЕТ СН'!$F$12</f>
        <v>218.70551488999999</v>
      </c>
      <c r="J207" s="36">
        <f>SUMIFS(СВЦЭМ!$F$33:$F$776,СВЦЭМ!$A$33:$A$776,$A207,СВЦЭМ!$B$33:$B$776,J$190)+'СЕТ СН'!$F$12</f>
        <v>198.05881309</v>
      </c>
      <c r="K207" s="36">
        <f>SUMIFS(СВЦЭМ!$F$33:$F$776,СВЦЭМ!$A$33:$A$776,$A207,СВЦЭМ!$B$33:$B$776,K$190)+'СЕТ СН'!$F$12</f>
        <v>183.57006806999999</v>
      </c>
      <c r="L207" s="36">
        <f>SUMIFS(СВЦЭМ!$F$33:$F$776,СВЦЭМ!$A$33:$A$776,$A207,СВЦЭМ!$B$33:$B$776,L$190)+'СЕТ СН'!$F$12</f>
        <v>176.75121289000001</v>
      </c>
      <c r="M207" s="36">
        <f>SUMIFS(СВЦЭМ!$F$33:$F$776,СВЦЭМ!$A$33:$A$776,$A207,СВЦЭМ!$B$33:$B$776,M$190)+'СЕТ СН'!$F$12</f>
        <v>178.20365317</v>
      </c>
      <c r="N207" s="36">
        <f>SUMIFS(СВЦЭМ!$F$33:$F$776,СВЦЭМ!$A$33:$A$776,$A207,СВЦЭМ!$B$33:$B$776,N$190)+'СЕТ СН'!$F$12</f>
        <v>175.63189822999999</v>
      </c>
      <c r="O207" s="36">
        <f>SUMIFS(СВЦЭМ!$F$33:$F$776,СВЦЭМ!$A$33:$A$776,$A207,СВЦЭМ!$B$33:$B$776,O$190)+'СЕТ СН'!$F$12</f>
        <v>176.38024559999999</v>
      </c>
      <c r="P207" s="36">
        <f>SUMIFS(СВЦЭМ!$F$33:$F$776,СВЦЭМ!$A$33:$A$776,$A207,СВЦЭМ!$B$33:$B$776,P$190)+'СЕТ СН'!$F$12</f>
        <v>178.83619465000001</v>
      </c>
      <c r="Q207" s="36">
        <f>SUMIFS(СВЦЭМ!$F$33:$F$776,СВЦЭМ!$A$33:$A$776,$A207,СВЦЭМ!$B$33:$B$776,Q$190)+'СЕТ СН'!$F$12</f>
        <v>183.30016781</v>
      </c>
      <c r="R207" s="36">
        <f>SUMIFS(СВЦЭМ!$F$33:$F$776,СВЦЭМ!$A$33:$A$776,$A207,СВЦЭМ!$B$33:$B$776,R$190)+'СЕТ СН'!$F$12</f>
        <v>182.78486716</v>
      </c>
      <c r="S207" s="36">
        <f>SUMIFS(СВЦЭМ!$F$33:$F$776,СВЦЭМ!$A$33:$A$776,$A207,СВЦЭМ!$B$33:$B$776,S$190)+'СЕТ СН'!$F$12</f>
        <v>179.59187800999999</v>
      </c>
      <c r="T207" s="36">
        <f>SUMIFS(СВЦЭМ!$F$33:$F$776,СВЦЭМ!$A$33:$A$776,$A207,СВЦЭМ!$B$33:$B$776,T$190)+'СЕТ СН'!$F$12</f>
        <v>181.16489695000001</v>
      </c>
      <c r="U207" s="36">
        <f>SUMIFS(СВЦЭМ!$F$33:$F$776,СВЦЭМ!$A$33:$A$776,$A207,СВЦЭМ!$B$33:$B$776,U$190)+'СЕТ СН'!$F$12</f>
        <v>181.80252616000001</v>
      </c>
      <c r="V207" s="36">
        <f>SUMIFS(СВЦЭМ!$F$33:$F$776,СВЦЭМ!$A$33:$A$776,$A207,СВЦЭМ!$B$33:$B$776,V$190)+'СЕТ СН'!$F$12</f>
        <v>180.03975242999999</v>
      </c>
      <c r="W207" s="36">
        <f>SUMIFS(СВЦЭМ!$F$33:$F$776,СВЦЭМ!$A$33:$A$776,$A207,СВЦЭМ!$B$33:$B$776,W$190)+'СЕТ СН'!$F$12</f>
        <v>182.17265441000001</v>
      </c>
      <c r="X207" s="36">
        <f>SUMIFS(СВЦЭМ!$F$33:$F$776,СВЦЭМ!$A$33:$A$776,$A207,СВЦЭМ!$B$33:$B$776,X$190)+'СЕТ СН'!$F$12</f>
        <v>189.26123992000001</v>
      </c>
      <c r="Y207" s="36">
        <f>SUMIFS(СВЦЭМ!$F$33:$F$776,СВЦЭМ!$A$33:$A$776,$A207,СВЦЭМ!$B$33:$B$776,Y$190)+'СЕТ СН'!$F$12</f>
        <v>205.48843647000001</v>
      </c>
    </row>
    <row r="208" spans="1:25" ht="15.75" x14ac:dyDescent="0.2">
      <c r="A208" s="35">
        <f t="shared" si="5"/>
        <v>43573</v>
      </c>
      <c r="B208" s="36">
        <f>SUMIFS(СВЦЭМ!$F$33:$F$776,СВЦЭМ!$A$33:$A$776,$A208,СВЦЭМ!$B$33:$B$776,B$190)+'СЕТ СН'!$F$12</f>
        <v>213.01968238000001</v>
      </c>
      <c r="C208" s="36">
        <f>SUMIFS(СВЦЭМ!$F$33:$F$776,СВЦЭМ!$A$33:$A$776,$A208,СВЦЭМ!$B$33:$B$776,C$190)+'СЕТ СН'!$F$12</f>
        <v>228.40119752999999</v>
      </c>
      <c r="D208" s="36">
        <f>SUMIFS(СВЦЭМ!$F$33:$F$776,СВЦЭМ!$A$33:$A$776,$A208,СВЦЭМ!$B$33:$B$776,D$190)+'СЕТ СН'!$F$12</f>
        <v>241.58445220999999</v>
      </c>
      <c r="E208" s="36">
        <f>SUMIFS(СВЦЭМ!$F$33:$F$776,СВЦЭМ!$A$33:$A$776,$A208,СВЦЭМ!$B$33:$B$776,E$190)+'СЕТ СН'!$F$12</f>
        <v>240.76491879</v>
      </c>
      <c r="F208" s="36">
        <f>SUMIFS(СВЦЭМ!$F$33:$F$776,СВЦЭМ!$A$33:$A$776,$A208,СВЦЭМ!$B$33:$B$776,F$190)+'СЕТ СН'!$F$12</f>
        <v>241.94132259</v>
      </c>
      <c r="G208" s="36">
        <f>SUMIFS(СВЦЭМ!$F$33:$F$776,СВЦЭМ!$A$33:$A$776,$A208,СВЦЭМ!$B$33:$B$776,G$190)+'СЕТ СН'!$F$12</f>
        <v>241.68364084000001</v>
      </c>
      <c r="H208" s="36">
        <f>SUMIFS(СВЦЭМ!$F$33:$F$776,СВЦЭМ!$A$33:$A$776,$A208,СВЦЭМ!$B$33:$B$776,H$190)+'СЕТ СН'!$F$12</f>
        <v>228.68536782000001</v>
      </c>
      <c r="I208" s="36">
        <f>SUMIFS(СВЦЭМ!$F$33:$F$776,СВЦЭМ!$A$33:$A$776,$A208,СВЦЭМ!$B$33:$B$776,I$190)+'СЕТ СН'!$F$12</f>
        <v>215.85737043</v>
      </c>
      <c r="J208" s="36">
        <f>SUMIFS(СВЦЭМ!$F$33:$F$776,СВЦЭМ!$A$33:$A$776,$A208,СВЦЭМ!$B$33:$B$776,J$190)+'СЕТ СН'!$F$12</f>
        <v>198.59196133</v>
      </c>
      <c r="K208" s="36">
        <f>SUMIFS(СВЦЭМ!$F$33:$F$776,СВЦЭМ!$A$33:$A$776,$A208,СВЦЭМ!$B$33:$B$776,K$190)+'СЕТ СН'!$F$12</f>
        <v>180.47655463999999</v>
      </c>
      <c r="L208" s="36">
        <f>SUMIFS(СВЦЭМ!$F$33:$F$776,СВЦЭМ!$A$33:$A$776,$A208,СВЦЭМ!$B$33:$B$776,L$190)+'СЕТ СН'!$F$12</f>
        <v>173.13131018999999</v>
      </c>
      <c r="M208" s="36">
        <f>SUMIFS(СВЦЭМ!$F$33:$F$776,СВЦЭМ!$A$33:$A$776,$A208,СВЦЭМ!$B$33:$B$776,M$190)+'СЕТ СН'!$F$12</f>
        <v>176.94175154000001</v>
      </c>
      <c r="N208" s="36">
        <f>SUMIFS(СВЦЭМ!$F$33:$F$776,СВЦЭМ!$A$33:$A$776,$A208,СВЦЭМ!$B$33:$B$776,N$190)+'СЕТ СН'!$F$12</f>
        <v>173.31216792000001</v>
      </c>
      <c r="O208" s="36">
        <f>SUMIFS(СВЦЭМ!$F$33:$F$776,СВЦЭМ!$A$33:$A$776,$A208,СВЦЭМ!$B$33:$B$776,O$190)+'СЕТ СН'!$F$12</f>
        <v>174.27323920000001</v>
      </c>
      <c r="P208" s="36">
        <f>SUMIFS(СВЦЭМ!$F$33:$F$776,СВЦЭМ!$A$33:$A$776,$A208,СВЦЭМ!$B$33:$B$776,P$190)+'СЕТ СН'!$F$12</f>
        <v>173.55927081999999</v>
      </c>
      <c r="Q208" s="36">
        <f>SUMIFS(СВЦЭМ!$F$33:$F$776,СВЦЭМ!$A$33:$A$776,$A208,СВЦЭМ!$B$33:$B$776,Q$190)+'СЕТ СН'!$F$12</f>
        <v>173.68229833000001</v>
      </c>
      <c r="R208" s="36">
        <f>SUMIFS(СВЦЭМ!$F$33:$F$776,СВЦЭМ!$A$33:$A$776,$A208,СВЦЭМ!$B$33:$B$776,R$190)+'СЕТ СН'!$F$12</f>
        <v>173.72596103999999</v>
      </c>
      <c r="S208" s="36">
        <f>SUMIFS(СВЦЭМ!$F$33:$F$776,СВЦЭМ!$A$33:$A$776,$A208,СВЦЭМ!$B$33:$B$776,S$190)+'СЕТ СН'!$F$12</f>
        <v>174.23790439999999</v>
      </c>
      <c r="T208" s="36">
        <f>SUMIFS(СВЦЭМ!$F$33:$F$776,СВЦЭМ!$A$33:$A$776,$A208,СВЦЭМ!$B$33:$B$776,T$190)+'СЕТ СН'!$F$12</f>
        <v>174.95173749</v>
      </c>
      <c r="U208" s="36">
        <f>SUMIFS(СВЦЭМ!$F$33:$F$776,СВЦЭМ!$A$33:$A$776,$A208,СВЦЭМ!$B$33:$B$776,U$190)+'СЕТ СН'!$F$12</f>
        <v>175.29852363000001</v>
      </c>
      <c r="V208" s="36">
        <f>SUMIFS(СВЦЭМ!$F$33:$F$776,СВЦЭМ!$A$33:$A$776,$A208,СВЦЭМ!$B$33:$B$776,V$190)+'СЕТ СН'!$F$12</f>
        <v>175.37472649</v>
      </c>
      <c r="W208" s="36">
        <f>SUMIFS(СВЦЭМ!$F$33:$F$776,СВЦЭМ!$A$33:$A$776,$A208,СВЦЭМ!$B$33:$B$776,W$190)+'СЕТ СН'!$F$12</f>
        <v>171.85056148999999</v>
      </c>
      <c r="X208" s="36">
        <f>SUMIFS(СВЦЭМ!$F$33:$F$776,СВЦЭМ!$A$33:$A$776,$A208,СВЦЭМ!$B$33:$B$776,X$190)+'СЕТ СН'!$F$12</f>
        <v>179.67901481999999</v>
      </c>
      <c r="Y208" s="36">
        <f>SUMIFS(СВЦЭМ!$F$33:$F$776,СВЦЭМ!$A$33:$A$776,$A208,СВЦЭМ!$B$33:$B$776,Y$190)+'СЕТ СН'!$F$12</f>
        <v>195.30396866999999</v>
      </c>
    </row>
    <row r="209" spans="1:25" ht="15.75" x14ac:dyDescent="0.2">
      <c r="A209" s="35">
        <f t="shared" si="5"/>
        <v>43574</v>
      </c>
      <c r="B209" s="36">
        <f>SUMIFS(СВЦЭМ!$F$33:$F$776,СВЦЭМ!$A$33:$A$776,$A209,СВЦЭМ!$B$33:$B$776,B$190)+'СЕТ СН'!$F$12</f>
        <v>213.59061857</v>
      </c>
      <c r="C209" s="36">
        <f>SUMIFS(СВЦЭМ!$F$33:$F$776,СВЦЭМ!$A$33:$A$776,$A209,СВЦЭМ!$B$33:$B$776,C$190)+'СЕТ СН'!$F$12</f>
        <v>228.73128792</v>
      </c>
      <c r="D209" s="36">
        <f>SUMIFS(СВЦЭМ!$F$33:$F$776,СВЦЭМ!$A$33:$A$776,$A209,СВЦЭМ!$B$33:$B$776,D$190)+'СЕТ СН'!$F$12</f>
        <v>241.25201766000001</v>
      </c>
      <c r="E209" s="36">
        <f>SUMIFS(СВЦЭМ!$F$33:$F$776,СВЦЭМ!$A$33:$A$776,$A209,СВЦЭМ!$B$33:$B$776,E$190)+'СЕТ СН'!$F$12</f>
        <v>242.22919511000001</v>
      </c>
      <c r="F209" s="36">
        <f>SUMIFS(СВЦЭМ!$F$33:$F$776,СВЦЭМ!$A$33:$A$776,$A209,СВЦЭМ!$B$33:$B$776,F$190)+'СЕТ СН'!$F$12</f>
        <v>242.34111995000001</v>
      </c>
      <c r="G209" s="36">
        <f>SUMIFS(СВЦЭМ!$F$33:$F$776,СВЦЭМ!$A$33:$A$776,$A209,СВЦЭМ!$B$33:$B$776,G$190)+'СЕТ СН'!$F$12</f>
        <v>242.24748718000001</v>
      </c>
      <c r="H209" s="36">
        <f>SUMIFS(СВЦЭМ!$F$33:$F$776,СВЦЭМ!$A$33:$A$776,$A209,СВЦЭМ!$B$33:$B$776,H$190)+'СЕТ СН'!$F$12</f>
        <v>230.45965969</v>
      </c>
      <c r="I209" s="36">
        <f>SUMIFS(СВЦЭМ!$F$33:$F$776,СВЦЭМ!$A$33:$A$776,$A209,СВЦЭМ!$B$33:$B$776,I$190)+'СЕТ СН'!$F$12</f>
        <v>215.89553918999999</v>
      </c>
      <c r="J209" s="36">
        <f>SUMIFS(СВЦЭМ!$F$33:$F$776,СВЦЭМ!$A$33:$A$776,$A209,СВЦЭМ!$B$33:$B$776,J$190)+'СЕТ СН'!$F$12</f>
        <v>197.43108187000001</v>
      </c>
      <c r="K209" s="36">
        <f>SUMIFS(СВЦЭМ!$F$33:$F$776,СВЦЭМ!$A$33:$A$776,$A209,СВЦЭМ!$B$33:$B$776,K$190)+'СЕТ СН'!$F$12</f>
        <v>181.98835152000001</v>
      </c>
      <c r="L209" s="36">
        <f>SUMIFS(СВЦЭМ!$F$33:$F$776,СВЦЭМ!$A$33:$A$776,$A209,СВЦЭМ!$B$33:$B$776,L$190)+'СЕТ СН'!$F$12</f>
        <v>174.35486663</v>
      </c>
      <c r="M209" s="36">
        <f>SUMIFS(СВЦЭМ!$F$33:$F$776,СВЦЭМ!$A$33:$A$776,$A209,СВЦЭМ!$B$33:$B$776,M$190)+'СЕТ СН'!$F$12</f>
        <v>174.14799359</v>
      </c>
      <c r="N209" s="36">
        <f>SUMIFS(СВЦЭМ!$F$33:$F$776,СВЦЭМ!$A$33:$A$776,$A209,СВЦЭМ!$B$33:$B$776,N$190)+'СЕТ СН'!$F$12</f>
        <v>171.65156651000001</v>
      </c>
      <c r="O209" s="36">
        <f>SUMIFS(СВЦЭМ!$F$33:$F$776,СВЦЭМ!$A$33:$A$776,$A209,СВЦЭМ!$B$33:$B$776,O$190)+'СЕТ СН'!$F$12</f>
        <v>171.39751889999999</v>
      </c>
      <c r="P209" s="36">
        <f>SUMIFS(СВЦЭМ!$F$33:$F$776,СВЦЭМ!$A$33:$A$776,$A209,СВЦЭМ!$B$33:$B$776,P$190)+'СЕТ СН'!$F$12</f>
        <v>172.21726634999999</v>
      </c>
      <c r="Q209" s="36">
        <f>SUMIFS(СВЦЭМ!$F$33:$F$776,СВЦЭМ!$A$33:$A$776,$A209,СВЦЭМ!$B$33:$B$776,Q$190)+'СЕТ СН'!$F$12</f>
        <v>172.05341263</v>
      </c>
      <c r="R209" s="36">
        <f>SUMIFS(СВЦЭМ!$F$33:$F$776,СВЦЭМ!$A$33:$A$776,$A209,СВЦЭМ!$B$33:$B$776,R$190)+'СЕТ СН'!$F$12</f>
        <v>171.83903401000001</v>
      </c>
      <c r="S209" s="36">
        <f>SUMIFS(СВЦЭМ!$F$33:$F$776,СВЦЭМ!$A$33:$A$776,$A209,СВЦЭМ!$B$33:$B$776,S$190)+'СЕТ СН'!$F$12</f>
        <v>169.9892475</v>
      </c>
      <c r="T209" s="36">
        <f>SUMIFS(СВЦЭМ!$F$33:$F$776,СВЦЭМ!$A$33:$A$776,$A209,СВЦЭМ!$B$33:$B$776,T$190)+'СЕТ СН'!$F$12</f>
        <v>170.98300039</v>
      </c>
      <c r="U209" s="36">
        <f>SUMIFS(СВЦЭМ!$F$33:$F$776,СВЦЭМ!$A$33:$A$776,$A209,СВЦЭМ!$B$33:$B$776,U$190)+'СЕТ СН'!$F$12</f>
        <v>171.30988529000001</v>
      </c>
      <c r="V209" s="36">
        <f>SUMIFS(СВЦЭМ!$F$33:$F$776,СВЦЭМ!$A$33:$A$776,$A209,СВЦЭМ!$B$33:$B$776,V$190)+'СЕТ СН'!$F$12</f>
        <v>173.17507954999999</v>
      </c>
      <c r="W209" s="36">
        <f>SUMIFS(СВЦЭМ!$F$33:$F$776,СВЦЭМ!$A$33:$A$776,$A209,СВЦЭМ!$B$33:$B$776,W$190)+'СЕТ СН'!$F$12</f>
        <v>172.20918616</v>
      </c>
      <c r="X209" s="36">
        <f>SUMIFS(СВЦЭМ!$F$33:$F$776,СВЦЭМ!$A$33:$A$776,$A209,СВЦЭМ!$B$33:$B$776,X$190)+'СЕТ СН'!$F$12</f>
        <v>176.86915428</v>
      </c>
      <c r="Y209" s="36">
        <f>SUMIFS(СВЦЭМ!$F$33:$F$776,СВЦЭМ!$A$33:$A$776,$A209,СВЦЭМ!$B$33:$B$776,Y$190)+'СЕТ СН'!$F$12</f>
        <v>193.77500035</v>
      </c>
    </row>
    <row r="210" spans="1:25" ht="15.75" x14ac:dyDescent="0.2">
      <c r="A210" s="35">
        <f t="shared" si="5"/>
        <v>43575</v>
      </c>
      <c r="B210" s="36">
        <f>SUMIFS(СВЦЭМ!$F$33:$F$776,СВЦЭМ!$A$33:$A$776,$A210,СВЦЭМ!$B$33:$B$776,B$190)+'СЕТ СН'!$F$12</f>
        <v>214.26127073999999</v>
      </c>
      <c r="C210" s="36">
        <f>SUMIFS(СВЦЭМ!$F$33:$F$776,СВЦЭМ!$A$33:$A$776,$A210,СВЦЭМ!$B$33:$B$776,C$190)+'СЕТ СН'!$F$12</f>
        <v>229.74471887999999</v>
      </c>
      <c r="D210" s="36">
        <f>SUMIFS(СВЦЭМ!$F$33:$F$776,СВЦЭМ!$A$33:$A$776,$A210,СВЦЭМ!$B$33:$B$776,D$190)+'СЕТ СН'!$F$12</f>
        <v>243.22613222999999</v>
      </c>
      <c r="E210" s="36">
        <f>SUMIFS(СВЦЭМ!$F$33:$F$776,СВЦЭМ!$A$33:$A$776,$A210,СВЦЭМ!$B$33:$B$776,E$190)+'СЕТ СН'!$F$12</f>
        <v>244.10780298</v>
      </c>
      <c r="F210" s="36">
        <f>SUMIFS(СВЦЭМ!$F$33:$F$776,СВЦЭМ!$A$33:$A$776,$A210,СВЦЭМ!$B$33:$B$776,F$190)+'СЕТ СН'!$F$12</f>
        <v>244.93585827000001</v>
      </c>
      <c r="G210" s="36">
        <f>SUMIFS(СВЦЭМ!$F$33:$F$776,СВЦЭМ!$A$33:$A$776,$A210,СВЦЭМ!$B$33:$B$776,G$190)+'СЕТ СН'!$F$12</f>
        <v>243.24811793999999</v>
      </c>
      <c r="H210" s="36">
        <f>SUMIFS(СВЦЭМ!$F$33:$F$776,СВЦЭМ!$A$33:$A$776,$A210,СВЦЭМ!$B$33:$B$776,H$190)+'СЕТ СН'!$F$12</f>
        <v>229.85410418999999</v>
      </c>
      <c r="I210" s="36">
        <f>SUMIFS(СВЦЭМ!$F$33:$F$776,СВЦЭМ!$A$33:$A$776,$A210,СВЦЭМ!$B$33:$B$776,I$190)+'СЕТ СН'!$F$12</f>
        <v>222.51275608</v>
      </c>
      <c r="J210" s="36">
        <f>SUMIFS(СВЦЭМ!$F$33:$F$776,СВЦЭМ!$A$33:$A$776,$A210,СВЦЭМ!$B$33:$B$776,J$190)+'СЕТ СН'!$F$12</f>
        <v>204.72941358</v>
      </c>
      <c r="K210" s="36">
        <f>SUMIFS(СВЦЭМ!$F$33:$F$776,СВЦЭМ!$A$33:$A$776,$A210,СВЦЭМ!$B$33:$B$776,K$190)+'СЕТ СН'!$F$12</f>
        <v>177.25586443</v>
      </c>
      <c r="L210" s="36">
        <f>SUMIFS(СВЦЭМ!$F$33:$F$776,СВЦЭМ!$A$33:$A$776,$A210,СВЦЭМ!$B$33:$B$776,L$190)+'СЕТ СН'!$F$12</f>
        <v>167.04592081000001</v>
      </c>
      <c r="M210" s="36">
        <f>SUMIFS(СВЦЭМ!$F$33:$F$776,СВЦЭМ!$A$33:$A$776,$A210,СВЦЭМ!$B$33:$B$776,M$190)+'СЕТ СН'!$F$12</f>
        <v>168.14356337999999</v>
      </c>
      <c r="N210" s="36">
        <f>SUMIFS(СВЦЭМ!$F$33:$F$776,СВЦЭМ!$A$33:$A$776,$A210,СВЦЭМ!$B$33:$B$776,N$190)+'СЕТ СН'!$F$12</f>
        <v>169.67376555999999</v>
      </c>
      <c r="O210" s="36">
        <f>SUMIFS(СВЦЭМ!$F$33:$F$776,СВЦЭМ!$A$33:$A$776,$A210,СВЦЭМ!$B$33:$B$776,O$190)+'СЕТ СН'!$F$12</f>
        <v>171.35784663999999</v>
      </c>
      <c r="P210" s="36">
        <f>SUMIFS(СВЦЭМ!$F$33:$F$776,СВЦЭМ!$A$33:$A$776,$A210,СВЦЭМ!$B$33:$B$776,P$190)+'СЕТ СН'!$F$12</f>
        <v>172.62284292000001</v>
      </c>
      <c r="Q210" s="36">
        <f>SUMIFS(СВЦЭМ!$F$33:$F$776,СВЦЭМ!$A$33:$A$776,$A210,СВЦЭМ!$B$33:$B$776,Q$190)+'СЕТ СН'!$F$12</f>
        <v>174.71279017000001</v>
      </c>
      <c r="R210" s="36">
        <f>SUMIFS(СВЦЭМ!$F$33:$F$776,СВЦЭМ!$A$33:$A$776,$A210,СВЦЭМ!$B$33:$B$776,R$190)+'СЕТ СН'!$F$12</f>
        <v>174.58835995999999</v>
      </c>
      <c r="S210" s="36">
        <f>SUMIFS(СВЦЭМ!$F$33:$F$776,СВЦЭМ!$A$33:$A$776,$A210,СВЦЭМ!$B$33:$B$776,S$190)+'СЕТ СН'!$F$12</f>
        <v>176.28322954000001</v>
      </c>
      <c r="T210" s="36">
        <f>SUMIFS(СВЦЭМ!$F$33:$F$776,СВЦЭМ!$A$33:$A$776,$A210,СВЦЭМ!$B$33:$B$776,T$190)+'СЕТ СН'!$F$12</f>
        <v>174.63319442</v>
      </c>
      <c r="U210" s="36">
        <f>SUMIFS(СВЦЭМ!$F$33:$F$776,СВЦЭМ!$A$33:$A$776,$A210,СВЦЭМ!$B$33:$B$776,U$190)+'СЕТ СН'!$F$12</f>
        <v>165.81838646</v>
      </c>
      <c r="V210" s="36">
        <f>SUMIFS(СВЦЭМ!$F$33:$F$776,СВЦЭМ!$A$33:$A$776,$A210,СВЦЭМ!$B$33:$B$776,V$190)+'СЕТ СН'!$F$12</f>
        <v>166.16324854999999</v>
      </c>
      <c r="W210" s="36">
        <f>SUMIFS(СВЦЭМ!$F$33:$F$776,СВЦЭМ!$A$33:$A$776,$A210,СВЦЭМ!$B$33:$B$776,W$190)+'СЕТ СН'!$F$12</f>
        <v>188.09297756000001</v>
      </c>
      <c r="X210" s="36">
        <f>SUMIFS(СВЦЭМ!$F$33:$F$776,СВЦЭМ!$A$33:$A$776,$A210,СВЦЭМ!$B$33:$B$776,X$190)+'СЕТ СН'!$F$12</f>
        <v>213.24558138</v>
      </c>
      <c r="Y210" s="36">
        <f>SUMIFS(СВЦЭМ!$F$33:$F$776,СВЦЭМ!$A$33:$A$776,$A210,СВЦЭМ!$B$33:$B$776,Y$190)+'СЕТ СН'!$F$12</f>
        <v>223.00051954</v>
      </c>
    </row>
    <row r="211" spans="1:25" ht="15.75" x14ac:dyDescent="0.2">
      <c r="A211" s="35">
        <f t="shared" si="5"/>
        <v>43576</v>
      </c>
      <c r="B211" s="36">
        <f>SUMIFS(СВЦЭМ!$F$33:$F$776,СВЦЭМ!$A$33:$A$776,$A211,СВЦЭМ!$B$33:$B$776,B$190)+'СЕТ СН'!$F$12</f>
        <v>200.82536733000001</v>
      </c>
      <c r="C211" s="36">
        <f>SUMIFS(СВЦЭМ!$F$33:$F$776,СВЦЭМ!$A$33:$A$776,$A211,СВЦЭМ!$B$33:$B$776,C$190)+'СЕТ СН'!$F$12</f>
        <v>206.44772745</v>
      </c>
      <c r="D211" s="36">
        <f>SUMIFS(СВЦЭМ!$F$33:$F$776,СВЦЭМ!$A$33:$A$776,$A211,СВЦЭМ!$B$33:$B$776,D$190)+'СЕТ СН'!$F$12</f>
        <v>213.00216157</v>
      </c>
      <c r="E211" s="36">
        <f>SUMIFS(СВЦЭМ!$F$33:$F$776,СВЦЭМ!$A$33:$A$776,$A211,СВЦЭМ!$B$33:$B$776,E$190)+'СЕТ СН'!$F$12</f>
        <v>214.49267653000001</v>
      </c>
      <c r="F211" s="36">
        <f>SUMIFS(СВЦЭМ!$F$33:$F$776,СВЦЭМ!$A$33:$A$776,$A211,СВЦЭМ!$B$33:$B$776,F$190)+'СЕТ СН'!$F$12</f>
        <v>215.37042396000001</v>
      </c>
      <c r="G211" s="36">
        <f>SUMIFS(СВЦЭМ!$F$33:$F$776,СВЦЭМ!$A$33:$A$776,$A211,СВЦЭМ!$B$33:$B$776,G$190)+'СЕТ СН'!$F$12</f>
        <v>213.14429054999999</v>
      </c>
      <c r="H211" s="36">
        <f>SUMIFS(СВЦЭМ!$F$33:$F$776,СВЦЭМ!$A$33:$A$776,$A211,СВЦЭМ!$B$33:$B$776,H$190)+'СЕТ СН'!$F$12</f>
        <v>209.90424218999999</v>
      </c>
      <c r="I211" s="36">
        <f>SUMIFS(СВЦЭМ!$F$33:$F$776,СВЦЭМ!$A$33:$A$776,$A211,СВЦЭМ!$B$33:$B$776,I$190)+'СЕТ СН'!$F$12</f>
        <v>207.38820462000001</v>
      </c>
      <c r="J211" s="36">
        <f>SUMIFS(СВЦЭМ!$F$33:$F$776,СВЦЭМ!$A$33:$A$776,$A211,СВЦЭМ!$B$33:$B$776,J$190)+'СЕТ СН'!$F$12</f>
        <v>198.11004831</v>
      </c>
      <c r="K211" s="36">
        <f>SUMIFS(СВЦЭМ!$F$33:$F$776,СВЦЭМ!$A$33:$A$776,$A211,СВЦЭМ!$B$33:$B$776,K$190)+'СЕТ СН'!$F$12</f>
        <v>189.3901999</v>
      </c>
      <c r="L211" s="36">
        <f>SUMIFS(СВЦЭМ!$F$33:$F$776,СВЦЭМ!$A$33:$A$776,$A211,СВЦЭМ!$B$33:$B$776,L$190)+'СЕТ СН'!$F$12</f>
        <v>185.36628676999999</v>
      </c>
      <c r="M211" s="36">
        <f>SUMIFS(СВЦЭМ!$F$33:$F$776,СВЦЭМ!$A$33:$A$776,$A211,СВЦЭМ!$B$33:$B$776,M$190)+'СЕТ СН'!$F$12</f>
        <v>187.71998335000001</v>
      </c>
      <c r="N211" s="36">
        <f>SUMIFS(СВЦЭМ!$F$33:$F$776,СВЦЭМ!$A$33:$A$776,$A211,СВЦЭМ!$B$33:$B$776,N$190)+'СЕТ СН'!$F$12</f>
        <v>190.86923206</v>
      </c>
      <c r="O211" s="36">
        <f>SUMIFS(СВЦЭМ!$F$33:$F$776,СВЦЭМ!$A$33:$A$776,$A211,СВЦЭМ!$B$33:$B$776,O$190)+'СЕТ СН'!$F$12</f>
        <v>193.67413338</v>
      </c>
      <c r="P211" s="36">
        <f>SUMIFS(СВЦЭМ!$F$33:$F$776,СВЦЭМ!$A$33:$A$776,$A211,СВЦЭМ!$B$33:$B$776,P$190)+'СЕТ СН'!$F$12</f>
        <v>195.01166967</v>
      </c>
      <c r="Q211" s="36">
        <f>SUMIFS(СВЦЭМ!$F$33:$F$776,СВЦЭМ!$A$33:$A$776,$A211,СВЦЭМ!$B$33:$B$776,Q$190)+'СЕТ СН'!$F$12</f>
        <v>199.22314928</v>
      </c>
      <c r="R211" s="36">
        <f>SUMIFS(СВЦЭМ!$F$33:$F$776,СВЦЭМ!$A$33:$A$776,$A211,СВЦЭМ!$B$33:$B$776,R$190)+'СЕТ СН'!$F$12</f>
        <v>203.46870093000001</v>
      </c>
      <c r="S211" s="36">
        <f>SUMIFS(СВЦЭМ!$F$33:$F$776,СВЦЭМ!$A$33:$A$776,$A211,СВЦЭМ!$B$33:$B$776,S$190)+'СЕТ СН'!$F$12</f>
        <v>199.77793715999999</v>
      </c>
      <c r="T211" s="36">
        <f>SUMIFS(СВЦЭМ!$F$33:$F$776,СВЦЭМ!$A$33:$A$776,$A211,СВЦЭМ!$B$33:$B$776,T$190)+'СЕТ СН'!$F$12</f>
        <v>192.40619433000001</v>
      </c>
      <c r="U211" s="36">
        <f>SUMIFS(СВЦЭМ!$F$33:$F$776,СВЦЭМ!$A$33:$A$776,$A211,СВЦЭМ!$B$33:$B$776,U$190)+'СЕТ СН'!$F$12</f>
        <v>187.23824427</v>
      </c>
      <c r="V211" s="36">
        <f>SUMIFS(СВЦЭМ!$F$33:$F$776,СВЦЭМ!$A$33:$A$776,$A211,СВЦЭМ!$B$33:$B$776,V$190)+'СЕТ СН'!$F$12</f>
        <v>180.31038688000001</v>
      </c>
      <c r="W211" s="36">
        <f>SUMIFS(СВЦЭМ!$F$33:$F$776,СВЦЭМ!$A$33:$A$776,$A211,СВЦЭМ!$B$33:$B$776,W$190)+'СЕТ СН'!$F$12</f>
        <v>180.21026911000001</v>
      </c>
      <c r="X211" s="36">
        <f>SUMIFS(СВЦЭМ!$F$33:$F$776,СВЦЭМ!$A$33:$A$776,$A211,СВЦЭМ!$B$33:$B$776,X$190)+'СЕТ СН'!$F$12</f>
        <v>180.76115382</v>
      </c>
      <c r="Y211" s="36">
        <f>SUMIFS(СВЦЭМ!$F$33:$F$776,СВЦЭМ!$A$33:$A$776,$A211,СВЦЭМ!$B$33:$B$776,Y$190)+'СЕТ СН'!$F$12</f>
        <v>191.04663167000001</v>
      </c>
    </row>
    <row r="212" spans="1:25" ht="15.75" x14ac:dyDescent="0.2">
      <c r="A212" s="35">
        <f t="shared" si="5"/>
        <v>43577</v>
      </c>
      <c r="B212" s="36">
        <f>SUMIFS(СВЦЭМ!$F$33:$F$776,СВЦЭМ!$A$33:$A$776,$A212,СВЦЭМ!$B$33:$B$776,B$190)+'СЕТ СН'!$F$12</f>
        <v>192.36603156000001</v>
      </c>
      <c r="C212" s="36">
        <f>SUMIFS(СВЦЭМ!$F$33:$F$776,СВЦЭМ!$A$33:$A$776,$A212,СВЦЭМ!$B$33:$B$776,C$190)+'СЕТ СН'!$F$12</f>
        <v>196.68142663</v>
      </c>
      <c r="D212" s="36">
        <f>SUMIFS(СВЦЭМ!$F$33:$F$776,СВЦЭМ!$A$33:$A$776,$A212,СВЦЭМ!$B$33:$B$776,D$190)+'СЕТ СН'!$F$12</f>
        <v>206.15188074</v>
      </c>
      <c r="E212" s="36">
        <f>SUMIFS(СВЦЭМ!$F$33:$F$776,СВЦЭМ!$A$33:$A$776,$A212,СВЦЭМ!$B$33:$B$776,E$190)+'СЕТ СН'!$F$12</f>
        <v>213.64030367999999</v>
      </c>
      <c r="F212" s="36">
        <f>SUMIFS(СВЦЭМ!$F$33:$F$776,СВЦЭМ!$A$33:$A$776,$A212,СВЦЭМ!$B$33:$B$776,F$190)+'СЕТ СН'!$F$12</f>
        <v>216.43344137</v>
      </c>
      <c r="G212" s="36">
        <f>SUMIFS(СВЦЭМ!$F$33:$F$776,СВЦЭМ!$A$33:$A$776,$A212,СВЦЭМ!$B$33:$B$776,G$190)+'СЕТ СН'!$F$12</f>
        <v>206.85743296000001</v>
      </c>
      <c r="H212" s="36">
        <f>SUMIFS(СВЦЭМ!$F$33:$F$776,СВЦЭМ!$A$33:$A$776,$A212,СВЦЭМ!$B$33:$B$776,H$190)+'СЕТ СН'!$F$12</f>
        <v>202.61025739999999</v>
      </c>
      <c r="I212" s="36">
        <f>SUMIFS(СВЦЭМ!$F$33:$F$776,СВЦЭМ!$A$33:$A$776,$A212,СВЦЭМ!$B$33:$B$776,I$190)+'СЕТ СН'!$F$12</f>
        <v>201.36819485000001</v>
      </c>
      <c r="J212" s="36">
        <f>SUMIFS(СВЦЭМ!$F$33:$F$776,СВЦЭМ!$A$33:$A$776,$A212,СВЦЭМ!$B$33:$B$776,J$190)+'СЕТ СН'!$F$12</f>
        <v>199.64426596000001</v>
      </c>
      <c r="K212" s="36">
        <f>SUMIFS(СВЦЭМ!$F$33:$F$776,СВЦЭМ!$A$33:$A$776,$A212,СВЦЭМ!$B$33:$B$776,K$190)+'СЕТ СН'!$F$12</f>
        <v>200.68453303000001</v>
      </c>
      <c r="L212" s="36">
        <f>SUMIFS(СВЦЭМ!$F$33:$F$776,СВЦЭМ!$A$33:$A$776,$A212,СВЦЭМ!$B$33:$B$776,L$190)+'СЕТ СН'!$F$12</f>
        <v>199.26928415</v>
      </c>
      <c r="M212" s="36">
        <f>SUMIFS(СВЦЭМ!$F$33:$F$776,СВЦЭМ!$A$33:$A$776,$A212,СВЦЭМ!$B$33:$B$776,M$190)+'СЕТ СН'!$F$12</f>
        <v>198.83427673</v>
      </c>
      <c r="N212" s="36">
        <f>SUMIFS(СВЦЭМ!$F$33:$F$776,СВЦЭМ!$A$33:$A$776,$A212,СВЦЭМ!$B$33:$B$776,N$190)+'СЕТ СН'!$F$12</f>
        <v>198.48182555</v>
      </c>
      <c r="O212" s="36">
        <f>SUMIFS(СВЦЭМ!$F$33:$F$776,СВЦЭМ!$A$33:$A$776,$A212,СВЦЭМ!$B$33:$B$776,O$190)+'СЕТ СН'!$F$12</f>
        <v>199.98473432</v>
      </c>
      <c r="P212" s="36">
        <f>SUMIFS(СВЦЭМ!$F$33:$F$776,СВЦЭМ!$A$33:$A$776,$A212,СВЦЭМ!$B$33:$B$776,P$190)+'СЕТ СН'!$F$12</f>
        <v>201.16644751000001</v>
      </c>
      <c r="Q212" s="36">
        <f>SUMIFS(СВЦЭМ!$F$33:$F$776,СВЦЭМ!$A$33:$A$776,$A212,СВЦЭМ!$B$33:$B$776,Q$190)+'СЕТ СН'!$F$12</f>
        <v>203.26417204000001</v>
      </c>
      <c r="R212" s="36">
        <f>SUMIFS(СВЦЭМ!$F$33:$F$776,СВЦЭМ!$A$33:$A$776,$A212,СВЦЭМ!$B$33:$B$776,R$190)+'СЕТ СН'!$F$12</f>
        <v>202.82460103</v>
      </c>
      <c r="S212" s="36">
        <f>SUMIFS(СВЦЭМ!$F$33:$F$776,СВЦЭМ!$A$33:$A$776,$A212,СВЦЭМ!$B$33:$B$776,S$190)+'СЕТ СН'!$F$12</f>
        <v>198.28705941999999</v>
      </c>
      <c r="T212" s="36">
        <f>SUMIFS(СВЦЭМ!$F$33:$F$776,СВЦЭМ!$A$33:$A$776,$A212,СВЦЭМ!$B$33:$B$776,T$190)+'СЕТ СН'!$F$12</f>
        <v>197.77640839</v>
      </c>
      <c r="U212" s="36">
        <f>SUMIFS(СВЦЭМ!$F$33:$F$776,СВЦЭМ!$A$33:$A$776,$A212,СВЦЭМ!$B$33:$B$776,U$190)+'СЕТ СН'!$F$12</f>
        <v>194.73433304</v>
      </c>
      <c r="V212" s="36">
        <f>SUMIFS(СВЦЭМ!$F$33:$F$776,СВЦЭМ!$A$33:$A$776,$A212,СВЦЭМ!$B$33:$B$776,V$190)+'СЕТ СН'!$F$12</f>
        <v>192.04467782</v>
      </c>
      <c r="W212" s="36">
        <f>SUMIFS(СВЦЭМ!$F$33:$F$776,СВЦЭМ!$A$33:$A$776,$A212,СВЦЭМ!$B$33:$B$776,W$190)+'СЕТ СН'!$F$12</f>
        <v>192.89050828000001</v>
      </c>
      <c r="X212" s="36">
        <f>SUMIFS(СВЦЭМ!$F$33:$F$776,СВЦЭМ!$A$33:$A$776,$A212,СВЦЭМ!$B$33:$B$776,X$190)+'СЕТ СН'!$F$12</f>
        <v>198.96593197999999</v>
      </c>
      <c r="Y212" s="36">
        <f>SUMIFS(СВЦЭМ!$F$33:$F$776,СВЦЭМ!$A$33:$A$776,$A212,СВЦЭМ!$B$33:$B$776,Y$190)+'СЕТ СН'!$F$12</f>
        <v>201.99588376</v>
      </c>
    </row>
    <row r="213" spans="1:25" ht="15.75" x14ac:dyDescent="0.2">
      <c r="A213" s="35">
        <f t="shared" si="5"/>
        <v>43578</v>
      </c>
      <c r="B213" s="36">
        <f>SUMIFS(СВЦЭМ!$F$33:$F$776,СВЦЭМ!$A$33:$A$776,$A213,СВЦЭМ!$B$33:$B$776,B$190)+'СЕТ СН'!$F$12</f>
        <v>195.00224349000001</v>
      </c>
      <c r="C213" s="36">
        <f>SUMIFS(СВЦЭМ!$F$33:$F$776,СВЦЭМ!$A$33:$A$776,$A213,СВЦЭМ!$B$33:$B$776,C$190)+'СЕТ СН'!$F$12</f>
        <v>205.06584369999999</v>
      </c>
      <c r="D213" s="36">
        <f>SUMIFS(СВЦЭМ!$F$33:$F$776,СВЦЭМ!$A$33:$A$776,$A213,СВЦЭМ!$B$33:$B$776,D$190)+'СЕТ СН'!$F$12</f>
        <v>211.98393202</v>
      </c>
      <c r="E213" s="36">
        <f>SUMIFS(СВЦЭМ!$F$33:$F$776,СВЦЭМ!$A$33:$A$776,$A213,СВЦЭМ!$B$33:$B$776,E$190)+'СЕТ СН'!$F$12</f>
        <v>214.3675173</v>
      </c>
      <c r="F213" s="36">
        <f>SUMIFS(СВЦЭМ!$F$33:$F$776,СВЦЭМ!$A$33:$A$776,$A213,СВЦЭМ!$B$33:$B$776,F$190)+'СЕТ СН'!$F$12</f>
        <v>215.32662493999999</v>
      </c>
      <c r="G213" s="36">
        <f>SUMIFS(СВЦЭМ!$F$33:$F$776,СВЦЭМ!$A$33:$A$776,$A213,СВЦЭМ!$B$33:$B$776,G$190)+'СЕТ СН'!$F$12</f>
        <v>209.12073452000001</v>
      </c>
      <c r="H213" s="36">
        <f>SUMIFS(СВЦЭМ!$F$33:$F$776,СВЦЭМ!$A$33:$A$776,$A213,СВЦЭМ!$B$33:$B$776,H$190)+'СЕТ СН'!$F$12</f>
        <v>204.92679078</v>
      </c>
      <c r="I213" s="36">
        <f>SUMIFS(СВЦЭМ!$F$33:$F$776,СВЦЭМ!$A$33:$A$776,$A213,СВЦЭМ!$B$33:$B$776,I$190)+'СЕТ СН'!$F$12</f>
        <v>207.75688876000001</v>
      </c>
      <c r="J213" s="36">
        <f>SUMIFS(СВЦЭМ!$F$33:$F$776,СВЦЭМ!$A$33:$A$776,$A213,СВЦЭМ!$B$33:$B$776,J$190)+'СЕТ СН'!$F$12</f>
        <v>201.03239778</v>
      </c>
      <c r="K213" s="36">
        <f>SUMIFS(СВЦЭМ!$F$33:$F$776,СВЦЭМ!$A$33:$A$776,$A213,СВЦЭМ!$B$33:$B$776,K$190)+'СЕТ СН'!$F$12</f>
        <v>201.78100502000001</v>
      </c>
      <c r="L213" s="36">
        <f>SUMIFS(СВЦЭМ!$F$33:$F$776,СВЦЭМ!$A$33:$A$776,$A213,СВЦЭМ!$B$33:$B$776,L$190)+'СЕТ СН'!$F$12</f>
        <v>198.6850231</v>
      </c>
      <c r="M213" s="36">
        <f>SUMIFS(СВЦЭМ!$F$33:$F$776,СВЦЭМ!$A$33:$A$776,$A213,СВЦЭМ!$B$33:$B$776,M$190)+'СЕТ СН'!$F$12</f>
        <v>201.02786463000001</v>
      </c>
      <c r="N213" s="36">
        <f>SUMIFS(СВЦЭМ!$F$33:$F$776,СВЦЭМ!$A$33:$A$776,$A213,СВЦЭМ!$B$33:$B$776,N$190)+'СЕТ СН'!$F$12</f>
        <v>198.91053794000001</v>
      </c>
      <c r="O213" s="36">
        <f>SUMIFS(СВЦЭМ!$F$33:$F$776,СВЦЭМ!$A$33:$A$776,$A213,СВЦЭМ!$B$33:$B$776,O$190)+'СЕТ СН'!$F$12</f>
        <v>200.37100919</v>
      </c>
      <c r="P213" s="36">
        <f>SUMIFS(СВЦЭМ!$F$33:$F$776,СВЦЭМ!$A$33:$A$776,$A213,СВЦЭМ!$B$33:$B$776,P$190)+'СЕТ СН'!$F$12</f>
        <v>204.36813520000001</v>
      </c>
      <c r="Q213" s="36">
        <f>SUMIFS(СВЦЭМ!$F$33:$F$776,СВЦЭМ!$A$33:$A$776,$A213,СВЦЭМ!$B$33:$B$776,Q$190)+'СЕТ СН'!$F$12</f>
        <v>206.62765034</v>
      </c>
      <c r="R213" s="36">
        <f>SUMIFS(СВЦЭМ!$F$33:$F$776,СВЦЭМ!$A$33:$A$776,$A213,СВЦЭМ!$B$33:$B$776,R$190)+'СЕТ СН'!$F$12</f>
        <v>205.99677582000001</v>
      </c>
      <c r="S213" s="36">
        <f>SUMIFS(СВЦЭМ!$F$33:$F$776,СВЦЭМ!$A$33:$A$776,$A213,СВЦЭМ!$B$33:$B$776,S$190)+'СЕТ СН'!$F$12</f>
        <v>207.84062298000001</v>
      </c>
      <c r="T213" s="36">
        <f>SUMIFS(СВЦЭМ!$F$33:$F$776,СВЦЭМ!$A$33:$A$776,$A213,СВЦЭМ!$B$33:$B$776,T$190)+'СЕТ СН'!$F$12</f>
        <v>204.54610102999999</v>
      </c>
      <c r="U213" s="36">
        <f>SUMIFS(СВЦЭМ!$F$33:$F$776,СВЦЭМ!$A$33:$A$776,$A213,СВЦЭМ!$B$33:$B$776,U$190)+'СЕТ СН'!$F$12</f>
        <v>199.05516459</v>
      </c>
      <c r="V213" s="36">
        <f>SUMIFS(СВЦЭМ!$F$33:$F$776,СВЦЭМ!$A$33:$A$776,$A213,СВЦЭМ!$B$33:$B$776,V$190)+'СЕТ СН'!$F$12</f>
        <v>195.70816686000001</v>
      </c>
      <c r="W213" s="36">
        <f>SUMIFS(СВЦЭМ!$F$33:$F$776,СВЦЭМ!$A$33:$A$776,$A213,СВЦЭМ!$B$33:$B$776,W$190)+'СЕТ СН'!$F$12</f>
        <v>195.03687628</v>
      </c>
      <c r="X213" s="36">
        <f>SUMIFS(СВЦЭМ!$F$33:$F$776,СВЦЭМ!$A$33:$A$776,$A213,СВЦЭМ!$B$33:$B$776,X$190)+'СЕТ СН'!$F$12</f>
        <v>202.49450321</v>
      </c>
      <c r="Y213" s="36">
        <f>SUMIFS(СВЦЭМ!$F$33:$F$776,СВЦЭМ!$A$33:$A$776,$A213,СВЦЭМ!$B$33:$B$776,Y$190)+'СЕТ СН'!$F$12</f>
        <v>209.97005021999999</v>
      </c>
    </row>
    <row r="214" spans="1:25" ht="15.75" x14ac:dyDescent="0.2">
      <c r="A214" s="35">
        <f t="shared" si="5"/>
        <v>43579</v>
      </c>
      <c r="B214" s="36">
        <f>SUMIFS(СВЦЭМ!$F$33:$F$776,СВЦЭМ!$A$33:$A$776,$A214,СВЦЭМ!$B$33:$B$776,B$190)+'СЕТ СН'!$F$12</f>
        <v>185.81855250999999</v>
      </c>
      <c r="C214" s="36">
        <f>SUMIFS(СВЦЭМ!$F$33:$F$776,СВЦЭМ!$A$33:$A$776,$A214,СВЦЭМ!$B$33:$B$776,C$190)+'СЕТ СН'!$F$12</f>
        <v>195.05744865</v>
      </c>
      <c r="D214" s="36">
        <f>SUMIFS(СВЦЭМ!$F$33:$F$776,СВЦЭМ!$A$33:$A$776,$A214,СВЦЭМ!$B$33:$B$776,D$190)+'СЕТ СН'!$F$12</f>
        <v>202.66708488</v>
      </c>
      <c r="E214" s="36">
        <f>SUMIFS(СВЦЭМ!$F$33:$F$776,СВЦЭМ!$A$33:$A$776,$A214,СВЦЭМ!$B$33:$B$776,E$190)+'СЕТ СН'!$F$12</f>
        <v>204.53174867999999</v>
      </c>
      <c r="F214" s="36">
        <f>SUMIFS(СВЦЭМ!$F$33:$F$776,СВЦЭМ!$A$33:$A$776,$A214,СВЦЭМ!$B$33:$B$776,F$190)+'СЕТ СН'!$F$12</f>
        <v>209.5213105</v>
      </c>
      <c r="G214" s="36">
        <f>SUMIFS(СВЦЭМ!$F$33:$F$776,СВЦЭМ!$A$33:$A$776,$A214,СВЦЭМ!$B$33:$B$776,G$190)+'СЕТ СН'!$F$12</f>
        <v>208.20760773000001</v>
      </c>
      <c r="H214" s="36">
        <f>SUMIFS(СВЦЭМ!$F$33:$F$776,СВЦЭМ!$A$33:$A$776,$A214,СВЦЭМ!$B$33:$B$776,H$190)+'СЕТ СН'!$F$12</f>
        <v>203.79228742000001</v>
      </c>
      <c r="I214" s="36">
        <f>SUMIFS(СВЦЭМ!$F$33:$F$776,СВЦЭМ!$A$33:$A$776,$A214,СВЦЭМ!$B$33:$B$776,I$190)+'СЕТ СН'!$F$12</f>
        <v>196.05641775999999</v>
      </c>
      <c r="J214" s="36">
        <f>SUMIFS(СВЦЭМ!$F$33:$F$776,СВЦЭМ!$A$33:$A$776,$A214,СВЦЭМ!$B$33:$B$776,J$190)+'СЕТ СН'!$F$12</f>
        <v>188.0008029</v>
      </c>
      <c r="K214" s="36">
        <f>SUMIFS(СВЦЭМ!$F$33:$F$776,СВЦЭМ!$A$33:$A$776,$A214,СВЦЭМ!$B$33:$B$776,K$190)+'СЕТ СН'!$F$12</f>
        <v>191.52744883</v>
      </c>
      <c r="L214" s="36">
        <f>SUMIFS(СВЦЭМ!$F$33:$F$776,СВЦЭМ!$A$33:$A$776,$A214,СВЦЭМ!$B$33:$B$776,L$190)+'СЕТ СН'!$F$12</f>
        <v>198.71071157</v>
      </c>
      <c r="M214" s="36">
        <f>SUMIFS(СВЦЭМ!$F$33:$F$776,СВЦЭМ!$A$33:$A$776,$A214,СВЦЭМ!$B$33:$B$776,M$190)+'СЕТ СН'!$F$12</f>
        <v>202.68374553000001</v>
      </c>
      <c r="N214" s="36">
        <f>SUMIFS(СВЦЭМ!$F$33:$F$776,СВЦЭМ!$A$33:$A$776,$A214,СВЦЭМ!$B$33:$B$776,N$190)+'СЕТ СН'!$F$12</f>
        <v>200.20058663</v>
      </c>
      <c r="O214" s="36">
        <f>SUMIFS(СВЦЭМ!$F$33:$F$776,СВЦЭМ!$A$33:$A$776,$A214,СВЦЭМ!$B$33:$B$776,O$190)+'СЕТ СН'!$F$12</f>
        <v>201.93899232999999</v>
      </c>
      <c r="P214" s="36">
        <f>SUMIFS(СВЦЭМ!$F$33:$F$776,СВЦЭМ!$A$33:$A$776,$A214,СВЦЭМ!$B$33:$B$776,P$190)+'СЕТ СН'!$F$12</f>
        <v>203.73746073000001</v>
      </c>
      <c r="Q214" s="36">
        <f>SUMIFS(СВЦЭМ!$F$33:$F$776,СВЦЭМ!$A$33:$A$776,$A214,СВЦЭМ!$B$33:$B$776,Q$190)+'СЕТ СН'!$F$12</f>
        <v>204.74842512000001</v>
      </c>
      <c r="R214" s="36">
        <f>SUMIFS(СВЦЭМ!$F$33:$F$776,СВЦЭМ!$A$33:$A$776,$A214,СВЦЭМ!$B$33:$B$776,R$190)+'СЕТ СН'!$F$12</f>
        <v>205.30416564000001</v>
      </c>
      <c r="S214" s="36">
        <f>SUMIFS(СВЦЭМ!$F$33:$F$776,СВЦЭМ!$A$33:$A$776,$A214,СВЦЭМ!$B$33:$B$776,S$190)+'СЕТ СН'!$F$12</f>
        <v>205.58414127</v>
      </c>
      <c r="T214" s="36">
        <f>SUMIFS(СВЦЭМ!$F$33:$F$776,СВЦЭМ!$A$33:$A$776,$A214,СВЦЭМ!$B$33:$B$776,T$190)+'СЕТ СН'!$F$12</f>
        <v>202.79909488000001</v>
      </c>
      <c r="U214" s="36">
        <f>SUMIFS(СВЦЭМ!$F$33:$F$776,СВЦЭМ!$A$33:$A$776,$A214,СВЦЭМ!$B$33:$B$776,U$190)+'СЕТ СН'!$F$12</f>
        <v>201.49554054000001</v>
      </c>
      <c r="V214" s="36">
        <f>SUMIFS(СВЦЭМ!$F$33:$F$776,СВЦЭМ!$A$33:$A$776,$A214,СВЦЭМ!$B$33:$B$776,V$190)+'СЕТ СН'!$F$12</f>
        <v>196.3545737</v>
      </c>
      <c r="W214" s="36">
        <f>SUMIFS(СВЦЭМ!$F$33:$F$776,СВЦЭМ!$A$33:$A$776,$A214,СВЦЭМ!$B$33:$B$776,W$190)+'СЕТ СН'!$F$12</f>
        <v>193.7961067</v>
      </c>
      <c r="X214" s="36">
        <f>SUMIFS(СВЦЭМ!$F$33:$F$776,СВЦЭМ!$A$33:$A$776,$A214,СВЦЭМ!$B$33:$B$776,X$190)+'СЕТ СН'!$F$12</f>
        <v>196.15443388</v>
      </c>
      <c r="Y214" s="36">
        <f>SUMIFS(СВЦЭМ!$F$33:$F$776,СВЦЭМ!$A$33:$A$776,$A214,СВЦЭМ!$B$33:$B$776,Y$190)+'СЕТ СН'!$F$12</f>
        <v>204.49625918000001</v>
      </c>
    </row>
    <row r="215" spans="1:25" ht="15.75" x14ac:dyDescent="0.2">
      <c r="A215" s="35">
        <f t="shared" si="5"/>
        <v>43580</v>
      </c>
      <c r="B215" s="36">
        <f>SUMIFS(СВЦЭМ!$F$33:$F$776,СВЦЭМ!$A$33:$A$776,$A215,СВЦЭМ!$B$33:$B$776,B$190)+'СЕТ СН'!$F$12</f>
        <v>201.28669818</v>
      </c>
      <c r="C215" s="36">
        <f>SUMIFS(СВЦЭМ!$F$33:$F$776,СВЦЭМ!$A$33:$A$776,$A215,СВЦЭМ!$B$33:$B$776,C$190)+'СЕТ СН'!$F$12</f>
        <v>209.35149999999999</v>
      </c>
      <c r="D215" s="36">
        <f>SUMIFS(СВЦЭМ!$F$33:$F$776,СВЦЭМ!$A$33:$A$776,$A215,СВЦЭМ!$B$33:$B$776,D$190)+'СЕТ СН'!$F$12</f>
        <v>216.29163213000001</v>
      </c>
      <c r="E215" s="36">
        <f>SUMIFS(СВЦЭМ!$F$33:$F$776,СВЦЭМ!$A$33:$A$776,$A215,СВЦЭМ!$B$33:$B$776,E$190)+'СЕТ СН'!$F$12</f>
        <v>219.42910463999999</v>
      </c>
      <c r="F215" s="36">
        <f>SUMIFS(СВЦЭМ!$F$33:$F$776,СВЦЭМ!$A$33:$A$776,$A215,СВЦЭМ!$B$33:$B$776,F$190)+'СЕТ СН'!$F$12</f>
        <v>220.28672205999999</v>
      </c>
      <c r="G215" s="36">
        <f>SUMIFS(СВЦЭМ!$F$33:$F$776,СВЦЭМ!$A$33:$A$776,$A215,СВЦЭМ!$B$33:$B$776,G$190)+'СЕТ СН'!$F$12</f>
        <v>216.72063295999999</v>
      </c>
      <c r="H215" s="36">
        <f>SUMIFS(СВЦЭМ!$F$33:$F$776,СВЦЭМ!$A$33:$A$776,$A215,СВЦЭМ!$B$33:$B$776,H$190)+'СЕТ СН'!$F$12</f>
        <v>208.42240623999999</v>
      </c>
      <c r="I215" s="36">
        <f>SUMIFS(СВЦЭМ!$F$33:$F$776,СВЦЭМ!$A$33:$A$776,$A215,СВЦЭМ!$B$33:$B$776,I$190)+'СЕТ СН'!$F$12</f>
        <v>199.11845675000001</v>
      </c>
      <c r="J215" s="36">
        <f>SUMIFS(СВЦЭМ!$F$33:$F$776,СВЦЭМ!$A$33:$A$776,$A215,СВЦЭМ!$B$33:$B$776,J$190)+'СЕТ СН'!$F$12</f>
        <v>190.72619671999999</v>
      </c>
      <c r="K215" s="36">
        <f>SUMIFS(СВЦЭМ!$F$33:$F$776,СВЦЭМ!$A$33:$A$776,$A215,СВЦЭМ!$B$33:$B$776,K$190)+'СЕТ СН'!$F$12</f>
        <v>189.82840274</v>
      </c>
      <c r="L215" s="36">
        <f>SUMIFS(СВЦЭМ!$F$33:$F$776,СВЦЭМ!$A$33:$A$776,$A215,СВЦЭМ!$B$33:$B$776,L$190)+'СЕТ СН'!$F$12</f>
        <v>188.36637789</v>
      </c>
      <c r="M215" s="36">
        <f>SUMIFS(СВЦЭМ!$F$33:$F$776,СВЦЭМ!$A$33:$A$776,$A215,СВЦЭМ!$B$33:$B$776,M$190)+'СЕТ СН'!$F$12</f>
        <v>191.96040600000001</v>
      </c>
      <c r="N215" s="36">
        <f>SUMIFS(СВЦЭМ!$F$33:$F$776,СВЦЭМ!$A$33:$A$776,$A215,СВЦЭМ!$B$33:$B$776,N$190)+'СЕТ СН'!$F$12</f>
        <v>190.12740628</v>
      </c>
      <c r="O215" s="36">
        <f>SUMIFS(СВЦЭМ!$F$33:$F$776,СВЦЭМ!$A$33:$A$776,$A215,СВЦЭМ!$B$33:$B$776,O$190)+'СЕТ СН'!$F$12</f>
        <v>190.23826192999999</v>
      </c>
      <c r="P215" s="36">
        <f>SUMIFS(СВЦЭМ!$F$33:$F$776,СВЦЭМ!$A$33:$A$776,$A215,СВЦЭМ!$B$33:$B$776,P$190)+'СЕТ СН'!$F$12</f>
        <v>192.41559702000001</v>
      </c>
      <c r="Q215" s="36">
        <f>SUMIFS(СВЦЭМ!$F$33:$F$776,СВЦЭМ!$A$33:$A$776,$A215,СВЦЭМ!$B$33:$B$776,Q$190)+'СЕТ СН'!$F$12</f>
        <v>196.47014709000001</v>
      </c>
      <c r="R215" s="36">
        <f>SUMIFS(СВЦЭМ!$F$33:$F$776,СВЦЭМ!$A$33:$A$776,$A215,СВЦЭМ!$B$33:$B$776,R$190)+'СЕТ СН'!$F$12</f>
        <v>198.83730083</v>
      </c>
      <c r="S215" s="36">
        <f>SUMIFS(СВЦЭМ!$F$33:$F$776,СВЦЭМ!$A$33:$A$776,$A215,СВЦЭМ!$B$33:$B$776,S$190)+'СЕТ СН'!$F$12</f>
        <v>198.64696258999999</v>
      </c>
      <c r="T215" s="36">
        <f>SUMIFS(СВЦЭМ!$F$33:$F$776,СВЦЭМ!$A$33:$A$776,$A215,СВЦЭМ!$B$33:$B$776,T$190)+'СЕТ СН'!$F$12</f>
        <v>195.47239732</v>
      </c>
      <c r="U215" s="36">
        <f>SUMIFS(СВЦЭМ!$F$33:$F$776,СВЦЭМ!$A$33:$A$776,$A215,СВЦЭМ!$B$33:$B$776,U$190)+'СЕТ СН'!$F$12</f>
        <v>191.42774660000001</v>
      </c>
      <c r="V215" s="36">
        <f>SUMIFS(СВЦЭМ!$F$33:$F$776,СВЦЭМ!$A$33:$A$776,$A215,СВЦЭМ!$B$33:$B$776,V$190)+'СЕТ СН'!$F$12</f>
        <v>188.06486179000001</v>
      </c>
      <c r="W215" s="36">
        <f>SUMIFS(СВЦЭМ!$F$33:$F$776,СВЦЭМ!$A$33:$A$776,$A215,СВЦЭМ!$B$33:$B$776,W$190)+'СЕТ СН'!$F$12</f>
        <v>187.99282395</v>
      </c>
      <c r="X215" s="36">
        <f>SUMIFS(СВЦЭМ!$F$33:$F$776,СВЦЭМ!$A$33:$A$776,$A215,СВЦЭМ!$B$33:$B$776,X$190)+'СЕТ СН'!$F$12</f>
        <v>184.59904295999999</v>
      </c>
      <c r="Y215" s="36">
        <f>SUMIFS(СВЦЭМ!$F$33:$F$776,СВЦЭМ!$A$33:$A$776,$A215,СВЦЭМ!$B$33:$B$776,Y$190)+'СЕТ СН'!$F$12</f>
        <v>197.89134963999999</v>
      </c>
    </row>
    <row r="216" spans="1:25" ht="15.75" x14ac:dyDescent="0.2">
      <c r="A216" s="35">
        <f t="shared" si="5"/>
        <v>43581</v>
      </c>
      <c r="B216" s="36">
        <f>SUMIFS(СВЦЭМ!$F$33:$F$776,СВЦЭМ!$A$33:$A$776,$A216,СВЦЭМ!$B$33:$B$776,B$190)+'СЕТ СН'!$F$12</f>
        <v>205.31295781</v>
      </c>
      <c r="C216" s="36">
        <f>SUMIFS(СВЦЭМ!$F$33:$F$776,СВЦЭМ!$A$33:$A$776,$A216,СВЦЭМ!$B$33:$B$776,C$190)+'СЕТ СН'!$F$12</f>
        <v>213.1115925</v>
      </c>
      <c r="D216" s="36">
        <f>SUMIFS(СВЦЭМ!$F$33:$F$776,СВЦЭМ!$A$33:$A$776,$A216,СВЦЭМ!$B$33:$B$776,D$190)+'СЕТ СН'!$F$12</f>
        <v>216.57221598000001</v>
      </c>
      <c r="E216" s="36">
        <f>SUMIFS(СВЦЭМ!$F$33:$F$776,СВЦЭМ!$A$33:$A$776,$A216,СВЦЭМ!$B$33:$B$776,E$190)+'СЕТ СН'!$F$12</f>
        <v>218.12852135</v>
      </c>
      <c r="F216" s="36">
        <f>SUMIFS(СВЦЭМ!$F$33:$F$776,СВЦЭМ!$A$33:$A$776,$A216,СВЦЭМ!$B$33:$B$776,F$190)+'СЕТ СН'!$F$12</f>
        <v>219.46979851</v>
      </c>
      <c r="G216" s="36">
        <f>SUMIFS(СВЦЭМ!$F$33:$F$776,СВЦЭМ!$A$33:$A$776,$A216,СВЦЭМ!$B$33:$B$776,G$190)+'СЕТ СН'!$F$12</f>
        <v>216.71784417000001</v>
      </c>
      <c r="H216" s="36">
        <f>SUMIFS(СВЦЭМ!$F$33:$F$776,СВЦЭМ!$A$33:$A$776,$A216,СВЦЭМ!$B$33:$B$776,H$190)+'СЕТ СН'!$F$12</f>
        <v>209.05905164000001</v>
      </c>
      <c r="I216" s="36">
        <f>SUMIFS(СВЦЭМ!$F$33:$F$776,СВЦЭМ!$A$33:$A$776,$A216,СВЦЭМ!$B$33:$B$776,I$190)+'СЕТ СН'!$F$12</f>
        <v>200.29535676</v>
      </c>
      <c r="J216" s="36">
        <f>SUMIFS(СВЦЭМ!$F$33:$F$776,СВЦЭМ!$A$33:$A$776,$A216,СВЦЭМ!$B$33:$B$776,J$190)+'СЕТ СН'!$F$12</f>
        <v>193.22523391999999</v>
      </c>
      <c r="K216" s="36">
        <f>SUMIFS(СВЦЭМ!$F$33:$F$776,СВЦЭМ!$A$33:$A$776,$A216,СВЦЭМ!$B$33:$B$776,K$190)+'СЕТ СН'!$F$12</f>
        <v>191.02933902999999</v>
      </c>
      <c r="L216" s="36">
        <f>SUMIFS(СВЦЭМ!$F$33:$F$776,СВЦЭМ!$A$33:$A$776,$A216,СВЦЭМ!$B$33:$B$776,L$190)+'СЕТ СН'!$F$12</f>
        <v>191.51155322</v>
      </c>
      <c r="M216" s="36">
        <f>SUMIFS(СВЦЭМ!$F$33:$F$776,СВЦЭМ!$A$33:$A$776,$A216,СВЦЭМ!$B$33:$B$776,M$190)+'СЕТ СН'!$F$12</f>
        <v>193.21261759000001</v>
      </c>
      <c r="N216" s="36">
        <f>SUMIFS(СВЦЭМ!$F$33:$F$776,СВЦЭМ!$A$33:$A$776,$A216,СВЦЭМ!$B$33:$B$776,N$190)+'СЕТ СН'!$F$12</f>
        <v>194.02384273000001</v>
      </c>
      <c r="O216" s="36">
        <f>SUMIFS(СВЦЭМ!$F$33:$F$776,СВЦЭМ!$A$33:$A$776,$A216,СВЦЭМ!$B$33:$B$776,O$190)+'СЕТ СН'!$F$12</f>
        <v>194.6173144</v>
      </c>
      <c r="P216" s="36">
        <f>SUMIFS(СВЦЭМ!$F$33:$F$776,СВЦЭМ!$A$33:$A$776,$A216,СВЦЭМ!$B$33:$B$776,P$190)+'СЕТ СН'!$F$12</f>
        <v>196.21117821000001</v>
      </c>
      <c r="Q216" s="36">
        <f>SUMIFS(СВЦЭМ!$F$33:$F$776,СВЦЭМ!$A$33:$A$776,$A216,СВЦЭМ!$B$33:$B$776,Q$190)+'СЕТ СН'!$F$12</f>
        <v>198.12060715999999</v>
      </c>
      <c r="R216" s="36">
        <f>SUMIFS(СВЦЭМ!$F$33:$F$776,СВЦЭМ!$A$33:$A$776,$A216,СВЦЭМ!$B$33:$B$776,R$190)+'СЕТ СН'!$F$12</f>
        <v>199.10580116</v>
      </c>
      <c r="S216" s="36">
        <f>SUMIFS(СВЦЭМ!$F$33:$F$776,СВЦЭМ!$A$33:$A$776,$A216,СВЦЭМ!$B$33:$B$776,S$190)+'СЕТ СН'!$F$12</f>
        <v>195.94942664999999</v>
      </c>
      <c r="T216" s="36">
        <f>SUMIFS(СВЦЭМ!$F$33:$F$776,СВЦЭМ!$A$33:$A$776,$A216,СВЦЭМ!$B$33:$B$776,T$190)+'СЕТ СН'!$F$12</f>
        <v>191.54902389</v>
      </c>
      <c r="U216" s="36">
        <f>SUMIFS(СВЦЭМ!$F$33:$F$776,СВЦЭМ!$A$33:$A$776,$A216,СВЦЭМ!$B$33:$B$776,U$190)+'СЕТ СН'!$F$12</f>
        <v>184.408669</v>
      </c>
      <c r="V216" s="36">
        <f>SUMIFS(СВЦЭМ!$F$33:$F$776,СВЦЭМ!$A$33:$A$776,$A216,СВЦЭМ!$B$33:$B$776,V$190)+'СЕТ СН'!$F$12</f>
        <v>182.79831983</v>
      </c>
      <c r="W216" s="36">
        <f>SUMIFS(СВЦЭМ!$F$33:$F$776,СВЦЭМ!$A$33:$A$776,$A216,СВЦЭМ!$B$33:$B$776,W$190)+'СЕТ СН'!$F$12</f>
        <v>186.55894717999999</v>
      </c>
      <c r="X216" s="36">
        <f>SUMIFS(СВЦЭМ!$F$33:$F$776,СВЦЭМ!$A$33:$A$776,$A216,СВЦЭМ!$B$33:$B$776,X$190)+'СЕТ СН'!$F$12</f>
        <v>194.00275929</v>
      </c>
      <c r="Y216" s="36">
        <f>SUMIFS(СВЦЭМ!$F$33:$F$776,СВЦЭМ!$A$33:$A$776,$A216,СВЦЭМ!$B$33:$B$776,Y$190)+'СЕТ СН'!$F$12</f>
        <v>201.55474052</v>
      </c>
    </row>
    <row r="217" spans="1:25" ht="15.75" x14ac:dyDescent="0.2">
      <c r="A217" s="35">
        <f t="shared" si="5"/>
        <v>43582</v>
      </c>
      <c r="B217" s="36">
        <f>SUMIFS(СВЦЭМ!$F$33:$F$776,СВЦЭМ!$A$33:$A$776,$A217,СВЦЭМ!$B$33:$B$776,B$190)+'СЕТ СН'!$F$12</f>
        <v>201.87163534999999</v>
      </c>
      <c r="C217" s="36">
        <f>SUMIFS(СВЦЭМ!$F$33:$F$776,СВЦЭМ!$A$33:$A$776,$A217,СВЦЭМ!$B$33:$B$776,C$190)+'СЕТ СН'!$F$12</f>
        <v>199.90217792000001</v>
      </c>
      <c r="D217" s="36">
        <f>SUMIFS(СВЦЭМ!$F$33:$F$776,СВЦЭМ!$A$33:$A$776,$A217,СВЦЭМ!$B$33:$B$776,D$190)+'СЕТ СН'!$F$12</f>
        <v>201.96562170999999</v>
      </c>
      <c r="E217" s="36">
        <f>SUMIFS(СВЦЭМ!$F$33:$F$776,СВЦЭМ!$A$33:$A$776,$A217,СВЦЭМ!$B$33:$B$776,E$190)+'СЕТ СН'!$F$12</f>
        <v>203.85314742</v>
      </c>
      <c r="F217" s="36">
        <f>SUMIFS(СВЦЭМ!$F$33:$F$776,СВЦЭМ!$A$33:$A$776,$A217,СВЦЭМ!$B$33:$B$776,F$190)+'СЕТ СН'!$F$12</f>
        <v>209.59242280999999</v>
      </c>
      <c r="G217" s="36">
        <f>SUMIFS(СВЦЭМ!$F$33:$F$776,СВЦЭМ!$A$33:$A$776,$A217,СВЦЭМ!$B$33:$B$776,G$190)+'СЕТ СН'!$F$12</f>
        <v>205.29929351999999</v>
      </c>
      <c r="H217" s="36">
        <f>SUMIFS(СВЦЭМ!$F$33:$F$776,СВЦЭМ!$A$33:$A$776,$A217,СВЦЭМ!$B$33:$B$776,H$190)+'СЕТ СН'!$F$12</f>
        <v>204.81483560000001</v>
      </c>
      <c r="I217" s="36">
        <f>SUMIFS(СВЦЭМ!$F$33:$F$776,СВЦЭМ!$A$33:$A$776,$A217,СВЦЭМ!$B$33:$B$776,I$190)+'СЕТ СН'!$F$12</f>
        <v>199.76228072999999</v>
      </c>
      <c r="J217" s="36">
        <f>SUMIFS(СВЦЭМ!$F$33:$F$776,СВЦЭМ!$A$33:$A$776,$A217,СВЦЭМ!$B$33:$B$776,J$190)+'СЕТ СН'!$F$12</f>
        <v>189.90413531999999</v>
      </c>
      <c r="K217" s="36">
        <f>SUMIFS(СВЦЭМ!$F$33:$F$776,СВЦЭМ!$A$33:$A$776,$A217,СВЦЭМ!$B$33:$B$776,K$190)+'СЕТ СН'!$F$12</f>
        <v>185.05586629000001</v>
      </c>
      <c r="L217" s="36">
        <f>SUMIFS(СВЦЭМ!$F$33:$F$776,СВЦЭМ!$A$33:$A$776,$A217,СВЦЭМ!$B$33:$B$776,L$190)+'СЕТ СН'!$F$12</f>
        <v>181.66776016</v>
      </c>
      <c r="M217" s="36">
        <f>SUMIFS(СВЦЭМ!$F$33:$F$776,СВЦЭМ!$A$33:$A$776,$A217,СВЦЭМ!$B$33:$B$776,M$190)+'СЕТ СН'!$F$12</f>
        <v>184.48619980999999</v>
      </c>
      <c r="N217" s="36">
        <f>SUMIFS(СВЦЭМ!$F$33:$F$776,СВЦЭМ!$A$33:$A$776,$A217,СВЦЭМ!$B$33:$B$776,N$190)+'СЕТ СН'!$F$12</f>
        <v>184.62261534999999</v>
      </c>
      <c r="O217" s="36">
        <f>SUMIFS(СВЦЭМ!$F$33:$F$776,СВЦЭМ!$A$33:$A$776,$A217,СВЦЭМ!$B$33:$B$776,O$190)+'СЕТ СН'!$F$12</f>
        <v>183.68163704</v>
      </c>
      <c r="P217" s="36">
        <f>SUMIFS(СВЦЭМ!$F$33:$F$776,СВЦЭМ!$A$33:$A$776,$A217,СВЦЭМ!$B$33:$B$776,P$190)+'СЕТ СН'!$F$12</f>
        <v>185.59201303</v>
      </c>
      <c r="Q217" s="36">
        <f>SUMIFS(СВЦЭМ!$F$33:$F$776,СВЦЭМ!$A$33:$A$776,$A217,СВЦЭМ!$B$33:$B$776,Q$190)+'СЕТ СН'!$F$12</f>
        <v>188.90024595</v>
      </c>
      <c r="R217" s="36">
        <f>SUMIFS(СВЦЭМ!$F$33:$F$776,СВЦЭМ!$A$33:$A$776,$A217,СВЦЭМ!$B$33:$B$776,R$190)+'СЕТ СН'!$F$12</f>
        <v>189.80309706</v>
      </c>
      <c r="S217" s="36">
        <f>SUMIFS(СВЦЭМ!$F$33:$F$776,СВЦЭМ!$A$33:$A$776,$A217,СВЦЭМ!$B$33:$B$776,S$190)+'СЕТ СН'!$F$12</f>
        <v>191.47004340000001</v>
      </c>
      <c r="T217" s="36">
        <f>SUMIFS(СВЦЭМ!$F$33:$F$776,СВЦЭМ!$A$33:$A$776,$A217,СВЦЭМ!$B$33:$B$776,T$190)+'СЕТ СН'!$F$12</f>
        <v>193.21178130999999</v>
      </c>
      <c r="U217" s="36">
        <f>SUMIFS(СВЦЭМ!$F$33:$F$776,СВЦЭМ!$A$33:$A$776,$A217,СВЦЭМ!$B$33:$B$776,U$190)+'СЕТ СН'!$F$12</f>
        <v>195.84622754</v>
      </c>
      <c r="V217" s="36">
        <f>SUMIFS(СВЦЭМ!$F$33:$F$776,СВЦЭМ!$A$33:$A$776,$A217,СВЦЭМ!$B$33:$B$776,V$190)+'СЕТ СН'!$F$12</f>
        <v>189.13093452000001</v>
      </c>
      <c r="W217" s="36">
        <f>SUMIFS(СВЦЭМ!$F$33:$F$776,СВЦЭМ!$A$33:$A$776,$A217,СВЦЭМ!$B$33:$B$776,W$190)+'СЕТ СН'!$F$12</f>
        <v>186.81861280999999</v>
      </c>
      <c r="X217" s="36">
        <f>SUMIFS(СВЦЭМ!$F$33:$F$776,СВЦЭМ!$A$33:$A$776,$A217,СВЦЭМ!$B$33:$B$776,X$190)+'СЕТ СН'!$F$12</f>
        <v>190.69349951999999</v>
      </c>
      <c r="Y217" s="36">
        <f>SUMIFS(СВЦЭМ!$F$33:$F$776,СВЦЭМ!$A$33:$A$776,$A217,СВЦЭМ!$B$33:$B$776,Y$190)+'СЕТ СН'!$F$12</f>
        <v>193.98223278</v>
      </c>
    </row>
    <row r="218" spans="1:25" ht="15.75" x14ac:dyDescent="0.2">
      <c r="A218" s="35">
        <f t="shared" si="5"/>
        <v>43583</v>
      </c>
      <c r="B218" s="36">
        <f>SUMIFS(СВЦЭМ!$F$33:$F$776,СВЦЭМ!$A$33:$A$776,$A218,СВЦЭМ!$B$33:$B$776,B$190)+'СЕТ СН'!$F$12</f>
        <v>185.33846464000001</v>
      </c>
      <c r="C218" s="36">
        <f>SUMIFS(СВЦЭМ!$F$33:$F$776,СВЦЭМ!$A$33:$A$776,$A218,СВЦЭМ!$B$33:$B$776,C$190)+'СЕТ СН'!$F$12</f>
        <v>201.22541271</v>
      </c>
      <c r="D218" s="36">
        <f>SUMIFS(СВЦЭМ!$F$33:$F$776,СВЦЭМ!$A$33:$A$776,$A218,СВЦЭМ!$B$33:$B$776,D$190)+'СЕТ СН'!$F$12</f>
        <v>208.88378789999999</v>
      </c>
      <c r="E218" s="36">
        <f>SUMIFS(СВЦЭМ!$F$33:$F$776,СВЦЭМ!$A$33:$A$776,$A218,СВЦЭМ!$B$33:$B$776,E$190)+'СЕТ СН'!$F$12</f>
        <v>213.79318560999999</v>
      </c>
      <c r="F218" s="36">
        <f>SUMIFS(СВЦЭМ!$F$33:$F$776,СВЦЭМ!$A$33:$A$776,$A218,СВЦЭМ!$B$33:$B$776,F$190)+'СЕТ СН'!$F$12</f>
        <v>214.48802047000001</v>
      </c>
      <c r="G218" s="36">
        <f>SUMIFS(СВЦЭМ!$F$33:$F$776,СВЦЭМ!$A$33:$A$776,$A218,СВЦЭМ!$B$33:$B$776,G$190)+'СЕТ СН'!$F$12</f>
        <v>212.11257562</v>
      </c>
      <c r="H218" s="36">
        <f>SUMIFS(СВЦЭМ!$F$33:$F$776,СВЦЭМ!$A$33:$A$776,$A218,СВЦЭМ!$B$33:$B$776,H$190)+'СЕТ СН'!$F$12</f>
        <v>214.2331854</v>
      </c>
      <c r="I218" s="36">
        <f>SUMIFS(СВЦЭМ!$F$33:$F$776,СВЦЭМ!$A$33:$A$776,$A218,СВЦЭМ!$B$33:$B$776,I$190)+'СЕТ СН'!$F$12</f>
        <v>204.55195669</v>
      </c>
      <c r="J218" s="36">
        <f>SUMIFS(СВЦЭМ!$F$33:$F$776,СВЦЭМ!$A$33:$A$776,$A218,СВЦЭМ!$B$33:$B$776,J$190)+'СЕТ СН'!$F$12</f>
        <v>195.64211427000001</v>
      </c>
      <c r="K218" s="36">
        <f>SUMIFS(СВЦЭМ!$F$33:$F$776,СВЦЭМ!$A$33:$A$776,$A218,СВЦЭМ!$B$33:$B$776,K$190)+'СЕТ СН'!$F$12</f>
        <v>186.42644100999999</v>
      </c>
      <c r="L218" s="36">
        <f>SUMIFS(СВЦЭМ!$F$33:$F$776,СВЦЭМ!$A$33:$A$776,$A218,СВЦЭМ!$B$33:$B$776,L$190)+'СЕТ СН'!$F$12</f>
        <v>183.76992638999999</v>
      </c>
      <c r="M218" s="36">
        <f>SUMIFS(СВЦЭМ!$F$33:$F$776,СВЦЭМ!$A$33:$A$776,$A218,СВЦЭМ!$B$33:$B$776,M$190)+'СЕТ СН'!$F$12</f>
        <v>183.94697597999999</v>
      </c>
      <c r="N218" s="36">
        <f>SUMIFS(СВЦЭМ!$F$33:$F$776,СВЦЭМ!$A$33:$A$776,$A218,СВЦЭМ!$B$33:$B$776,N$190)+'СЕТ СН'!$F$12</f>
        <v>189.89140205000001</v>
      </c>
      <c r="O218" s="36">
        <f>SUMIFS(СВЦЭМ!$F$33:$F$776,СВЦЭМ!$A$33:$A$776,$A218,СВЦЭМ!$B$33:$B$776,O$190)+'СЕТ СН'!$F$12</f>
        <v>193.89533119999999</v>
      </c>
      <c r="P218" s="36">
        <f>SUMIFS(СВЦЭМ!$F$33:$F$776,СВЦЭМ!$A$33:$A$776,$A218,СВЦЭМ!$B$33:$B$776,P$190)+'СЕТ СН'!$F$12</f>
        <v>199.11787803999999</v>
      </c>
      <c r="Q218" s="36">
        <f>SUMIFS(СВЦЭМ!$F$33:$F$776,СВЦЭМ!$A$33:$A$776,$A218,СВЦЭМ!$B$33:$B$776,Q$190)+'СЕТ СН'!$F$12</f>
        <v>201.47702217</v>
      </c>
      <c r="R218" s="36">
        <f>SUMIFS(СВЦЭМ!$F$33:$F$776,СВЦЭМ!$A$33:$A$776,$A218,СВЦЭМ!$B$33:$B$776,R$190)+'СЕТ СН'!$F$12</f>
        <v>197.20261927000001</v>
      </c>
      <c r="S218" s="36">
        <f>SUMIFS(СВЦЭМ!$F$33:$F$776,СВЦЭМ!$A$33:$A$776,$A218,СВЦЭМ!$B$33:$B$776,S$190)+'СЕТ СН'!$F$12</f>
        <v>190.90478103000001</v>
      </c>
      <c r="T218" s="36">
        <f>SUMIFS(СВЦЭМ!$F$33:$F$776,СВЦЭМ!$A$33:$A$776,$A218,СВЦЭМ!$B$33:$B$776,T$190)+'СЕТ СН'!$F$12</f>
        <v>183.10407552999999</v>
      </c>
      <c r="U218" s="36">
        <f>SUMIFS(СВЦЭМ!$F$33:$F$776,СВЦЭМ!$A$33:$A$776,$A218,СВЦЭМ!$B$33:$B$776,U$190)+'СЕТ СН'!$F$12</f>
        <v>172.84630576000001</v>
      </c>
      <c r="V218" s="36">
        <f>SUMIFS(СВЦЭМ!$F$33:$F$776,СВЦЭМ!$A$33:$A$776,$A218,СВЦЭМ!$B$33:$B$776,V$190)+'СЕТ СН'!$F$12</f>
        <v>167.78811851</v>
      </c>
      <c r="W218" s="36">
        <f>SUMIFS(СВЦЭМ!$F$33:$F$776,СВЦЭМ!$A$33:$A$776,$A218,СВЦЭМ!$B$33:$B$776,W$190)+'СЕТ СН'!$F$12</f>
        <v>169.69853334000001</v>
      </c>
      <c r="X218" s="36">
        <f>SUMIFS(СВЦЭМ!$F$33:$F$776,СВЦЭМ!$A$33:$A$776,$A218,СВЦЭМ!$B$33:$B$776,X$190)+'СЕТ СН'!$F$12</f>
        <v>172.14694899</v>
      </c>
      <c r="Y218" s="36">
        <f>SUMIFS(СВЦЭМ!$F$33:$F$776,СВЦЭМ!$A$33:$A$776,$A218,СВЦЭМ!$B$33:$B$776,Y$190)+'СЕТ СН'!$F$12</f>
        <v>180.69359428999999</v>
      </c>
    </row>
    <row r="219" spans="1:25" ht="15.75" x14ac:dyDescent="0.2">
      <c r="A219" s="35">
        <f t="shared" si="5"/>
        <v>43584</v>
      </c>
      <c r="B219" s="36">
        <f>SUMIFS(СВЦЭМ!$F$33:$F$776,СВЦЭМ!$A$33:$A$776,$A219,СВЦЭМ!$B$33:$B$776,B$190)+'СЕТ СН'!$F$12</f>
        <v>199.58437205000001</v>
      </c>
      <c r="C219" s="36">
        <f>SUMIFS(СВЦЭМ!$F$33:$F$776,СВЦЭМ!$A$33:$A$776,$A219,СВЦЭМ!$B$33:$B$776,C$190)+'СЕТ СН'!$F$12</f>
        <v>206.42310605</v>
      </c>
      <c r="D219" s="36">
        <f>SUMIFS(СВЦЭМ!$F$33:$F$776,СВЦЭМ!$A$33:$A$776,$A219,СВЦЭМ!$B$33:$B$776,D$190)+'СЕТ СН'!$F$12</f>
        <v>211.00129305999999</v>
      </c>
      <c r="E219" s="36">
        <f>SUMIFS(СВЦЭМ!$F$33:$F$776,СВЦЭМ!$A$33:$A$776,$A219,СВЦЭМ!$B$33:$B$776,E$190)+'СЕТ СН'!$F$12</f>
        <v>212.22454801999999</v>
      </c>
      <c r="F219" s="36">
        <f>SUMIFS(СВЦЭМ!$F$33:$F$776,СВЦЭМ!$A$33:$A$776,$A219,СВЦЭМ!$B$33:$B$776,F$190)+'СЕТ СН'!$F$12</f>
        <v>214.08901315</v>
      </c>
      <c r="G219" s="36">
        <f>SUMIFS(СВЦЭМ!$F$33:$F$776,СВЦЭМ!$A$33:$A$776,$A219,СВЦЭМ!$B$33:$B$776,G$190)+'СЕТ СН'!$F$12</f>
        <v>211.32960574000001</v>
      </c>
      <c r="H219" s="36">
        <f>SUMIFS(СВЦЭМ!$F$33:$F$776,СВЦЭМ!$A$33:$A$776,$A219,СВЦЭМ!$B$33:$B$776,H$190)+'СЕТ СН'!$F$12</f>
        <v>208.66381025000001</v>
      </c>
      <c r="I219" s="36">
        <f>SUMIFS(СВЦЭМ!$F$33:$F$776,СВЦЭМ!$A$33:$A$776,$A219,СВЦЭМ!$B$33:$B$776,I$190)+'СЕТ СН'!$F$12</f>
        <v>199.22359080000001</v>
      </c>
      <c r="J219" s="36">
        <f>SUMIFS(СВЦЭМ!$F$33:$F$776,СВЦЭМ!$A$33:$A$776,$A219,СВЦЭМ!$B$33:$B$776,J$190)+'СЕТ СН'!$F$12</f>
        <v>190.01365422999999</v>
      </c>
      <c r="K219" s="36">
        <f>SUMIFS(СВЦЭМ!$F$33:$F$776,СВЦЭМ!$A$33:$A$776,$A219,СВЦЭМ!$B$33:$B$776,K$190)+'СЕТ СН'!$F$12</f>
        <v>187.46024333</v>
      </c>
      <c r="L219" s="36">
        <f>SUMIFS(СВЦЭМ!$F$33:$F$776,СВЦЭМ!$A$33:$A$776,$A219,СВЦЭМ!$B$33:$B$776,L$190)+'СЕТ СН'!$F$12</f>
        <v>182.88570845000001</v>
      </c>
      <c r="M219" s="36">
        <f>SUMIFS(СВЦЭМ!$F$33:$F$776,СВЦЭМ!$A$33:$A$776,$A219,СВЦЭМ!$B$33:$B$776,M$190)+'СЕТ СН'!$F$12</f>
        <v>186.83660784</v>
      </c>
      <c r="N219" s="36">
        <f>SUMIFS(СВЦЭМ!$F$33:$F$776,СВЦЭМ!$A$33:$A$776,$A219,СВЦЭМ!$B$33:$B$776,N$190)+'СЕТ СН'!$F$12</f>
        <v>186.86017978000001</v>
      </c>
      <c r="O219" s="36">
        <f>SUMIFS(СВЦЭМ!$F$33:$F$776,СВЦЭМ!$A$33:$A$776,$A219,СВЦЭМ!$B$33:$B$776,O$190)+'СЕТ СН'!$F$12</f>
        <v>187.19714268999999</v>
      </c>
      <c r="P219" s="36">
        <f>SUMIFS(СВЦЭМ!$F$33:$F$776,СВЦЭМ!$A$33:$A$776,$A219,СВЦЭМ!$B$33:$B$776,P$190)+'СЕТ СН'!$F$12</f>
        <v>188.83762476000001</v>
      </c>
      <c r="Q219" s="36">
        <f>SUMIFS(СВЦЭМ!$F$33:$F$776,СВЦЭМ!$A$33:$A$776,$A219,СВЦЭМ!$B$33:$B$776,Q$190)+'СЕТ СН'!$F$12</f>
        <v>190.86109909999999</v>
      </c>
      <c r="R219" s="36">
        <f>SUMIFS(СВЦЭМ!$F$33:$F$776,СВЦЭМ!$A$33:$A$776,$A219,СВЦЭМ!$B$33:$B$776,R$190)+'СЕТ СН'!$F$12</f>
        <v>190.68946413</v>
      </c>
      <c r="S219" s="36">
        <f>SUMIFS(СВЦЭМ!$F$33:$F$776,СВЦЭМ!$A$33:$A$776,$A219,СВЦЭМ!$B$33:$B$776,S$190)+'СЕТ СН'!$F$12</f>
        <v>190.85769837000001</v>
      </c>
      <c r="T219" s="36">
        <f>SUMIFS(СВЦЭМ!$F$33:$F$776,СВЦЭМ!$A$33:$A$776,$A219,СВЦЭМ!$B$33:$B$776,T$190)+'СЕТ СН'!$F$12</f>
        <v>187.48584758999999</v>
      </c>
      <c r="U219" s="36">
        <f>SUMIFS(СВЦЭМ!$F$33:$F$776,СВЦЭМ!$A$33:$A$776,$A219,СВЦЭМ!$B$33:$B$776,U$190)+'СЕТ СН'!$F$12</f>
        <v>184.77386548999999</v>
      </c>
      <c r="V219" s="36">
        <f>SUMIFS(СВЦЭМ!$F$33:$F$776,СВЦЭМ!$A$33:$A$776,$A219,СВЦЭМ!$B$33:$B$776,V$190)+'СЕТ СН'!$F$12</f>
        <v>177.8750158</v>
      </c>
      <c r="W219" s="36">
        <f>SUMIFS(СВЦЭМ!$F$33:$F$776,СВЦЭМ!$A$33:$A$776,$A219,СВЦЭМ!$B$33:$B$776,W$190)+'СЕТ СН'!$F$12</f>
        <v>173.61587926999999</v>
      </c>
      <c r="X219" s="36">
        <f>SUMIFS(СВЦЭМ!$F$33:$F$776,СВЦЭМ!$A$33:$A$776,$A219,СВЦЭМ!$B$33:$B$776,X$190)+'СЕТ СН'!$F$12</f>
        <v>179.92477602</v>
      </c>
      <c r="Y219" s="36">
        <f>SUMIFS(СВЦЭМ!$F$33:$F$776,СВЦЭМ!$A$33:$A$776,$A219,СВЦЭМ!$B$33:$B$776,Y$190)+'СЕТ СН'!$F$12</f>
        <v>186.93233576</v>
      </c>
    </row>
    <row r="220" spans="1:25" ht="15.75" x14ac:dyDescent="0.2">
      <c r="A220" s="35">
        <f t="shared" si="5"/>
        <v>43585</v>
      </c>
      <c r="B220" s="36">
        <f>SUMIFS(СВЦЭМ!$F$33:$F$776,СВЦЭМ!$A$33:$A$776,$A220,СВЦЭМ!$B$33:$B$776,B$190)+'СЕТ СН'!$F$12</f>
        <v>201.26150046999999</v>
      </c>
      <c r="C220" s="36">
        <f>SUMIFS(СВЦЭМ!$F$33:$F$776,СВЦЭМ!$A$33:$A$776,$A220,СВЦЭМ!$B$33:$B$776,C$190)+'СЕТ СН'!$F$12</f>
        <v>208.86283367999999</v>
      </c>
      <c r="D220" s="36">
        <f>SUMIFS(СВЦЭМ!$F$33:$F$776,СВЦЭМ!$A$33:$A$776,$A220,СВЦЭМ!$B$33:$B$776,D$190)+'СЕТ СН'!$F$12</f>
        <v>215.49061126000001</v>
      </c>
      <c r="E220" s="36">
        <f>SUMIFS(СВЦЭМ!$F$33:$F$776,СВЦЭМ!$A$33:$A$776,$A220,СВЦЭМ!$B$33:$B$776,E$190)+'СЕТ СН'!$F$12</f>
        <v>216.66836656999999</v>
      </c>
      <c r="F220" s="36">
        <f>SUMIFS(СВЦЭМ!$F$33:$F$776,СВЦЭМ!$A$33:$A$776,$A220,СВЦЭМ!$B$33:$B$776,F$190)+'СЕТ СН'!$F$12</f>
        <v>217.52047861</v>
      </c>
      <c r="G220" s="36">
        <f>SUMIFS(СВЦЭМ!$F$33:$F$776,СВЦЭМ!$A$33:$A$776,$A220,СВЦЭМ!$B$33:$B$776,G$190)+'СЕТ СН'!$F$12</f>
        <v>213.51378036</v>
      </c>
      <c r="H220" s="36">
        <f>SUMIFS(СВЦЭМ!$F$33:$F$776,СВЦЭМ!$A$33:$A$776,$A220,СВЦЭМ!$B$33:$B$776,H$190)+'СЕТ СН'!$F$12</f>
        <v>199.99255109000001</v>
      </c>
      <c r="I220" s="36">
        <f>SUMIFS(СВЦЭМ!$F$33:$F$776,СВЦЭМ!$A$33:$A$776,$A220,СВЦЭМ!$B$33:$B$776,I$190)+'СЕТ СН'!$F$12</f>
        <v>188.48919445999999</v>
      </c>
      <c r="J220" s="36">
        <f>SUMIFS(СВЦЭМ!$F$33:$F$776,СВЦЭМ!$A$33:$A$776,$A220,СВЦЭМ!$B$33:$B$776,J$190)+'СЕТ СН'!$F$12</f>
        <v>186.02724370999999</v>
      </c>
      <c r="K220" s="36">
        <f>SUMIFS(СВЦЭМ!$F$33:$F$776,СВЦЭМ!$A$33:$A$776,$A220,СВЦЭМ!$B$33:$B$776,K$190)+'СЕТ СН'!$F$12</f>
        <v>185.90839599</v>
      </c>
      <c r="L220" s="36">
        <f>SUMIFS(СВЦЭМ!$F$33:$F$776,СВЦЭМ!$A$33:$A$776,$A220,СВЦЭМ!$B$33:$B$776,L$190)+'СЕТ СН'!$F$12</f>
        <v>185.81951975999999</v>
      </c>
      <c r="M220" s="36">
        <f>SUMIFS(СВЦЭМ!$F$33:$F$776,СВЦЭМ!$A$33:$A$776,$A220,СВЦЭМ!$B$33:$B$776,M$190)+'СЕТ СН'!$F$12</f>
        <v>182.63614737</v>
      </c>
      <c r="N220" s="36">
        <f>SUMIFS(СВЦЭМ!$F$33:$F$776,СВЦЭМ!$A$33:$A$776,$A220,СВЦЭМ!$B$33:$B$776,N$190)+'СЕТ СН'!$F$12</f>
        <v>182.6210719</v>
      </c>
      <c r="O220" s="36">
        <f>SUMIFS(СВЦЭМ!$F$33:$F$776,СВЦЭМ!$A$33:$A$776,$A220,СВЦЭМ!$B$33:$B$776,O$190)+'СЕТ СН'!$F$12</f>
        <v>183.15473835</v>
      </c>
      <c r="P220" s="36">
        <f>SUMIFS(СВЦЭМ!$F$33:$F$776,СВЦЭМ!$A$33:$A$776,$A220,СВЦЭМ!$B$33:$B$776,P$190)+'СЕТ СН'!$F$12</f>
        <v>185.70706462000001</v>
      </c>
      <c r="Q220" s="36">
        <f>SUMIFS(СВЦЭМ!$F$33:$F$776,СВЦЭМ!$A$33:$A$776,$A220,СВЦЭМ!$B$33:$B$776,Q$190)+'СЕТ СН'!$F$12</f>
        <v>186.97661511999999</v>
      </c>
      <c r="R220" s="36">
        <f>SUMIFS(СВЦЭМ!$F$33:$F$776,СВЦЭМ!$A$33:$A$776,$A220,СВЦЭМ!$B$33:$B$776,R$190)+'СЕТ СН'!$F$12</f>
        <v>186.80308672999999</v>
      </c>
      <c r="S220" s="36">
        <f>SUMIFS(СВЦЭМ!$F$33:$F$776,СВЦЭМ!$A$33:$A$776,$A220,СВЦЭМ!$B$33:$B$776,S$190)+'СЕТ СН'!$F$12</f>
        <v>184.29243339999999</v>
      </c>
      <c r="T220" s="36">
        <f>SUMIFS(СВЦЭМ!$F$33:$F$776,СВЦЭМ!$A$33:$A$776,$A220,СВЦЭМ!$B$33:$B$776,T$190)+'СЕТ СН'!$F$12</f>
        <v>181.03399357000001</v>
      </c>
      <c r="U220" s="36">
        <f>SUMIFS(СВЦЭМ!$F$33:$F$776,СВЦЭМ!$A$33:$A$776,$A220,СВЦЭМ!$B$33:$B$776,U$190)+'СЕТ СН'!$F$12</f>
        <v>178.32358690999999</v>
      </c>
      <c r="V220" s="36">
        <f>SUMIFS(СВЦЭМ!$F$33:$F$776,СВЦЭМ!$A$33:$A$776,$A220,СВЦЭМ!$B$33:$B$776,V$190)+'СЕТ СН'!$F$12</f>
        <v>175.65036433</v>
      </c>
      <c r="W220" s="36">
        <f>SUMIFS(СВЦЭМ!$F$33:$F$776,СВЦЭМ!$A$33:$A$776,$A220,СВЦЭМ!$B$33:$B$776,W$190)+'СЕТ СН'!$F$12</f>
        <v>175.10058857999999</v>
      </c>
      <c r="X220" s="36">
        <f>SUMIFS(СВЦЭМ!$F$33:$F$776,СВЦЭМ!$A$33:$A$776,$A220,СВЦЭМ!$B$33:$B$776,X$190)+'СЕТ СН'!$F$12</f>
        <v>179.32726672999999</v>
      </c>
      <c r="Y220" s="36">
        <f>SUMIFS(СВЦЭМ!$F$33:$F$776,СВЦЭМ!$A$33:$A$776,$A220,СВЦЭМ!$B$33:$B$776,Y$190)+'СЕТ СН'!$F$12</f>
        <v>183.49431131</v>
      </c>
    </row>
    <row r="221" spans="1:25" ht="15.75" hidden="1" x14ac:dyDescent="0.2">
      <c r="A221" s="35">
        <f t="shared" si="5"/>
        <v>43586</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43557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43558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43559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43560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43561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43562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43563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43564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43565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43566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43567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43568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43569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43570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43571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43572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43573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43574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43575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43576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43577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43578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43579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43580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43581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43582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43583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43584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43585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43586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43557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43558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43559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43560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43561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43562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43563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43564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43565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43566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43567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43568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43569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43570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43571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43572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43573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43574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43575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43576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43577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43578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43579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43580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43581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43582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43583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43584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43585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43586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43557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43558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43559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43560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43561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43562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43563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43564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43565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43566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43567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43568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43569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43570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43571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43572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43573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43574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43575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43576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43577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43578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43579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43580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43581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43582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43583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43584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43585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43586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43557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43558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43559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43560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43561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43562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43563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43564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43565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43566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43567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43568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43569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43570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43571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43572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43573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43574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43575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43576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43577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43578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43579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43580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43581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43582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43583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43584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43585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43586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43557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43558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43559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43560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43561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43562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43563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43564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43565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43566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43567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43568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43569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43570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43571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43572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43573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43574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43575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43576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43577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43578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43579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43580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43581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43582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43583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43584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43585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43586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43557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43558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43559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43560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43561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43562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43563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43564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43565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43566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43567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43568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43569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43570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43571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43572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43573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43574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43575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43576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43577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43578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43579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43580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43581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43582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43583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43584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43585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43586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5">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row>
    <row r="439" spans="1:26" ht="15.75" x14ac:dyDescent="0.25">
      <c r="A439" s="119"/>
      <c r="B439" s="119"/>
      <c r="C439" s="119"/>
      <c r="D439" s="119"/>
      <c r="E439" s="119"/>
      <c r="F439" s="119"/>
      <c r="G439" s="119"/>
      <c r="H439" s="119"/>
      <c r="I439" s="119"/>
      <c r="J439" s="119"/>
      <c r="K439" s="119"/>
      <c r="L439" s="119"/>
      <c r="M439" s="119"/>
      <c r="N439" s="122">
        <f>СВЦЭМ!$D$12+'СЕТ СН'!$F$10-'СЕТ СН'!$F$22</f>
        <v>553305.1820459906</v>
      </c>
      <c r="O439" s="123"/>
      <c r="P439" s="122">
        <f>СВЦЭМ!$D$12+'СЕТ СН'!$F$10-'СЕТ СН'!$G$22</f>
        <v>553305.1820459906</v>
      </c>
      <c r="Q439" s="123"/>
      <c r="R439" s="122">
        <f>СВЦЭМ!$D$12+'СЕТ СН'!$F$10-'СЕТ СН'!$H$22</f>
        <v>553305.1820459906</v>
      </c>
      <c r="S439" s="123"/>
      <c r="T439" s="122">
        <f>СВЦЭМ!$D$12+'СЕТ СН'!$F$10-'СЕТ СН'!$I$22</f>
        <v>553305.1820459906</v>
      </c>
      <c r="U439" s="12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6" t="s">
        <v>42</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84</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01.04.2019</v>
      </c>
      <c r="B12" s="36">
        <f>SUMIFS(СВЦЭМ!$D$33:$D$776,СВЦЭМ!$A$33:$A$776,$A12,СВЦЭМ!$B$33:$B$776,B$11)+'СЕТ СН'!$F$11+СВЦЭМ!$D$10+'СЕТ СН'!$F$6-'СЕТ СН'!$F$23</f>
        <v>1044.39289523</v>
      </c>
      <c r="C12" s="36">
        <f>SUMIFS(СВЦЭМ!$D$33:$D$776,СВЦЭМ!$A$33:$A$776,$A12,СВЦЭМ!$B$33:$B$776,C$11)+'СЕТ СН'!$F$11+СВЦЭМ!$D$10+'СЕТ СН'!$F$6-'СЕТ СН'!$F$23</f>
        <v>1081.3590779599999</v>
      </c>
      <c r="D12" s="36">
        <f>SUMIFS(СВЦЭМ!$D$33:$D$776,СВЦЭМ!$A$33:$A$776,$A12,СВЦЭМ!$B$33:$B$776,D$11)+'СЕТ СН'!$F$11+СВЦЭМ!$D$10+'СЕТ СН'!$F$6-'СЕТ СН'!$F$23</f>
        <v>1100.8137744000001</v>
      </c>
      <c r="E12" s="36">
        <f>SUMIFS(СВЦЭМ!$D$33:$D$776,СВЦЭМ!$A$33:$A$776,$A12,СВЦЭМ!$B$33:$B$776,E$11)+'СЕТ СН'!$F$11+СВЦЭМ!$D$10+'СЕТ СН'!$F$6-'СЕТ СН'!$F$23</f>
        <v>1118.07493862</v>
      </c>
      <c r="F12" s="36">
        <f>SUMIFS(СВЦЭМ!$D$33:$D$776,СВЦЭМ!$A$33:$A$776,$A12,СВЦЭМ!$B$33:$B$776,F$11)+'СЕТ СН'!$F$11+СВЦЭМ!$D$10+'СЕТ СН'!$F$6-'СЕТ СН'!$F$23</f>
        <v>1104.9163847499999</v>
      </c>
      <c r="G12" s="36">
        <f>SUMIFS(СВЦЭМ!$D$33:$D$776,СВЦЭМ!$A$33:$A$776,$A12,СВЦЭМ!$B$33:$B$776,G$11)+'СЕТ СН'!$F$11+СВЦЭМ!$D$10+'СЕТ СН'!$F$6-'СЕТ СН'!$F$23</f>
        <v>1108.15138168</v>
      </c>
      <c r="H12" s="36">
        <f>SUMIFS(СВЦЭМ!$D$33:$D$776,СВЦЭМ!$A$33:$A$776,$A12,СВЦЭМ!$B$33:$B$776,H$11)+'СЕТ СН'!$F$11+СВЦЭМ!$D$10+'СЕТ СН'!$F$6-'СЕТ СН'!$F$23</f>
        <v>1017.8933013400001</v>
      </c>
      <c r="I12" s="36">
        <f>SUMIFS(СВЦЭМ!$D$33:$D$776,СВЦЭМ!$A$33:$A$776,$A12,СВЦЭМ!$B$33:$B$776,I$11)+'СЕТ СН'!$F$11+СВЦЭМ!$D$10+'СЕТ СН'!$F$6-'СЕТ СН'!$F$23</f>
        <v>1001.39234203</v>
      </c>
      <c r="J12" s="36">
        <f>SUMIFS(СВЦЭМ!$D$33:$D$776,СВЦЭМ!$A$33:$A$776,$A12,СВЦЭМ!$B$33:$B$776,J$11)+'СЕТ СН'!$F$11+СВЦЭМ!$D$10+'СЕТ СН'!$F$6-'СЕТ СН'!$F$23</f>
        <v>943.33064875000002</v>
      </c>
      <c r="K12" s="36">
        <f>SUMIFS(СВЦЭМ!$D$33:$D$776,СВЦЭМ!$A$33:$A$776,$A12,СВЦЭМ!$B$33:$B$776,K$11)+'СЕТ СН'!$F$11+СВЦЭМ!$D$10+'СЕТ СН'!$F$6-'СЕТ СН'!$F$23</f>
        <v>914.70586408000008</v>
      </c>
      <c r="L12" s="36">
        <f>SUMIFS(СВЦЭМ!$D$33:$D$776,СВЦЭМ!$A$33:$A$776,$A12,СВЦЭМ!$B$33:$B$776,L$11)+'СЕТ СН'!$F$11+СВЦЭМ!$D$10+'СЕТ СН'!$F$6-'СЕТ СН'!$F$23</f>
        <v>900.80127528000003</v>
      </c>
      <c r="M12" s="36">
        <f>SUMIFS(СВЦЭМ!$D$33:$D$776,СВЦЭМ!$A$33:$A$776,$A12,СВЦЭМ!$B$33:$B$776,M$11)+'СЕТ СН'!$F$11+СВЦЭМ!$D$10+'СЕТ СН'!$F$6-'СЕТ СН'!$F$23</f>
        <v>908.64627755000004</v>
      </c>
      <c r="N12" s="36">
        <f>SUMIFS(СВЦЭМ!$D$33:$D$776,СВЦЭМ!$A$33:$A$776,$A12,СВЦЭМ!$B$33:$B$776,N$11)+'СЕТ СН'!$F$11+СВЦЭМ!$D$10+'СЕТ СН'!$F$6-'СЕТ СН'!$F$23</f>
        <v>910.65341809000006</v>
      </c>
      <c r="O12" s="36">
        <f>SUMIFS(СВЦЭМ!$D$33:$D$776,СВЦЭМ!$A$33:$A$776,$A12,СВЦЭМ!$B$33:$B$776,O$11)+'СЕТ СН'!$F$11+СВЦЭМ!$D$10+'СЕТ СН'!$F$6-'СЕТ СН'!$F$23</f>
        <v>919.44957394000005</v>
      </c>
      <c r="P12" s="36">
        <f>SUMIFS(СВЦЭМ!$D$33:$D$776,СВЦЭМ!$A$33:$A$776,$A12,СВЦЭМ!$B$33:$B$776,P$11)+'СЕТ СН'!$F$11+СВЦЭМ!$D$10+'СЕТ СН'!$F$6-'СЕТ СН'!$F$23</f>
        <v>925.08419709000009</v>
      </c>
      <c r="Q12" s="36">
        <f>SUMIFS(СВЦЭМ!$D$33:$D$776,СВЦЭМ!$A$33:$A$776,$A12,СВЦЭМ!$B$33:$B$776,Q$11)+'СЕТ СН'!$F$11+СВЦЭМ!$D$10+'СЕТ СН'!$F$6-'СЕТ СН'!$F$23</f>
        <v>916.51820217</v>
      </c>
      <c r="R12" s="36">
        <f>SUMIFS(СВЦЭМ!$D$33:$D$776,СВЦЭМ!$A$33:$A$776,$A12,СВЦЭМ!$B$33:$B$776,R$11)+'СЕТ СН'!$F$11+СВЦЭМ!$D$10+'СЕТ СН'!$F$6-'СЕТ СН'!$F$23</f>
        <v>922.60003325000002</v>
      </c>
      <c r="S12" s="36">
        <f>SUMIFS(СВЦЭМ!$D$33:$D$776,СВЦЭМ!$A$33:$A$776,$A12,СВЦЭМ!$B$33:$B$776,S$11)+'СЕТ СН'!$F$11+СВЦЭМ!$D$10+'СЕТ СН'!$F$6-'СЕТ СН'!$F$23</f>
        <v>915.38289293000003</v>
      </c>
      <c r="T12" s="36">
        <f>SUMIFS(СВЦЭМ!$D$33:$D$776,СВЦЭМ!$A$33:$A$776,$A12,СВЦЭМ!$B$33:$B$776,T$11)+'СЕТ СН'!$F$11+СВЦЭМ!$D$10+'СЕТ СН'!$F$6-'СЕТ СН'!$F$23</f>
        <v>891.01049588000001</v>
      </c>
      <c r="U12" s="36">
        <f>SUMIFS(СВЦЭМ!$D$33:$D$776,СВЦЭМ!$A$33:$A$776,$A12,СВЦЭМ!$B$33:$B$776,U$11)+'СЕТ СН'!$F$11+СВЦЭМ!$D$10+'СЕТ СН'!$F$6-'СЕТ СН'!$F$23</f>
        <v>868.85693150000009</v>
      </c>
      <c r="V12" s="36">
        <f>SUMIFS(СВЦЭМ!$D$33:$D$776,СВЦЭМ!$A$33:$A$776,$A12,СВЦЭМ!$B$33:$B$776,V$11)+'СЕТ СН'!$F$11+СВЦЭМ!$D$10+'СЕТ СН'!$F$6-'СЕТ СН'!$F$23</f>
        <v>854.80487533000007</v>
      </c>
      <c r="W12" s="36">
        <f>SUMIFS(СВЦЭМ!$D$33:$D$776,СВЦЭМ!$A$33:$A$776,$A12,СВЦЭМ!$B$33:$B$776,W$11)+'СЕТ СН'!$F$11+СВЦЭМ!$D$10+'СЕТ СН'!$F$6-'СЕТ СН'!$F$23</f>
        <v>848.80252729000006</v>
      </c>
      <c r="X12" s="36">
        <f>SUMIFS(СВЦЭМ!$D$33:$D$776,СВЦЭМ!$A$33:$A$776,$A12,СВЦЭМ!$B$33:$B$776,X$11)+'СЕТ СН'!$F$11+СВЦЭМ!$D$10+'СЕТ СН'!$F$6-'СЕТ СН'!$F$23</f>
        <v>911.81629692000001</v>
      </c>
      <c r="Y12" s="36">
        <f>SUMIFS(СВЦЭМ!$D$33:$D$776,СВЦЭМ!$A$33:$A$776,$A12,СВЦЭМ!$B$33:$B$776,Y$11)+'СЕТ СН'!$F$11+СВЦЭМ!$D$10+'СЕТ СН'!$F$6-'СЕТ СН'!$F$23</f>
        <v>1014.6536240500001</v>
      </c>
      <c r="AA12" s="45"/>
    </row>
    <row r="13" spans="1:27" ht="15.75" x14ac:dyDescent="0.2">
      <c r="A13" s="35">
        <f>A12+1</f>
        <v>43557</v>
      </c>
      <c r="B13" s="36">
        <f>SUMIFS(СВЦЭМ!$D$33:$D$776,СВЦЭМ!$A$33:$A$776,$A13,СВЦЭМ!$B$33:$B$776,B$11)+'СЕТ СН'!$F$11+СВЦЭМ!$D$10+'СЕТ СН'!$F$6-'СЕТ СН'!$F$23</f>
        <v>1086.00790901</v>
      </c>
      <c r="C13" s="36">
        <f>SUMIFS(СВЦЭМ!$D$33:$D$776,СВЦЭМ!$A$33:$A$776,$A13,СВЦЭМ!$B$33:$B$776,C$11)+'СЕТ СН'!$F$11+СВЦЭМ!$D$10+'СЕТ СН'!$F$6-'СЕТ СН'!$F$23</f>
        <v>1195.90905395</v>
      </c>
      <c r="D13" s="36">
        <f>SUMIFS(СВЦЭМ!$D$33:$D$776,СВЦЭМ!$A$33:$A$776,$A13,СВЦЭМ!$B$33:$B$776,D$11)+'СЕТ СН'!$F$11+СВЦЭМ!$D$10+'СЕТ СН'!$F$6-'СЕТ СН'!$F$23</f>
        <v>1247.2954744199999</v>
      </c>
      <c r="E13" s="36">
        <f>SUMIFS(СВЦЭМ!$D$33:$D$776,СВЦЭМ!$A$33:$A$776,$A13,СВЦЭМ!$B$33:$B$776,E$11)+'СЕТ СН'!$F$11+СВЦЭМ!$D$10+'СЕТ СН'!$F$6-'СЕТ СН'!$F$23</f>
        <v>1257.8523501</v>
      </c>
      <c r="F13" s="36">
        <f>SUMIFS(СВЦЭМ!$D$33:$D$776,СВЦЭМ!$A$33:$A$776,$A13,СВЦЭМ!$B$33:$B$776,F$11)+'СЕТ СН'!$F$11+СВЦЭМ!$D$10+'СЕТ СН'!$F$6-'СЕТ СН'!$F$23</f>
        <v>1255.11891124</v>
      </c>
      <c r="G13" s="36">
        <f>SUMIFS(СВЦЭМ!$D$33:$D$776,СВЦЭМ!$A$33:$A$776,$A13,СВЦЭМ!$B$33:$B$776,G$11)+'СЕТ СН'!$F$11+СВЦЭМ!$D$10+'СЕТ СН'!$F$6-'СЕТ СН'!$F$23</f>
        <v>1249.36171586</v>
      </c>
      <c r="H13" s="36">
        <f>SUMIFS(СВЦЭМ!$D$33:$D$776,СВЦЭМ!$A$33:$A$776,$A13,СВЦЭМ!$B$33:$B$776,H$11)+'СЕТ СН'!$F$11+СВЦЭМ!$D$10+'СЕТ СН'!$F$6-'СЕТ СН'!$F$23</f>
        <v>1139.7546478099998</v>
      </c>
      <c r="I13" s="36">
        <f>SUMIFS(СВЦЭМ!$D$33:$D$776,СВЦЭМ!$A$33:$A$776,$A13,СВЦЭМ!$B$33:$B$776,I$11)+'СЕТ СН'!$F$11+СВЦЭМ!$D$10+'СЕТ СН'!$F$6-'СЕТ СН'!$F$23</f>
        <v>1060.7945704700001</v>
      </c>
      <c r="J13" s="36">
        <f>SUMIFS(СВЦЭМ!$D$33:$D$776,СВЦЭМ!$A$33:$A$776,$A13,СВЦЭМ!$B$33:$B$776,J$11)+'СЕТ СН'!$F$11+СВЦЭМ!$D$10+'СЕТ СН'!$F$6-'СЕТ СН'!$F$23</f>
        <v>966.53952452999999</v>
      </c>
      <c r="K13" s="36">
        <f>SUMIFS(СВЦЭМ!$D$33:$D$776,СВЦЭМ!$A$33:$A$776,$A13,СВЦЭМ!$B$33:$B$776,K$11)+'СЕТ СН'!$F$11+СВЦЭМ!$D$10+'СЕТ СН'!$F$6-'СЕТ СН'!$F$23</f>
        <v>874.34667880000006</v>
      </c>
      <c r="L13" s="36">
        <f>SUMIFS(СВЦЭМ!$D$33:$D$776,СВЦЭМ!$A$33:$A$776,$A13,СВЦЭМ!$B$33:$B$776,L$11)+'СЕТ СН'!$F$11+СВЦЭМ!$D$10+'СЕТ СН'!$F$6-'СЕТ СН'!$F$23</f>
        <v>844.36867672000005</v>
      </c>
      <c r="M13" s="36">
        <f>SUMIFS(СВЦЭМ!$D$33:$D$776,СВЦЭМ!$A$33:$A$776,$A13,СВЦЭМ!$B$33:$B$776,M$11)+'СЕТ СН'!$F$11+СВЦЭМ!$D$10+'СЕТ СН'!$F$6-'СЕТ СН'!$F$23</f>
        <v>856.01834804000009</v>
      </c>
      <c r="N13" s="36">
        <f>SUMIFS(СВЦЭМ!$D$33:$D$776,СВЦЭМ!$A$33:$A$776,$A13,СВЦЭМ!$B$33:$B$776,N$11)+'СЕТ СН'!$F$11+СВЦЭМ!$D$10+'СЕТ СН'!$F$6-'СЕТ СН'!$F$23</f>
        <v>853.98962694000011</v>
      </c>
      <c r="O13" s="36">
        <f>SUMIFS(СВЦЭМ!$D$33:$D$776,СВЦЭМ!$A$33:$A$776,$A13,СВЦЭМ!$B$33:$B$776,O$11)+'СЕТ СН'!$F$11+СВЦЭМ!$D$10+'СЕТ СН'!$F$6-'СЕТ СН'!$F$23</f>
        <v>858.72514065000007</v>
      </c>
      <c r="P13" s="36">
        <f>SUMIFS(СВЦЭМ!$D$33:$D$776,СВЦЭМ!$A$33:$A$776,$A13,СВЦЭМ!$B$33:$B$776,P$11)+'СЕТ СН'!$F$11+СВЦЭМ!$D$10+'СЕТ СН'!$F$6-'СЕТ СН'!$F$23</f>
        <v>870.17865495000001</v>
      </c>
      <c r="Q13" s="36">
        <f>SUMIFS(СВЦЭМ!$D$33:$D$776,СВЦЭМ!$A$33:$A$776,$A13,СВЦЭМ!$B$33:$B$776,Q$11)+'СЕТ СН'!$F$11+СВЦЭМ!$D$10+'СЕТ СН'!$F$6-'СЕТ СН'!$F$23</f>
        <v>883.65296496000008</v>
      </c>
      <c r="R13" s="36">
        <f>SUMIFS(СВЦЭМ!$D$33:$D$776,СВЦЭМ!$A$33:$A$776,$A13,СВЦЭМ!$B$33:$B$776,R$11)+'СЕТ СН'!$F$11+СВЦЭМ!$D$10+'СЕТ СН'!$F$6-'СЕТ СН'!$F$23</f>
        <v>875.84569900000008</v>
      </c>
      <c r="S13" s="36">
        <f>SUMIFS(СВЦЭМ!$D$33:$D$776,СВЦЭМ!$A$33:$A$776,$A13,СВЦЭМ!$B$33:$B$776,S$11)+'СЕТ СН'!$F$11+СВЦЭМ!$D$10+'СЕТ СН'!$F$6-'СЕТ СН'!$F$23</f>
        <v>872.53986970000005</v>
      </c>
      <c r="T13" s="36">
        <f>SUMIFS(СВЦЭМ!$D$33:$D$776,СВЦЭМ!$A$33:$A$776,$A13,СВЦЭМ!$B$33:$B$776,T$11)+'СЕТ СН'!$F$11+СВЦЭМ!$D$10+'СЕТ СН'!$F$6-'СЕТ СН'!$F$23</f>
        <v>849.80225764000011</v>
      </c>
      <c r="U13" s="36">
        <f>SUMIFS(СВЦЭМ!$D$33:$D$776,СВЦЭМ!$A$33:$A$776,$A13,СВЦЭМ!$B$33:$B$776,U$11)+'СЕТ СН'!$F$11+СВЦЭМ!$D$10+'СЕТ СН'!$F$6-'СЕТ СН'!$F$23</f>
        <v>836.28954776</v>
      </c>
      <c r="V13" s="36">
        <f>SUMIFS(СВЦЭМ!$D$33:$D$776,СВЦЭМ!$A$33:$A$776,$A13,СВЦЭМ!$B$33:$B$776,V$11)+'СЕТ СН'!$F$11+СВЦЭМ!$D$10+'СЕТ СН'!$F$6-'СЕТ СН'!$F$23</f>
        <v>834.42312809000009</v>
      </c>
      <c r="W13" s="36">
        <f>SUMIFS(СВЦЭМ!$D$33:$D$776,СВЦЭМ!$A$33:$A$776,$A13,СВЦЭМ!$B$33:$B$776,W$11)+'СЕТ СН'!$F$11+СВЦЭМ!$D$10+'СЕТ СН'!$F$6-'СЕТ СН'!$F$23</f>
        <v>826.91850306000003</v>
      </c>
      <c r="X13" s="36">
        <f>SUMIFS(СВЦЭМ!$D$33:$D$776,СВЦЭМ!$A$33:$A$776,$A13,СВЦЭМ!$B$33:$B$776,X$11)+'СЕТ СН'!$F$11+СВЦЭМ!$D$10+'СЕТ СН'!$F$6-'СЕТ СН'!$F$23</f>
        <v>869.79627252</v>
      </c>
      <c r="Y13" s="36">
        <f>SUMIFS(СВЦЭМ!$D$33:$D$776,СВЦЭМ!$A$33:$A$776,$A13,СВЦЭМ!$B$33:$B$776,Y$11)+'СЕТ СН'!$F$11+СВЦЭМ!$D$10+'СЕТ СН'!$F$6-'СЕТ СН'!$F$23</f>
        <v>972.06504182000003</v>
      </c>
    </row>
    <row r="14" spans="1:27" ht="15.75" x14ac:dyDescent="0.2">
      <c r="A14" s="35">
        <f t="shared" ref="A14:A42" si="0">A13+1</f>
        <v>43558</v>
      </c>
      <c r="B14" s="36">
        <f>SUMIFS(СВЦЭМ!$D$33:$D$776,СВЦЭМ!$A$33:$A$776,$A14,СВЦЭМ!$B$33:$B$776,B$11)+'СЕТ СН'!$F$11+СВЦЭМ!$D$10+'СЕТ СН'!$F$6-'СЕТ СН'!$F$23</f>
        <v>1089.42263435</v>
      </c>
      <c r="C14" s="36">
        <f>SUMIFS(СВЦЭМ!$D$33:$D$776,СВЦЭМ!$A$33:$A$776,$A14,СВЦЭМ!$B$33:$B$776,C$11)+'СЕТ СН'!$F$11+СВЦЭМ!$D$10+'СЕТ СН'!$F$6-'СЕТ СН'!$F$23</f>
        <v>1187.90146903</v>
      </c>
      <c r="D14" s="36">
        <f>SUMIFS(СВЦЭМ!$D$33:$D$776,СВЦЭМ!$A$33:$A$776,$A14,СВЦЭМ!$B$33:$B$776,D$11)+'СЕТ СН'!$F$11+СВЦЭМ!$D$10+'СЕТ СН'!$F$6-'СЕТ СН'!$F$23</f>
        <v>1170.20559093</v>
      </c>
      <c r="E14" s="36">
        <f>SUMIFS(СВЦЭМ!$D$33:$D$776,СВЦЭМ!$A$33:$A$776,$A14,СВЦЭМ!$B$33:$B$776,E$11)+'СЕТ СН'!$F$11+СВЦЭМ!$D$10+'СЕТ СН'!$F$6-'СЕТ СН'!$F$23</f>
        <v>1168.4773427499999</v>
      </c>
      <c r="F14" s="36">
        <f>SUMIFS(СВЦЭМ!$D$33:$D$776,СВЦЭМ!$A$33:$A$776,$A14,СВЦЭМ!$B$33:$B$776,F$11)+'СЕТ СН'!$F$11+СВЦЭМ!$D$10+'СЕТ СН'!$F$6-'СЕТ СН'!$F$23</f>
        <v>1165.34944827</v>
      </c>
      <c r="G14" s="36">
        <f>SUMIFS(СВЦЭМ!$D$33:$D$776,СВЦЭМ!$A$33:$A$776,$A14,СВЦЭМ!$B$33:$B$776,G$11)+'СЕТ СН'!$F$11+СВЦЭМ!$D$10+'СЕТ СН'!$F$6-'СЕТ СН'!$F$23</f>
        <v>1193.2853689999999</v>
      </c>
      <c r="H14" s="36">
        <f>SUMIFS(СВЦЭМ!$D$33:$D$776,СВЦЭМ!$A$33:$A$776,$A14,СВЦЭМ!$B$33:$B$776,H$11)+'СЕТ СН'!$F$11+СВЦЭМ!$D$10+'СЕТ СН'!$F$6-'СЕТ СН'!$F$23</f>
        <v>1141.4538694600001</v>
      </c>
      <c r="I14" s="36">
        <f>SUMIFS(СВЦЭМ!$D$33:$D$776,СВЦЭМ!$A$33:$A$776,$A14,СВЦЭМ!$B$33:$B$776,I$11)+'СЕТ СН'!$F$11+СВЦЭМ!$D$10+'СЕТ СН'!$F$6-'СЕТ СН'!$F$23</f>
        <v>1060.8020779599999</v>
      </c>
      <c r="J14" s="36">
        <f>SUMIFS(СВЦЭМ!$D$33:$D$776,СВЦЭМ!$A$33:$A$776,$A14,СВЦЭМ!$B$33:$B$776,J$11)+'СЕТ СН'!$F$11+СВЦЭМ!$D$10+'СЕТ СН'!$F$6-'СЕТ СН'!$F$23</f>
        <v>969.12145163000002</v>
      </c>
      <c r="K14" s="36">
        <f>SUMIFS(СВЦЭМ!$D$33:$D$776,СВЦЭМ!$A$33:$A$776,$A14,СВЦЭМ!$B$33:$B$776,K$11)+'СЕТ СН'!$F$11+СВЦЭМ!$D$10+'СЕТ СН'!$F$6-'СЕТ СН'!$F$23</f>
        <v>894.88650736</v>
      </c>
      <c r="L14" s="36">
        <f>SUMIFS(СВЦЭМ!$D$33:$D$776,СВЦЭМ!$A$33:$A$776,$A14,СВЦЭМ!$B$33:$B$776,L$11)+'СЕТ СН'!$F$11+СВЦЭМ!$D$10+'СЕТ СН'!$F$6-'СЕТ СН'!$F$23</f>
        <v>874.41711848</v>
      </c>
      <c r="M14" s="36">
        <f>SUMIFS(СВЦЭМ!$D$33:$D$776,СВЦЭМ!$A$33:$A$776,$A14,СВЦЭМ!$B$33:$B$776,M$11)+'СЕТ СН'!$F$11+СВЦЭМ!$D$10+'СЕТ СН'!$F$6-'СЕТ СН'!$F$23</f>
        <v>883.68150330000003</v>
      </c>
      <c r="N14" s="36">
        <f>SUMIFS(СВЦЭМ!$D$33:$D$776,СВЦЭМ!$A$33:$A$776,$A14,СВЦЭМ!$B$33:$B$776,N$11)+'СЕТ СН'!$F$11+СВЦЭМ!$D$10+'СЕТ СН'!$F$6-'СЕТ СН'!$F$23</f>
        <v>873.18157486000007</v>
      </c>
      <c r="O14" s="36">
        <f>SUMIFS(СВЦЭМ!$D$33:$D$776,СВЦЭМ!$A$33:$A$776,$A14,СВЦЭМ!$B$33:$B$776,O$11)+'СЕТ СН'!$F$11+СВЦЭМ!$D$10+'СЕТ СН'!$F$6-'СЕТ СН'!$F$23</f>
        <v>883.07271791000005</v>
      </c>
      <c r="P14" s="36">
        <f>SUMIFS(СВЦЭМ!$D$33:$D$776,СВЦЭМ!$A$33:$A$776,$A14,СВЦЭМ!$B$33:$B$776,P$11)+'СЕТ СН'!$F$11+СВЦЭМ!$D$10+'СЕТ СН'!$F$6-'СЕТ СН'!$F$23</f>
        <v>890.01450580000005</v>
      </c>
      <c r="Q14" s="36">
        <f>SUMIFS(СВЦЭМ!$D$33:$D$776,СВЦЭМ!$A$33:$A$776,$A14,СВЦЭМ!$B$33:$B$776,Q$11)+'СЕТ СН'!$F$11+СВЦЭМ!$D$10+'СЕТ СН'!$F$6-'СЕТ СН'!$F$23</f>
        <v>897.36975186000006</v>
      </c>
      <c r="R14" s="36">
        <f>SUMIFS(СВЦЭМ!$D$33:$D$776,СВЦЭМ!$A$33:$A$776,$A14,СВЦЭМ!$B$33:$B$776,R$11)+'СЕТ СН'!$F$11+СВЦЭМ!$D$10+'СЕТ СН'!$F$6-'СЕТ СН'!$F$23</f>
        <v>902.82715810000002</v>
      </c>
      <c r="S14" s="36">
        <f>SUMIFS(СВЦЭМ!$D$33:$D$776,СВЦЭМ!$A$33:$A$776,$A14,СВЦЭМ!$B$33:$B$776,S$11)+'СЕТ СН'!$F$11+СВЦЭМ!$D$10+'СЕТ СН'!$F$6-'СЕТ СН'!$F$23</f>
        <v>902.79156312000009</v>
      </c>
      <c r="T14" s="36">
        <f>SUMIFS(СВЦЭМ!$D$33:$D$776,СВЦЭМ!$A$33:$A$776,$A14,СВЦЭМ!$B$33:$B$776,T$11)+'СЕТ СН'!$F$11+СВЦЭМ!$D$10+'СЕТ СН'!$F$6-'СЕТ СН'!$F$23</f>
        <v>880.17385234000005</v>
      </c>
      <c r="U14" s="36">
        <f>SUMIFS(СВЦЭМ!$D$33:$D$776,СВЦЭМ!$A$33:$A$776,$A14,СВЦЭМ!$B$33:$B$776,U$11)+'СЕТ СН'!$F$11+СВЦЭМ!$D$10+'СЕТ СН'!$F$6-'СЕТ СН'!$F$23</f>
        <v>856.89033773000006</v>
      </c>
      <c r="V14" s="36">
        <f>SUMIFS(СВЦЭМ!$D$33:$D$776,СВЦЭМ!$A$33:$A$776,$A14,СВЦЭМ!$B$33:$B$776,V$11)+'СЕТ СН'!$F$11+СВЦЭМ!$D$10+'СЕТ СН'!$F$6-'СЕТ СН'!$F$23</f>
        <v>846.20174873000008</v>
      </c>
      <c r="W14" s="36">
        <f>SUMIFS(СВЦЭМ!$D$33:$D$776,СВЦЭМ!$A$33:$A$776,$A14,СВЦЭМ!$B$33:$B$776,W$11)+'СЕТ СН'!$F$11+СВЦЭМ!$D$10+'СЕТ СН'!$F$6-'СЕТ СН'!$F$23</f>
        <v>839.04272060000005</v>
      </c>
      <c r="X14" s="36">
        <f>SUMIFS(СВЦЭМ!$D$33:$D$776,СВЦЭМ!$A$33:$A$776,$A14,СВЦЭМ!$B$33:$B$776,X$11)+'СЕТ СН'!$F$11+СВЦЭМ!$D$10+'СЕТ СН'!$F$6-'СЕТ СН'!$F$23</f>
        <v>890.33845201000008</v>
      </c>
      <c r="Y14" s="36">
        <f>SUMIFS(СВЦЭМ!$D$33:$D$776,СВЦЭМ!$A$33:$A$776,$A14,СВЦЭМ!$B$33:$B$776,Y$11)+'СЕТ СН'!$F$11+СВЦЭМ!$D$10+'СЕТ СН'!$F$6-'СЕТ СН'!$F$23</f>
        <v>1014.7785737500001</v>
      </c>
    </row>
    <row r="15" spans="1:27" ht="15.75" x14ac:dyDescent="0.2">
      <c r="A15" s="35">
        <f t="shared" si="0"/>
        <v>43559</v>
      </c>
      <c r="B15" s="36">
        <f>SUMIFS(СВЦЭМ!$D$33:$D$776,СВЦЭМ!$A$33:$A$776,$A15,СВЦЭМ!$B$33:$B$776,B$11)+'СЕТ СН'!$F$11+СВЦЭМ!$D$10+'СЕТ СН'!$F$6-'СЕТ СН'!$F$23</f>
        <v>1072.9569010499999</v>
      </c>
      <c r="C15" s="36">
        <f>SUMIFS(СВЦЭМ!$D$33:$D$776,СВЦЭМ!$A$33:$A$776,$A15,СВЦЭМ!$B$33:$B$776,C$11)+'СЕТ СН'!$F$11+СВЦЭМ!$D$10+'СЕТ СН'!$F$6-'СЕТ СН'!$F$23</f>
        <v>1165.7589273199999</v>
      </c>
      <c r="D15" s="36">
        <f>SUMIFS(СВЦЭМ!$D$33:$D$776,СВЦЭМ!$A$33:$A$776,$A15,СВЦЭМ!$B$33:$B$776,D$11)+'СЕТ СН'!$F$11+СВЦЭМ!$D$10+'СЕТ СН'!$F$6-'СЕТ СН'!$F$23</f>
        <v>1202.7390100999999</v>
      </c>
      <c r="E15" s="36">
        <f>SUMIFS(СВЦЭМ!$D$33:$D$776,СВЦЭМ!$A$33:$A$776,$A15,СВЦЭМ!$B$33:$B$776,E$11)+'СЕТ СН'!$F$11+СВЦЭМ!$D$10+'СЕТ СН'!$F$6-'СЕТ СН'!$F$23</f>
        <v>1201.9979162</v>
      </c>
      <c r="F15" s="36">
        <f>SUMIFS(СВЦЭМ!$D$33:$D$776,СВЦЭМ!$A$33:$A$776,$A15,СВЦЭМ!$B$33:$B$776,F$11)+'СЕТ СН'!$F$11+СВЦЭМ!$D$10+'СЕТ СН'!$F$6-'СЕТ СН'!$F$23</f>
        <v>1194.96709057</v>
      </c>
      <c r="G15" s="36">
        <f>SUMIFS(СВЦЭМ!$D$33:$D$776,СВЦЭМ!$A$33:$A$776,$A15,СВЦЭМ!$B$33:$B$776,G$11)+'СЕТ СН'!$F$11+СВЦЭМ!$D$10+'СЕТ СН'!$F$6-'СЕТ СН'!$F$23</f>
        <v>1209.5879876199999</v>
      </c>
      <c r="H15" s="36">
        <f>SUMIFS(СВЦЭМ!$D$33:$D$776,СВЦЭМ!$A$33:$A$776,$A15,СВЦЭМ!$B$33:$B$776,H$11)+'СЕТ СН'!$F$11+СВЦЭМ!$D$10+'СЕТ СН'!$F$6-'СЕТ СН'!$F$23</f>
        <v>1123.9867302600001</v>
      </c>
      <c r="I15" s="36">
        <f>SUMIFS(СВЦЭМ!$D$33:$D$776,СВЦЭМ!$A$33:$A$776,$A15,СВЦЭМ!$B$33:$B$776,I$11)+'СЕТ СН'!$F$11+СВЦЭМ!$D$10+'СЕТ СН'!$F$6-'СЕТ СН'!$F$23</f>
        <v>1060.23306619</v>
      </c>
      <c r="J15" s="36">
        <f>SUMIFS(СВЦЭМ!$D$33:$D$776,СВЦЭМ!$A$33:$A$776,$A15,СВЦЭМ!$B$33:$B$776,J$11)+'СЕТ СН'!$F$11+СВЦЭМ!$D$10+'СЕТ СН'!$F$6-'СЕТ СН'!$F$23</f>
        <v>963.46691888000009</v>
      </c>
      <c r="K15" s="36">
        <f>SUMIFS(СВЦЭМ!$D$33:$D$776,СВЦЭМ!$A$33:$A$776,$A15,СВЦЭМ!$B$33:$B$776,K$11)+'СЕТ СН'!$F$11+СВЦЭМ!$D$10+'СЕТ СН'!$F$6-'СЕТ СН'!$F$23</f>
        <v>893.41611774</v>
      </c>
      <c r="L15" s="36">
        <f>SUMIFS(СВЦЭМ!$D$33:$D$776,СВЦЭМ!$A$33:$A$776,$A15,СВЦЭМ!$B$33:$B$776,L$11)+'СЕТ СН'!$F$11+СВЦЭМ!$D$10+'СЕТ СН'!$F$6-'СЕТ СН'!$F$23</f>
        <v>864.65742846000001</v>
      </c>
      <c r="M15" s="36">
        <f>SUMIFS(СВЦЭМ!$D$33:$D$776,СВЦЭМ!$A$33:$A$776,$A15,СВЦЭМ!$B$33:$B$776,M$11)+'СЕТ СН'!$F$11+СВЦЭМ!$D$10+'СЕТ СН'!$F$6-'СЕТ СН'!$F$23</f>
        <v>866.88271874000009</v>
      </c>
      <c r="N15" s="36">
        <f>SUMIFS(СВЦЭМ!$D$33:$D$776,СВЦЭМ!$A$33:$A$776,$A15,СВЦЭМ!$B$33:$B$776,N$11)+'СЕТ СН'!$F$11+СВЦЭМ!$D$10+'СЕТ СН'!$F$6-'СЕТ СН'!$F$23</f>
        <v>853.60672581000006</v>
      </c>
      <c r="O15" s="36">
        <f>SUMIFS(СВЦЭМ!$D$33:$D$776,СВЦЭМ!$A$33:$A$776,$A15,СВЦЭМ!$B$33:$B$776,O$11)+'СЕТ СН'!$F$11+СВЦЭМ!$D$10+'СЕТ СН'!$F$6-'СЕТ СН'!$F$23</f>
        <v>878.26494676000004</v>
      </c>
      <c r="P15" s="36">
        <f>SUMIFS(СВЦЭМ!$D$33:$D$776,СВЦЭМ!$A$33:$A$776,$A15,СВЦЭМ!$B$33:$B$776,P$11)+'СЕТ СН'!$F$11+СВЦЭМ!$D$10+'СЕТ СН'!$F$6-'СЕТ СН'!$F$23</f>
        <v>892.55663405000007</v>
      </c>
      <c r="Q15" s="36">
        <f>SUMIFS(СВЦЭМ!$D$33:$D$776,СВЦЭМ!$A$33:$A$776,$A15,СВЦЭМ!$B$33:$B$776,Q$11)+'СЕТ СН'!$F$11+СВЦЭМ!$D$10+'СЕТ СН'!$F$6-'СЕТ СН'!$F$23</f>
        <v>899.08098790000008</v>
      </c>
      <c r="R15" s="36">
        <f>SUMIFS(СВЦЭМ!$D$33:$D$776,СВЦЭМ!$A$33:$A$776,$A15,СВЦЭМ!$B$33:$B$776,R$11)+'СЕТ СН'!$F$11+СВЦЭМ!$D$10+'СЕТ СН'!$F$6-'СЕТ СН'!$F$23</f>
        <v>903.16714678000005</v>
      </c>
      <c r="S15" s="36">
        <f>SUMIFS(СВЦЭМ!$D$33:$D$776,СВЦЭМ!$A$33:$A$776,$A15,СВЦЭМ!$B$33:$B$776,S$11)+'СЕТ СН'!$F$11+СВЦЭМ!$D$10+'СЕТ СН'!$F$6-'СЕТ СН'!$F$23</f>
        <v>911.19002278000005</v>
      </c>
      <c r="T15" s="36">
        <f>SUMIFS(СВЦЭМ!$D$33:$D$776,СВЦЭМ!$A$33:$A$776,$A15,СВЦЭМ!$B$33:$B$776,T$11)+'СЕТ СН'!$F$11+СВЦЭМ!$D$10+'СЕТ СН'!$F$6-'СЕТ СН'!$F$23</f>
        <v>890.93466955000008</v>
      </c>
      <c r="U15" s="36">
        <f>SUMIFS(СВЦЭМ!$D$33:$D$776,СВЦЭМ!$A$33:$A$776,$A15,СВЦЭМ!$B$33:$B$776,U$11)+'СЕТ СН'!$F$11+СВЦЭМ!$D$10+'СЕТ СН'!$F$6-'СЕТ СН'!$F$23</f>
        <v>851.39342541000008</v>
      </c>
      <c r="V15" s="36">
        <f>SUMIFS(СВЦЭМ!$D$33:$D$776,СВЦЭМ!$A$33:$A$776,$A15,СВЦЭМ!$B$33:$B$776,V$11)+'СЕТ СН'!$F$11+СВЦЭМ!$D$10+'СЕТ СН'!$F$6-'СЕТ СН'!$F$23</f>
        <v>843.80483907000007</v>
      </c>
      <c r="W15" s="36">
        <f>SUMIFS(СВЦЭМ!$D$33:$D$776,СВЦЭМ!$A$33:$A$776,$A15,СВЦЭМ!$B$33:$B$776,W$11)+'СЕТ СН'!$F$11+СВЦЭМ!$D$10+'СЕТ СН'!$F$6-'СЕТ СН'!$F$23</f>
        <v>846.6053697000001</v>
      </c>
      <c r="X15" s="36">
        <f>SUMIFS(СВЦЭМ!$D$33:$D$776,СВЦЭМ!$A$33:$A$776,$A15,СВЦЭМ!$B$33:$B$776,X$11)+'СЕТ СН'!$F$11+СВЦЭМ!$D$10+'СЕТ СН'!$F$6-'СЕТ СН'!$F$23</f>
        <v>929.57044569000004</v>
      </c>
      <c r="Y15" s="36">
        <f>SUMIFS(СВЦЭМ!$D$33:$D$776,СВЦЭМ!$A$33:$A$776,$A15,СВЦЭМ!$B$33:$B$776,Y$11)+'СЕТ СН'!$F$11+СВЦЭМ!$D$10+'СЕТ СН'!$F$6-'СЕТ СН'!$F$23</f>
        <v>1077.3139583100001</v>
      </c>
    </row>
    <row r="16" spans="1:27" ht="15.75" x14ac:dyDescent="0.2">
      <c r="A16" s="35">
        <f t="shared" si="0"/>
        <v>43560</v>
      </c>
      <c r="B16" s="36">
        <f>SUMIFS(СВЦЭМ!$D$33:$D$776,СВЦЭМ!$A$33:$A$776,$A16,СВЦЭМ!$B$33:$B$776,B$11)+'СЕТ СН'!$F$11+СВЦЭМ!$D$10+'СЕТ СН'!$F$6-'СЕТ СН'!$F$23</f>
        <v>1066.1774034600001</v>
      </c>
      <c r="C16" s="36">
        <f>SUMIFS(СВЦЭМ!$D$33:$D$776,СВЦЭМ!$A$33:$A$776,$A16,СВЦЭМ!$B$33:$B$776,C$11)+'СЕТ СН'!$F$11+СВЦЭМ!$D$10+'СЕТ СН'!$F$6-'СЕТ СН'!$F$23</f>
        <v>1156.2521378699998</v>
      </c>
      <c r="D16" s="36">
        <f>SUMIFS(СВЦЭМ!$D$33:$D$776,СВЦЭМ!$A$33:$A$776,$A16,СВЦЭМ!$B$33:$B$776,D$11)+'СЕТ СН'!$F$11+СВЦЭМ!$D$10+'СЕТ СН'!$F$6-'СЕТ СН'!$F$23</f>
        <v>1214.28340822</v>
      </c>
      <c r="E16" s="36">
        <f>SUMIFS(СВЦЭМ!$D$33:$D$776,СВЦЭМ!$A$33:$A$776,$A16,СВЦЭМ!$B$33:$B$776,E$11)+'СЕТ СН'!$F$11+СВЦЭМ!$D$10+'СЕТ СН'!$F$6-'СЕТ СН'!$F$23</f>
        <v>1210.1726406499999</v>
      </c>
      <c r="F16" s="36">
        <f>SUMIFS(СВЦЭМ!$D$33:$D$776,СВЦЭМ!$A$33:$A$776,$A16,СВЦЭМ!$B$33:$B$776,F$11)+'СЕТ СН'!$F$11+СВЦЭМ!$D$10+'СЕТ СН'!$F$6-'СЕТ СН'!$F$23</f>
        <v>1207.22604662</v>
      </c>
      <c r="G16" s="36">
        <f>SUMIFS(СВЦЭМ!$D$33:$D$776,СВЦЭМ!$A$33:$A$776,$A16,СВЦЭМ!$B$33:$B$776,G$11)+'СЕТ СН'!$F$11+СВЦЭМ!$D$10+'СЕТ СН'!$F$6-'СЕТ СН'!$F$23</f>
        <v>1204.9744033899999</v>
      </c>
      <c r="H16" s="36">
        <f>SUMIFS(СВЦЭМ!$D$33:$D$776,СВЦЭМ!$A$33:$A$776,$A16,СВЦЭМ!$B$33:$B$776,H$11)+'СЕТ СН'!$F$11+СВЦЭМ!$D$10+'СЕТ СН'!$F$6-'СЕТ СН'!$F$23</f>
        <v>1139.07771955</v>
      </c>
      <c r="I16" s="36">
        <f>SUMIFS(СВЦЭМ!$D$33:$D$776,СВЦЭМ!$A$33:$A$776,$A16,СВЦЭМ!$B$33:$B$776,I$11)+'СЕТ СН'!$F$11+СВЦЭМ!$D$10+'СЕТ СН'!$F$6-'СЕТ СН'!$F$23</f>
        <v>1080.9891684300001</v>
      </c>
      <c r="J16" s="36">
        <f>SUMIFS(СВЦЭМ!$D$33:$D$776,СВЦЭМ!$A$33:$A$776,$A16,СВЦЭМ!$B$33:$B$776,J$11)+'СЕТ СН'!$F$11+СВЦЭМ!$D$10+'СЕТ СН'!$F$6-'СЕТ СН'!$F$23</f>
        <v>997.1514253900001</v>
      </c>
      <c r="K16" s="36">
        <f>SUMIFS(СВЦЭМ!$D$33:$D$776,СВЦЭМ!$A$33:$A$776,$A16,СВЦЭМ!$B$33:$B$776,K$11)+'СЕТ СН'!$F$11+СВЦЭМ!$D$10+'СЕТ СН'!$F$6-'СЕТ СН'!$F$23</f>
        <v>922.44489120000003</v>
      </c>
      <c r="L16" s="36">
        <f>SUMIFS(СВЦЭМ!$D$33:$D$776,СВЦЭМ!$A$33:$A$776,$A16,СВЦЭМ!$B$33:$B$776,L$11)+'СЕТ СН'!$F$11+СВЦЭМ!$D$10+'СЕТ СН'!$F$6-'СЕТ СН'!$F$23</f>
        <v>888.51384403000009</v>
      </c>
      <c r="M16" s="36">
        <f>SUMIFS(СВЦЭМ!$D$33:$D$776,СВЦЭМ!$A$33:$A$776,$A16,СВЦЭМ!$B$33:$B$776,M$11)+'СЕТ СН'!$F$11+СВЦЭМ!$D$10+'СЕТ СН'!$F$6-'СЕТ СН'!$F$23</f>
        <v>879.85083930000008</v>
      </c>
      <c r="N16" s="36">
        <f>SUMIFS(СВЦЭМ!$D$33:$D$776,СВЦЭМ!$A$33:$A$776,$A16,СВЦЭМ!$B$33:$B$776,N$11)+'СЕТ СН'!$F$11+СВЦЭМ!$D$10+'СЕТ СН'!$F$6-'СЕТ СН'!$F$23</f>
        <v>873.60207606000006</v>
      </c>
      <c r="O16" s="36">
        <f>SUMIFS(СВЦЭМ!$D$33:$D$776,СВЦЭМ!$A$33:$A$776,$A16,СВЦЭМ!$B$33:$B$776,O$11)+'СЕТ СН'!$F$11+СВЦЭМ!$D$10+'СЕТ СН'!$F$6-'СЕТ СН'!$F$23</f>
        <v>867.67408019000004</v>
      </c>
      <c r="P16" s="36">
        <f>SUMIFS(СВЦЭМ!$D$33:$D$776,СВЦЭМ!$A$33:$A$776,$A16,СВЦЭМ!$B$33:$B$776,P$11)+'СЕТ СН'!$F$11+СВЦЭМ!$D$10+'СЕТ СН'!$F$6-'СЕТ СН'!$F$23</f>
        <v>872.98414205000006</v>
      </c>
      <c r="Q16" s="36">
        <f>SUMIFS(СВЦЭМ!$D$33:$D$776,СВЦЭМ!$A$33:$A$776,$A16,СВЦЭМ!$B$33:$B$776,Q$11)+'СЕТ СН'!$F$11+СВЦЭМ!$D$10+'СЕТ СН'!$F$6-'СЕТ СН'!$F$23</f>
        <v>872.38485936000006</v>
      </c>
      <c r="R16" s="36">
        <f>SUMIFS(СВЦЭМ!$D$33:$D$776,СВЦЭМ!$A$33:$A$776,$A16,СВЦЭМ!$B$33:$B$776,R$11)+'СЕТ СН'!$F$11+СВЦЭМ!$D$10+'СЕТ СН'!$F$6-'СЕТ СН'!$F$23</f>
        <v>873.18527554000002</v>
      </c>
      <c r="S16" s="36">
        <f>SUMIFS(СВЦЭМ!$D$33:$D$776,СВЦЭМ!$A$33:$A$776,$A16,СВЦЭМ!$B$33:$B$776,S$11)+'СЕТ СН'!$F$11+СВЦЭМ!$D$10+'СЕТ СН'!$F$6-'СЕТ СН'!$F$23</f>
        <v>888.93258229000003</v>
      </c>
      <c r="T16" s="36">
        <f>SUMIFS(СВЦЭМ!$D$33:$D$776,СВЦЭМ!$A$33:$A$776,$A16,СВЦЭМ!$B$33:$B$776,T$11)+'СЕТ СН'!$F$11+СВЦЭМ!$D$10+'СЕТ СН'!$F$6-'СЕТ СН'!$F$23</f>
        <v>884.69771595000009</v>
      </c>
      <c r="U16" s="36">
        <f>SUMIFS(СВЦЭМ!$D$33:$D$776,СВЦЭМ!$A$33:$A$776,$A16,СВЦЭМ!$B$33:$B$776,U$11)+'СЕТ СН'!$F$11+СВЦЭМ!$D$10+'СЕТ СН'!$F$6-'СЕТ СН'!$F$23</f>
        <v>893.0874997200001</v>
      </c>
      <c r="V16" s="36">
        <f>SUMIFS(СВЦЭМ!$D$33:$D$776,СВЦЭМ!$A$33:$A$776,$A16,СВЦЭМ!$B$33:$B$776,V$11)+'СЕТ СН'!$F$11+СВЦЭМ!$D$10+'СЕТ СН'!$F$6-'СЕТ СН'!$F$23</f>
        <v>902.68493167000008</v>
      </c>
      <c r="W16" s="36">
        <f>SUMIFS(СВЦЭМ!$D$33:$D$776,СВЦЭМ!$A$33:$A$776,$A16,СВЦЭМ!$B$33:$B$776,W$11)+'СЕТ СН'!$F$11+СВЦЭМ!$D$10+'СЕТ СН'!$F$6-'СЕТ СН'!$F$23</f>
        <v>909.85198832000003</v>
      </c>
      <c r="X16" s="36">
        <f>SUMIFS(СВЦЭМ!$D$33:$D$776,СВЦЭМ!$A$33:$A$776,$A16,СВЦЭМ!$B$33:$B$776,X$11)+'СЕТ СН'!$F$11+СВЦЭМ!$D$10+'СЕТ СН'!$F$6-'СЕТ СН'!$F$23</f>
        <v>949.97627267000007</v>
      </c>
      <c r="Y16" s="36">
        <f>SUMIFS(СВЦЭМ!$D$33:$D$776,СВЦЭМ!$A$33:$A$776,$A16,СВЦЭМ!$B$33:$B$776,Y$11)+'СЕТ СН'!$F$11+СВЦЭМ!$D$10+'СЕТ СН'!$F$6-'СЕТ СН'!$F$23</f>
        <v>1043.4441258700001</v>
      </c>
    </row>
    <row r="17" spans="1:25" ht="15.75" x14ac:dyDescent="0.2">
      <c r="A17" s="35">
        <f t="shared" si="0"/>
        <v>43561</v>
      </c>
      <c r="B17" s="36">
        <f>SUMIFS(СВЦЭМ!$D$33:$D$776,СВЦЭМ!$A$33:$A$776,$A17,СВЦЭМ!$B$33:$B$776,B$11)+'СЕТ СН'!$F$11+СВЦЭМ!$D$10+'СЕТ СН'!$F$6-'СЕТ СН'!$F$23</f>
        <v>1104.2266363099998</v>
      </c>
      <c r="C17" s="36">
        <f>SUMIFS(СВЦЭМ!$D$33:$D$776,СВЦЭМ!$A$33:$A$776,$A17,СВЦЭМ!$B$33:$B$776,C$11)+'СЕТ СН'!$F$11+СВЦЭМ!$D$10+'СЕТ СН'!$F$6-'СЕТ СН'!$F$23</f>
        <v>1184.6305650699999</v>
      </c>
      <c r="D17" s="36">
        <f>SUMIFS(СВЦЭМ!$D$33:$D$776,СВЦЭМ!$A$33:$A$776,$A17,СВЦЭМ!$B$33:$B$776,D$11)+'СЕТ СН'!$F$11+СВЦЭМ!$D$10+'СЕТ СН'!$F$6-'СЕТ СН'!$F$23</f>
        <v>1208.216177</v>
      </c>
      <c r="E17" s="36">
        <f>SUMIFS(СВЦЭМ!$D$33:$D$776,СВЦЭМ!$A$33:$A$776,$A17,СВЦЭМ!$B$33:$B$776,E$11)+'СЕТ СН'!$F$11+СВЦЭМ!$D$10+'СЕТ СН'!$F$6-'СЕТ СН'!$F$23</f>
        <v>1199.9832498599999</v>
      </c>
      <c r="F17" s="36">
        <f>SUMIFS(СВЦЭМ!$D$33:$D$776,СВЦЭМ!$A$33:$A$776,$A17,СВЦЭМ!$B$33:$B$776,F$11)+'СЕТ СН'!$F$11+СВЦЭМ!$D$10+'СЕТ СН'!$F$6-'СЕТ СН'!$F$23</f>
        <v>1197.9824646699999</v>
      </c>
      <c r="G17" s="36">
        <f>SUMIFS(СВЦЭМ!$D$33:$D$776,СВЦЭМ!$A$33:$A$776,$A17,СВЦЭМ!$B$33:$B$776,G$11)+'СЕТ СН'!$F$11+СВЦЭМ!$D$10+'СЕТ СН'!$F$6-'СЕТ СН'!$F$23</f>
        <v>1207.76859934</v>
      </c>
      <c r="H17" s="36">
        <f>SUMIFS(СВЦЭМ!$D$33:$D$776,СВЦЭМ!$A$33:$A$776,$A17,СВЦЭМ!$B$33:$B$776,H$11)+'СЕТ СН'!$F$11+СВЦЭМ!$D$10+'СЕТ СН'!$F$6-'СЕТ СН'!$F$23</f>
        <v>1126.46560804</v>
      </c>
      <c r="I17" s="36">
        <f>SUMIFS(СВЦЭМ!$D$33:$D$776,СВЦЭМ!$A$33:$A$776,$A17,СВЦЭМ!$B$33:$B$776,I$11)+'СЕТ СН'!$F$11+СВЦЭМ!$D$10+'СЕТ СН'!$F$6-'СЕТ СН'!$F$23</f>
        <v>1123.3768802300001</v>
      </c>
      <c r="J17" s="36">
        <f>SUMIFS(СВЦЭМ!$D$33:$D$776,СВЦЭМ!$A$33:$A$776,$A17,СВЦЭМ!$B$33:$B$776,J$11)+'СЕТ СН'!$F$11+СВЦЭМ!$D$10+'СЕТ СН'!$F$6-'СЕТ СН'!$F$23</f>
        <v>1054.53094351</v>
      </c>
      <c r="K17" s="36">
        <f>SUMIFS(СВЦЭМ!$D$33:$D$776,СВЦЭМ!$A$33:$A$776,$A17,СВЦЭМ!$B$33:$B$776,K$11)+'СЕТ СН'!$F$11+СВЦЭМ!$D$10+'СЕТ СН'!$F$6-'СЕТ СН'!$F$23</f>
        <v>927.45141414</v>
      </c>
      <c r="L17" s="36">
        <f>SUMIFS(СВЦЭМ!$D$33:$D$776,СВЦЭМ!$A$33:$A$776,$A17,СВЦЭМ!$B$33:$B$776,L$11)+'СЕТ СН'!$F$11+СВЦЭМ!$D$10+'СЕТ СН'!$F$6-'СЕТ СН'!$F$23</f>
        <v>871.78290399000002</v>
      </c>
      <c r="M17" s="36">
        <f>SUMIFS(СВЦЭМ!$D$33:$D$776,СВЦЭМ!$A$33:$A$776,$A17,СВЦЭМ!$B$33:$B$776,M$11)+'СЕТ СН'!$F$11+СВЦЭМ!$D$10+'СЕТ СН'!$F$6-'СЕТ СН'!$F$23</f>
        <v>874.45258282000009</v>
      </c>
      <c r="N17" s="36">
        <f>SUMIFS(СВЦЭМ!$D$33:$D$776,СВЦЭМ!$A$33:$A$776,$A17,СВЦЭМ!$B$33:$B$776,N$11)+'СЕТ СН'!$F$11+СВЦЭМ!$D$10+'СЕТ СН'!$F$6-'СЕТ СН'!$F$23</f>
        <v>884.20209929000009</v>
      </c>
      <c r="O17" s="36">
        <f>SUMIFS(СВЦЭМ!$D$33:$D$776,СВЦЭМ!$A$33:$A$776,$A17,СВЦЭМ!$B$33:$B$776,O$11)+'СЕТ СН'!$F$11+СВЦЭМ!$D$10+'СЕТ СН'!$F$6-'СЕТ СН'!$F$23</f>
        <v>897.99082988000009</v>
      </c>
      <c r="P17" s="36">
        <f>SUMIFS(СВЦЭМ!$D$33:$D$776,СВЦЭМ!$A$33:$A$776,$A17,СВЦЭМ!$B$33:$B$776,P$11)+'СЕТ СН'!$F$11+СВЦЭМ!$D$10+'СЕТ СН'!$F$6-'СЕТ СН'!$F$23</f>
        <v>901.07917685000007</v>
      </c>
      <c r="Q17" s="36">
        <f>SUMIFS(СВЦЭМ!$D$33:$D$776,СВЦЭМ!$A$33:$A$776,$A17,СВЦЭМ!$B$33:$B$776,Q$11)+'СЕТ СН'!$F$11+СВЦЭМ!$D$10+'СЕТ СН'!$F$6-'СЕТ СН'!$F$23</f>
        <v>903.7681158900001</v>
      </c>
      <c r="R17" s="36">
        <f>SUMIFS(СВЦЭМ!$D$33:$D$776,СВЦЭМ!$A$33:$A$776,$A17,СВЦЭМ!$B$33:$B$776,R$11)+'СЕТ СН'!$F$11+СВЦЭМ!$D$10+'СЕТ СН'!$F$6-'СЕТ СН'!$F$23</f>
        <v>903.74955613000009</v>
      </c>
      <c r="S17" s="36">
        <f>SUMIFS(СВЦЭМ!$D$33:$D$776,СВЦЭМ!$A$33:$A$776,$A17,СВЦЭМ!$B$33:$B$776,S$11)+'СЕТ СН'!$F$11+СВЦЭМ!$D$10+'СЕТ СН'!$F$6-'СЕТ СН'!$F$23</f>
        <v>905.23987991000001</v>
      </c>
      <c r="T17" s="36">
        <f>SUMIFS(СВЦЭМ!$D$33:$D$776,СВЦЭМ!$A$33:$A$776,$A17,СВЦЭМ!$B$33:$B$776,T$11)+'СЕТ СН'!$F$11+СВЦЭМ!$D$10+'СЕТ СН'!$F$6-'СЕТ СН'!$F$23</f>
        <v>886.02914038000006</v>
      </c>
      <c r="U17" s="36">
        <f>SUMIFS(СВЦЭМ!$D$33:$D$776,СВЦЭМ!$A$33:$A$776,$A17,СВЦЭМ!$B$33:$B$776,U$11)+'СЕТ СН'!$F$11+СВЦЭМ!$D$10+'СЕТ СН'!$F$6-'СЕТ СН'!$F$23</f>
        <v>857.59821327000009</v>
      </c>
      <c r="V17" s="36">
        <f>SUMIFS(СВЦЭМ!$D$33:$D$776,СВЦЭМ!$A$33:$A$776,$A17,СВЦЭМ!$B$33:$B$776,V$11)+'СЕТ СН'!$F$11+СВЦЭМ!$D$10+'СЕТ СН'!$F$6-'СЕТ СН'!$F$23</f>
        <v>836.93292255000006</v>
      </c>
      <c r="W17" s="36">
        <f>SUMIFS(СВЦЭМ!$D$33:$D$776,СВЦЭМ!$A$33:$A$776,$A17,СВЦЭМ!$B$33:$B$776,W$11)+'СЕТ СН'!$F$11+СВЦЭМ!$D$10+'СЕТ СН'!$F$6-'СЕТ СН'!$F$23</f>
        <v>816.17151919000003</v>
      </c>
      <c r="X17" s="36">
        <f>SUMIFS(СВЦЭМ!$D$33:$D$776,СВЦЭМ!$A$33:$A$776,$A17,СВЦЭМ!$B$33:$B$776,X$11)+'СЕТ СН'!$F$11+СВЦЭМ!$D$10+'СЕТ СН'!$F$6-'СЕТ СН'!$F$23</f>
        <v>838.70602067000004</v>
      </c>
      <c r="Y17" s="36">
        <f>SUMIFS(СВЦЭМ!$D$33:$D$776,СВЦЭМ!$A$33:$A$776,$A17,СВЦЭМ!$B$33:$B$776,Y$11)+'СЕТ СН'!$F$11+СВЦЭМ!$D$10+'СЕТ СН'!$F$6-'СЕТ СН'!$F$23</f>
        <v>942.85049731000004</v>
      </c>
    </row>
    <row r="18" spans="1:25" ht="15.75" x14ac:dyDescent="0.2">
      <c r="A18" s="35">
        <f t="shared" si="0"/>
        <v>43562</v>
      </c>
      <c r="B18" s="36">
        <f>SUMIFS(СВЦЭМ!$D$33:$D$776,СВЦЭМ!$A$33:$A$776,$A18,СВЦЭМ!$B$33:$B$776,B$11)+'СЕТ СН'!$F$11+СВЦЭМ!$D$10+'СЕТ СН'!$F$6-'СЕТ СН'!$F$23</f>
        <v>1074.0695329</v>
      </c>
      <c r="C18" s="36">
        <f>SUMIFS(СВЦЭМ!$D$33:$D$776,СВЦЭМ!$A$33:$A$776,$A18,СВЦЭМ!$B$33:$B$776,C$11)+'СЕТ СН'!$F$11+СВЦЭМ!$D$10+'СЕТ СН'!$F$6-'СЕТ СН'!$F$23</f>
        <v>1172.3092490899999</v>
      </c>
      <c r="D18" s="36">
        <f>SUMIFS(СВЦЭМ!$D$33:$D$776,СВЦЭМ!$A$33:$A$776,$A18,СВЦЭМ!$B$33:$B$776,D$11)+'СЕТ СН'!$F$11+СВЦЭМ!$D$10+'СЕТ СН'!$F$6-'СЕТ СН'!$F$23</f>
        <v>1240.5012571299999</v>
      </c>
      <c r="E18" s="36">
        <f>SUMIFS(СВЦЭМ!$D$33:$D$776,СВЦЭМ!$A$33:$A$776,$A18,СВЦЭМ!$B$33:$B$776,E$11)+'СЕТ СН'!$F$11+СВЦЭМ!$D$10+'СЕТ СН'!$F$6-'СЕТ СН'!$F$23</f>
        <v>1262.4918100299999</v>
      </c>
      <c r="F18" s="36">
        <f>SUMIFS(СВЦЭМ!$D$33:$D$776,СВЦЭМ!$A$33:$A$776,$A18,СВЦЭМ!$B$33:$B$776,F$11)+'СЕТ СН'!$F$11+СВЦЭМ!$D$10+'СЕТ СН'!$F$6-'СЕТ СН'!$F$23</f>
        <v>1252.29899331</v>
      </c>
      <c r="G18" s="36">
        <f>SUMIFS(СВЦЭМ!$D$33:$D$776,СВЦЭМ!$A$33:$A$776,$A18,СВЦЭМ!$B$33:$B$776,G$11)+'СЕТ СН'!$F$11+СВЦЭМ!$D$10+'СЕТ СН'!$F$6-'СЕТ СН'!$F$23</f>
        <v>1223.7457743499999</v>
      </c>
      <c r="H18" s="36">
        <f>SUMIFS(СВЦЭМ!$D$33:$D$776,СВЦЭМ!$A$33:$A$776,$A18,СВЦЭМ!$B$33:$B$776,H$11)+'СЕТ СН'!$F$11+СВЦЭМ!$D$10+'СЕТ СН'!$F$6-'СЕТ СН'!$F$23</f>
        <v>1150.6904749099999</v>
      </c>
      <c r="I18" s="36">
        <f>SUMIFS(СВЦЭМ!$D$33:$D$776,СВЦЭМ!$A$33:$A$776,$A18,СВЦЭМ!$B$33:$B$776,I$11)+'СЕТ СН'!$F$11+СВЦЭМ!$D$10+'СЕТ СН'!$F$6-'СЕТ СН'!$F$23</f>
        <v>1119.4547113199999</v>
      </c>
      <c r="J18" s="36">
        <f>SUMIFS(СВЦЭМ!$D$33:$D$776,СВЦЭМ!$A$33:$A$776,$A18,СВЦЭМ!$B$33:$B$776,J$11)+'СЕТ СН'!$F$11+СВЦЭМ!$D$10+'СЕТ СН'!$F$6-'СЕТ СН'!$F$23</f>
        <v>1020.4544401500001</v>
      </c>
      <c r="K18" s="36">
        <f>SUMIFS(СВЦЭМ!$D$33:$D$776,СВЦЭМ!$A$33:$A$776,$A18,СВЦЭМ!$B$33:$B$776,K$11)+'СЕТ СН'!$F$11+СВЦЭМ!$D$10+'СЕТ СН'!$F$6-'СЕТ СН'!$F$23</f>
        <v>895.80626618000008</v>
      </c>
      <c r="L18" s="36">
        <f>SUMIFS(СВЦЭМ!$D$33:$D$776,СВЦЭМ!$A$33:$A$776,$A18,СВЦЭМ!$B$33:$B$776,L$11)+'СЕТ СН'!$F$11+СВЦЭМ!$D$10+'СЕТ СН'!$F$6-'СЕТ СН'!$F$23</f>
        <v>857.39846434000003</v>
      </c>
      <c r="M18" s="36">
        <f>SUMIFS(СВЦЭМ!$D$33:$D$776,СВЦЭМ!$A$33:$A$776,$A18,СВЦЭМ!$B$33:$B$776,M$11)+'СЕТ СН'!$F$11+СВЦЭМ!$D$10+'СЕТ СН'!$F$6-'СЕТ СН'!$F$23</f>
        <v>845.55089111000007</v>
      </c>
      <c r="N18" s="36">
        <f>SUMIFS(СВЦЭМ!$D$33:$D$776,СВЦЭМ!$A$33:$A$776,$A18,СВЦЭМ!$B$33:$B$776,N$11)+'СЕТ СН'!$F$11+СВЦЭМ!$D$10+'СЕТ СН'!$F$6-'СЕТ СН'!$F$23</f>
        <v>852.46287128000006</v>
      </c>
      <c r="O18" s="36">
        <f>SUMIFS(СВЦЭМ!$D$33:$D$776,СВЦЭМ!$A$33:$A$776,$A18,СВЦЭМ!$B$33:$B$776,O$11)+'СЕТ СН'!$F$11+СВЦЭМ!$D$10+'СЕТ СН'!$F$6-'СЕТ СН'!$F$23</f>
        <v>864.5038629500001</v>
      </c>
      <c r="P18" s="36">
        <f>SUMIFS(СВЦЭМ!$D$33:$D$776,СВЦЭМ!$A$33:$A$776,$A18,СВЦЭМ!$B$33:$B$776,P$11)+'СЕТ СН'!$F$11+СВЦЭМ!$D$10+'СЕТ СН'!$F$6-'СЕТ СН'!$F$23</f>
        <v>881.80099633000009</v>
      </c>
      <c r="Q18" s="36">
        <f>SUMIFS(СВЦЭМ!$D$33:$D$776,СВЦЭМ!$A$33:$A$776,$A18,СВЦЭМ!$B$33:$B$776,Q$11)+'СЕТ СН'!$F$11+СВЦЭМ!$D$10+'СЕТ СН'!$F$6-'СЕТ СН'!$F$23</f>
        <v>893.18028591000007</v>
      </c>
      <c r="R18" s="36">
        <f>SUMIFS(СВЦЭМ!$D$33:$D$776,СВЦЭМ!$A$33:$A$776,$A18,СВЦЭМ!$B$33:$B$776,R$11)+'СЕТ СН'!$F$11+СВЦЭМ!$D$10+'СЕТ СН'!$F$6-'СЕТ СН'!$F$23</f>
        <v>901.48382888000003</v>
      </c>
      <c r="S18" s="36">
        <f>SUMIFS(СВЦЭМ!$D$33:$D$776,СВЦЭМ!$A$33:$A$776,$A18,СВЦЭМ!$B$33:$B$776,S$11)+'СЕТ СН'!$F$11+СВЦЭМ!$D$10+'СЕТ СН'!$F$6-'СЕТ СН'!$F$23</f>
        <v>899.91527973000007</v>
      </c>
      <c r="T18" s="36">
        <f>SUMIFS(СВЦЭМ!$D$33:$D$776,СВЦЭМ!$A$33:$A$776,$A18,СВЦЭМ!$B$33:$B$776,T$11)+'СЕТ СН'!$F$11+СВЦЭМ!$D$10+'СЕТ СН'!$F$6-'СЕТ СН'!$F$23</f>
        <v>864.03554514000007</v>
      </c>
      <c r="U18" s="36">
        <f>SUMIFS(СВЦЭМ!$D$33:$D$776,СВЦЭМ!$A$33:$A$776,$A18,СВЦЭМ!$B$33:$B$776,U$11)+'СЕТ СН'!$F$11+СВЦЭМ!$D$10+'СЕТ СН'!$F$6-'СЕТ СН'!$F$23</f>
        <v>826.82080231000009</v>
      </c>
      <c r="V18" s="36">
        <f>SUMIFS(СВЦЭМ!$D$33:$D$776,СВЦЭМ!$A$33:$A$776,$A18,СВЦЭМ!$B$33:$B$776,V$11)+'СЕТ СН'!$F$11+СВЦЭМ!$D$10+'СЕТ СН'!$F$6-'СЕТ СН'!$F$23</f>
        <v>809.00126993000003</v>
      </c>
      <c r="W18" s="36">
        <f>SUMIFS(СВЦЭМ!$D$33:$D$776,СВЦЭМ!$A$33:$A$776,$A18,СВЦЭМ!$B$33:$B$776,W$11)+'СЕТ СН'!$F$11+СВЦЭМ!$D$10+'СЕТ СН'!$F$6-'СЕТ СН'!$F$23</f>
        <v>814.45656512000005</v>
      </c>
      <c r="X18" s="36">
        <f>SUMIFS(СВЦЭМ!$D$33:$D$776,СВЦЭМ!$A$33:$A$776,$A18,СВЦЭМ!$B$33:$B$776,X$11)+'СЕТ СН'!$F$11+СВЦЭМ!$D$10+'СЕТ СН'!$F$6-'СЕТ СН'!$F$23</f>
        <v>859.25465345000009</v>
      </c>
      <c r="Y18" s="36">
        <f>SUMIFS(СВЦЭМ!$D$33:$D$776,СВЦЭМ!$A$33:$A$776,$A18,СВЦЭМ!$B$33:$B$776,Y$11)+'СЕТ СН'!$F$11+СВЦЭМ!$D$10+'СЕТ СН'!$F$6-'СЕТ СН'!$F$23</f>
        <v>966.01897693000001</v>
      </c>
    </row>
    <row r="19" spans="1:25" ht="15.75" x14ac:dyDescent="0.2">
      <c r="A19" s="35">
        <f t="shared" si="0"/>
        <v>43563</v>
      </c>
      <c r="B19" s="36">
        <f>SUMIFS(СВЦЭМ!$D$33:$D$776,СВЦЭМ!$A$33:$A$776,$A19,СВЦЭМ!$B$33:$B$776,B$11)+'СЕТ СН'!$F$11+СВЦЭМ!$D$10+'СЕТ СН'!$F$6-'СЕТ СН'!$F$23</f>
        <v>1083.7533864100001</v>
      </c>
      <c r="C19" s="36">
        <f>SUMIFS(СВЦЭМ!$D$33:$D$776,СВЦЭМ!$A$33:$A$776,$A19,СВЦЭМ!$B$33:$B$776,C$11)+'СЕТ СН'!$F$11+СВЦЭМ!$D$10+'СЕТ СН'!$F$6-'СЕТ СН'!$F$23</f>
        <v>1185.0060701</v>
      </c>
      <c r="D19" s="36">
        <f>SUMIFS(СВЦЭМ!$D$33:$D$776,СВЦЭМ!$A$33:$A$776,$A19,СВЦЭМ!$B$33:$B$776,D$11)+'СЕТ СН'!$F$11+СВЦЭМ!$D$10+'СЕТ СН'!$F$6-'СЕТ СН'!$F$23</f>
        <v>1265.38385816</v>
      </c>
      <c r="E19" s="36">
        <f>SUMIFS(СВЦЭМ!$D$33:$D$776,СВЦЭМ!$A$33:$A$776,$A19,СВЦЭМ!$B$33:$B$776,E$11)+'СЕТ СН'!$F$11+СВЦЭМ!$D$10+'СЕТ СН'!$F$6-'СЕТ СН'!$F$23</f>
        <v>1265.9138861699998</v>
      </c>
      <c r="F19" s="36">
        <f>SUMIFS(СВЦЭМ!$D$33:$D$776,СВЦЭМ!$A$33:$A$776,$A19,СВЦЭМ!$B$33:$B$776,F$11)+'СЕТ СН'!$F$11+СВЦЭМ!$D$10+'СЕТ СН'!$F$6-'СЕТ СН'!$F$23</f>
        <v>1232.8375851599999</v>
      </c>
      <c r="G19" s="36">
        <f>SUMIFS(СВЦЭМ!$D$33:$D$776,СВЦЭМ!$A$33:$A$776,$A19,СВЦЭМ!$B$33:$B$776,G$11)+'СЕТ СН'!$F$11+СВЦЭМ!$D$10+'СЕТ СН'!$F$6-'СЕТ СН'!$F$23</f>
        <v>1214.56221843</v>
      </c>
      <c r="H19" s="36">
        <f>SUMIFS(СВЦЭМ!$D$33:$D$776,СВЦЭМ!$A$33:$A$776,$A19,СВЦЭМ!$B$33:$B$776,H$11)+'СЕТ СН'!$F$11+СВЦЭМ!$D$10+'СЕТ СН'!$F$6-'СЕТ СН'!$F$23</f>
        <v>1149.04857206</v>
      </c>
      <c r="I19" s="36">
        <f>SUMIFS(СВЦЭМ!$D$33:$D$776,СВЦЭМ!$A$33:$A$776,$A19,СВЦЭМ!$B$33:$B$776,I$11)+'СЕТ СН'!$F$11+СВЦЭМ!$D$10+'СЕТ СН'!$F$6-'СЕТ СН'!$F$23</f>
        <v>1070.4417726300001</v>
      </c>
      <c r="J19" s="36">
        <f>SUMIFS(СВЦЭМ!$D$33:$D$776,СВЦЭМ!$A$33:$A$776,$A19,СВЦЭМ!$B$33:$B$776,J$11)+'СЕТ СН'!$F$11+СВЦЭМ!$D$10+'СЕТ СН'!$F$6-'СЕТ СН'!$F$23</f>
        <v>972.78540974000009</v>
      </c>
      <c r="K19" s="36">
        <f>SUMIFS(СВЦЭМ!$D$33:$D$776,СВЦЭМ!$A$33:$A$776,$A19,СВЦЭМ!$B$33:$B$776,K$11)+'СЕТ СН'!$F$11+СВЦЭМ!$D$10+'СЕТ СН'!$F$6-'СЕТ СН'!$F$23</f>
        <v>887.09925568000006</v>
      </c>
      <c r="L19" s="36">
        <f>SUMIFS(СВЦЭМ!$D$33:$D$776,СВЦЭМ!$A$33:$A$776,$A19,СВЦЭМ!$B$33:$B$776,L$11)+'СЕТ СН'!$F$11+СВЦЭМ!$D$10+'СЕТ СН'!$F$6-'СЕТ СН'!$F$23</f>
        <v>850.236133</v>
      </c>
      <c r="M19" s="36">
        <f>SUMIFS(СВЦЭМ!$D$33:$D$776,СВЦЭМ!$A$33:$A$776,$A19,СВЦЭМ!$B$33:$B$776,M$11)+'СЕТ СН'!$F$11+СВЦЭМ!$D$10+'СЕТ СН'!$F$6-'СЕТ СН'!$F$23</f>
        <v>860.96847278000007</v>
      </c>
      <c r="N19" s="36">
        <f>SUMIFS(СВЦЭМ!$D$33:$D$776,СВЦЭМ!$A$33:$A$776,$A19,СВЦЭМ!$B$33:$B$776,N$11)+'СЕТ СН'!$F$11+СВЦЭМ!$D$10+'СЕТ СН'!$F$6-'СЕТ СН'!$F$23</f>
        <v>858.05782435000003</v>
      </c>
      <c r="O19" s="36">
        <f>SUMIFS(СВЦЭМ!$D$33:$D$776,СВЦЭМ!$A$33:$A$776,$A19,СВЦЭМ!$B$33:$B$776,O$11)+'СЕТ СН'!$F$11+СВЦЭМ!$D$10+'СЕТ СН'!$F$6-'СЕТ СН'!$F$23</f>
        <v>861.55811757000004</v>
      </c>
      <c r="P19" s="36">
        <f>SUMIFS(СВЦЭМ!$D$33:$D$776,СВЦЭМ!$A$33:$A$776,$A19,СВЦЭМ!$B$33:$B$776,P$11)+'СЕТ СН'!$F$11+СВЦЭМ!$D$10+'СЕТ СН'!$F$6-'СЕТ СН'!$F$23</f>
        <v>869.89958241000011</v>
      </c>
      <c r="Q19" s="36">
        <f>SUMIFS(СВЦЭМ!$D$33:$D$776,СВЦЭМ!$A$33:$A$776,$A19,СВЦЭМ!$B$33:$B$776,Q$11)+'СЕТ СН'!$F$11+СВЦЭМ!$D$10+'СЕТ СН'!$F$6-'СЕТ СН'!$F$23</f>
        <v>880.60837011000001</v>
      </c>
      <c r="R19" s="36">
        <f>SUMIFS(СВЦЭМ!$D$33:$D$776,СВЦЭМ!$A$33:$A$776,$A19,СВЦЭМ!$B$33:$B$776,R$11)+'СЕТ СН'!$F$11+СВЦЭМ!$D$10+'СЕТ СН'!$F$6-'СЕТ СН'!$F$23</f>
        <v>883.91560576000006</v>
      </c>
      <c r="S19" s="36">
        <f>SUMIFS(СВЦЭМ!$D$33:$D$776,СВЦЭМ!$A$33:$A$776,$A19,СВЦЭМ!$B$33:$B$776,S$11)+'СЕТ СН'!$F$11+СВЦЭМ!$D$10+'СЕТ СН'!$F$6-'СЕТ СН'!$F$23</f>
        <v>878.43010419000007</v>
      </c>
      <c r="T19" s="36">
        <f>SUMIFS(СВЦЭМ!$D$33:$D$776,СВЦЭМ!$A$33:$A$776,$A19,СВЦЭМ!$B$33:$B$776,T$11)+'СЕТ СН'!$F$11+СВЦЭМ!$D$10+'СЕТ СН'!$F$6-'СЕТ СН'!$F$23</f>
        <v>860.87774572000001</v>
      </c>
      <c r="U19" s="36">
        <f>SUMIFS(СВЦЭМ!$D$33:$D$776,СВЦЭМ!$A$33:$A$776,$A19,СВЦЭМ!$B$33:$B$776,U$11)+'СЕТ СН'!$F$11+СВЦЭМ!$D$10+'СЕТ СН'!$F$6-'СЕТ СН'!$F$23</f>
        <v>842.57689974000004</v>
      </c>
      <c r="V19" s="36">
        <f>SUMIFS(СВЦЭМ!$D$33:$D$776,СВЦЭМ!$A$33:$A$776,$A19,СВЦЭМ!$B$33:$B$776,V$11)+'СЕТ СН'!$F$11+СВЦЭМ!$D$10+'СЕТ СН'!$F$6-'СЕТ СН'!$F$23</f>
        <v>832.23384919</v>
      </c>
      <c r="W19" s="36">
        <f>SUMIFS(СВЦЭМ!$D$33:$D$776,СВЦЭМ!$A$33:$A$776,$A19,СВЦЭМ!$B$33:$B$776,W$11)+'СЕТ СН'!$F$11+СВЦЭМ!$D$10+'СЕТ СН'!$F$6-'СЕТ СН'!$F$23</f>
        <v>848.68736605000004</v>
      </c>
      <c r="X19" s="36">
        <f>SUMIFS(СВЦЭМ!$D$33:$D$776,СВЦЭМ!$A$33:$A$776,$A19,СВЦЭМ!$B$33:$B$776,X$11)+'СЕТ СН'!$F$11+СВЦЭМ!$D$10+'СЕТ СН'!$F$6-'СЕТ СН'!$F$23</f>
        <v>911.31561000000011</v>
      </c>
      <c r="Y19" s="36">
        <f>SUMIFS(СВЦЭМ!$D$33:$D$776,СВЦЭМ!$A$33:$A$776,$A19,СВЦЭМ!$B$33:$B$776,Y$11)+'СЕТ СН'!$F$11+СВЦЭМ!$D$10+'СЕТ СН'!$F$6-'СЕТ СН'!$F$23</f>
        <v>1018.1367823100001</v>
      </c>
    </row>
    <row r="20" spans="1:25" ht="15.75" x14ac:dyDescent="0.2">
      <c r="A20" s="35">
        <f t="shared" si="0"/>
        <v>43564</v>
      </c>
      <c r="B20" s="36">
        <f>SUMIFS(СВЦЭМ!$D$33:$D$776,СВЦЭМ!$A$33:$A$776,$A20,СВЦЭМ!$B$33:$B$776,B$11)+'СЕТ СН'!$F$11+СВЦЭМ!$D$10+'СЕТ СН'!$F$6-'СЕТ СН'!$F$23</f>
        <v>1039.5651536999999</v>
      </c>
      <c r="C20" s="36">
        <f>SUMIFS(СВЦЭМ!$D$33:$D$776,СВЦЭМ!$A$33:$A$776,$A20,СВЦЭМ!$B$33:$B$776,C$11)+'СЕТ СН'!$F$11+СВЦЭМ!$D$10+'СЕТ СН'!$F$6-'СЕТ СН'!$F$23</f>
        <v>1138.9030013399999</v>
      </c>
      <c r="D20" s="36">
        <f>SUMIFS(СВЦЭМ!$D$33:$D$776,СВЦЭМ!$A$33:$A$776,$A20,СВЦЭМ!$B$33:$B$776,D$11)+'СЕТ СН'!$F$11+СВЦЭМ!$D$10+'СЕТ СН'!$F$6-'СЕТ СН'!$F$23</f>
        <v>1213.30839904</v>
      </c>
      <c r="E20" s="36">
        <f>SUMIFS(СВЦЭМ!$D$33:$D$776,СВЦЭМ!$A$33:$A$776,$A20,СВЦЭМ!$B$33:$B$776,E$11)+'СЕТ СН'!$F$11+СВЦЭМ!$D$10+'СЕТ СН'!$F$6-'СЕТ СН'!$F$23</f>
        <v>1220.87295176</v>
      </c>
      <c r="F20" s="36">
        <f>SUMIFS(СВЦЭМ!$D$33:$D$776,СВЦЭМ!$A$33:$A$776,$A20,СВЦЭМ!$B$33:$B$776,F$11)+'СЕТ СН'!$F$11+СВЦЭМ!$D$10+'СЕТ СН'!$F$6-'СЕТ СН'!$F$23</f>
        <v>1215.7346888</v>
      </c>
      <c r="G20" s="36">
        <f>SUMIFS(СВЦЭМ!$D$33:$D$776,СВЦЭМ!$A$33:$A$776,$A20,СВЦЭМ!$B$33:$B$776,G$11)+'СЕТ СН'!$F$11+СВЦЭМ!$D$10+'СЕТ СН'!$F$6-'СЕТ СН'!$F$23</f>
        <v>1194.39542749</v>
      </c>
      <c r="H20" s="36">
        <f>SUMIFS(СВЦЭМ!$D$33:$D$776,СВЦЭМ!$A$33:$A$776,$A20,СВЦЭМ!$B$33:$B$776,H$11)+'СЕТ СН'!$F$11+СВЦЭМ!$D$10+'СЕТ СН'!$F$6-'СЕТ СН'!$F$23</f>
        <v>1097.1161781799999</v>
      </c>
      <c r="I20" s="36">
        <f>SUMIFS(СВЦЭМ!$D$33:$D$776,СВЦЭМ!$A$33:$A$776,$A20,СВЦЭМ!$B$33:$B$776,I$11)+'СЕТ СН'!$F$11+СВЦЭМ!$D$10+'СЕТ СН'!$F$6-'СЕТ СН'!$F$23</f>
        <v>1039.1361096799999</v>
      </c>
      <c r="J20" s="36">
        <f>SUMIFS(СВЦЭМ!$D$33:$D$776,СВЦЭМ!$A$33:$A$776,$A20,СВЦЭМ!$B$33:$B$776,J$11)+'СЕТ СН'!$F$11+СВЦЭМ!$D$10+'СЕТ СН'!$F$6-'СЕТ СН'!$F$23</f>
        <v>965.77651531000004</v>
      </c>
      <c r="K20" s="36">
        <f>SUMIFS(СВЦЭМ!$D$33:$D$776,СВЦЭМ!$A$33:$A$776,$A20,СВЦЭМ!$B$33:$B$776,K$11)+'СЕТ СН'!$F$11+СВЦЭМ!$D$10+'СЕТ СН'!$F$6-'СЕТ СН'!$F$23</f>
        <v>908.67192525000007</v>
      </c>
      <c r="L20" s="36">
        <f>SUMIFS(СВЦЭМ!$D$33:$D$776,СВЦЭМ!$A$33:$A$776,$A20,СВЦЭМ!$B$33:$B$776,L$11)+'СЕТ СН'!$F$11+СВЦЭМ!$D$10+'СЕТ СН'!$F$6-'СЕТ СН'!$F$23</f>
        <v>877.4808119600001</v>
      </c>
      <c r="M20" s="36">
        <f>SUMIFS(СВЦЭМ!$D$33:$D$776,СВЦЭМ!$A$33:$A$776,$A20,СВЦЭМ!$B$33:$B$776,M$11)+'СЕТ СН'!$F$11+СВЦЭМ!$D$10+'СЕТ СН'!$F$6-'СЕТ СН'!$F$23</f>
        <v>865.47443938000004</v>
      </c>
      <c r="N20" s="36">
        <f>SUMIFS(СВЦЭМ!$D$33:$D$776,СВЦЭМ!$A$33:$A$776,$A20,СВЦЭМ!$B$33:$B$776,N$11)+'СЕТ СН'!$F$11+СВЦЭМ!$D$10+'СЕТ СН'!$F$6-'СЕТ СН'!$F$23</f>
        <v>861.31032445000005</v>
      </c>
      <c r="O20" s="36">
        <f>SUMIFS(СВЦЭМ!$D$33:$D$776,СВЦЭМ!$A$33:$A$776,$A20,СВЦЭМ!$B$33:$B$776,O$11)+'СЕТ СН'!$F$11+СВЦЭМ!$D$10+'СЕТ СН'!$F$6-'СЕТ СН'!$F$23</f>
        <v>856.71678070000007</v>
      </c>
      <c r="P20" s="36">
        <f>SUMIFS(СВЦЭМ!$D$33:$D$776,СВЦЭМ!$A$33:$A$776,$A20,СВЦЭМ!$B$33:$B$776,P$11)+'СЕТ СН'!$F$11+СВЦЭМ!$D$10+'СЕТ СН'!$F$6-'СЕТ СН'!$F$23</f>
        <v>878.65986331000011</v>
      </c>
      <c r="Q20" s="36">
        <f>SUMIFS(СВЦЭМ!$D$33:$D$776,СВЦЭМ!$A$33:$A$776,$A20,СВЦЭМ!$B$33:$B$776,Q$11)+'СЕТ СН'!$F$11+СВЦЭМ!$D$10+'СЕТ СН'!$F$6-'СЕТ СН'!$F$23</f>
        <v>890.5876351500001</v>
      </c>
      <c r="R20" s="36">
        <f>SUMIFS(СВЦЭМ!$D$33:$D$776,СВЦЭМ!$A$33:$A$776,$A20,СВЦЭМ!$B$33:$B$776,R$11)+'СЕТ СН'!$F$11+СВЦЭМ!$D$10+'СЕТ СН'!$F$6-'СЕТ СН'!$F$23</f>
        <v>893.09674156000005</v>
      </c>
      <c r="S20" s="36">
        <f>SUMIFS(СВЦЭМ!$D$33:$D$776,СВЦЭМ!$A$33:$A$776,$A20,СВЦЭМ!$B$33:$B$776,S$11)+'СЕТ СН'!$F$11+СВЦЭМ!$D$10+'СЕТ СН'!$F$6-'СЕТ СН'!$F$23</f>
        <v>896.30232170000011</v>
      </c>
      <c r="T20" s="36">
        <f>SUMIFS(СВЦЭМ!$D$33:$D$776,СВЦЭМ!$A$33:$A$776,$A20,СВЦЭМ!$B$33:$B$776,T$11)+'СЕТ СН'!$F$11+СВЦЭМ!$D$10+'СЕТ СН'!$F$6-'СЕТ СН'!$F$23</f>
        <v>881.03564359000006</v>
      </c>
      <c r="U20" s="36">
        <f>SUMIFS(СВЦЭМ!$D$33:$D$776,СВЦЭМ!$A$33:$A$776,$A20,СВЦЭМ!$B$33:$B$776,U$11)+'СЕТ СН'!$F$11+СВЦЭМ!$D$10+'СЕТ СН'!$F$6-'СЕТ СН'!$F$23</f>
        <v>840.80346335000002</v>
      </c>
      <c r="V20" s="36">
        <f>SUMIFS(СВЦЭМ!$D$33:$D$776,СВЦЭМ!$A$33:$A$776,$A20,СВЦЭМ!$B$33:$B$776,V$11)+'СЕТ СН'!$F$11+СВЦЭМ!$D$10+'СЕТ СН'!$F$6-'СЕТ СН'!$F$23</f>
        <v>830.47709593000002</v>
      </c>
      <c r="W20" s="36">
        <f>SUMIFS(СВЦЭМ!$D$33:$D$776,СВЦЭМ!$A$33:$A$776,$A20,СВЦЭМ!$B$33:$B$776,W$11)+'СЕТ СН'!$F$11+СВЦЭМ!$D$10+'СЕТ СН'!$F$6-'СЕТ СН'!$F$23</f>
        <v>839.12431483</v>
      </c>
      <c r="X20" s="36">
        <f>SUMIFS(СВЦЭМ!$D$33:$D$776,СВЦЭМ!$A$33:$A$776,$A20,СВЦЭМ!$B$33:$B$776,X$11)+'СЕТ СН'!$F$11+СВЦЭМ!$D$10+'СЕТ СН'!$F$6-'СЕТ СН'!$F$23</f>
        <v>859.63780301000008</v>
      </c>
      <c r="Y20" s="36">
        <f>SUMIFS(СВЦЭМ!$D$33:$D$776,СВЦЭМ!$A$33:$A$776,$A20,СВЦЭМ!$B$33:$B$776,Y$11)+'СЕТ СН'!$F$11+СВЦЭМ!$D$10+'СЕТ СН'!$F$6-'СЕТ СН'!$F$23</f>
        <v>926.48882816000003</v>
      </c>
    </row>
    <row r="21" spans="1:25" ht="15.75" x14ac:dyDescent="0.2">
      <c r="A21" s="35">
        <f t="shared" si="0"/>
        <v>43565</v>
      </c>
      <c r="B21" s="36">
        <f>SUMIFS(СВЦЭМ!$D$33:$D$776,СВЦЭМ!$A$33:$A$776,$A21,СВЦЭМ!$B$33:$B$776,B$11)+'СЕТ СН'!$F$11+СВЦЭМ!$D$10+'СЕТ СН'!$F$6-'СЕТ СН'!$F$23</f>
        <v>1023.92298383</v>
      </c>
      <c r="C21" s="36">
        <f>SUMIFS(СВЦЭМ!$D$33:$D$776,СВЦЭМ!$A$33:$A$776,$A21,СВЦЭМ!$B$33:$B$776,C$11)+'СЕТ СН'!$F$11+СВЦЭМ!$D$10+'СЕТ СН'!$F$6-'СЕТ СН'!$F$23</f>
        <v>1135.89029235</v>
      </c>
      <c r="D21" s="36">
        <f>SUMIFS(СВЦЭМ!$D$33:$D$776,СВЦЭМ!$A$33:$A$776,$A21,СВЦЭМ!$B$33:$B$776,D$11)+'СЕТ СН'!$F$11+СВЦЭМ!$D$10+'СЕТ СН'!$F$6-'СЕТ СН'!$F$23</f>
        <v>1216.06000883</v>
      </c>
      <c r="E21" s="36">
        <f>SUMIFS(СВЦЭМ!$D$33:$D$776,СВЦЭМ!$A$33:$A$776,$A21,СВЦЭМ!$B$33:$B$776,E$11)+'СЕТ СН'!$F$11+СВЦЭМ!$D$10+'СЕТ СН'!$F$6-'СЕТ СН'!$F$23</f>
        <v>1232.3254145399999</v>
      </c>
      <c r="F21" s="36">
        <f>SUMIFS(СВЦЭМ!$D$33:$D$776,СВЦЭМ!$A$33:$A$776,$A21,СВЦЭМ!$B$33:$B$776,F$11)+'СЕТ СН'!$F$11+СВЦЭМ!$D$10+'СЕТ СН'!$F$6-'СЕТ СН'!$F$23</f>
        <v>1226.1207407899999</v>
      </c>
      <c r="G21" s="36">
        <f>SUMIFS(СВЦЭМ!$D$33:$D$776,СВЦЭМ!$A$33:$A$776,$A21,СВЦЭМ!$B$33:$B$776,G$11)+'СЕТ СН'!$F$11+СВЦЭМ!$D$10+'СЕТ СН'!$F$6-'СЕТ СН'!$F$23</f>
        <v>1210.87262786</v>
      </c>
      <c r="H21" s="36">
        <f>SUMIFS(СВЦЭМ!$D$33:$D$776,СВЦЭМ!$A$33:$A$776,$A21,СВЦЭМ!$B$33:$B$776,H$11)+'СЕТ СН'!$F$11+СВЦЭМ!$D$10+'СЕТ СН'!$F$6-'СЕТ СН'!$F$23</f>
        <v>1131.6470355399999</v>
      </c>
      <c r="I21" s="36">
        <f>SUMIFS(СВЦЭМ!$D$33:$D$776,СВЦЭМ!$A$33:$A$776,$A21,СВЦЭМ!$B$33:$B$776,I$11)+'СЕТ СН'!$F$11+СВЦЭМ!$D$10+'СЕТ СН'!$F$6-'СЕТ СН'!$F$23</f>
        <v>1052.75439252</v>
      </c>
      <c r="J21" s="36">
        <f>SUMIFS(СВЦЭМ!$D$33:$D$776,СВЦЭМ!$A$33:$A$776,$A21,СВЦЭМ!$B$33:$B$776,J$11)+'СЕТ СН'!$F$11+СВЦЭМ!$D$10+'СЕТ СН'!$F$6-'СЕТ СН'!$F$23</f>
        <v>951.67903158000001</v>
      </c>
      <c r="K21" s="36">
        <f>SUMIFS(СВЦЭМ!$D$33:$D$776,СВЦЭМ!$A$33:$A$776,$A21,СВЦЭМ!$B$33:$B$776,K$11)+'СЕТ СН'!$F$11+СВЦЭМ!$D$10+'СЕТ СН'!$F$6-'СЕТ СН'!$F$23</f>
        <v>862.33238588000006</v>
      </c>
      <c r="L21" s="36">
        <f>SUMIFS(СВЦЭМ!$D$33:$D$776,СВЦЭМ!$A$33:$A$776,$A21,СВЦЭМ!$B$33:$B$776,L$11)+'СЕТ СН'!$F$11+СВЦЭМ!$D$10+'СЕТ СН'!$F$6-'СЕТ СН'!$F$23</f>
        <v>838.78495836000002</v>
      </c>
      <c r="M21" s="36">
        <f>SUMIFS(СВЦЭМ!$D$33:$D$776,СВЦЭМ!$A$33:$A$776,$A21,СВЦЭМ!$B$33:$B$776,M$11)+'СЕТ СН'!$F$11+СВЦЭМ!$D$10+'СЕТ СН'!$F$6-'СЕТ СН'!$F$23</f>
        <v>845.9183434900001</v>
      </c>
      <c r="N21" s="36">
        <f>SUMIFS(СВЦЭМ!$D$33:$D$776,СВЦЭМ!$A$33:$A$776,$A21,СВЦЭМ!$B$33:$B$776,N$11)+'СЕТ СН'!$F$11+СВЦЭМ!$D$10+'СЕТ СН'!$F$6-'СЕТ СН'!$F$23</f>
        <v>850.6440876800001</v>
      </c>
      <c r="O21" s="36">
        <f>SUMIFS(СВЦЭМ!$D$33:$D$776,СВЦЭМ!$A$33:$A$776,$A21,СВЦЭМ!$B$33:$B$776,O$11)+'СЕТ СН'!$F$11+СВЦЭМ!$D$10+'СЕТ СН'!$F$6-'СЕТ СН'!$F$23</f>
        <v>854.41559763000009</v>
      </c>
      <c r="P21" s="36">
        <f>SUMIFS(СВЦЭМ!$D$33:$D$776,СВЦЭМ!$A$33:$A$776,$A21,СВЦЭМ!$B$33:$B$776,P$11)+'СЕТ СН'!$F$11+СВЦЭМ!$D$10+'СЕТ СН'!$F$6-'СЕТ СН'!$F$23</f>
        <v>864.67906806000008</v>
      </c>
      <c r="Q21" s="36">
        <f>SUMIFS(СВЦЭМ!$D$33:$D$776,СВЦЭМ!$A$33:$A$776,$A21,СВЦЭМ!$B$33:$B$776,Q$11)+'СЕТ СН'!$F$11+СВЦЭМ!$D$10+'СЕТ СН'!$F$6-'СЕТ СН'!$F$23</f>
        <v>867.76712594000003</v>
      </c>
      <c r="R21" s="36">
        <f>SUMIFS(СВЦЭМ!$D$33:$D$776,СВЦЭМ!$A$33:$A$776,$A21,СВЦЭМ!$B$33:$B$776,R$11)+'СЕТ СН'!$F$11+СВЦЭМ!$D$10+'СЕТ СН'!$F$6-'СЕТ СН'!$F$23</f>
        <v>872.9435371400001</v>
      </c>
      <c r="S21" s="36">
        <f>SUMIFS(СВЦЭМ!$D$33:$D$776,СВЦЭМ!$A$33:$A$776,$A21,СВЦЭМ!$B$33:$B$776,S$11)+'СЕТ СН'!$F$11+СВЦЭМ!$D$10+'СЕТ СН'!$F$6-'СЕТ СН'!$F$23</f>
        <v>873.23783229000003</v>
      </c>
      <c r="T21" s="36">
        <f>SUMIFS(СВЦЭМ!$D$33:$D$776,СВЦЭМ!$A$33:$A$776,$A21,СВЦЭМ!$B$33:$B$776,T$11)+'СЕТ СН'!$F$11+СВЦЭМ!$D$10+'СЕТ СН'!$F$6-'СЕТ СН'!$F$23</f>
        <v>854.30310312000006</v>
      </c>
      <c r="U21" s="36">
        <f>SUMIFS(СВЦЭМ!$D$33:$D$776,СВЦЭМ!$A$33:$A$776,$A21,СВЦЭМ!$B$33:$B$776,U$11)+'СЕТ СН'!$F$11+СВЦЭМ!$D$10+'СЕТ СН'!$F$6-'СЕТ СН'!$F$23</f>
        <v>824.91717397000002</v>
      </c>
      <c r="V21" s="36">
        <f>SUMIFS(СВЦЭМ!$D$33:$D$776,СВЦЭМ!$A$33:$A$776,$A21,СВЦЭМ!$B$33:$B$776,V$11)+'СЕТ СН'!$F$11+СВЦЭМ!$D$10+'СЕТ СН'!$F$6-'СЕТ СН'!$F$23</f>
        <v>802.67691877000004</v>
      </c>
      <c r="W21" s="36">
        <f>SUMIFS(СВЦЭМ!$D$33:$D$776,СВЦЭМ!$A$33:$A$776,$A21,СВЦЭМ!$B$33:$B$776,W$11)+'СЕТ СН'!$F$11+СВЦЭМ!$D$10+'СЕТ СН'!$F$6-'СЕТ СН'!$F$23</f>
        <v>799.49393514000008</v>
      </c>
      <c r="X21" s="36">
        <f>SUMIFS(СВЦЭМ!$D$33:$D$776,СВЦЭМ!$A$33:$A$776,$A21,СВЦЭМ!$B$33:$B$776,X$11)+'СЕТ СН'!$F$11+СВЦЭМ!$D$10+'СЕТ СН'!$F$6-'СЕТ СН'!$F$23</f>
        <v>860.98408972000004</v>
      </c>
      <c r="Y21" s="36">
        <f>SUMIFS(СВЦЭМ!$D$33:$D$776,СВЦЭМ!$A$33:$A$776,$A21,СВЦЭМ!$B$33:$B$776,Y$11)+'СЕТ СН'!$F$11+СВЦЭМ!$D$10+'СЕТ СН'!$F$6-'СЕТ СН'!$F$23</f>
        <v>985.61676046000002</v>
      </c>
    </row>
    <row r="22" spans="1:25" ht="15.75" x14ac:dyDescent="0.2">
      <c r="A22" s="35">
        <f t="shared" si="0"/>
        <v>43566</v>
      </c>
      <c r="B22" s="36">
        <f>SUMIFS(СВЦЭМ!$D$33:$D$776,СВЦЭМ!$A$33:$A$776,$A22,СВЦЭМ!$B$33:$B$776,B$11)+'СЕТ СН'!$F$11+СВЦЭМ!$D$10+'СЕТ СН'!$F$6-'СЕТ СН'!$F$23</f>
        <v>1044.5338134799999</v>
      </c>
      <c r="C22" s="36">
        <f>SUMIFS(СВЦЭМ!$D$33:$D$776,СВЦЭМ!$A$33:$A$776,$A22,СВЦЭМ!$B$33:$B$776,C$11)+'СЕТ СН'!$F$11+СВЦЭМ!$D$10+'СЕТ СН'!$F$6-'СЕТ СН'!$F$23</f>
        <v>1171.41264273</v>
      </c>
      <c r="D22" s="36">
        <f>SUMIFS(СВЦЭМ!$D$33:$D$776,СВЦЭМ!$A$33:$A$776,$A22,СВЦЭМ!$B$33:$B$776,D$11)+'СЕТ СН'!$F$11+СВЦЭМ!$D$10+'СЕТ СН'!$F$6-'СЕТ СН'!$F$23</f>
        <v>1319.3304494499998</v>
      </c>
      <c r="E22" s="36">
        <f>SUMIFS(СВЦЭМ!$D$33:$D$776,СВЦЭМ!$A$33:$A$776,$A22,СВЦЭМ!$B$33:$B$776,E$11)+'СЕТ СН'!$F$11+СВЦЭМ!$D$10+'СЕТ СН'!$F$6-'СЕТ СН'!$F$23</f>
        <v>1341.49944863</v>
      </c>
      <c r="F22" s="36">
        <f>SUMIFS(СВЦЭМ!$D$33:$D$776,СВЦЭМ!$A$33:$A$776,$A22,СВЦЭМ!$B$33:$B$776,F$11)+'СЕТ СН'!$F$11+СВЦЭМ!$D$10+'СЕТ СН'!$F$6-'СЕТ СН'!$F$23</f>
        <v>1343.96412394</v>
      </c>
      <c r="G22" s="36">
        <f>SUMIFS(СВЦЭМ!$D$33:$D$776,СВЦЭМ!$A$33:$A$776,$A22,СВЦЭМ!$B$33:$B$776,G$11)+'СЕТ СН'!$F$11+СВЦЭМ!$D$10+'СЕТ СН'!$F$6-'СЕТ СН'!$F$23</f>
        <v>1340.2574222399999</v>
      </c>
      <c r="H22" s="36">
        <f>SUMIFS(СВЦЭМ!$D$33:$D$776,СВЦЭМ!$A$33:$A$776,$A22,СВЦЭМ!$B$33:$B$776,H$11)+'СЕТ СН'!$F$11+СВЦЭМ!$D$10+'СЕТ СН'!$F$6-'СЕТ СН'!$F$23</f>
        <v>1257.8331494199999</v>
      </c>
      <c r="I22" s="36">
        <f>SUMIFS(СВЦЭМ!$D$33:$D$776,СВЦЭМ!$A$33:$A$776,$A22,СВЦЭМ!$B$33:$B$776,I$11)+'СЕТ СН'!$F$11+СВЦЭМ!$D$10+'СЕТ СН'!$F$6-'СЕТ СН'!$F$23</f>
        <v>1167.4145263799999</v>
      </c>
      <c r="J22" s="36">
        <f>SUMIFS(СВЦЭМ!$D$33:$D$776,СВЦЭМ!$A$33:$A$776,$A22,СВЦЭМ!$B$33:$B$776,J$11)+'СЕТ СН'!$F$11+СВЦЭМ!$D$10+'СЕТ СН'!$F$6-'СЕТ СН'!$F$23</f>
        <v>1041.83372138</v>
      </c>
      <c r="K22" s="36">
        <f>SUMIFS(СВЦЭМ!$D$33:$D$776,СВЦЭМ!$A$33:$A$776,$A22,СВЦЭМ!$B$33:$B$776,K$11)+'СЕТ СН'!$F$11+СВЦЭМ!$D$10+'СЕТ СН'!$F$6-'СЕТ СН'!$F$23</f>
        <v>948.55194806000009</v>
      </c>
      <c r="L22" s="36">
        <f>SUMIFS(СВЦЭМ!$D$33:$D$776,СВЦЭМ!$A$33:$A$776,$A22,СВЦЭМ!$B$33:$B$776,L$11)+'СЕТ СН'!$F$11+СВЦЭМ!$D$10+'СЕТ СН'!$F$6-'СЕТ СН'!$F$23</f>
        <v>906.96365530000003</v>
      </c>
      <c r="M22" s="36">
        <f>SUMIFS(СВЦЭМ!$D$33:$D$776,СВЦЭМ!$A$33:$A$776,$A22,СВЦЭМ!$B$33:$B$776,M$11)+'СЕТ СН'!$F$11+СВЦЭМ!$D$10+'СЕТ СН'!$F$6-'СЕТ СН'!$F$23</f>
        <v>925.8699691600001</v>
      </c>
      <c r="N22" s="36">
        <f>SUMIFS(СВЦЭМ!$D$33:$D$776,СВЦЭМ!$A$33:$A$776,$A22,СВЦЭМ!$B$33:$B$776,N$11)+'СЕТ СН'!$F$11+СВЦЭМ!$D$10+'СЕТ СН'!$F$6-'СЕТ СН'!$F$23</f>
        <v>912.52401107000003</v>
      </c>
      <c r="O22" s="36">
        <f>SUMIFS(СВЦЭМ!$D$33:$D$776,СВЦЭМ!$A$33:$A$776,$A22,СВЦЭМ!$B$33:$B$776,O$11)+'СЕТ СН'!$F$11+СВЦЭМ!$D$10+'СЕТ СН'!$F$6-'СЕТ СН'!$F$23</f>
        <v>918.92534952000005</v>
      </c>
      <c r="P22" s="36">
        <f>SUMIFS(СВЦЭМ!$D$33:$D$776,СВЦЭМ!$A$33:$A$776,$A22,СВЦЭМ!$B$33:$B$776,P$11)+'СЕТ СН'!$F$11+СВЦЭМ!$D$10+'СЕТ СН'!$F$6-'СЕТ СН'!$F$23</f>
        <v>934.3987092000001</v>
      </c>
      <c r="Q22" s="36">
        <f>SUMIFS(СВЦЭМ!$D$33:$D$776,СВЦЭМ!$A$33:$A$776,$A22,СВЦЭМ!$B$33:$B$776,Q$11)+'СЕТ СН'!$F$11+СВЦЭМ!$D$10+'СЕТ СН'!$F$6-'СЕТ СН'!$F$23</f>
        <v>940.96500775000004</v>
      </c>
      <c r="R22" s="36">
        <f>SUMIFS(СВЦЭМ!$D$33:$D$776,СВЦЭМ!$A$33:$A$776,$A22,СВЦЭМ!$B$33:$B$776,R$11)+'СЕТ СН'!$F$11+СВЦЭМ!$D$10+'СЕТ СН'!$F$6-'СЕТ СН'!$F$23</f>
        <v>939.30062901000008</v>
      </c>
      <c r="S22" s="36">
        <f>SUMIFS(СВЦЭМ!$D$33:$D$776,СВЦЭМ!$A$33:$A$776,$A22,СВЦЭМ!$B$33:$B$776,S$11)+'СЕТ СН'!$F$11+СВЦЭМ!$D$10+'СЕТ СН'!$F$6-'СЕТ СН'!$F$23</f>
        <v>944.96423505000007</v>
      </c>
      <c r="T22" s="36">
        <f>SUMIFS(СВЦЭМ!$D$33:$D$776,СВЦЭМ!$A$33:$A$776,$A22,СВЦЭМ!$B$33:$B$776,T$11)+'СЕТ СН'!$F$11+СВЦЭМ!$D$10+'СЕТ СН'!$F$6-'СЕТ СН'!$F$23</f>
        <v>929.01317401000006</v>
      </c>
      <c r="U22" s="36">
        <f>SUMIFS(СВЦЭМ!$D$33:$D$776,СВЦЭМ!$A$33:$A$776,$A22,СВЦЭМ!$B$33:$B$776,U$11)+'СЕТ СН'!$F$11+СВЦЭМ!$D$10+'СЕТ СН'!$F$6-'СЕТ СН'!$F$23</f>
        <v>905.71382999000002</v>
      </c>
      <c r="V22" s="36">
        <f>SUMIFS(СВЦЭМ!$D$33:$D$776,СВЦЭМ!$A$33:$A$776,$A22,СВЦЭМ!$B$33:$B$776,V$11)+'СЕТ СН'!$F$11+СВЦЭМ!$D$10+'СЕТ СН'!$F$6-'СЕТ СН'!$F$23</f>
        <v>902.33973851000007</v>
      </c>
      <c r="W22" s="36">
        <f>SUMIFS(СВЦЭМ!$D$33:$D$776,СВЦЭМ!$A$33:$A$776,$A22,СВЦЭМ!$B$33:$B$776,W$11)+'СЕТ СН'!$F$11+СВЦЭМ!$D$10+'СЕТ СН'!$F$6-'СЕТ СН'!$F$23</f>
        <v>884.90829505000011</v>
      </c>
      <c r="X22" s="36">
        <f>SUMIFS(СВЦЭМ!$D$33:$D$776,СВЦЭМ!$A$33:$A$776,$A22,СВЦЭМ!$B$33:$B$776,X$11)+'СЕТ СН'!$F$11+СВЦЭМ!$D$10+'СЕТ СН'!$F$6-'СЕТ СН'!$F$23</f>
        <v>958.40713317000007</v>
      </c>
      <c r="Y22" s="36">
        <f>SUMIFS(СВЦЭМ!$D$33:$D$776,СВЦЭМ!$A$33:$A$776,$A22,СВЦЭМ!$B$33:$B$776,Y$11)+'СЕТ СН'!$F$11+СВЦЭМ!$D$10+'СЕТ СН'!$F$6-'СЕТ СН'!$F$23</f>
        <v>1081.1132252699999</v>
      </c>
    </row>
    <row r="23" spans="1:25" ht="15.75" x14ac:dyDescent="0.2">
      <c r="A23" s="35">
        <f t="shared" si="0"/>
        <v>43567</v>
      </c>
      <c r="B23" s="36">
        <f>SUMIFS(СВЦЭМ!$D$33:$D$776,СВЦЭМ!$A$33:$A$776,$A23,СВЦЭМ!$B$33:$B$776,B$11)+'СЕТ СН'!$F$11+СВЦЭМ!$D$10+'СЕТ СН'!$F$6-'СЕТ СН'!$F$23</f>
        <v>1183.59816454</v>
      </c>
      <c r="C23" s="36">
        <f>SUMIFS(СВЦЭМ!$D$33:$D$776,СВЦЭМ!$A$33:$A$776,$A23,СВЦЭМ!$B$33:$B$776,C$11)+'СЕТ СН'!$F$11+СВЦЭМ!$D$10+'СЕТ СН'!$F$6-'СЕТ СН'!$F$23</f>
        <v>1272.53859147</v>
      </c>
      <c r="D23" s="36">
        <f>SUMIFS(СВЦЭМ!$D$33:$D$776,СВЦЭМ!$A$33:$A$776,$A23,СВЦЭМ!$B$33:$B$776,D$11)+'СЕТ СН'!$F$11+СВЦЭМ!$D$10+'СЕТ СН'!$F$6-'СЕТ СН'!$F$23</f>
        <v>1320.6607096400001</v>
      </c>
      <c r="E23" s="36">
        <f>SUMIFS(СВЦЭМ!$D$33:$D$776,СВЦЭМ!$A$33:$A$776,$A23,СВЦЭМ!$B$33:$B$776,E$11)+'СЕТ СН'!$F$11+СВЦЭМ!$D$10+'СЕТ СН'!$F$6-'СЕТ СН'!$F$23</f>
        <v>1321.6552592399999</v>
      </c>
      <c r="F23" s="36">
        <f>SUMIFS(СВЦЭМ!$D$33:$D$776,СВЦЭМ!$A$33:$A$776,$A23,СВЦЭМ!$B$33:$B$776,F$11)+'СЕТ СН'!$F$11+СВЦЭМ!$D$10+'СЕТ СН'!$F$6-'СЕТ СН'!$F$23</f>
        <v>1321.1069343299998</v>
      </c>
      <c r="G23" s="36">
        <f>SUMIFS(СВЦЭМ!$D$33:$D$776,СВЦЭМ!$A$33:$A$776,$A23,СВЦЭМ!$B$33:$B$776,G$11)+'СЕТ СН'!$F$11+СВЦЭМ!$D$10+'СЕТ СН'!$F$6-'СЕТ СН'!$F$23</f>
        <v>1307.0468041899999</v>
      </c>
      <c r="H23" s="36">
        <f>SUMIFS(СВЦЭМ!$D$33:$D$776,СВЦЭМ!$A$33:$A$776,$A23,СВЦЭМ!$B$33:$B$776,H$11)+'СЕТ СН'!$F$11+СВЦЭМ!$D$10+'СЕТ СН'!$F$6-'СЕТ СН'!$F$23</f>
        <v>1219.4266862099998</v>
      </c>
      <c r="I23" s="36">
        <f>SUMIFS(СВЦЭМ!$D$33:$D$776,СВЦЭМ!$A$33:$A$776,$A23,СВЦЭМ!$B$33:$B$776,I$11)+'СЕТ СН'!$F$11+СВЦЭМ!$D$10+'СЕТ СН'!$F$6-'СЕТ СН'!$F$23</f>
        <v>1160.09688334</v>
      </c>
      <c r="J23" s="36">
        <f>SUMIFS(СВЦЭМ!$D$33:$D$776,СВЦЭМ!$A$33:$A$776,$A23,СВЦЭМ!$B$33:$B$776,J$11)+'СЕТ СН'!$F$11+СВЦЭМ!$D$10+'СЕТ СН'!$F$6-'СЕТ СН'!$F$23</f>
        <v>1040.1806795299999</v>
      </c>
      <c r="K23" s="36">
        <f>SUMIFS(СВЦЭМ!$D$33:$D$776,СВЦЭМ!$A$33:$A$776,$A23,СВЦЭМ!$B$33:$B$776,K$11)+'СЕТ СН'!$F$11+СВЦЭМ!$D$10+'СЕТ СН'!$F$6-'СЕТ СН'!$F$23</f>
        <v>949.99244234000003</v>
      </c>
      <c r="L23" s="36">
        <f>SUMIFS(СВЦЭМ!$D$33:$D$776,СВЦЭМ!$A$33:$A$776,$A23,СВЦЭМ!$B$33:$B$776,L$11)+'СЕТ СН'!$F$11+СВЦЭМ!$D$10+'СЕТ СН'!$F$6-'СЕТ СН'!$F$23</f>
        <v>910.17502745000002</v>
      </c>
      <c r="M23" s="36">
        <f>SUMIFS(СВЦЭМ!$D$33:$D$776,СВЦЭМ!$A$33:$A$776,$A23,СВЦЭМ!$B$33:$B$776,M$11)+'СЕТ СН'!$F$11+СВЦЭМ!$D$10+'СЕТ СН'!$F$6-'СЕТ СН'!$F$23</f>
        <v>913.28637043000003</v>
      </c>
      <c r="N23" s="36">
        <f>SUMIFS(СВЦЭМ!$D$33:$D$776,СВЦЭМ!$A$33:$A$776,$A23,СВЦЭМ!$B$33:$B$776,N$11)+'СЕТ СН'!$F$11+СВЦЭМ!$D$10+'СЕТ СН'!$F$6-'СЕТ СН'!$F$23</f>
        <v>894.18465538000009</v>
      </c>
      <c r="O23" s="36">
        <f>SUMIFS(СВЦЭМ!$D$33:$D$776,СВЦЭМ!$A$33:$A$776,$A23,СВЦЭМ!$B$33:$B$776,O$11)+'СЕТ СН'!$F$11+СВЦЭМ!$D$10+'СЕТ СН'!$F$6-'СЕТ СН'!$F$23</f>
        <v>903.57027529000004</v>
      </c>
      <c r="P23" s="36">
        <f>SUMIFS(СВЦЭМ!$D$33:$D$776,СВЦЭМ!$A$33:$A$776,$A23,СВЦЭМ!$B$33:$B$776,P$11)+'СЕТ СН'!$F$11+СВЦЭМ!$D$10+'СЕТ СН'!$F$6-'СЕТ СН'!$F$23</f>
        <v>925.63997871000004</v>
      </c>
      <c r="Q23" s="36">
        <f>SUMIFS(СВЦЭМ!$D$33:$D$776,СВЦЭМ!$A$33:$A$776,$A23,СВЦЭМ!$B$33:$B$776,Q$11)+'СЕТ СН'!$F$11+СВЦЭМ!$D$10+'СЕТ СН'!$F$6-'СЕТ СН'!$F$23</f>
        <v>936.86048795000011</v>
      </c>
      <c r="R23" s="36">
        <f>SUMIFS(СВЦЭМ!$D$33:$D$776,СВЦЭМ!$A$33:$A$776,$A23,СВЦЭМ!$B$33:$B$776,R$11)+'СЕТ СН'!$F$11+СВЦЭМ!$D$10+'СЕТ СН'!$F$6-'СЕТ СН'!$F$23</f>
        <v>945.79298353000001</v>
      </c>
      <c r="S23" s="36">
        <f>SUMIFS(СВЦЭМ!$D$33:$D$776,СВЦЭМ!$A$33:$A$776,$A23,СВЦЭМ!$B$33:$B$776,S$11)+'СЕТ СН'!$F$11+СВЦЭМ!$D$10+'СЕТ СН'!$F$6-'СЕТ СН'!$F$23</f>
        <v>931.62784801000009</v>
      </c>
      <c r="T23" s="36">
        <f>SUMIFS(СВЦЭМ!$D$33:$D$776,СВЦЭМ!$A$33:$A$776,$A23,СВЦЭМ!$B$33:$B$776,T$11)+'СЕТ СН'!$F$11+СВЦЭМ!$D$10+'СЕТ СН'!$F$6-'СЕТ СН'!$F$23</f>
        <v>916.02154991000009</v>
      </c>
      <c r="U23" s="36">
        <f>SUMIFS(СВЦЭМ!$D$33:$D$776,СВЦЭМ!$A$33:$A$776,$A23,СВЦЭМ!$B$33:$B$776,U$11)+'СЕТ СН'!$F$11+СВЦЭМ!$D$10+'СЕТ СН'!$F$6-'СЕТ СН'!$F$23</f>
        <v>867.0622947600001</v>
      </c>
      <c r="V23" s="36">
        <f>SUMIFS(СВЦЭМ!$D$33:$D$776,СВЦЭМ!$A$33:$A$776,$A23,СВЦЭМ!$B$33:$B$776,V$11)+'СЕТ СН'!$F$11+СВЦЭМ!$D$10+'СЕТ СН'!$F$6-'СЕТ СН'!$F$23</f>
        <v>865.19692208000004</v>
      </c>
      <c r="W23" s="36">
        <f>SUMIFS(СВЦЭМ!$D$33:$D$776,СВЦЭМ!$A$33:$A$776,$A23,СВЦЭМ!$B$33:$B$776,W$11)+'СЕТ СН'!$F$11+СВЦЭМ!$D$10+'СЕТ СН'!$F$6-'СЕТ СН'!$F$23</f>
        <v>875.81208172000004</v>
      </c>
      <c r="X23" s="36">
        <f>SUMIFS(СВЦЭМ!$D$33:$D$776,СВЦЭМ!$A$33:$A$776,$A23,СВЦЭМ!$B$33:$B$776,X$11)+'СЕТ СН'!$F$11+СВЦЭМ!$D$10+'СЕТ СН'!$F$6-'СЕТ СН'!$F$23</f>
        <v>938.9230538700001</v>
      </c>
      <c r="Y23" s="36">
        <f>SUMIFS(СВЦЭМ!$D$33:$D$776,СВЦЭМ!$A$33:$A$776,$A23,СВЦЭМ!$B$33:$B$776,Y$11)+'СЕТ СН'!$F$11+СВЦЭМ!$D$10+'СЕТ СН'!$F$6-'СЕТ СН'!$F$23</f>
        <v>1057.1710331500001</v>
      </c>
    </row>
    <row r="24" spans="1:25" ht="15.75" x14ac:dyDescent="0.2">
      <c r="A24" s="35">
        <f t="shared" si="0"/>
        <v>43568</v>
      </c>
      <c r="B24" s="36">
        <f>SUMIFS(СВЦЭМ!$D$33:$D$776,СВЦЭМ!$A$33:$A$776,$A24,СВЦЭМ!$B$33:$B$776,B$11)+'СЕТ СН'!$F$11+СВЦЭМ!$D$10+'СЕТ СН'!$F$6-'СЕТ СН'!$F$23</f>
        <v>1144.1038039299999</v>
      </c>
      <c r="C24" s="36">
        <f>SUMIFS(СВЦЭМ!$D$33:$D$776,СВЦЭМ!$A$33:$A$776,$A24,СВЦЭМ!$B$33:$B$776,C$11)+'СЕТ СН'!$F$11+СВЦЭМ!$D$10+'СЕТ СН'!$F$6-'СЕТ СН'!$F$23</f>
        <v>1225.28117808</v>
      </c>
      <c r="D24" s="36">
        <f>SUMIFS(СВЦЭМ!$D$33:$D$776,СВЦЭМ!$A$33:$A$776,$A24,СВЦЭМ!$B$33:$B$776,D$11)+'СЕТ СН'!$F$11+СВЦЭМ!$D$10+'СЕТ СН'!$F$6-'СЕТ СН'!$F$23</f>
        <v>1304.24169183</v>
      </c>
      <c r="E24" s="36">
        <f>SUMIFS(СВЦЭМ!$D$33:$D$776,СВЦЭМ!$A$33:$A$776,$A24,СВЦЭМ!$B$33:$B$776,E$11)+'СЕТ СН'!$F$11+СВЦЭМ!$D$10+'СЕТ СН'!$F$6-'СЕТ СН'!$F$23</f>
        <v>1313.4735369999999</v>
      </c>
      <c r="F24" s="36">
        <f>SUMIFS(СВЦЭМ!$D$33:$D$776,СВЦЭМ!$A$33:$A$776,$A24,СВЦЭМ!$B$33:$B$776,F$11)+'СЕТ СН'!$F$11+СВЦЭМ!$D$10+'СЕТ СН'!$F$6-'СЕТ СН'!$F$23</f>
        <v>1311.5877805599998</v>
      </c>
      <c r="G24" s="36">
        <f>SUMIFS(СВЦЭМ!$D$33:$D$776,СВЦЭМ!$A$33:$A$776,$A24,СВЦЭМ!$B$33:$B$776,G$11)+'СЕТ СН'!$F$11+СВЦЭМ!$D$10+'СЕТ СН'!$F$6-'СЕТ СН'!$F$23</f>
        <v>1284.9120833299999</v>
      </c>
      <c r="H24" s="36">
        <f>SUMIFS(СВЦЭМ!$D$33:$D$776,СВЦЭМ!$A$33:$A$776,$A24,СВЦЭМ!$B$33:$B$776,H$11)+'СЕТ СН'!$F$11+СВЦЭМ!$D$10+'СЕТ СН'!$F$6-'СЕТ СН'!$F$23</f>
        <v>1189.9166180299999</v>
      </c>
      <c r="I24" s="36">
        <f>SUMIFS(СВЦЭМ!$D$33:$D$776,СВЦЭМ!$A$33:$A$776,$A24,СВЦЭМ!$B$33:$B$776,I$11)+'СЕТ СН'!$F$11+СВЦЭМ!$D$10+'СЕТ СН'!$F$6-'СЕТ СН'!$F$23</f>
        <v>1134.01600921</v>
      </c>
      <c r="J24" s="36">
        <f>SUMIFS(СВЦЭМ!$D$33:$D$776,СВЦЭМ!$A$33:$A$776,$A24,СВЦЭМ!$B$33:$B$776,J$11)+'СЕТ СН'!$F$11+СВЦЭМ!$D$10+'СЕТ СН'!$F$6-'СЕТ СН'!$F$23</f>
        <v>1071.46395908</v>
      </c>
      <c r="K24" s="36">
        <f>SUMIFS(СВЦЭМ!$D$33:$D$776,СВЦЭМ!$A$33:$A$776,$A24,СВЦЭМ!$B$33:$B$776,K$11)+'СЕТ СН'!$F$11+СВЦЭМ!$D$10+'СЕТ СН'!$F$6-'СЕТ СН'!$F$23</f>
        <v>951.93280636000009</v>
      </c>
      <c r="L24" s="36">
        <f>SUMIFS(СВЦЭМ!$D$33:$D$776,СВЦЭМ!$A$33:$A$776,$A24,СВЦЭМ!$B$33:$B$776,L$11)+'СЕТ СН'!$F$11+СВЦЭМ!$D$10+'СЕТ СН'!$F$6-'СЕТ СН'!$F$23</f>
        <v>914.40724978000003</v>
      </c>
      <c r="M24" s="36">
        <f>SUMIFS(СВЦЭМ!$D$33:$D$776,СВЦЭМ!$A$33:$A$776,$A24,СВЦЭМ!$B$33:$B$776,M$11)+'СЕТ СН'!$F$11+СВЦЭМ!$D$10+'СЕТ СН'!$F$6-'СЕТ СН'!$F$23</f>
        <v>906.43221781</v>
      </c>
      <c r="N24" s="36">
        <f>SUMIFS(СВЦЭМ!$D$33:$D$776,СВЦЭМ!$A$33:$A$776,$A24,СВЦЭМ!$B$33:$B$776,N$11)+'СЕТ СН'!$F$11+СВЦЭМ!$D$10+'СЕТ СН'!$F$6-'СЕТ СН'!$F$23</f>
        <v>920.40663044000007</v>
      </c>
      <c r="O24" s="36">
        <f>SUMIFS(СВЦЭМ!$D$33:$D$776,СВЦЭМ!$A$33:$A$776,$A24,СВЦЭМ!$B$33:$B$776,O$11)+'СЕТ СН'!$F$11+СВЦЭМ!$D$10+'СЕТ СН'!$F$6-'СЕТ СН'!$F$23</f>
        <v>930.17049683000005</v>
      </c>
      <c r="P24" s="36">
        <f>SUMIFS(СВЦЭМ!$D$33:$D$776,СВЦЭМ!$A$33:$A$776,$A24,СВЦЭМ!$B$33:$B$776,P$11)+'СЕТ СН'!$F$11+СВЦЭМ!$D$10+'СЕТ СН'!$F$6-'СЕТ СН'!$F$23</f>
        <v>939.59581091000007</v>
      </c>
      <c r="Q24" s="36">
        <f>SUMIFS(СВЦЭМ!$D$33:$D$776,СВЦЭМ!$A$33:$A$776,$A24,СВЦЭМ!$B$33:$B$776,Q$11)+'СЕТ СН'!$F$11+СВЦЭМ!$D$10+'СЕТ СН'!$F$6-'СЕТ СН'!$F$23</f>
        <v>948.43570505000002</v>
      </c>
      <c r="R24" s="36">
        <f>SUMIFS(СВЦЭМ!$D$33:$D$776,СВЦЭМ!$A$33:$A$776,$A24,СВЦЭМ!$B$33:$B$776,R$11)+'СЕТ СН'!$F$11+СВЦЭМ!$D$10+'СЕТ СН'!$F$6-'СЕТ СН'!$F$23</f>
        <v>951.14643874000001</v>
      </c>
      <c r="S24" s="36">
        <f>SUMIFS(СВЦЭМ!$D$33:$D$776,СВЦЭМ!$A$33:$A$776,$A24,СВЦЭМ!$B$33:$B$776,S$11)+'СЕТ СН'!$F$11+СВЦЭМ!$D$10+'СЕТ СН'!$F$6-'СЕТ СН'!$F$23</f>
        <v>958.17214185</v>
      </c>
      <c r="T24" s="36">
        <f>SUMIFS(СВЦЭМ!$D$33:$D$776,СВЦЭМ!$A$33:$A$776,$A24,СВЦЭМ!$B$33:$B$776,T$11)+'СЕТ СН'!$F$11+СВЦЭМ!$D$10+'СЕТ СН'!$F$6-'СЕТ СН'!$F$23</f>
        <v>955.45244150000008</v>
      </c>
      <c r="U24" s="36">
        <f>SUMIFS(СВЦЭМ!$D$33:$D$776,СВЦЭМ!$A$33:$A$776,$A24,СВЦЭМ!$B$33:$B$776,U$11)+'СЕТ СН'!$F$11+СВЦЭМ!$D$10+'СЕТ СН'!$F$6-'СЕТ СН'!$F$23</f>
        <v>935.87330664000001</v>
      </c>
      <c r="V24" s="36">
        <f>SUMIFS(СВЦЭМ!$D$33:$D$776,СВЦЭМ!$A$33:$A$776,$A24,СВЦЭМ!$B$33:$B$776,V$11)+'СЕТ СН'!$F$11+СВЦЭМ!$D$10+'СЕТ СН'!$F$6-'СЕТ СН'!$F$23</f>
        <v>910.53445552000005</v>
      </c>
      <c r="W24" s="36">
        <f>SUMIFS(СВЦЭМ!$D$33:$D$776,СВЦЭМ!$A$33:$A$776,$A24,СВЦЭМ!$B$33:$B$776,W$11)+'СЕТ СН'!$F$11+СВЦЭМ!$D$10+'СЕТ СН'!$F$6-'СЕТ СН'!$F$23</f>
        <v>908.24535247000006</v>
      </c>
      <c r="X24" s="36">
        <f>SUMIFS(СВЦЭМ!$D$33:$D$776,СВЦЭМ!$A$33:$A$776,$A24,СВЦЭМ!$B$33:$B$776,X$11)+'СЕТ СН'!$F$11+СВЦЭМ!$D$10+'СЕТ СН'!$F$6-'СЕТ СН'!$F$23</f>
        <v>993.86108004000005</v>
      </c>
      <c r="Y24" s="36">
        <f>SUMIFS(СВЦЭМ!$D$33:$D$776,СВЦЭМ!$A$33:$A$776,$A24,СВЦЭМ!$B$33:$B$776,Y$11)+'СЕТ СН'!$F$11+СВЦЭМ!$D$10+'СЕТ СН'!$F$6-'СЕТ СН'!$F$23</f>
        <v>1101.7100203800001</v>
      </c>
    </row>
    <row r="25" spans="1:25" ht="15.75" x14ac:dyDescent="0.2">
      <c r="A25" s="35">
        <f t="shared" si="0"/>
        <v>43569</v>
      </c>
      <c r="B25" s="36">
        <f>SUMIFS(СВЦЭМ!$D$33:$D$776,СВЦЭМ!$A$33:$A$776,$A25,СВЦЭМ!$B$33:$B$776,B$11)+'СЕТ СН'!$F$11+СВЦЭМ!$D$10+'СЕТ СН'!$F$6-'СЕТ СН'!$F$23</f>
        <v>1164.5187259899999</v>
      </c>
      <c r="C25" s="36">
        <f>SUMIFS(СВЦЭМ!$D$33:$D$776,СВЦЭМ!$A$33:$A$776,$A25,СВЦЭМ!$B$33:$B$776,C$11)+'СЕТ СН'!$F$11+СВЦЭМ!$D$10+'СЕТ СН'!$F$6-'СЕТ СН'!$F$23</f>
        <v>1276.84026324</v>
      </c>
      <c r="D25" s="36">
        <f>SUMIFS(СВЦЭМ!$D$33:$D$776,СВЦЭМ!$A$33:$A$776,$A25,СВЦЭМ!$B$33:$B$776,D$11)+'СЕТ СН'!$F$11+СВЦЭМ!$D$10+'СЕТ СН'!$F$6-'СЕТ СН'!$F$23</f>
        <v>1365.79407115</v>
      </c>
      <c r="E25" s="36">
        <f>SUMIFS(СВЦЭМ!$D$33:$D$776,СВЦЭМ!$A$33:$A$776,$A25,СВЦЭМ!$B$33:$B$776,E$11)+'СЕТ СН'!$F$11+СВЦЭМ!$D$10+'СЕТ СН'!$F$6-'СЕТ СН'!$F$23</f>
        <v>1366.0005473399999</v>
      </c>
      <c r="F25" s="36">
        <f>SUMIFS(СВЦЭМ!$D$33:$D$776,СВЦЭМ!$A$33:$A$776,$A25,СВЦЭМ!$B$33:$B$776,F$11)+'СЕТ СН'!$F$11+СВЦЭМ!$D$10+'СЕТ СН'!$F$6-'СЕТ СН'!$F$23</f>
        <v>1355.99787773</v>
      </c>
      <c r="G25" s="36">
        <f>SUMIFS(СВЦЭМ!$D$33:$D$776,СВЦЭМ!$A$33:$A$776,$A25,СВЦЭМ!$B$33:$B$776,G$11)+'СЕТ СН'!$F$11+СВЦЭМ!$D$10+'СЕТ СН'!$F$6-'СЕТ СН'!$F$23</f>
        <v>1341.8931849399999</v>
      </c>
      <c r="H25" s="36">
        <f>SUMIFS(СВЦЭМ!$D$33:$D$776,СВЦЭМ!$A$33:$A$776,$A25,СВЦЭМ!$B$33:$B$776,H$11)+'СЕТ СН'!$F$11+СВЦЭМ!$D$10+'СЕТ СН'!$F$6-'СЕТ СН'!$F$23</f>
        <v>1233.91216175</v>
      </c>
      <c r="I25" s="36">
        <f>SUMIFS(СВЦЭМ!$D$33:$D$776,СВЦЭМ!$A$33:$A$776,$A25,СВЦЭМ!$B$33:$B$776,I$11)+'СЕТ СН'!$F$11+СВЦЭМ!$D$10+'СЕТ СН'!$F$6-'СЕТ СН'!$F$23</f>
        <v>1160.2276623799999</v>
      </c>
      <c r="J25" s="36">
        <f>SUMIFS(СВЦЭМ!$D$33:$D$776,СВЦЭМ!$A$33:$A$776,$A25,СВЦЭМ!$B$33:$B$776,J$11)+'СЕТ СН'!$F$11+СВЦЭМ!$D$10+'СЕТ СН'!$F$6-'СЕТ СН'!$F$23</f>
        <v>1084.5901398399999</v>
      </c>
      <c r="K25" s="36">
        <f>SUMIFS(СВЦЭМ!$D$33:$D$776,СВЦЭМ!$A$33:$A$776,$A25,СВЦЭМ!$B$33:$B$776,K$11)+'СЕТ СН'!$F$11+СВЦЭМ!$D$10+'СЕТ СН'!$F$6-'СЕТ СН'!$F$23</f>
        <v>970.2036810300001</v>
      </c>
      <c r="L25" s="36">
        <f>SUMIFS(СВЦЭМ!$D$33:$D$776,СВЦЭМ!$A$33:$A$776,$A25,СВЦЭМ!$B$33:$B$776,L$11)+'СЕТ СН'!$F$11+СВЦЭМ!$D$10+'СЕТ СН'!$F$6-'СЕТ СН'!$F$23</f>
        <v>912.36604292000004</v>
      </c>
      <c r="M25" s="36">
        <f>SUMIFS(СВЦЭМ!$D$33:$D$776,СВЦЭМ!$A$33:$A$776,$A25,СВЦЭМ!$B$33:$B$776,M$11)+'СЕТ СН'!$F$11+СВЦЭМ!$D$10+'СЕТ СН'!$F$6-'СЕТ СН'!$F$23</f>
        <v>905.70759557000008</v>
      </c>
      <c r="N25" s="36">
        <f>SUMIFS(СВЦЭМ!$D$33:$D$776,СВЦЭМ!$A$33:$A$776,$A25,СВЦЭМ!$B$33:$B$776,N$11)+'СЕТ СН'!$F$11+СВЦЭМ!$D$10+'СЕТ СН'!$F$6-'СЕТ СН'!$F$23</f>
        <v>911.64785448000009</v>
      </c>
      <c r="O25" s="36">
        <f>SUMIFS(СВЦЭМ!$D$33:$D$776,СВЦЭМ!$A$33:$A$776,$A25,СВЦЭМ!$B$33:$B$776,O$11)+'СЕТ СН'!$F$11+СВЦЭМ!$D$10+'СЕТ СН'!$F$6-'СЕТ СН'!$F$23</f>
        <v>918.23729686000001</v>
      </c>
      <c r="P25" s="36">
        <f>SUMIFS(СВЦЭМ!$D$33:$D$776,СВЦЭМ!$A$33:$A$776,$A25,СВЦЭМ!$B$33:$B$776,P$11)+'СЕТ СН'!$F$11+СВЦЭМ!$D$10+'СЕТ СН'!$F$6-'СЕТ СН'!$F$23</f>
        <v>933.56632897000009</v>
      </c>
      <c r="Q25" s="36">
        <f>SUMIFS(СВЦЭМ!$D$33:$D$776,СВЦЭМ!$A$33:$A$776,$A25,СВЦЭМ!$B$33:$B$776,Q$11)+'СЕТ СН'!$F$11+СВЦЭМ!$D$10+'СЕТ СН'!$F$6-'СЕТ СН'!$F$23</f>
        <v>935.45396526000002</v>
      </c>
      <c r="R25" s="36">
        <f>SUMIFS(СВЦЭМ!$D$33:$D$776,СВЦЭМ!$A$33:$A$776,$A25,СВЦЭМ!$B$33:$B$776,R$11)+'СЕТ СН'!$F$11+СВЦЭМ!$D$10+'СЕТ СН'!$F$6-'СЕТ СН'!$F$23</f>
        <v>933.75865824000005</v>
      </c>
      <c r="S25" s="36">
        <f>SUMIFS(СВЦЭМ!$D$33:$D$776,СВЦЭМ!$A$33:$A$776,$A25,СВЦЭМ!$B$33:$B$776,S$11)+'СЕТ СН'!$F$11+СВЦЭМ!$D$10+'СЕТ СН'!$F$6-'СЕТ СН'!$F$23</f>
        <v>946.49131426000008</v>
      </c>
      <c r="T25" s="36">
        <f>SUMIFS(СВЦЭМ!$D$33:$D$776,СВЦЭМ!$A$33:$A$776,$A25,СВЦЭМ!$B$33:$B$776,T$11)+'СЕТ СН'!$F$11+СВЦЭМ!$D$10+'СЕТ СН'!$F$6-'СЕТ СН'!$F$23</f>
        <v>929.30083858</v>
      </c>
      <c r="U25" s="36">
        <f>SUMIFS(СВЦЭМ!$D$33:$D$776,СВЦЭМ!$A$33:$A$776,$A25,СВЦЭМ!$B$33:$B$776,U$11)+'СЕТ СН'!$F$11+СВЦЭМ!$D$10+'СЕТ СН'!$F$6-'СЕТ СН'!$F$23</f>
        <v>902.88935067</v>
      </c>
      <c r="V25" s="36">
        <f>SUMIFS(СВЦЭМ!$D$33:$D$776,СВЦЭМ!$A$33:$A$776,$A25,СВЦЭМ!$B$33:$B$776,V$11)+'СЕТ СН'!$F$11+СВЦЭМ!$D$10+'СЕТ СН'!$F$6-'СЕТ СН'!$F$23</f>
        <v>889.78134843000009</v>
      </c>
      <c r="W25" s="36">
        <f>SUMIFS(СВЦЭМ!$D$33:$D$776,СВЦЭМ!$A$33:$A$776,$A25,СВЦЭМ!$B$33:$B$776,W$11)+'СЕТ СН'!$F$11+СВЦЭМ!$D$10+'СЕТ СН'!$F$6-'СЕТ СН'!$F$23</f>
        <v>894.07938562000004</v>
      </c>
      <c r="X25" s="36">
        <f>SUMIFS(СВЦЭМ!$D$33:$D$776,СВЦЭМ!$A$33:$A$776,$A25,СВЦЭМ!$B$33:$B$776,X$11)+'СЕТ СН'!$F$11+СВЦЭМ!$D$10+'СЕТ СН'!$F$6-'СЕТ СН'!$F$23</f>
        <v>957.29630289000011</v>
      </c>
      <c r="Y25" s="36">
        <f>SUMIFS(СВЦЭМ!$D$33:$D$776,СВЦЭМ!$A$33:$A$776,$A25,СВЦЭМ!$B$33:$B$776,Y$11)+'СЕТ СН'!$F$11+СВЦЭМ!$D$10+'СЕТ СН'!$F$6-'СЕТ СН'!$F$23</f>
        <v>1065.9637756100001</v>
      </c>
    </row>
    <row r="26" spans="1:25" ht="15.75" x14ac:dyDescent="0.2">
      <c r="A26" s="35">
        <f t="shared" si="0"/>
        <v>43570</v>
      </c>
      <c r="B26" s="36">
        <f>SUMIFS(СВЦЭМ!$D$33:$D$776,СВЦЭМ!$A$33:$A$776,$A26,СВЦЭМ!$B$33:$B$776,B$11)+'СЕТ СН'!$F$11+СВЦЭМ!$D$10+'СЕТ СН'!$F$6-'СЕТ СН'!$F$23</f>
        <v>1119.5312749999998</v>
      </c>
      <c r="C26" s="36">
        <f>SUMIFS(СВЦЭМ!$D$33:$D$776,СВЦЭМ!$A$33:$A$776,$A26,СВЦЭМ!$B$33:$B$776,C$11)+'СЕТ СН'!$F$11+СВЦЭМ!$D$10+'СЕТ СН'!$F$6-'СЕТ СН'!$F$23</f>
        <v>1222.0997861599999</v>
      </c>
      <c r="D26" s="36">
        <f>SUMIFS(СВЦЭМ!$D$33:$D$776,СВЦЭМ!$A$33:$A$776,$A26,СВЦЭМ!$B$33:$B$776,D$11)+'СЕТ СН'!$F$11+СВЦЭМ!$D$10+'СЕТ СН'!$F$6-'СЕТ СН'!$F$23</f>
        <v>1281.1452226199999</v>
      </c>
      <c r="E26" s="36">
        <f>SUMIFS(СВЦЭМ!$D$33:$D$776,СВЦЭМ!$A$33:$A$776,$A26,СВЦЭМ!$B$33:$B$776,E$11)+'СЕТ СН'!$F$11+СВЦЭМ!$D$10+'СЕТ СН'!$F$6-'СЕТ СН'!$F$23</f>
        <v>1289.8381817899999</v>
      </c>
      <c r="F26" s="36">
        <f>SUMIFS(СВЦЭМ!$D$33:$D$776,СВЦЭМ!$A$33:$A$776,$A26,СВЦЭМ!$B$33:$B$776,F$11)+'СЕТ СН'!$F$11+СВЦЭМ!$D$10+'СЕТ СН'!$F$6-'СЕТ СН'!$F$23</f>
        <v>1285.41068217</v>
      </c>
      <c r="G26" s="36">
        <f>SUMIFS(СВЦЭМ!$D$33:$D$776,СВЦЭМ!$A$33:$A$776,$A26,СВЦЭМ!$B$33:$B$776,G$11)+'СЕТ СН'!$F$11+СВЦЭМ!$D$10+'СЕТ СН'!$F$6-'СЕТ СН'!$F$23</f>
        <v>1284.8497200099998</v>
      </c>
      <c r="H26" s="36">
        <f>SUMIFS(СВЦЭМ!$D$33:$D$776,СВЦЭМ!$A$33:$A$776,$A26,СВЦЭМ!$B$33:$B$776,H$11)+'СЕТ СН'!$F$11+СВЦЭМ!$D$10+'СЕТ СН'!$F$6-'СЕТ СН'!$F$23</f>
        <v>1201.2416519999999</v>
      </c>
      <c r="I26" s="36">
        <f>SUMIFS(СВЦЭМ!$D$33:$D$776,СВЦЭМ!$A$33:$A$776,$A26,СВЦЭМ!$B$33:$B$776,I$11)+'СЕТ СН'!$F$11+СВЦЭМ!$D$10+'СЕТ СН'!$F$6-'СЕТ СН'!$F$23</f>
        <v>1151.8872613799999</v>
      </c>
      <c r="J26" s="36">
        <f>SUMIFS(СВЦЭМ!$D$33:$D$776,СВЦЭМ!$A$33:$A$776,$A26,СВЦЭМ!$B$33:$B$776,J$11)+'СЕТ СН'!$F$11+СВЦЭМ!$D$10+'СЕТ СН'!$F$6-'СЕТ СН'!$F$23</f>
        <v>1055.6976363199999</v>
      </c>
      <c r="K26" s="36">
        <f>SUMIFS(СВЦЭМ!$D$33:$D$776,СВЦЭМ!$A$33:$A$776,$A26,СВЦЭМ!$B$33:$B$776,K$11)+'СЕТ СН'!$F$11+СВЦЭМ!$D$10+'СЕТ СН'!$F$6-'СЕТ СН'!$F$23</f>
        <v>968.92349874000001</v>
      </c>
      <c r="L26" s="36">
        <f>SUMIFS(СВЦЭМ!$D$33:$D$776,СВЦЭМ!$A$33:$A$776,$A26,СВЦЭМ!$B$33:$B$776,L$11)+'СЕТ СН'!$F$11+СВЦЭМ!$D$10+'СЕТ СН'!$F$6-'СЕТ СН'!$F$23</f>
        <v>937.68631661000006</v>
      </c>
      <c r="M26" s="36">
        <f>SUMIFS(СВЦЭМ!$D$33:$D$776,СВЦЭМ!$A$33:$A$776,$A26,СВЦЭМ!$B$33:$B$776,M$11)+'СЕТ СН'!$F$11+СВЦЭМ!$D$10+'СЕТ СН'!$F$6-'СЕТ СН'!$F$23</f>
        <v>940.02289654000003</v>
      </c>
      <c r="N26" s="36">
        <f>SUMIFS(СВЦЭМ!$D$33:$D$776,СВЦЭМ!$A$33:$A$776,$A26,СВЦЭМ!$B$33:$B$776,N$11)+'СЕТ СН'!$F$11+СВЦЭМ!$D$10+'СЕТ СН'!$F$6-'СЕТ СН'!$F$23</f>
        <v>937.06010313000002</v>
      </c>
      <c r="O26" s="36">
        <f>SUMIFS(СВЦЭМ!$D$33:$D$776,СВЦЭМ!$A$33:$A$776,$A26,СВЦЭМ!$B$33:$B$776,O$11)+'СЕТ СН'!$F$11+СВЦЭМ!$D$10+'СЕТ СН'!$F$6-'СЕТ СН'!$F$23</f>
        <v>948.16686661000006</v>
      </c>
      <c r="P26" s="36">
        <f>SUMIFS(СВЦЭМ!$D$33:$D$776,СВЦЭМ!$A$33:$A$776,$A26,СВЦЭМ!$B$33:$B$776,P$11)+'СЕТ СН'!$F$11+СВЦЭМ!$D$10+'СЕТ СН'!$F$6-'СЕТ СН'!$F$23</f>
        <v>960.93558268000004</v>
      </c>
      <c r="Q26" s="36">
        <f>SUMIFS(СВЦЭМ!$D$33:$D$776,СВЦЭМ!$A$33:$A$776,$A26,СВЦЭМ!$B$33:$B$776,Q$11)+'СЕТ СН'!$F$11+СВЦЭМ!$D$10+'СЕТ СН'!$F$6-'СЕТ СН'!$F$23</f>
        <v>966.89144412000007</v>
      </c>
      <c r="R26" s="36">
        <f>SUMIFS(СВЦЭМ!$D$33:$D$776,СВЦЭМ!$A$33:$A$776,$A26,СВЦЭМ!$B$33:$B$776,R$11)+'СЕТ СН'!$F$11+СВЦЭМ!$D$10+'СЕТ СН'!$F$6-'СЕТ СН'!$F$23</f>
        <v>966.78399522000007</v>
      </c>
      <c r="S26" s="36">
        <f>SUMIFS(СВЦЭМ!$D$33:$D$776,СВЦЭМ!$A$33:$A$776,$A26,СВЦЭМ!$B$33:$B$776,S$11)+'СЕТ СН'!$F$11+СВЦЭМ!$D$10+'СЕТ СН'!$F$6-'СЕТ СН'!$F$23</f>
        <v>970.85112185000003</v>
      </c>
      <c r="T26" s="36">
        <f>SUMIFS(СВЦЭМ!$D$33:$D$776,СВЦЭМ!$A$33:$A$776,$A26,СВЦЭМ!$B$33:$B$776,T$11)+'СЕТ СН'!$F$11+СВЦЭМ!$D$10+'СЕТ СН'!$F$6-'СЕТ СН'!$F$23</f>
        <v>953.42630750000001</v>
      </c>
      <c r="U26" s="36">
        <f>SUMIFS(СВЦЭМ!$D$33:$D$776,СВЦЭМ!$A$33:$A$776,$A26,СВЦЭМ!$B$33:$B$776,U$11)+'СЕТ СН'!$F$11+СВЦЭМ!$D$10+'СЕТ СН'!$F$6-'СЕТ СН'!$F$23</f>
        <v>927.04591082000002</v>
      </c>
      <c r="V26" s="36">
        <f>SUMIFS(СВЦЭМ!$D$33:$D$776,СВЦЭМ!$A$33:$A$776,$A26,СВЦЭМ!$B$33:$B$776,V$11)+'СЕТ СН'!$F$11+СВЦЭМ!$D$10+'СЕТ СН'!$F$6-'СЕТ СН'!$F$23</f>
        <v>930.43024788000002</v>
      </c>
      <c r="W26" s="36">
        <f>SUMIFS(СВЦЭМ!$D$33:$D$776,СВЦЭМ!$A$33:$A$776,$A26,СВЦЭМ!$B$33:$B$776,W$11)+'СЕТ СН'!$F$11+СВЦЭМ!$D$10+'СЕТ СН'!$F$6-'СЕТ СН'!$F$23</f>
        <v>931.76121526000009</v>
      </c>
      <c r="X26" s="36">
        <f>SUMIFS(СВЦЭМ!$D$33:$D$776,СВЦЭМ!$A$33:$A$776,$A26,СВЦЭМ!$B$33:$B$776,X$11)+'СЕТ СН'!$F$11+СВЦЭМ!$D$10+'СЕТ СН'!$F$6-'СЕТ СН'!$F$23</f>
        <v>976.02777386000002</v>
      </c>
      <c r="Y26" s="36">
        <f>SUMIFS(СВЦЭМ!$D$33:$D$776,СВЦЭМ!$A$33:$A$776,$A26,СВЦЭМ!$B$33:$B$776,Y$11)+'СЕТ СН'!$F$11+СВЦЭМ!$D$10+'СЕТ СН'!$F$6-'СЕТ СН'!$F$23</f>
        <v>1064.1969351400001</v>
      </c>
    </row>
    <row r="27" spans="1:25" ht="15.75" x14ac:dyDescent="0.2">
      <c r="A27" s="35">
        <f t="shared" si="0"/>
        <v>43571</v>
      </c>
      <c r="B27" s="36">
        <f>SUMIFS(СВЦЭМ!$D$33:$D$776,СВЦЭМ!$A$33:$A$776,$A27,СВЦЭМ!$B$33:$B$776,B$11)+'СЕТ СН'!$F$11+СВЦЭМ!$D$10+'СЕТ СН'!$F$6-'СЕТ СН'!$F$23</f>
        <v>1125.0789978600001</v>
      </c>
      <c r="C27" s="36">
        <f>SUMIFS(СВЦЭМ!$D$33:$D$776,СВЦЭМ!$A$33:$A$776,$A27,СВЦЭМ!$B$33:$B$776,C$11)+'СЕТ СН'!$F$11+СВЦЭМ!$D$10+'СЕТ СН'!$F$6-'СЕТ СН'!$F$23</f>
        <v>1202.52192279</v>
      </c>
      <c r="D27" s="36">
        <f>SUMIFS(СВЦЭМ!$D$33:$D$776,СВЦЭМ!$A$33:$A$776,$A27,СВЦЭМ!$B$33:$B$776,D$11)+'СЕТ СН'!$F$11+СВЦЭМ!$D$10+'СЕТ СН'!$F$6-'СЕТ СН'!$F$23</f>
        <v>1286.55337794</v>
      </c>
      <c r="E27" s="36">
        <f>SUMIFS(СВЦЭМ!$D$33:$D$776,СВЦЭМ!$A$33:$A$776,$A27,СВЦЭМ!$B$33:$B$776,E$11)+'СЕТ СН'!$F$11+СВЦЭМ!$D$10+'СЕТ СН'!$F$6-'СЕТ СН'!$F$23</f>
        <v>1297.0722426099999</v>
      </c>
      <c r="F27" s="36">
        <f>SUMIFS(СВЦЭМ!$D$33:$D$776,СВЦЭМ!$A$33:$A$776,$A27,СВЦЭМ!$B$33:$B$776,F$11)+'СЕТ СН'!$F$11+СВЦЭМ!$D$10+'СЕТ СН'!$F$6-'СЕТ СН'!$F$23</f>
        <v>1297.8840259999999</v>
      </c>
      <c r="G27" s="36">
        <f>SUMIFS(СВЦЭМ!$D$33:$D$776,СВЦЭМ!$A$33:$A$776,$A27,СВЦЭМ!$B$33:$B$776,G$11)+'СЕТ СН'!$F$11+СВЦЭМ!$D$10+'СЕТ СН'!$F$6-'СЕТ СН'!$F$23</f>
        <v>1294.4998261199999</v>
      </c>
      <c r="H27" s="36">
        <f>SUMIFS(СВЦЭМ!$D$33:$D$776,СВЦЭМ!$A$33:$A$776,$A27,СВЦЭМ!$B$33:$B$776,H$11)+'СЕТ СН'!$F$11+СВЦЭМ!$D$10+'СЕТ СН'!$F$6-'СЕТ СН'!$F$23</f>
        <v>1232.35764264</v>
      </c>
      <c r="I27" s="36">
        <f>SUMIFS(СВЦЭМ!$D$33:$D$776,СВЦЭМ!$A$33:$A$776,$A27,СВЦЭМ!$B$33:$B$776,I$11)+'СЕТ СН'!$F$11+СВЦЭМ!$D$10+'СЕТ СН'!$F$6-'СЕТ СН'!$F$23</f>
        <v>1170.65721809</v>
      </c>
      <c r="J27" s="36">
        <f>SUMIFS(СВЦЭМ!$D$33:$D$776,СВЦЭМ!$A$33:$A$776,$A27,СВЦЭМ!$B$33:$B$776,J$11)+'СЕТ СН'!$F$11+СВЦЭМ!$D$10+'СЕТ СН'!$F$6-'СЕТ СН'!$F$23</f>
        <v>1068.5077891000001</v>
      </c>
      <c r="K27" s="36">
        <f>SUMIFS(СВЦЭМ!$D$33:$D$776,СВЦЭМ!$A$33:$A$776,$A27,СВЦЭМ!$B$33:$B$776,K$11)+'СЕТ СН'!$F$11+СВЦЭМ!$D$10+'СЕТ СН'!$F$6-'СЕТ СН'!$F$23</f>
        <v>998.21857853000006</v>
      </c>
      <c r="L27" s="36">
        <f>SUMIFS(СВЦЭМ!$D$33:$D$776,СВЦЭМ!$A$33:$A$776,$A27,СВЦЭМ!$B$33:$B$776,L$11)+'СЕТ СН'!$F$11+СВЦЭМ!$D$10+'СЕТ СН'!$F$6-'СЕТ СН'!$F$23</f>
        <v>969.88664303000007</v>
      </c>
      <c r="M27" s="36">
        <f>SUMIFS(СВЦЭМ!$D$33:$D$776,СВЦЭМ!$A$33:$A$776,$A27,СВЦЭМ!$B$33:$B$776,M$11)+'СЕТ СН'!$F$11+СВЦЭМ!$D$10+'СЕТ СН'!$F$6-'СЕТ СН'!$F$23</f>
        <v>946.38450783000008</v>
      </c>
      <c r="N27" s="36">
        <f>SUMIFS(СВЦЭМ!$D$33:$D$776,СВЦЭМ!$A$33:$A$776,$A27,СВЦЭМ!$B$33:$B$776,N$11)+'СЕТ СН'!$F$11+СВЦЭМ!$D$10+'СЕТ СН'!$F$6-'СЕТ СН'!$F$23</f>
        <v>959.66386783000007</v>
      </c>
      <c r="O27" s="36">
        <f>SUMIFS(СВЦЭМ!$D$33:$D$776,СВЦЭМ!$A$33:$A$776,$A27,СВЦЭМ!$B$33:$B$776,O$11)+'СЕТ СН'!$F$11+СВЦЭМ!$D$10+'СЕТ СН'!$F$6-'СЕТ СН'!$F$23</f>
        <v>971.97267914000008</v>
      </c>
      <c r="P27" s="36">
        <f>SUMIFS(СВЦЭМ!$D$33:$D$776,СВЦЭМ!$A$33:$A$776,$A27,СВЦЭМ!$B$33:$B$776,P$11)+'СЕТ СН'!$F$11+СВЦЭМ!$D$10+'СЕТ СН'!$F$6-'СЕТ СН'!$F$23</f>
        <v>974.67344837000007</v>
      </c>
      <c r="Q27" s="36">
        <f>SUMIFS(СВЦЭМ!$D$33:$D$776,СВЦЭМ!$A$33:$A$776,$A27,СВЦЭМ!$B$33:$B$776,Q$11)+'СЕТ СН'!$F$11+СВЦЭМ!$D$10+'СЕТ СН'!$F$6-'СЕТ СН'!$F$23</f>
        <v>973.61705124000002</v>
      </c>
      <c r="R27" s="36">
        <f>SUMIFS(СВЦЭМ!$D$33:$D$776,СВЦЭМ!$A$33:$A$776,$A27,СВЦЭМ!$B$33:$B$776,R$11)+'СЕТ СН'!$F$11+СВЦЭМ!$D$10+'СЕТ СН'!$F$6-'СЕТ СН'!$F$23</f>
        <v>964.19927239000003</v>
      </c>
      <c r="S27" s="36">
        <f>SUMIFS(СВЦЭМ!$D$33:$D$776,СВЦЭМ!$A$33:$A$776,$A27,СВЦЭМ!$B$33:$B$776,S$11)+'СЕТ СН'!$F$11+СВЦЭМ!$D$10+'СЕТ СН'!$F$6-'СЕТ СН'!$F$23</f>
        <v>962.70696650000002</v>
      </c>
      <c r="T27" s="36">
        <f>SUMIFS(СВЦЭМ!$D$33:$D$776,СВЦЭМ!$A$33:$A$776,$A27,СВЦЭМ!$B$33:$B$776,T$11)+'СЕТ СН'!$F$11+СВЦЭМ!$D$10+'СЕТ СН'!$F$6-'СЕТ СН'!$F$23</f>
        <v>975.01980242000002</v>
      </c>
      <c r="U27" s="36">
        <f>SUMIFS(СВЦЭМ!$D$33:$D$776,СВЦЭМ!$A$33:$A$776,$A27,СВЦЭМ!$B$33:$B$776,U$11)+'СЕТ СН'!$F$11+СВЦЭМ!$D$10+'СЕТ СН'!$F$6-'СЕТ СН'!$F$23</f>
        <v>935.45818443000007</v>
      </c>
      <c r="V27" s="36">
        <f>SUMIFS(СВЦЭМ!$D$33:$D$776,СВЦЭМ!$A$33:$A$776,$A27,СВЦЭМ!$B$33:$B$776,V$11)+'СЕТ СН'!$F$11+СВЦЭМ!$D$10+'СЕТ СН'!$F$6-'СЕТ СН'!$F$23</f>
        <v>950.49046902000009</v>
      </c>
      <c r="W27" s="36">
        <f>SUMIFS(СВЦЭМ!$D$33:$D$776,СВЦЭМ!$A$33:$A$776,$A27,СВЦЭМ!$B$33:$B$776,W$11)+'СЕТ СН'!$F$11+СВЦЭМ!$D$10+'СЕТ СН'!$F$6-'СЕТ СН'!$F$23</f>
        <v>942.76294730000006</v>
      </c>
      <c r="X27" s="36">
        <f>SUMIFS(СВЦЭМ!$D$33:$D$776,СВЦЭМ!$A$33:$A$776,$A27,СВЦЭМ!$B$33:$B$776,X$11)+'СЕТ СН'!$F$11+СВЦЭМ!$D$10+'СЕТ СН'!$F$6-'СЕТ СН'!$F$23</f>
        <v>1028.1063815800001</v>
      </c>
      <c r="Y27" s="36">
        <f>SUMIFS(СВЦЭМ!$D$33:$D$776,СВЦЭМ!$A$33:$A$776,$A27,СВЦЭМ!$B$33:$B$776,Y$11)+'СЕТ СН'!$F$11+СВЦЭМ!$D$10+'СЕТ СН'!$F$6-'СЕТ СН'!$F$23</f>
        <v>1106.9771071599998</v>
      </c>
    </row>
    <row r="28" spans="1:25" ht="15.75" x14ac:dyDescent="0.2">
      <c r="A28" s="35">
        <f t="shared" si="0"/>
        <v>43572</v>
      </c>
      <c r="B28" s="36">
        <f>SUMIFS(СВЦЭМ!$D$33:$D$776,СВЦЭМ!$A$33:$A$776,$A28,СВЦЭМ!$B$33:$B$776,B$11)+'СЕТ СН'!$F$11+СВЦЭМ!$D$10+'СЕТ СН'!$F$6-'СЕТ СН'!$F$23</f>
        <v>1140.9599290399999</v>
      </c>
      <c r="C28" s="36">
        <f>SUMIFS(СВЦЭМ!$D$33:$D$776,СВЦЭМ!$A$33:$A$776,$A28,СВЦЭМ!$B$33:$B$776,C$11)+'СЕТ СН'!$F$11+СВЦЭМ!$D$10+'СЕТ СН'!$F$6-'СЕТ СН'!$F$23</f>
        <v>1209.0150843499998</v>
      </c>
      <c r="D28" s="36">
        <f>SUMIFS(СВЦЭМ!$D$33:$D$776,СВЦЭМ!$A$33:$A$776,$A28,СВЦЭМ!$B$33:$B$776,D$11)+'СЕТ СН'!$F$11+СВЦЭМ!$D$10+'СЕТ СН'!$F$6-'СЕТ СН'!$F$23</f>
        <v>1261.42370824</v>
      </c>
      <c r="E28" s="36">
        <f>SUMIFS(СВЦЭМ!$D$33:$D$776,СВЦЭМ!$A$33:$A$776,$A28,СВЦЭМ!$B$33:$B$776,E$11)+'СЕТ СН'!$F$11+СВЦЭМ!$D$10+'СЕТ СН'!$F$6-'СЕТ СН'!$F$23</f>
        <v>1270.44177375</v>
      </c>
      <c r="F28" s="36">
        <f>SUMIFS(СВЦЭМ!$D$33:$D$776,СВЦЭМ!$A$33:$A$776,$A28,СВЦЭМ!$B$33:$B$776,F$11)+'СЕТ СН'!$F$11+СВЦЭМ!$D$10+'СЕТ СН'!$F$6-'СЕТ СН'!$F$23</f>
        <v>1271.84225915</v>
      </c>
      <c r="G28" s="36">
        <f>SUMIFS(СВЦЭМ!$D$33:$D$776,СВЦЭМ!$A$33:$A$776,$A28,СВЦЭМ!$B$33:$B$776,G$11)+'СЕТ СН'!$F$11+СВЦЭМ!$D$10+'СЕТ СН'!$F$6-'СЕТ СН'!$F$23</f>
        <v>1271.19159418</v>
      </c>
      <c r="H28" s="36">
        <f>SUMIFS(СВЦЭМ!$D$33:$D$776,СВЦЭМ!$A$33:$A$776,$A28,СВЦЭМ!$B$33:$B$776,H$11)+'СЕТ СН'!$F$11+СВЦЭМ!$D$10+'СЕТ СН'!$F$6-'СЕТ СН'!$F$23</f>
        <v>1205.52288084</v>
      </c>
      <c r="I28" s="36">
        <f>SUMIFS(СВЦЭМ!$D$33:$D$776,СВЦЭМ!$A$33:$A$776,$A28,СВЦЭМ!$B$33:$B$776,I$11)+'СЕТ СН'!$F$11+СВЦЭМ!$D$10+'СЕТ СН'!$F$6-'СЕТ СН'!$F$23</f>
        <v>1147.0860482399999</v>
      </c>
      <c r="J28" s="36">
        <f>SUMIFS(СВЦЭМ!$D$33:$D$776,СВЦЭМ!$A$33:$A$776,$A28,СВЦЭМ!$B$33:$B$776,J$11)+'СЕТ СН'!$F$11+СВЦЭМ!$D$10+'СЕТ СН'!$F$6-'СЕТ СН'!$F$23</f>
        <v>1050.5519248099999</v>
      </c>
      <c r="K28" s="36">
        <f>SUMIFS(СВЦЭМ!$D$33:$D$776,СВЦЭМ!$A$33:$A$776,$A28,СВЦЭМ!$B$33:$B$776,K$11)+'СЕТ СН'!$F$11+СВЦЭМ!$D$10+'СЕТ СН'!$F$6-'СЕТ СН'!$F$23</f>
        <v>982.80946829000004</v>
      </c>
      <c r="L28" s="36">
        <f>SUMIFS(СВЦЭМ!$D$33:$D$776,СВЦЭМ!$A$33:$A$776,$A28,СВЦЭМ!$B$33:$B$776,L$11)+'СЕТ СН'!$F$11+СВЦЭМ!$D$10+'СЕТ СН'!$F$6-'СЕТ СН'!$F$23</f>
        <v>950.9277559300001</v>
      </c>
      <c r="M28" s="36">
        <f>SUMIFS(СВЦЭМ!$D$33:$D$776,СВЦЭМ!$A$33:$A$776,$A28,СВЦЭМ!$B$33:$B$776,M$11)+'СЕТ СН'!$F$11+СВЦЭМ!$D$10+'СЕТ СН'!$F$6-'СЕТ СН'!$F$23</f>
        <v>957.71867347</v>
      </c>
      <c r="N28" s="36">
        <f>SUMIFS(СВЦЭМ!$D$33:$D$776,СВЦЭМ!$A$33:$A$776,$A28,СВЦЭМ!$B$33:$B$776,N$11)+'СЕТ СН'!$F$11+СВЦЭМ!$D$10+'СЕТ СН'!$F$6-'СЕТ СН'!$F$23</f>
        <v>945.69437480000011</v>
      </c>
      <c r="O28" s="36">
        <f>SUMIFS(СВЦЭМ!$D$33:$D$776,СВЦЭМ!$A$33:$A$776,$A28,СВЦЭМ!$B$33:$B$776,O$11)+'СЕТ СН'!$F$11+СВЦЭМ!$D$10+'СЕТ СН'!$F$6-'СЕТ СН'!$F$23</f>
        <v>949.19328994</v>
      </c>
      <c r="P28" s="36">
        <f>SUMIFS(СВЦЭМ!$D$33:$D$776,СВЦЭМ!$A$33:$A$776,$A28,СВЦЭМ!$B$33:$B$776,P$11)+'СЕТ СН'!$F$11+СВЦЭМ!$D$10+'СЕТ СН'!$F$6-'СЕТ СН'!$F$23</f>
        <v>960.67613550999999</v>
      </c>
      <c r="Q28" s="36">
        <f>SUMIFS(СВЦЭМ!$D$33:$D$776,СВЦЭМ!$A$33:$A$776,$A28,СВЦЭМ!$B$33:$B$776,Q$11)+'СЕТ СН'!$F$11+СВЦЭМ!$D$10+'СЕТ СН'!$F$6-'СЕТ СН'!$F$23</f>
        <v>981.54754347000005</v>
      </c>
      <c r="R28" s="36">
        <f>SUMIFS(СВЦЭМ!$D$33:$D$776,СВЦЭМ!$A$33:$A$776,$A28,СВЦЭМ!$B$33:$B$776,R$11)+'СЕТ СН'!$F$11+СВЦЭМ!$D$10+'СЕТ СН'!$F$6-'СЕТ СН'!$F$23</f>
        <v>979.13824359</v>
      </c>
      <c r="S28" s="36">
        <f>SUMIFS(СВЦЭМ!$D$33:$D$776,СВЦЭМ!$A$33:$A$776,$A28,СВЦЭМ!$B$33:$B$776,S$11)+'СЕТ СН'!$F$11+СВЦЭМ!$D$10+'СЕТ СН'!$F$6-'СЕТ СН'!$F$23</f>
        <v>964.20935024000005</v>
      </c>
      <c r="T28" s="36">
        <f>SUMIFS(СВЦЭМ!$D$33:$D$776,СВЦЭМ!$A$33:$A$776,$A28,СВЦЭМ!$B$33:$B$776,T$11)+'СЕТ СН'!$F$11+СВЦЭМ!$D$10+'СЕТ СН'!$F$6-'СЕТ СН'!$F$23</f>
        <v>971.56403604000002</v>
      </c>
      <c r="U28" s="36">
        <f>SUMIFS(СВЦЭМ!$D$33:$D$776,СВЦЭМ!$A$33:$A$776,$A28,СВЦЭМ!$B$33:$B$776,U$11)+'СЕТ СН'!$F$11+СВЦЭМ!$D$10+'СЕТ СН'!$F$6-'СЕТ СН'!$F$23</f>
        <v>974.54528592000008</v>
      </c>
      <c r="V28" s="36">
        <f>SUMIFS(СВЦЭМ!$D$33:$D$776,СВЦЭМ!$A$33:$A$776,$A28,СВЦЭМ!$B$33:$B$776,V$11)+'СЕТ СН'!$F$11+СВЦЭМ!$D$10+'СЕТ СН'!$F$6-'СЕТ СН'!$F$23</f>
        <v>966.30339729000002</v>
      </c>
      <c r="W28" s="36">
        <f>SUMIFS(СВЦЭМ!$D$33:$D$776,СВЦЭМ!$A$33:$A$776,$A28,СВЦЭМ!$B$33:$B$776,W$11)+'СЕТ СН'!$F$11+СВЦЭМ!$D$10+'СЕТ СН'!$F$6-'СЕТ СН'!$F$23</f>
        <v>976.2758289300001</v>
      </c>
      <c r="X28" s="36">
        <f>SUMIFS(СВЦЭМ!$D$33:$D$776,СВЦЭМ!$A$33:$A$776,$A28,СВЦЭМ!$B$33:$B$776,X$11)+'СЕТ СН'!$F$11+СВЦЭМ!$D$10+'СЕТ СН'!$F$6-'СЕТ СН'!$F$23</f>
        <v>1009.41867155</v>
      </c>
      <c r="Y28" s="36">
        <f>SUMIFS(СВЦЭМ!$D$33:$D$776,СВЦЭМ!$A$33:$A$776,$A28,СВЦЭМ!$B$33:$B$776,Y$11)+'СЕТ СН'!$F$11+СВЦЭМ!$D$10+'СЕТ СН'!$F$6-'СЕТ СН'!$F$23</f>
        <v>1085.28929776</v>
      </c>
    </row>
    <row r="29" spans="1:25" ht="15.75" x14ac:dyDescent="0.2">
      <c r="A29" s="35">
        <f t="shared" si="0"/>
        <v>43573</v>
      </c>
      <c r="B29" s="36">
        <f>SUMIFS(СВЦЭМ!$D$33:$D$776,СВЦЭМ!$A$33:$A$776,$A29,СВЦЭМ!$B$33:$B$776,B$11)+'СЕТ СН'!$F$11+СВЦЭМ!$D$10+'СЕТ СН'!$F$6-'СЕТ СН'!$F$23</f>
        <v>1120.5018091299999</v>
      </c>
      <c r="C29" s="36">
        <f>SUMIFS(СВЦЭМ!$D$33:$D$776,СВЦЭМ!$A$33:$A$776,$A29,СВЦЭМ!$B$33:$B$776,C$11)+'СЕТ СН'!$F$11+СВЦЭМ!$D$10+'СЕТ СН'!$F$6-'СЕТ СН'!$F$23</f>
        <v>1192.4184327099999</v>
      </c>
      <c r="D29" s="36">
        <f>SUMIFS(СВЦЭМ!$D$33:$D$776,СВЦЭМ!$A$33:$A$776,$A29,СВЦЭМ!$B$33:$B$776,D$11)+'СЕТ СН'!$F$11+СВЦЭМ!$D$10+'СЕТ СН'!$F$6-'СЕТ СН'!$F$23</f>
        <v>1254.05703954</v>
      </c>
      <c r="E29" s="36">
        <f>SUMIFS(СВЦЭМ!$D$33:$D$776,СВЦЭМ!$A$33:$A$776,$A29,СВЦЭМ!$B$33:$B$776,E$11)+'СЕТ СН'!$F$11+СВЦЭМ!$D$10+'СЕТ СН'!$F$6-'СЕТ СН'!$F$23</f>
        <v>1250.2252923999999</v>
      </c>
      <c r="F29" s="36">
        <f>SUMIFS(СВЦЭМ!$D$33:$D$776,СВЦЭМ!$A$33:$A$776,$A29,СВЦЭМ!$B$33:$B$776,F$11)+'СЕТ СН'!$F$11+СВЦЭМ!$D$10+'СЕТ СН'!$F$6-'СЕТ СН'!$F$23</f>
        <v>1255.7255950899998</v>
      </c>
      <c r="G29" s="36">
        <f>SUMIFS(СВЦЭМ!$D$33:$D$776,СВЦЭМ!$A$33:$A$776,$A29,СВЦЭМ!$B$33:$B$776,G$11)+'СЕТ СН'!$F$11+СВЦЭМ!$D$10+'СЕТ СН'!$F$6-'СЕТ СН'!$F$23</f>
        <v>1254.52079822</v>
      </c>
      <c r="H29" s="36">
        <f>SUMIFS(СВЦЭМ!$D$33:$D$776,СВЦЭМ!$A$33:$A$776,$A29,СВЦЭМ!$B$33:$B$776,H$11)+'СЕТ СН'!$F$11+СВЦЭМ!$D$10+'СЕТ СН'!$F$6-'СЕТ СН'!$F$23</f>
        <v>1193.7470773799998</v>
      </c>
      <c r="I29" s="36">
        <f>SUMIFS(СВЦЭМ!$D$33:$D$776,СВЦЭМ!$A$33:$A$776,$A29,СВЦЭМ!$B$33:$B$776,I$11)+'СЕТ СН'!$F$11+СВЦЭМ!$D$10+'СЕТ СН'!$F$6-'СЕТ СН'!$F$23</f>
        <v>1133.7694840999998</v>
      </c>
      <c r="J29" s="36">
        <f>SUMIFS(СВЦЭМ!$D$33:$D$776,СВЦЭМ!$A$33:$A$776,$A29,СВЦЭМ!$B$33:$B$776,J$11)+'СЕТ СН'!$F$11+СВЦЭМ!$D$10+'СЕТ СН'!$F$6-'СЕТ СН'!$F$23</f>
        <v>1053.0446715200001</v>
      </c>
      <c r="K29" s="36">
        <f>SUMIFS(СВЦЭМ!$D$33:$D$776,СВЦЭМ!$A$33:$A$776,$A29,СВЦЭМ!$B$33:$B$776,K$11)+'СЕТ СН'!$F$11+СВЦЭМ!$D$10+'СЕТ СН'!$F$6-'СЕТ СН'!$F$23</f>
        <v>968.3456759500001</v>
      </c>
      <c r="L29" s="36">
        <f>SUMIFS(СВЦЭМ!$D$33:$D$776,СВЦЭМ!$A$33:$A$776,$A29,СВЦЭМ!$B$33:$B$776,L$11)+'СЕТ СН'!$F$11+СВЦЭМ!$D$10+'СЕТ СН'!$F$6-'СЕТ СН'!$F$23</f>
        <v>934.00281863000009</v>
      </c>
      <c r="M29" s="36">
        <f>SUMIFS(СВЦЭМ!$D$33:$D$776,СВЦЭМ!$A$33:$A$776,$A29,СВЦЭМ!$B$33:$B$776,M$11)+'СЕТ СН'!$F$11+СВЦЭМ!$D$10+'СЕТ СН'!$F$6-'СЕТ СН'!$F$23</f>
        <v>951.81862371</v>
      </c>
      <c r="N29" s="36">
        <f>SUMIFS(СВЦЭМ!$D$33:$D$776,СВЦЭМ!$A$33:$A$776,$A29,СВЦЭМ!$B$33:$B$776,N$11)+'СЕТ СН'!$F$11+СВЦЭМ!$D$10+'СЕТ СН'!$F$6-'СЕТ СН'!$F$23</f>
        <v>934.84842305000006</v>
      </c>
      <c r="O29" s="36">
        <f>SUMIFS(СВЦЭМ!$D$33:$D$776,СВЦЭМ!$A$33:$A$776,$A29,СВЦЭМ!$B$33:$B$776,O$11)+'СЕТ СН'!$F$11+СВЦЭМ!$D$10+'СЕТ СН'!$F$6-'СЕТ СН'!$F$23</f>
        <v>939.34193366</v>
      </c>
      <c r="P29" s="36">
        <f>SUMIFS(СВЦЭМ!$D$33:$D$776,СВЦЭМ!$A$33:$A$776,$A29,СВЦЭМ!$B$33:$B$776,P$11)+'СЕТ СН'!$F$11+СВЦЭМ!$D$10+'СЕТ СН'!$F$6-'СЕТ СН'!$F$23</f>
        <v>936.00375824000002</v>
      </c>
      <c r="Q29" s="36">
        <f>SUMIFS(СВЦЭМ!$D$33:$D$776,СВЦЭМ!$A$33:$A$776,$A29,СВЦЭМ!$B$33:$B$776,Q$11)+'СЕТ СН'!$F$11+СВЦЭМ!$D$10+'СЕТ СН'!$F$6-'СЕТ СН'!$F$23</f>
        <v>936.57897616000002</v>
      </c>
      <c r="R29" s="36">
        <f>SUMIFS(СВЦЭМ!$D$33:$D$776,СВЦЭМ!$A$33:$A$776,$A29,СВЦЭМ!$B$33:$B$776,R$11)+'СЕТ СН'!$F$11+СВЦЭМ!$D$10+'СЕТ СН'!$F$6-'СЕТ СН'!$F$23</f>
        <v>936.78312216000006</v>
      </c>
      <c r="S29" s="36">
        <f>SUMIFS(СВЦЭМ!$D$33:$D$776,СВЦЭМ!$A$33:$A$776,$A29,СВЦЭМ!$B$33:$B$776,S$11)+'СЕТ СН'!$F$11+СВЦЭМ!$D$10+'СЕТ СН'!$F$6-'СЕТ СН'!$F$23</f>
        <v>939.17672499000003</v>
      </c>
      <c r="T29" s="36">
        <f>SUMIFS(СВЦЭМ!$D$33:$D$776,СВЦЭМ!$A$33:$A$776,$A29,СВЦЭМ!$B$33:$B$776,T$11)+'СЕТ СН'!$F$11+СВЦЭМ!$D$10+'СЕТ СН'!$F$6-'СЕТ СН'!$F$23</f>
        <v>942.51426782999999</v>
      </c>
      <c r="U29" s="36">
        <f>SUMIFS(СВЦЭМ!$D$33:$D$776,СВЦЭМ!$A$33:$A$776,$A29,СВЦЭМ!$B$33:$B$776,U$11)+'СЕТ СН'!$F$11+СВЦЭМ!$D$10+'СЕТ СН'!$F$6-'СЕТ СН'!$F$23</f>
        <v>944.13567430000001</v>
      </c>
      <c r="V29" s="36">
        <f>SUMIFS(СВЦЭМ!$D$33:$D$776,СВЦЭМ!$A$33:$A$776,$A29,СВЦЭМ!$B$33:$B$776,V$11)+'СЕТ СН'!$F$11+СВЦЭМ!$D$10+'СЕТ СН'!$F$6-'СЕТ СН'!$F$23</f>
        <v>944.49196251000001</v>
      </c>
      <c r="W29" s="36">
        <f>SUMIFS(СВЦЭМ!$D$33:$D$776,СВЦЭМ!$A$33:$A$776,$A29,СВЦЭМ!$B$33:$B$776,W$11)+'СЕТ СН'!$F$11+СВЦЭМ!$D$10+'СЕТ СН'!$F$6-'СЕТ СН'!$F$23</f>
        <v>928.01464895000004</v>
      </c>
      <c r="X29" s="36">
        <f>SUMIFS(СВЦЭМ!$D$33:$D$776,СВЦЭМ!$A$33:$A$776,$A29,СВЦЭМ!$B$33:$B$776,X$11)+'СЕТ СН'!$F$11+СВЦЭМ!$D$10+'СЕТ СН'!$F$6-'СЕТ СН'!$F$23</f>
        <v>964.6167604100001</v>
      </c>
      <c r="Y29" s="36">
        <f>SUMIFS(СВЦЭМ!$D$33:$D$776,СВЦЭМ!$A$33:$A$776,$A29,СВЦЭМ!$B$33:$B$776,Y$11)+'СЕТ СН'!$F$11+СВЦЭМ!$D$10+'СЕТ СН'!$F$6-'СЕТ СН'!$F$23</f>
        <v>1037.6715871500001</v>
      </c>
    </row>
    <row r="30" spans="1:25" ht="15.75" x14ac:dyDescent="0.2">
      <c r="A30" s="35">
        <f t="shared" si="0"/>
        <v>43574</v>
      </c>
      <c r="B30" s="36">
        <f>SUMIFS(СВЦЭМ!$D$33:$D$776,СВЦЭМ!$A$33:$A$776,$A30,СВЦЭМ!$B$33:$B$776,B$11)+'СЕТ СН'!$F$11+СВЦЭМ!$D$10+'СЕТ СН'!$F$6-'СЕТ СН'!$F$23</f>
        <v>1123.17123425</v>
      </c>
      <c r="C30" s="36">
        <f>SUMIFS(СВЦЭМ!$D$33:$D$776,СВЦЭМ!$A$33:$A$776,$A30,СВЦЭМ!$B$33:$B$776,C$11)+'СЕТ СН'!$F$11+СВЦЭМ!$D$10+'СЕТ СН'!$F$6-'СЕТ СН'!$F$23</f>
        <v>1193.9617778499999</v>
      </c>
      <c r="D30" s="36">
        <f>SUMIFS(СВЦЭМ!$D$33:$D$776,СВЦЭМ!$A$33:$A$776,$A30,СВЦЭМ!$B$33:$B$776,D$11)+'СЕТ СН'!$F$11+СВЦЭМ!$D$10+'СЕТ СН'!$F$6-'СЕТ СН'!$F$23</f>
        <v>1252.50273423</v>
      </c>
      <c r="E30" s="36">
        <f>SUMIFS(СВЦЭМ!$D$33:$D$776,СВЦЭМ!$A$33:$A$776,$A30,СВЦЭМ!$B$33:$B$776,E$11)+'СЕТ СН'!$F$11+СВЦЭМ!$D$10+'СЕТ СН'!$F$6-'СЕТ СН'!$F$23</f>
        <v>1257.0715496299999</v>
      </c>
      <c r="F30" s="36">
        <f>SUMIFS(СВЦЭМ!$D$33:$D$776,СВЦЭМ!$A$33:$A$776,$A30,СВЦЭМ!$B$33:$B$776,F$11)+'СЕТ СН'!$F$11+СВЦЭМ!$D$10+'СЕТ СН'!$F$6-'СЕТ СН'!$F$23</f>
        <v>1257.5948567299999</v>
      </c>
      <c r="G30" s="36">
        <f>SUMIFS(СВЦЭМ!$D$33:$D$776,СВЦЭМ!$A$33:$A$776,$A30,СВЦЭМ!$B$33:$B$776,G$11)+'СЕТ СН'!$F$11+СВЦЭМ!$D$10+'СЕТ СН'!$F$6-'СЕТ СН'!$F$23</f>
        <v>1257.15707462</v>
      </c>
      <c r="H30" s="36">
        <f>SUMIFS(СВЦЭМ!$D$33:$D$776,СВЦЭМ!$A$33:$A$776,$A30,СВЦЭМ!$B$33:$B$776,H$11)+'СЕТ СН'!$F$11+СВЦЭМ!$D$10+'СЕТ СН'!$F$6-'СЕТ СН'!$F$23</f>
        <v>1202.04281932</v>
      </c>
      <c r="I30" s="36">
        <f>SUMIFS(СВЦЭМ!$D$33:$D$776,СВЦЭМ!$A$33:$A$776,$A30,СВЦЭМ!$B$33:$B$776,I$11)+'СЕТ СН'!$F$11+СВЦЭМ!$D$10+'СЕТ СН'!$F$6-'СЕТ СН'!$F$23</f>
        <v>1133.9479429999999</v>
      </c>
      <c r="J30" s="36">
        <f>SUMIFS(СВЦЭМ!$D$33:$D$776,СВЦЭМ!$A$33:$A$776,$A30,СВЦЭМ!$B$33:$B$776,J$11)+'СЕТ СН'!$F$11+СВЦЭМ!$D$10+'СЕТ СН'!$F$6-'СЕТ СН'!$F$23</f>
        <v>1047.6169532599999</v>
      </c>
      <c r="K30" s="36">
        <f>SUMIFS(СВЦЭМ!$D$33:$D$776,СВЦЭМ!$A$33:$A$776,$A30,СВЦЭМ!$B$33:$B$776,K$11)+'СЕТ СН'!$F$11+СВЦЭМ!$D$10+'СЕТ СН'!$F$6-'СЕТ СН'!$F$23</f>
        <v>975.41411659000005</v>
      </c>
      <c r="L30" s="36">
        <f>SUMIFS(СВЦЭМ!$D$33:$D$776,СВЦЭМ!$A$33:$A$776,$A30,СВЦЭМ!$B$33:$B$776,L$11)+'СЕТ СН'!$F$11+СВЦЭМ!$D$10+'СЕТ СН'!$F$6-'СЕТ СН'!$F$23</f>
        <v>939.72358454000005</v>
      </c>
      <c r="M30" s="36">
        <f>SUMIFS(СВЦЭМ!$D$33:$D$776,СВЦЭМ!$A$33:$A$776,$A30,СВЦЭМ!$B$33:$B$776,M$11)+'СЕТ СН'!$F$11+СВЦЭМ!$D$10+'СЕТ СН'!$F$6-'СЕТ СН'!$F$23</f>
        <v>938.75634496000009</v>
      </c>
      <c r="N30" s="36">
        <f>SUMIFS(СВЦЭМ!$D$33:$D$776,СВЦЭМ!$A$33:$A$776,$A30,СВЦЭМ!$B$33:$B$776,N$11)+'СЕТ СН'!$F$11+СВЦЭМ!$D$10+'СЕТ СН'!$F$6-'СЕТ СН'!$F$23</f>
        <v>927.0842434000001</v>
      </c>
      <c r="O30" s="36">
        <f>SUMIFS(СВЦЭМ!$D$33:$D$776,СВЦЭМ!$A$33:$A$776,$A30,СВЦЭМ!$B$33:$B$776,O$11)+'СЕТ СН'!$F$11+СВЦЭМ!$D$10+'СЕТ СН'!$F$6-'СЕТ СН'!$F$23</f>
        <v>925.89643803000001</v>
      </c>
      <c r="P30" s="36">
        <f>SUMIFS(СВЦЭМ!$D$33:$D$776,СВЦЭМ!$A$33:$A$776,$A30,СВЦЭМ!$B$33:$B$776,P$11)+'СЕТ СН'!$F$11+СВЦЭМ!$D$10+'СЕТ СН'!$F$6-'СЕТ СН'!$F$23</f>
        <v>929.72918587000004</v>
      </c>
      <c r="Q30" s="36">
        <f>SUMIFS(СВЦЭМ!$D$33:$D$776,СВЦЭМ!$A$33:$A$776,$A30,СВЦЭМ!$B$33:$B$776,Q$11)+'СЕТ СН'!$F$11+СВЦЭМ!$D$10+'СЕТ СН'!$F$6-'СЕТ СН'!$F$23</f>
        <v>928.96308406000003</v>
      </c>
      <c r="R30" s="36">
        <f>SUMIFS(СВЦЭМ!$D$33:$D$776,СВЦЭМ!$A$33:$A$776,$A30,СВЦЭМ!$B$33:$B$776,R$11)+'СЕТ СН'!$F$11+СВЦЭМ!$D$10+'СЕТ СН'!$F$6-'СЕТ СН'!$F$23</f>
        <v>927.96075195000003</v>
      </c>
      <c r="S30" s="36">
        <f>SUMIFS(СВЦЭМ!$D$33:$D$776,СВЦЭМ!$A$33:$A$776,$A30,СВЦЭМ!$B$33:$B$776,S$11)+'СЕТ СН'!$F$11+СВЦЭМ!$D$10+'СЕТ СН'!$F$6-'СЕТ СН'!$F$23</f>
        <v>919.31203312000002</v>
      </c>
      <c r="T30" s="36">
        <f>SUMIFS(СВЦЭМ!$D$33:$D$776,СВЦЭМ!$A$33:$A$776,$A30,СВЦЭМ!$B$33:$B$776,T$11)+'СЕТ СН'!$F$11+СВЦЭМ!$D$10+'СЕТ СН'!$F$6-'СЕТ СН'!$F$23</f>
        <v>923.95834731000002</v>
      </c>
      <c r="U30" s="36">
        <f>SUMIFS(СВЦЭМ!$D$33:$D$776,СВЦЭМ!$A$33:$A$776,$A30,СВЦЭМ!$B$33:$B$776,U$11)+'СЕТ СН'!$F$11+СВЦЭМ!$D$10+'СЕТ СН'!$F$6-'СЕТ СН'!$F$23</f>
        <v>925.48670509999999</v>
      </c>
      <c r="V30" s="36">
        <f>SUMIFS(СВЦЭМ!$D$33:$D$776,СВЦЭМ!$A$33:$A$776,$A30,СВЦЭМ!$B$33:$B$776,V$11)+'СЕТ СН'!$F$11+СВЦЭМ!$D$10+'СЕТ СН'!$F$6-'СЕТ СН'!$F$23</f>
        <v>934.20746326000005</v>
      </c>
      <c r="W30" s="36">
        <f>SUMIFS(СВЦЭМ!$D$33:$D$776,СВЦЭМ!$A$33:$A$776,$A30,СВЦЭМ!$B$33:$B$776,W$11)+'СЕТ СН'!$F$11+СВЦЭМ!$D$10+'СЕТ СН'!$F$6-'СЕТ СН'!$F$23</f>
        <v>929.69140674000005</v>
      </c>
      <c r="X30" s="36">
        <f>SUMIFS(СВЦЭМ!$D$33:$D$776,СВЦЭМ!$A$33:$A$776,$A30,СВЦЭМ!$B$33:$B$776,X$11)+'СЕТ СН'!$F$11+СВЦЭМ!$D$10+'СЕТ СН'!$F$6-'СЕТ СН'!$F$23</f>
        <v>951.47919357000001</v>
      </c>
      <c r="Y30" s="36">
        <f>SUMIFS(СВЦЭМ!$D$33:$D$776,СВЦЭМ!$A$33:$A$776,$A30,СВЦЭМ!$B$33:$B$776,Y$11)+'СЕТ СН'!$F$11+СВЦЭМ!$D$10+'СЕТ СН'!$F$6-'СЕТ СН'!$F$23</f>
        <v>1030.5228610300001</v>
      </c>
    </row>
    <row r="31" spans="1:25" ht="15.75" x14ac:dyDescent="0.2">
      <c r="A31" s="35">
        <f t="shared" si="0"/>
        <v>43575</v>
      </c>
      <c r="B31" s="36">
        <f>SUMIFS(СВЦЭМ!$D$33:$D$776,СВЦЭМ!$A$33:$A$776,$A31,СВЦЭМ!$B$33:$B$776,B$11)+'СЕТ СН'!$F$11+СВЦЭМ!$D$10+'СЕТ СН'!$F$6-'СЕТ СН'!$F$23</f>
        <v>1126.30688375</v>
      </c>
      <c r="C31" s="36">
        <f>SUMIFS(СВЦЭМ!$D$33:$D$776,СВЦЭМ!$A$33:$A$776,$A31,СВЦЭМ!$B$33:$B$776,C$11)+'СЕТ СН'!$F$11+СВЦЭМ!$D$10+'СЕТ СН'!$F$6-'СЕТ СН'!$F$23</f>
        <v>1198.7000973499999</v>
      </c>
      <c r="D31" s="36">
        <f>SUMIFS(СВЦЭМ!$D$33:$D$776,СВЦЭМ!$A$33:$A$776,$A31,СВЦЭМ!$B$33:$B$776,D$11)+'СЕТ СН'!$F$11+СВЦЭМ!$D$10+'СЕТ СН'!$F$6-'СЕТ СН'!$F$23</f>
        <v>1261.7327517799999</v>
      </c>
      <c r="E31" s="36">
        <f>SUMIFS(СВЦЭМ!$D$33:$D$776,СВЦЭМ!$A$33:$A$776,$A31,СВЦЭМ!$B$33:$B$776,E$11)+'СЕТ СН'!$F$11+СВЦЭМ!$D$10+'СЕТ СН'!$F$6-'СЕТ СН'!$F$23</f>
        <v>1265.8550234099998</v>
      </c>
      <c r="F31" s="36">
        <f>SUMIFS(СВЦЭМ!$D$33:$D$776,СВЦЭМ!$A$33:$A$776,$A31,СВЦЭМ!$B$33:$B$776,F$11)+'СЕТ СН'!$F$11+СВЦЭМ!$D$10+'СЕТ СН'!$F$6-'СЕТ СН'!$F$23</f>
        <v>1269.7266147099999</v>
      </c>
      <c r="G31" s="36">
        <f>SUMIFS(СВЦЭМ!$D$33:$D$776,СВЦЭМ!$A$33:$A$776,$A31,СВЦЭМ!$B$33:$B$776,G$11)+'СЕТ СН'!$F$11+СВЦЭМ!$D$10+'СЕТ СН'!$F$6-'СЕТ СН'!$F$23</f>
        <v>1261.8355464799999</v>
      </c>
      <c r="H31" s="36">
        <f>SUMIFS(СВЦЭМ!$D$33:$D$776,СВЦЭМ!$A$33:$A$776,$A31,СВЦЭМ!$B$33:$B$776,H$11)+'СЕТ СН'!$F$11+СВЦЭМ!$D$10+'СЕТ СН'!$F$6-'СЕТ СН'!$F$23</f>
        <v>1199.2115308299999</v>
      </c>
      <c r="I31" s="36">
        <f>SUMIFS(СВЦЭМ!$D$33:$D$776,СВЦЭМ!$A$33:$A$776,$A31,СВЦЭМ!$B$33:$B$776,I$11)+'СЕТ СН'!$F$11+СВЦЭМ!$D$10+'СЕТ СН'!$F$6-'СЕТ СН'!$F$23</f>
        <v>1164.8868909299999</v>
      </c>
      <c r="J31" s="36">
        <f>SUMIFS(СВЦЭМ!$D$33:$D$776,СВЦЭМ!$A$33:$A$776,$A31,СВЦЭМ!$B$33:$B$776,J$11)+'СЕТ СН'!$F$11+СВЦЭМ!$D$10+'СЕТ СН'!$F$6-'СЕТ СН'!$F$23</f>
        <v>1081.74046901</v>
      </c>
      <c r="K31" s="36">
        <f>SUMIFS(СВЦЭМ!$D$33:$D$776,СВЦЭМ!$A$33:$A$776,$A31,СВЦЭМ!$B$33:$B$776,K$11)+'СЕТ СН'!$F$11+СВЦЭМ!$D$10+'СЕТ СН'!$F$6-'СЕТ СН'!$F$23</f>
        <v>953.28726567000001</v>
      </c>
      <c r="L31" s="36">
        <f>SUMIFS(СВЦЭМ!$D$33:$D$776,СВЦЭМ!$A$33:$A$776,$A31,СВЦЭМ!$B$33:$B$776,L$11)+'СЕТ СН'!$F$11+СВЦЭМ!$D$10+'СЕТ СН'!$F$6-'СЕТ СН'!$F$23</f>
        <v>905.55044227000008</v>
      </c>
      <c r="M31" s="36">
        <f>SUMIFS(СВЦЭМ!$D$33:$D$776,СВЦЭМ!$A$33:$A$776,$A31,СВЦЭМ!$B$33:$B$776,M$11)+'СЕТ СН'!$F$11+СВЦЭМ!$D$10+'СЕТ СН'!$F$6-'СЕТ СН'!$F$23</f>
        <v>910.68249508000008</v>
      </c>
      <c r="N31" s="36">
        <f>SUMIFS(СВЦЭМ!$D$33:$D$776,СВЦЭМ!$A$33:$A$776,$A31,СВЦЭМ!$B$33:$B$776,N$11)+'СЕТ СН'!$F$11+СВЦЭМ!$D$10+'СЕТ СН'!$F$6-'СЕТ СН'!$F$23</f>
        <v>917.83699013</v>
      </c>
      <c r="O31" s="36">
        <f>SUMIFS(СВЦЭМ!$D$33:$D$776,СВЦЭМ!$A$33:$A$776,$A31,СВЦЭМ!$B$33:$B$776,O$11)+'СЕТ СН'!$F$11+СВЦЭМ!$D$10+'СЕТ СН'!$F$6-'СЕТ СН'!$F$23</f>
        <v>925.71094947000006</v>
      </c>
      <c r="P31" s="36">
        <f>SUMIFS(СВЦЭМ!$D$33:$D$776,СВЦЭМ!$A$33:$A$776,$A31,СВЦЭМ!$B$33:$B$776,P$11)+'СЕТ СН'!$F$11+СВЦЭМ!$D$10+'СЕТ СН'!$F$6-'СЕТ СН'!$F$23</f>
        <v>931.6254683200001</v>
      </c>
      <c r="Q31" s="36">
        <f>SUMIFS(СВЦЭМ!$D$33:$D$776,СВЦЭМ!$A$33:$A$776,$A31,СВЦЭМ!$B$33:$B$776,Q$11)+'СЕТ СН'!$F$11+СВЦЭМ!$D$10+'СЕТ СН'!$F$6-'СЕТ СН'!$F$23</f>
        <v>941.39706418000003</v>
      </c>
      <c r="R31" s="36">
        <f>SUMIFS(СВЦЭМ!$D$33:$D$776,СВЦЭМ!$A$33:$A$776,$A31,СВЦЭМ!$B$33:$B$776,R$11)+'СЕТ СН'!$F$11+СВЦЭМ!$D$10+'СЕТ СН'!$F$6-'СЕТ СН'!$F$23</f>
        <v>940.81528793000007</v>
      </c>
      <c r="S31" s="36">
        <f>SUMIFS(СВЦЭМ!$D$33:$D$776,СВЦЭМ!$A$33:$A$776,$A31,СВЦЭМ!$B$33:$B$776,S$11)+'СЕТ СН'!$F$11+СВЦЭМ!$D$10+'СЕТ СН'!$F$6-'СЕТ СН'!$F$23</f>
        <v>948.73968915</v>
      </c>
      <c r="T31" s="36">
        <f>SUMIFS(СВЦЭМ!$D$33:$D$776,СВЦЭМ!$A$33:$A$776,$A31,СВЦЭМ!$B$33:$B$776,T$11)+'СЕТ СН'!$F$11+СВЦЭМ!$D$10+'СЕТ СН'!$F$6-'СЕТ СН'!$F$23</f>
        <v>941.02491244000009</v>
      </c>
      <c r="U31" s="36">
        <f>SUMIFS(СВЦЭМ!$D$33:$D$776,СВЦЭМ!$A$33:$A$776,$A31,СВЦЭМ!$B$33:$B$776,U$11)+'СЕТ СН'!$F$11+СВЦЭМ!$D$10+'СЕТ СН'!$F$6-'СЕТ СН'!$F$23</f>
        <v>899.81107753000003</v>
      </c>
      <c r="V31" s="36">
        <f>SUMIFS(СВЦЭМ!$D$33:$D$776,СВЦЭМ!$A$33:$A$776,$A31,СВЦЭМ!$B$33:$B$776,V$11)+'СЕТ СН'!$F$11+СВЦЭМ!$D$10+'СЕТ СН'!$F$6-'СЕТ СН'!$F$23</f>
        <v>901.42348807000008</v>
      </c>
      <c r="W31" s="36">
        <f>SUMIFS(СВЦЭМ!$D$33:$D$776,СВЦЭМ!$A$33:$A$776,$A31,СВЦЭМ!$B$33:$B$776,W$11)+'СЕТ СН'!$F$11+СВЦЭМ!$D$10+'СЕТ СН'!$F$6-'СЕТ СН'!$F$23</f>
        <v>1003.9564343400001</v>
      </c>
      <c r="X31" s="36">
        <f>SUMIFS(СВЦЭМ!$D$33:$D$776,СВЦЭМ!$A$33:$A$776,$A31,СВЦЭМ!$B$33:$B$776,X$11)+'СЕТ СН'!$F$11+СВЦЭМ!$D$10+'СЕТ СН'!$F$6-'СЕТ СН'!$F$23</f>
        <v>1121.5580050399999</v>
      </c>
      <c r="Y31" s="36">
        <f>SUMIFS(СВЦЭМ!$D$33:$D$776,СВЦЭМ!$A$33:$A$776,$A31,СВЦЭМ!$B$33:$B$776,Y$11)+'СЕТ СН'!$F$11+СВЦЭМ!$D$10+'СЕТ СН'!$F$6-'СЕТ СН'!$F$23</f>
        <v>1167.1674400699999</v>
      </c>
    </row>
    <row r="32" spans="1:25" ht="15.75" x14ac:dyDescent="0.2">
      <c r="A32" s="35">
        <f t="shared" si="0"/>
        <v>43576</v>
      </c>
      <c r="B32" s="36">
        <f>SUMIFS(СВЦЭМ!$D$33:$D$776,СВЦЭМ!$A$33:$A$776,$A32,СВЦЭМ!$B$33:$B$776,B$11)+'СЕТ СН'!$F$11+СВЦЭМ!$D$10+'СЕТ СН'!$F$6-'СЕТ СН'!$F$23</f>
        <v>1063.4870120600001</v>
      </c>
      <c r="C32" s="36">
        <f>SUMIFS(СВЦЭМ!$D$33:$D$776,СВЦЭМ!$A$33:$A$776,$A32,СВЦЭМ!$B$33:$B$776,C$11)+'СЕТ СН'!$F$11+СВЦЭМ!$D$10+'СЕТ СН'!$F$6-'СЕТ СН'!$F$23</f>
        <v>1089.7744845299999</v>
      </c>
      <c r="D32" s="36">
        <f>SUMIFS(СВЦЭМ!$D$33:$D$776,СВЦЭМ!$A$33:$A$776,$A32,СВЦЭМ!$B$33:$B$776,D$11)+'СЕТ СН'!$F$11+СВЦЭМ!$D$10+'СЕТ СН'!$F$6-'СЕТ СН'!$F$23</f>
        <v>1120.4198901999998</v>
      </c>
      <c r="E32" s="36">
        <f>SUMIFS(СВЦЭМ!$D$33:$D$776,СВЦЭМ!$A$33:$A$776,$A32,СВЦЭМ!$B$33:$B$776,E$11)+'СЕТ СН'!$F$11+СВЦЭМ!$D$10+'СЕТ СН'!$F$6-'СЕТ СН'!$F$23</f>
        <v>1127.3888267399998</v>
      </c>
      <c r="F32" s="36">
        <f>SUMIFS(СВЦЭМ!$D$33:$D$776,СВЦЭМ!$A$33:$A$776,$A32,СВЦЭМ!$B$33:$B$776,F$11)+'СЕТ СН'!$F$11+СВЦЭМ!$D$10+'СЕТ СН'!$F$6-'СЕТ СН'!$F$23</f>
        <v>1131.4927547899999</v>
      </c>
      <c r="G32" s="36">
        <f>SUMIFS(СВЦЭМ!$D$33:$D$776,СВЦЭМ!$A$33:$A$776,$A32,СВЦЭМ!$B$33:$B$776,G$11)+'СЕТ СН'!$F$11+СВЦЭМ!$D$10+'СЕТ СН'!$F$6-'СЕТ СН'!$F$23</f>
        <v>1121.0844174899999</v>
      </c>
      <c r="H32" s="36">
        <f>SUMIFS(СВЦЭМ!$D$33:$D$776,СВЦЭМ!$A$33:$A$776,$A32,СВЦЭМ!$B$33:$B$776,H$11)+'СЕТ СН'!$F$11+СВЦЭМ!$D$10+'СЕТ СН'!$F$6-'СЕТ СН'!$F$23</f>
        <v>1105.93549775</v>
      </c>
      <c r="I32" s="36">
        <f>SUMIFS(СВЦЭМ!$D$33:$D$776,СВЦЭМ!$A$33:$A$776,$A32,СВЦЭМ!$B$33:$B$776,I$11)+'СЕТ СН'!$F$11+СВЦЭМ!$D$10+'СЕТ СН'!$F$6-'СЕТ СН'!$F$23</f>
        <v>1094.17170691</v>
      </c>
      <c r="J32" s="36">
        <f>SUMIFS(СВЦЭМ!$D$33:$D$776,СВЦЭМ!$A$33:$A$776,$A32,СВЦЭМ!$B$33:$B$776,J$11)+'СЕТ СН'!$F$11+СВЦЭМ!$D$10+'СЕТ СН'!$F$6-'СЕТ СН'!$F$23</f>
        <v>1050.7914762600001</v>
      </c>
      <c r="K32" s="36">
        <f>SUMIFS(СВЦЭМ!$D$33:$D$776,СВЦЭМ!$A$33:$A$776,$A32,СВЦЭМ!$B$33:$B$776,K$11)+'СЕТ СН'!$F$11+СВЦЭМ!$D$10+'СЕТ СН'!$F$6-'СЕТ СН'!$F$23</f>
        <v>1010.02162691</v>
      </c>
      <c r="L32" s="36">
        <f>SUMIFS(СВЦЭМ!$D$33:$D$776,СВЦЭМ!$A$33:$A$776,$A32,СВЦЭМ!$B$33:$B$776,L$11)+'СЕТ СН'!$F$11+СВЦЭМ!$D$10+'СЕТ СН'!$F$6-'СЕТ СН'!$F$23</f>
        <v>991.20772961</v>
      </c>
      <c r="M32" s="36">
        <f>SUMIFS(СВЦЭМ!$D$33:$D$776,СВЦЭМ!$A$33:$A$776,$A32,СВЦЭМ!$B$33:$B$776,M$11)+'СЕТ СН'!$F$11+СВЦЭМ!$D$10+'СЕТ СН'!$F$6-'СЕТ СН'!$F$23</f>
        <v>1002.21249148</v>
      </c>
      <c r="N32" s="36">
        <f>SUMIFS(СВЦЭМ!$D$33:$D$776,СВЦЭМ!$A$33:$A$776,$A32,СВЦЭМ!$B$33:$B$776,N$11)+'СЕТ СН'!$F$11+СВЦЭМ!$D$10+'СЕТ СН'!$F$6-'СЕТ СН'!$F$23</f>
        <v>1016.9368753700001</v>
      </c>
      <c r="O32" s="36">
        <f>SUMIFS(СВЦЭМ!$D$33:$D$776,СВЦЭМ!$A$33:$A$776,$A32,СВЦЭМ!$B$33:$B$776,O$11)+'СЕТ СН'!$F$11+СВЦЭМ!$D$10+'СЕТ СН'!$F$6-'СЕТ СН'!$F$23</f>
        <v>1030.0512552</v>
      </c>
      <c r="P32" s="36">
        <f>SUMIFS(СВЦЭМ!$D$33:$D$776,СВЦЭМ!$A$33:$A$776,$A32,СВЦЭМ!$B$33:$B$776,P$11)+'СЕТ СН'!$F$11+СВЦЭМ!$D$10+'СЕТ СН'!$F$6-'СЕТ СН'!$F$23</f>
        <v>1036.30493652</v>
      </c>
      <c r="Q32" s="36">
        <f>SUMIFS(СВЦЭМ!$D$33:$D$776,СВЦЭМ!$A$33:$A$776,$A32,СВЦЭМ!$B$33:$B$776,Q$11)+'СЕТ СН'!$F$11+СВЦЭМ!$D$10+'СЕТ СН'!$F$6-'СЕТ СН'!$F$23</f>
        <v>1055.99580513</v>
      </c>
      <c r="R32" s="36">
        <f>SUMIFS(СВЦЭМ!$D$33:$D$776,СВЦЭМ!$A$33:$A$776,$A32,СВЦЭМ!$B$33:$B$776,R$11)+'СЕТ СН'!$F$11+СВЦЭМ!$D$10+'СЕТ СН'!$F$6-'СЕТ СН'!$F$23</f>
        <v>1075.84597837</v>
      </c>
      <c r="S32" s="36">
        <f>SUMIFS(СВЦЭМ!$D$33:$D$776,СВЦЭМ!$A$33:$A$776,$A32,СВЦЭМ!$B$33:$B$776,S$11)+'СЕТ СН'!$F$11+СВЦЭМ!$D$10+'СЕТ СН'!$F$6-'СЕТ СН'!$F$23</f>
        <v>1058.5897285000001</v>
      </c>
      <c r="T32" s="36">
        <f>SUMIFS(СВЦЭМ!$D$33:$D$776,СВЦЭМ!$A$33:$A$776,$A32,СВЦЭМ!$B$33:$B$776,T$11)+'СЕТ СН'!$F$11+СВЦЭМ!$D$10+'СЕТ СН'!$F$6-'СЕТ СН'!$F$23</f>
        <v>1024.1229773699999</v>
      </c>
      <c r="U32" s="36">
        <f>SUMIFS(СВЦЭМ!$D$33:$D$776,СВЦЭМ!$A$33:$A$776,$A32,СВЦЭМ!$B$33:$B$776,U$11)+'СЕТ СН'!$F$11+СВЦЭМ!$D$10+'СЕТ СН'!$F$6-'СЕТ СН'!$F$23</f>
        <v>999.9601094300001</v>
      </c>
      <c r="V32" s="36">
        <f>SUMIFS(СВЦЭМ!$D$33:$D$776,СВЦЭМ!$A$33:$A$776,$A32,СВЦЭМ!$B$33:$B$776,V$11)+'СЕТ СН'!$F$11+СВЦЭМ!$D$10+'СЕТ СН'!$F$6-'СЕТ СН'!$F$23</f>
        <v>967.56875479000007</v>
      </c>
      <c r="W32" s="36">
        <f>SUMIFS(СВЦЭМ!$D$33:$D$776,СВЦЭМ!$A$33:$A$776,$A32,СВЦЭМ!$B$33:$B$776,W$11)+'СЕТ СН'!$F$11+СВЦЭМ!$D$10+'СЕТ СН'!$F$6-'СЕТ СН'!$F$23</f>
        <v>967.10065188999999</v>
      </c>
      <c r="X32" s="36">
        <f>SUMIFS(СВЦЭМ!$D$33:$D$776,СВЦЭМ!$A$33:$A$776,$A32,СВЦЭМ!$B$33:$B$776,X$11)+'СЕТ СН'!$F$11+СВЦЭМ!$D$10+'СЕТ СН'!$F$6-'СЕТ СН'!$F$23</f>
        <v>969.67632585000001</v>
      </c>
      <c r="Y32" s="36">
        <f>SUMIFS(СВЦЭМ!$D$33:$D$776,СВЦЭМ!$A$33:$A$776,$A32,СВЦЭМ!$B$33:$B$776,Y$11)+'СЕТ СН'!$F$11+СВЦЭМ!$D$10+'СЕТ СН'!$F$6-'СЕТ СН'!$F$23</f>
        <v>1017.7663112700001</v>
      </c>
    </row>
    <row r="33" spans="1:27" ht="15.75" x14ac:dyDescent="0.2">
      <c r="A33" s="35">
        <f t="shared" si="0"/>
        <v>43577</v>
      </c>
      <c r="B33" s="36">
        <f>SUMIFS(СВЦЭМ!$D$33:$D$776,СВЦЭМ!$A$33:$A$776,$A33,СВЦЭМ!$B$33:$B$776,B$11)+'СЕТ СН'!$F$11+СВЦЭМ!$D$10+'СЕТ СН'!$F$6-'СЕТ СН'!$F$23</f>
        <v>1023.93519542</v>
      </c>
      <c r="C33" s="36">
        <f>SUMIFS(СВЦЭМ!$D$33:$D$776,СВЦЭМ!$A$33:$A$776,$A33,СВЦЭМ!$B$33:$B$776,C$11)+'СЕТ СН'!$F$11+СВЦЭМ!$D$10+'СЕТ СН'!$F$6-'СЕТ СН'!$F$23</f>
        <v>1044.11192314</v>
      </c>
      <c r="D33" s="36">
        <f>SUMIFS(СВЦЭМ!$D$33:$D$776,СВЦЭМ!$A$33:$A$776,$A33,СВЦЭМ!$B$33:$B$776,D$11)+'СЕТ СН'!$F$11+СВЦЭМ!$D$10+'СЕТ СН'!$F$6-'СЕТ СН'!$F$23</f>
        <v>1088.39124651</v>
      </c>
      <c r="E33" s="36">
        <f>SUMIFS(СВЦЭМ!$D$33:$D$776,СВЦЭМ!$A$33:$A$776,$A33,СВЦЭМ!$B$33:$B$776,E$11)+'СЕТ СН'!$F$11+СВЦЭМ!$D$10+'СЕТ СН'!$F$6-'СЕТ СН'!$F$23</f>
        <v>1123.4035381499998</v>
      </c>
      <c r="F33" s="36">
        <f>SUMIFS(СВЦЭМ!$D$33:$D$776,СВЦЭМ!$A$33:$A$776,$A33,СВЦЭМ!$B$33:$B$776,F$11)+'СЕТ СН'!$F$11+СВЦЭМ!$D$10+'СЕТ СН'!$F$6-'СЕТ СН'!$F$23</f>
        <v>1136.46291688</v>
      </c>
      <c r="G33" s="36">
        <f>SUMIFS(СВЦЭМ!$D$33:$D$776,СВЦЭМ!$A$33:$A$776,$A33,СВЦЭМ!$B$33:$B$776,G$11)+'СЕТ СН'!$F$11+СВЦЭМ!$D$10+'СЕТ СН'!$F$6-'СЕТ СН'!$F$23</f>
        <v>1091.6900719499999</v>
      </c>
      <c r="H33" s="36">
        <f>SUMIFS(СВЦЭМ!$D$33:$D$776,СВЦЭМ!$A$33:$A$776,$A33,СВЦЭМ!$B$33:$B$776,H$11)+'СЕТ СН'!$F$11+СВЦЭМ!$D$10+'СЕТ СН'!$F$6-'СЕТ СН'!$F$23</f>
        <v>1071.8323061000001</v>
      </c>
      <c r="I33" s="36">
        <f>SUMIFS(СВЦЭМ!$D$33:$D$776,СВЦЭМ!$A$33:$A$776,$A33,СВЦЭМ!$B$33:$B$776,I$11)+'СЕТ СН'!$F$11+СВЦЭМ!$D$10+'СЕТ СН'!$F$6-'СЕТ СН'!$F$23</f>
        <v>1066.0250144300001</v>
      </c>
      <c r="J33" s="36">
        <f>SUMIFS(СВЦЭМ!$D$33:$D$776,СВЦЭМ!$A$33:$A$776,$A33,СВЦЭМ!$B$33:$B$776,J$11)+'СЕТ СН'!$F$11+СВЦЭМ!$D$10+'СЕТ СН'!$F$6-'СЕТ СН'!$F$23</f>
        <v>1057.96474577</v>
      </c>
      <c r="K33" s="36">
        <f>SUMIFS(СВЦЭМ!$D$33:$D$776,СВЦЭМ!$A$33:$A$776,$A33,СВЦЭМ!$B$33:$B$776,K$11)+'СЕТ СН'!$F$11+СВЦЭМ!$D$10+'СЕТ СН'!$F$6-'СЕТ СН'!$F$23</f>
        <v>1062.82853808</v>
      </c>
      <c r="L33" s="36">
        <f>SUMIFS(СВЦЭМ!$D$33:$D$776,СВЦЭМ!$A$33:$A$776,$A33,СВЦЭМ!$B$33:$B$776,L$11)+'СЕТ СН'!$F$11+СВЦЭМ!$D$10+'СЕТ СН'!$F$6-'СЕТ СН'!$F$23</f>
        <v>1056.2115097599999</v>
      </c>
      <c r="M33" s="36">
        <f>SUMIFS(СВЦЭМ!$D$33:$D$776,СВЦЭМ!$A$33:$A$776,$A33,СВЦЭМ!$B$33:$B$776,M$11)+'СЕТ СН'!$F$11+СВЦЭМ!$D$10+'СЕТ СН'!$F$6-'СЕТ СН'!$F$23</f>
        <v>1054.1776226899999</v>
      </c>
      <c r="N33" s="36">
        <f>SUMIFS(СВЦЭМ!$D$33:$D$776,СВЦЭМ!$A$33:$A$776,$A33,СВЦЭМ!$B$33:$B$776,N$11)+'СЕТ СН'!$F$11+СВЦЭМ!$D$10+'СЕТ СН'!$F$6-'СЕТ СН'!$F$23</f>
        <v>1052.52972922</v>
      </c>
      <c r="O33" s="36">
        <f>SUMIFS(СВЦЭМ!$D$33:$D$776,СВЦЭМ!$A$33:$A$776,$A33,СВЦЭМ!$B$33:$B$776,O$11)+'СЕТ СН'!$F$11+СВЦЭМ!$D$10+'СЕТ СН'!$F$6-'СЕТ СН'!$F$23</f>
        <v>1059.5566133100001</v>
      </c>
      <c r="P33" s="36">
        <f>SUMIFS(СВЦЭМ!$D$33:$D$776,СВЦЭМ!$A$33:$A$776,$A33,СВЦЭМ!$B$33:$B$776,P$11)+'СЕТ СН'!$F$11+СВЦЭМ!$D$10+'СЕТ СН'!$F$6-'СЕТ СН'!$F$23</f>
        <v>1065.08174018</v>
      </c>
      <c r="Q33" s="36">
        <f>SUMIFS(СВЦЭМ!$D$33:$D$776,СВЦЭМ!$A$33:$A$776,$A33,СВЦЭМ!$B$33:$B$776,Q$11)+'СЕТ СН'!$F$11+СВЦЭМ!$D$10+'СЕТ СН'!$F$6-'СЕТ СН'!$F$23</f>
        <v>1074.88969886</v>
      </c>
      <c r="R33" s="36">
        <f>SUMIFS(СВЦЭМ!$D$33:$D$776,СВЦЭМ!$A$33:$A$776,$A33,СВЦЭМ!$B$33:$B$776,R$11)+'СЕТ СН'!$F$11+СВЦЭМ!$D$10+'СЕТ СН'!$F$6-'СЕТ СН'!$F$23</f>
        <v>1072.8344746400001</v>
      </c>
      <c r="S33" s="36">
        <f>SUMIFS(СВЦЭМ!$D$33:$D$776,СВЦЭМ!$A$33:$A$776,$A33,СВЦЭМ!$B$33:$B$776,S$11)+'СЕТ СН'!$F$11+СВЦЭМ!$D$10+'СЕТ СН'!$F$6-'СЕТ СН'!$F$23</f>
        <v>1051.61909571</v>
      </c>
      <c r="T33" s="36">
        <f>SUMIFS(СВЦЭМ!$D$33:$D$776,СВЦЭМ!$A$33:$A$776,$A33,СВЦЭМ!$B$33:$B$776,T$11)+'СЕТ СН'!$F$11+СВЦЭМ!$D$10+'СЕТ СН'!$F$6-'СЕТ СН'!$F$23</f>
        <v>1049.2315352600001</v>
      </c>
      <c r="U33" s="36">
        <f>SUMIFS(СВЦЭМ!$D$33:$D$776,СВЦЭМ!$A$33:$A$776,$A33,СВЦЭМ!$B$33:$B$776,U$11)+'СЕТ СН'!$F$11+СВЦЭМ!$D$10+'СЕТ СН'!$F$6-'СЕТ СН'!$F$23</f>
        <v>1035.00824283</v>
      </c>
      <c r="V33" s="36">
        <f>SUMIFS(СВЦЭМ!$D$33:$D$776,СВЦЭМ!$A$33:$A$776,$A33,СВЦЭМ!$B$33:$B$776,V$11)+'СЕТ СН'!$F$11+СВЦЭМ!$D$10+'СЕТ СН'!$F$6-'СЕТ СН'!$F$23</f>
        <v>1022.4326987300001</v>
      </c>
      <c r="W33" s="36">
        <f>SUMIFS(СВЦЭМ!$D$33:$D$776,СВЦЭМ!$A$33:$A$776,$A33,СВЦЭМ!$B$33:$B$776,W$11)+'СЕТ СН'!$F$11+СВЦЭМ!$D$10+'СЕТ СН'!$F$6-'СЕТ СН'!$F$23</f>
        <v>1026.3873982600001</v>
      </c>
      <c r="X33" s="36">
        <f>SUMIFS(СВЦЭМ!$D$33:$D$776,СВЦЭМ!$A$33:$A$776,$A33,СВЦЭМ!$B$33:$B$776,X$11)+'СЕТ СН'!$F$11+СВЦЭМ!$D$10+'СЕТ СН'!$F$6-'СЕТ СН'!$F$23</f>
        <v>1054.7931798100001</v>
      </c>
      <c r="Y33" s="36">
        <f>SUMIFS(СВЦЭМ!$D$33:$D$776,СВЦЭМ!$A$33:$A$776,$A33,СВЦЭМ!$B$33:$B$776,Y$11)+'СЕТ СН'!$F$11+СВЦЭМ!$D$10+'СЕТ СН'!$F$6-'СЕТ СН'!$F$23</f>
        <v>1068.9597882200001</v>
      </c>
    </row>
    <row r="34" spans="1:27" ht="15.75" x14ac:dyDescent="0.2">
      <c r="A34" s="35">
        <f t="shared" si="0"/>
        <v>43578</v>
      </c>
      <c r="B34" s="36">
        <f>SUMIFS(СВЦЭМ!$D$33:$D$776,СВЦЭМ!$A$33:$A$776,$A34,СВЦЭМ!$B$33:$B$776,B$11)+'СЕТ СН'!$F$11+СВЦЭМ!$D$10+'СЕТ СН'!$F$6-'СЕТ СН'!$F$23</f>
        <v>1036.2608642</v>
      </c>
      <c r="C34" s="36">
        <f>SUMIFS(СВЦЭМ!$D$33:$D$776,СВЦЭМ!$A$33:$A$776,$A34,СВЦЭМ!$B$33:$B$776,C$11)+'СЕТ СН'!$F$11+СВЦЭМ!$D$10+'СЕТ СН'!$F$6-'СЕТ СН'!$F$23</f>
        <v>1083.3134556800001</v>
      </c>
      <c r="D34" s="36">
        <f>SUMIFS(СВЦЭМ!$D$33:$D$776,СВЦЭМ!$A$33:$A$776,$A34,СВЦЭМ!$B$33:$B$776,D$11)+'СЕТ СН'!$F$11+СВЦЭМ!$D$10+'СЕТ СН'!$F$6-'СЕТ СН'!$F$23</f>
        <v>1115.6591347999999</v>
      </c>
      <c r="E34" s="36">
        <f>SUMIFS(СВЦЭМ!$D$33:$D$776,СВЦЭМ!$A$33:$A$776,$A34,СВЦЭМ!$B$33:$B$776,E$11)+'СЕТ СН'!$F$11+СВЦЭМ!$D$10+'СЕТ СН'!$F$6-'СЕТ СН'!$F$23</f>
        <v>1126.8036419299999</v>
      </c>
      <c r="F34" s="36">
        <f>SUMIFS(СВЦЭМ!$D$33:$D$776,СВЦЭМ!$A$33:$A$776,$A34,СВЦЭМ!$B$33:$B$776,F$11)+'СЕТ СН'!$F$11+СВЦЭМ!$D$10+'СЕТ СН'!$F$6-'СЕТ СН'!$F$23</f>
        <v>1131.28797149</v>
      </c>
      <c r="G34" s="36">
        <f>SUMIFS(СВЦЭМ!$D$33:$D$776,СВЦЭМ!$A$33:$A$776,$A34,СВЦЭМ!$B$33:$B$776,G$11)+'СЕТ СН'!$F$11+СВЦЭМ!$D$10+'СЕТ СН'!$F$6-'СЕТ СН'!$F$23</f>
        <v>1102.27218982</v>
      </c>
      <c r="H34" s="36">
        <f>SUMIFS(СВЦЭМ!$D$33:$D$776,СВЦЭМ!$A$33:$A$776,$A34,СВЦЭМ!$B$33:$B$776,H$11)+'СЕТ СН'!$F$11+СВЦЭМ!$D$10+'СЕТ СН'!$F$6-'СЕТ СН'!$F$23</f>
        <v>1082.6633105599999</v>
      </c>
      <c r="I34" s="36">
        <f>SUMIFS(СВЦЭМ!$D$33:$D$776,СВЦЭМ!$A$33:$A$776,$A34,СВЦЭМ!$B$33:$B$776,I$11)+'СЕТ СН'!$F$11+СВЦЭМ!$D$10+'СЕТ СН'!$F$6-'СЕТ СН'!$F$23</f>
        <v>1095.8954979999999</v>
      </c>
      <c r="J34" s="36">
        <f>SUMIFS(СВЦЭМ!$D$33:$D$776,СВЦЭМ!$A$33:$A$776,$A34,СВЦЭМ!$B$33:$B$776,J$11)+'СЕТ СН'!$F$11+СВЦЭМ!$D$10+'СЕТ СН'!$F$6-'СЕТ СН'!$F$23</f>
        <v>1064.45498763</v>
      </c>
      <c r="K34" s="36">
        <f>SUMIFS(СВЦЭМ!$D$33:$D$776,СВЦЭМ!$A$33:$A$776,$A34,СВЦЭМ!$B$33:$B$776,K$11)+'СЕТ СН'!$F$11+СВЦЭМ!$D$10+'СЕТ СН'!$F$6-'СЕТ СН'!$F$23</f>
        <v>1067.95511777</v>
      </c>
      <c r="L34" s="36">
        <f>SUMIFS(СВЦЭМ!$D$33:$D$776,СВЦЭМ!$A$33:$A$776,$A34,СВЦЭМ!$B$33:$B$776,L$11)+'СЕТ СН'!$F$11+СВЦЭМ!$D$10+'СЕТ СН'!$F$6-'СЕТ СН'!$F$23</f>
        <v>1053.4797839600001</v>
      </c>
      <c r="M34" s="36">
        <f>SUMIFS(СВЦЭМ!$D$33:$D$776,СВЦЭМ!$A$33:$A$776,$A34,СВЦЭМ!$B$33:$B$776,M$11)+'СЕТ СН'!$F$11+СВЦЭМ!$D$10+'СЕТ СН'!$F$6-'СЕТ СН'!$F$23</f>
        <v>1064.4337927500001</v>
      </c>
      <c r="N34" s="36">
        <f>SUMIFS(СВЦЭМ!$D$33:$D$776,СВЦЭМ!$A$33:$A$776,$A34,СВЦЭМ!$B$33:$B$776,N$11)+'СЕТ СН'!$F$11+СВЦЭМ!$D$10+'СЕТ СН'!$F$6-'СЕТ СН'!$F$23</f>
        <v>1054.53418373</v>
      </c>
      <c r="O34" s="36">
        <f>SUMIFS(СВЦЭМ!$D$33:$D$776,СВЦЭМ!$A$33:$A$776,$A34,СВЦЭМ!$B$33:$B$776,O$11)+'СЕТ СН'!$F$11+СВЦЭМ!$D$10+'СЕТ СН'!$F$6-'СЕТ СН'!$F$23</f>
        <v>1061.36265024</v>
      </c>
      <c r="P34" s="36">
        <f>SUMIFS(СВЦЭМ!$D$33:$D$776,СВЦЭМ!$A$33:$A$776,$A34,СВЦЭМ!$B$33:$B$776,P$11)+'СЕТ СН'!$F$11+СВЦЭМ!$D$10+'СЕТ СН'!$F$6-'СЕТ СН'!$F$23</f>
        <v>1080.0513037400001</v>
      </c>
      <c r="Q34" s="36">
        <f>SUMIFS(СВЦЭМ!$D$33:$D$776,СВЦЭМ!$A$33:$A$776,$A34,СВЦЭМ!$B$33:$B$776,Q$11)+'СЕТ СН'!$F$11+СВЦЭМ!$D$10+'СЕТ СН'!$F$6-'СЕТ СН'!$F$23</f>
        <v>1090.6157180800001</v>
      </c>
      <c r="R34" s="36">
        <f>SUMIFS(СВЦЭМ!$D$33:$D$776,СВЦЭМ!$A$33:$A$776,$A34,СВЦЭМ!$B$33:$B$776,R$11)+'СЕТ СН'!$F$11+СВЦЭМ!$D$10+'СЕТ СН'!$F$6-'СЕТ СН'!$F$23</f>
        <v>1087.6660499499999</v>
      </c>
      <c r="S34" s="36">
        <f>SUMIFS(СВЦЭМ!$D$33:$D$776,СВЦЭМ!$A$33:$A$776,$A34,СВЦЭМ!$B$33:$B$776,S$11)+'СЕТ СН'!$F$11+СВЦЭМ!$D$10+'СЕТ СН'!$F$6-'СЕТ СН'!$F$23</f>
        <v>1096.2869992499998</v>
      </c>
      <c r="T34" s="36">
        <f>SUMIFS(СВЦЭМ!$D$33:$D$776,СВЦЭМ!$A$33:$A$776,$A34,СВЦЭМ!$B$33:$B$776,T$11)+'СЕТ СН'!$F$11+СВЦЭМ!$D$10+'СЕТ СН'!$F$6-'СЕТ СН'!$F$23</f>
        <v>1080.88338701</v>
      </c>
      <c r="U34" s="36">
        <f>SUMIFS(СВЦЭМ!$D$33:$D$776,СВЦЭМ!$A$33:$A$776,$A34,СВЦЭМ!$B$33:$B$776,U$11)+'СЕТ СН'!$F$11+СВЦЭМ!$D$10+'СЕТ СН'!$F$6-'СЕТ СН'!$F$23</f>
        <v>1055.2103889</v>
      </c>
      <c r="V34" s="36">
        <f>SUMIFS(СВЦЭМ!$D$33:$D$776,СВЦЭМ!$A$33:$A$776,$A34,СВЦЭМ!$B$33:$B$776,V$11)+'СЕТ СН'!$F$11+СВЦЭМ!$D$10+'СЕТ СН'!$F$6-'СЕТ СН'!$F$23</f>
        <v>1039.5614249800001</v>
      </c>
      <c r="W34" s="36">
        <f>SUMIFS(СВЦЭМ!$D$33:$D$776,СВЦЭМ!$A$33:$A$776,$A34,СВЦЭМ!$B$33:$B$776,W$11)+'СЕТ СН'!$F$11+СВЦЭМ!$D$10+'СЕТ СН'!$F$6-'СЕТ СН'!$F$23</f>
        <v>1036.4227906199999</v>
      </c>
      <c r="X34" s="36">
        <f>SUMIFS(СВЦЭМ!$D$33:$D$776,СВЦЭМ!$A$33:$A$776,$A34,СВЦЭМ!$B$33:$B$776,X$11)+'СЕТ СН'!$F$11+СВЦЭМ!$D$10+'СЕТ СН'!$F$6-'СЕТ СН'!$F$23</f>
        <v>1071.2910947600001</v>
      </c>
      <c r="Y34" s="36">
        <f>SUMIFS(СВЦЭМ!$D$33:$D$776,СВЦЭМ!$A$33:$A$776,$A34,СВЦЭМ!$B$33:$B$776,Y$11)+'СЕТ СН'!$F$11+СВЦЭМ!$D$10+'СЕТ СН'!$F$6-'СЕТ СН'!$F$23</f>
        <v>1106.24318468</v>
      </c>
    </row>
    <row r="35" spans="1:27" ht="15.75" x14ac:dyDescent="0.2">
      <c r="A35" s="35">
        <f t="shared" si="0"/>
        <v>43579</v>
      </c>
      <c r="B35" s="36">
        <f>SUMIFS(СВЦЭМ!$D$33:$D$776,СВЦЭМ!$A$33:$A$776,$A35,СВЦЭМ!$B$33:$B$776,B$11)+'СЕТ СН'!$F$11+СВЦЭМ!$D$10+'СЕТ СН'!$F$6-'СЕТ СН'!$F$23</f>
        <v>993.32230838000009</v>
      </c>
      <c r="C35" s="36">
        <f>SUMIFS(СВЦЭМ!$D$33:$D$776,СВЦЭМ!$A$33:$A$776,$A35,СВЦЭМ!$B$33:$B$776,C$11)+'СЕТ СН'!$F$11+СВЦЭМ!$D$10+'СЕТ СН'!$F$6-'СЕТ СН'!$F$23</f>
        <v>1036.51897721</v>
      </c>
      <c r="D35" s="36">
        <f>SUMIFS(СВЦЭМ!$D$33:$D$776,СВЦЭМ!$A$33:$A$776,$A35,СВЦЭМ!$B$33:$B$776,D$11)+'СЕТ СН'!$F$11+СВЦЭМ!$D$10+'СЕТ СН'!$F$6-'СЕТ СН'!$F$23</f>
        <v>1072.0980043100001</v>
      </c>
      <c r="E35" s="36">
        <f>SUMIFS(СВЦЭМ!$D$33:$D$776,СВЦЭМ!$A$33:$A$776,$A35,СВЦЭМ!$B$33:$B$776,E$11)+'СЕТ СН'!$F$11+СВЦЭМ!$D$10+'СЕТ СН'!$F$6-'СЕТ СН'!$F$23</f>
        <v>1080.81628226</v>
      </c>
      <c r="F35" s="36">
        <f>SUMIFS(СВЦЭМ!$D$33:$D$776,СВЦЭМ!$A$33:$A$776,$A35,СВЦЭМ!$B$33:$B$776,F$11)+'СЕТ СН'!$F$11+СВЦЭМ!$D$10+'СЕТ СН'!$F$6-'СЕТ СН'!$F$23</f>
        <v>1104.1450919199999</v>
      </c>
      <c r="G35" s="36">
        <f>SUMIFS(СВЦЭМ!$D$33:$D$776,СВЦЭМ!$A$33:$A$776,$A35,СВЦЭМ!$B$33:$B$776,G$11)+'СЕТ СН'!$F$11+СВЦЭМ!$D$10+'СЕТ СН'!$F$6-'СЕТ СН'!$F$23</f>
        <v>1098.0028447599998</v>
      </c>
      <c r="H35" s="36">
        <f>SUMIFS(СВЦЭМ!$D$33:$D$776,СВЦЭМ!$A$33:$A$776,$A35,СВЦЭМ!$B$33:$B$776,H$11)+'СЕТ СН'!$F$11+СВЦЭМ!$D$10+'СЕТ СН'!$F$6-'СЕТ СН'!$F$23</f>
        <v>1077.3589143300001</v>
      </c>
      <c r="I35" s="36">
        <f>SUMIFS(СВЦЭМ!$D$33:$D$776,СВЦЭМ!$A$33:$A$776,$A35,СВЦЭМ!$B$33:$B$776,I$11)+'СЕТ СН'!$F$11+СВЦЭМ!$D$10+'СЕТ СН'!$F$6-'СЕТ СН'!$F$23</f>
        <v>1041.18967997</v>
      </c>
      <c r="J35" s="36">
        <f>SUMIFS(СВЦЭМ!$D$33:$D$776,СВЦЭМ!$A$33:$A$776,$A35,СВЦЭМ!$B$33:$B$776,J$11)+'СЕТ СН'!$F$11+СВЦЭМ!$D$10+'СЕТ СН'!$F$6-'СЕТ СН'!$F$23</f>
        <v>1003.52546966</v>
      </c>
      <c r="K35" s="36">
        <f>SUMIFS(СВЦЭМ!$D$33:$D$776,СВЦЭМ!$A$33:$A$776,$A35,СВЦЭМ!$B$33:$B$776,K$11)+'СЕТ СН'!$F$11+СВЦЭМ!$D$10+'СЕТ СН'!$F$6-'СЕТ СН'!$F$23</f>
        <v>1020.01438282</v>
      </c>
      <c r="L35" s="36">
        <f>SUMIFS(СВЦЭМ!$D$33:$D$776,СВЦЭМ!$A$33:$A$776,$A35,СВЦЭМ!$B$33:$B$776,L$11)+'СЕТ СН'!$F$11+СВЦЭМ!$D$10+'СЕТ СН'!$F$6-'СЕТ СН'!$F$23</f>
        <v>1053.5998909699999</v>
      </c>
      <c r="M35" s="36">
        <f>SUMIFS(СВЦЭМ!$D$33:$D$776,СВЦЭМ!$A$33:$A$776,$A35,СВЦЭМ!$B$33:$B$776,M$11)+'СЕТ СН'!$F$11+СВЦЭМ!$D$10+'СЕТ СН'!$F$6-'СЕТ СН'!$F$23</f>
        <v>1072.1759015600001</v>
      </c>
      <c r="N35" s="36">
        <f>SUMIFS(СВЦЭМ!$D$33:$D$776,СВЦЭМ!$A$33:$A$776,$A35,СВЦЭМ!$B$33:$B$776,N$11)+'СЕТ СН'!$F$11+СВЦЭМ!$D$10+'СЕТ СН'!$F$6-'СЕТ СН'!$F$23</f>
        <v>1060.5658356700001</v>
      </c>
      <c r="O35" s="36">
        <f>SUMIFS(СВЦЭМ!$D$33:$D$776,СВЦЭМ!$A$33:$A$776,$A35,СВЦЭМ!$B$33:$B$776,O$11)+'СЕТ СН'!$F$11+СВЦЭМ!$D$10+'СЕТ СН'!$F$6-'СЕТ СН'!$F$23</f>
        <v>1068.69379104</v>
      </c>
      <c r="P35" s="36">
        <f>SUMIFS(СВЦЭМ!$D$33:$D$776,СВЦЭМ!$A$33:$A$776,$A35,СВЦЭМ!$B$33:$B$776,P$11)+'СЕТ СН'!$F$11+СВЦЭМ!$D$10+'СЕТ СН'!$F$6-'СЕТ СН'!$F$23</f>
        <v>1077.1025709200001</v>
      </c>
      <c r="Q35" s="36">
        <f>SUMIFS(СВЦЭМ!$D$33:$D$776,СВЦЭМ!$A$33:$A$776,$A35,СВЦЭМ!$B$33:$B$776,Q$11)+'СЕТ СН'!$F$11+СВЦЭМ!$D$10+'СЕТ СН'!$F$6-'СЕТ СН'!$F$23</f>
        <v>1081.8293578800001</v>
      </c>
      <c r="R35" s="36">
        <f>SUMIFS(СВЦЭМ!$D$33:$D$776,СВЦЭМ!$A$33:$A$776,$A35,СВЦЭМ!$B$33:$B$776,R$11)+'СЕТ СН'!$F$11+СВЦЭМ!$D$10+'СЕТ СН'!$F$6-'СЕТ СН'!$F$23</f>
        <v>1084.4277353</v>
      </c>
      <c r="S35" s="36">
        <f>SUMIFS(СВЦЭМ!$D$33:$D$776,СВЦЭМ!$A$33:$A$776,$A35,СВЦЭМ!$B$33:$B$776,S$11)+'СЕТ СН'!$F$11+СВЦЭМ!$D$10+'СЕТ СН'!$F$6-'СЕТ СН'!$F$23</f>
        <v>1085.73676772</v>
      </c>
      <c r="T35" s="36">
        <f>SUMIFS(СВЦЭМ!$D$33:$D$776,СВЦЭМ!$A$33:$A$776,$A35,СВЦЭМ!$B$33:$B$776,T$11)+'СЕТ СН'!$F$11+СВЦЭМ!$D$10+'СЕТ СН'!$F$6-'СЕТ СН'!$F$23</f>
        <v>1072.71522005</v>
      </c>
      <c r="U35" s="36">
        <f>SUMIFS(СВЦЭМ!$D$33:$D$776,СВЦЭМ!$A$33:$A$776,$A35,СВЦЭМ!$B$33:$B$776,U$11)+'СЕТ СН'!$F$11+СВЦЭМ!$D$10+'СЕТ СН'!$F$6-'СЕТ СН'!$F$23</f>
        <v>1066.6204221200001</v>
      </c>
      <c r="V35" s="36">
        <f>SUMIFS(СВЦЭМ!$D$33:$D$776,СВЦЭМ!$A$33:$A$776,$A35,СВЦЭМ!$B$33:$B$776,V$11)+'СЕТ СН'!$F$11+СВЦЭМ!$D$10+'СЕТ СН'!$F$6-'СЕТ СН'!$F$23</f>
        <v>1042.58371485</v>
      </c>
      <c r="W35" s="36">
        <f>SUMIFS(СВЦЭМ!$D$33:$D$776,СВЦЭМ!$A$33:$A$776,$A35,СВЦЭМ!$B$33:$B$776,W$11)+'СЕТ СН'!$F$11+СВЦЭМ!$D$10+'СЕТ СН'!$F$6-'СЕТ СН'!$F$23</f>
        <v>1030.6215442299999</v>
      </c>
      <c r="X35" s="36">
        <f>SUMIFS(СВЦЭМ!$D$33:$D$776,СВЦЭМ!$A$33:$A$776,$A35,СВЦЭМ!$B$33:$B$776,X$11)+'СЕТ СН'!$F$11+СВЦЭМ!$D$10+'СЕТ СН'!$F$6-'СЕТ СН'!$F$23</f>
        <v>1041.64795656</v>
      </c>
      <c r="Y35" s="36">
        <f>SUMIFS(СВЦЭМ!$D$33:$D$776,СВЦЭМ!$A$33:$A$776,$A35,СВЦЭМ!$B$33:$B$776,Y$11)+'СЕТ СН'!$F$11+СВЦЭМ!$D$10+'СЕТ СН'!$F$6-'СЕТ СН'!$F$23</f>
        <v>1080.65035029</v>
      </c>
    </row>
    <row r="36" spans="1:27" ht="15.75" x14ac:dyDescent="0.2">
      <c r="A36" s="35">
        <f t="shared" si="0"/>
        <v>43580</v>
      </c>
      <c r="B36" s="36">
        <f>SUMIFS(СВЦЭМ!$D$33:$D$776,СВЦЭМ!$A$33:$A$776,$A36,СВЦЭМ!$B$33:$B$776,B$11)+'СЕТ СН'!$F$11+СВЦЭМ!$D$10+'СЕТ СН'!$F$6-'СЕТ СН'!$F$23</f>
        <v>1065.6439749000001</v>
      </c>
      <c r="C36" s="36">
        <f>SUMIFS(СВЦЭМ!$D$33:$D$776,СВЦЭМ!$A$33:$A$776,$A36,СВЦЭМ!$B$33:$B$776,C$11)+'СЕТ СН'!$F$11+СВЦЭМ!$D$10+'СЕТ СН'!$F$6-'СЕТ СН'!$F$23</f>
        <v>1103.3511390799999</v>
      </c>
      <c r="D36" s="36">
        <f>SUMIFS(СВЦЭМ!$D$33:$D$776,СВЦЭМ!$A$33:$A$776,$A36,СВЦЭМ!$B$33:$B$776,D$11)+'СЕТ СН'!$F$11+СВЦЭМ!$D$10+'СЕТ СН'!$F$6-'СЕТ СН'!$F$23</f>
        <v>1135.79988456</v>
      </c>
      <c r="E36" s="36">
        <f>SUMIFS(СВЦЭМ!$D$33:$D$776,СВЦЭМ!$A$33:$A$776,$A36,СВЦЭМ!$B$33:$B$776,E$11)+'СЕТ СН'!$F$11+СВЦЭМ!$D$10+'СЕТ СН'!$F$6-'СЕТ СН'!$F$23</f>
        <v>1150.4692085499998</v>
      </c>
      <c r="F36" s="36">
        <f>SUMIFS(СВЦЭМ!$D$33:$D$776,СВЦЭМ!$A$33:$A$776,$A36,СВЦЭМ!$B$33:$B$776,F$11)+'СЕТ СН'!$F$11+СВЦЭМ!$D$10+'СЕТ СН'!$F$6-'СЕТ СН'!$F$23</f>
        <v>1154.4790183099999</v>
      </c>
      <c r="G36" s="36">
        <f>SUMIFS(СВЦЭМ!$D$33:$D$776,СВЦЭМ!$A$33:$A$776,$A36,СВЦЭМ!$B$33:$B$776,G$11)+'СЕТ СН'!$F$11+СВЦЭМ!$D$10+'СЕТ СН'!$F$6-'СЕТ СН'!$F$23</f>
        <v>1137.8056876799999</v>
      </c>
      <c r="H36" s="36">
        <f>SUMIFS(СВЦЭМ!$D$33:$D$776,СВЦЭМ!$A$33:$A$776,$A36,СВЦЭМ!$B$33:$B$776,H$11)+'СЕТ СН'!$F$11+СВЦЭМ!$D$10+'СЕТ СН'!$F$6-'СЕТ СН'!$F$23</f>
        <v>1099.0071401099999</v>
      </c>
      <c r="I36" s="36">
        <f>SUMIFS(СВЦЭМ!$D$33:$D$776,СВЦЭМ!$A$33:$A$776,$A36,СВЦЭМ!$B$33:$B$776,I$11)+'СЕТ СН'!$F$11+СВЦЭМ!$D$10+'СЕТ СН'!$F$6-'СЕТ СН'!$F$23</f>
        <v>1055.5063128300001</v>
      </c>
      <c r="J36" s="36">
        <f>SUMIFS(СВЦЭМ!$D$33:$D$776,СВЦЭМ!$A$33:$A$776,$A36,СВЦЭМ!$B$33:$B$776,J$11)+'СЕТ СН'!$F$11+СВЦЭМ!$D$10+'СЕТ СН'!$F$6-'СЕТ СН'!$F$23</f>
        <v>1016.2681103900001</v>
      </c>
      <c r="K36" s="36">
        <f>SUMIFS(СВЦЭМ!$D$33:$D$776,СВЦЭМ!$A$33:$A$776,$A36,СВЦЭМ!$B$33:$B$776,K$11)+'СЕТ СН'!$F$11+СВЦЭМ!$D$10+'СЕТ СН'!$F$6-'СЕТ СН'!$F$23</f>
        <v>1012.07045423</v>
      </c>
      <c r="L36" s="36">
        <f>SUMIFS(СВЦЭМ!$D$33:$D$776,СВЦЭМ!$A$33:$A$776,$A36,СВЦЭМ!$B$33:$B$776,L$11)+'СЕТ СН'!$F$11+СВЦЭМ!$D$10+'СЕТ СН'!$F$6-'СЕТ СН'!$F$23</f>
        <v>1005.23472382</v>
      </c>
      <c r="M36" s="36">
        <f>SUMIFS(СВЦЭМ!$D$33:$D$776,СВЦЭМ!$A$33:$A$776,$A36,СВЦЭМ!$B$33:$B$776,M$11)+'СЕТ СН'!$F$11+СВЦЭМ!$D$10+'СЕТ СН'!$F$6-'СЕТ СН'!$F$23</f>
        <v>1022.03868389</v>
      </c>
      <c r="N36" s="36">
        <f>SUMIFS(СВЦЭМ!$D$33:$D$776,СВЦЭМ!$A$33:$A$776,$A36,СВЦЭМ!$B$33:$B$776,N$11)+'СЕТ СН'!$F$11+СВЦЭМ!$D$10+'СЕТ СН'!$F$6-'СЕТ СН'!$F$23</f>
        <v>1013.46845205</v>
      </c>
      <c r="O36" s="36">
        <f>SUMIFS(СВЦЭМ!$D$33:$D$776,СВЦЭМ!$A$33:$A$776,$A36,СВЦЭМ!$B$33:$B$776,O$11)+'СЕТ СН'!$F$11+СВЦЭМ!$D$10+'СЕТ СН'!$F$6-'СЕТ СН'!$F$23</f>
        <v>1013.9867602</v>
      </c>
      <c r="P36" s="36">
        <f>SUMIFS(СВЦЭМ!$D$33:$D$776,СВЦЭМ!$A$33:$A$776,$A36,СВЦЭМ!$B$33:$B$776,P$11)+'СЕТ СН'!$F$11+СВЦЭМ!$D$10+'СЕТ СН'!$F$6-'СЕТ СН'!$F$23</f>
        <v>1024.1669398700001</v>
      </c>
      <c r="Q36" s="36">
        <f>SUMIFS(СВЦЭМ!$D$33:$D$776,СВЦЭМ!$A$33:$A$776,$A36,СВЦЭМ!$B$33:$B$776,Q$11)+'СЕТ СН'!$F$11+СВЦЭМ!$D$10+'СЕТ СН'!$F$6-'СЕТ СН'!$F$23</f>
        <v>1043.12408086</v>
      </c>
      <c r="R36" s="36">
        <f>SUMIFS(СВЦЭМ!$D$33:$D$776,СВЦЭМ!$A$33:$A$776,$A36,СВЦЭМ!$B$33:$B$776,R$11)+'СЕТ СН'!$F$11+СВЦЭМ!$D$10+'СЕТ СН'!$F$6-'СЕТ СН'!$F$23</f>
        <v>1054.1917619599999</v>
      </c>
      <c r="S36" s="36">
        <f>SUMIFS(СВЦЭМ!$D$33:$D$776,СВЦЭМ!$A$33:$A$776,$A36,СВЦЭМ!$B$33:$B$776,S$11)+'СЕТ СН'!$F$11+СВЦЭМ!$D$10+'СЕТ СН'!$F$6-'СЕТ СН'!$F$23</f>
        <v>1053.30183117</v>
      </c>
      <c r="T36" s="36">
        <f>SUMIFS(СВЦЭМ!$D$33:$D$776,СВЦЭМ!$A$33:$A$776,$A36,СВЦЭМ!$B$33:$B$776,T$11)+'СЕТ СН'!$F$11+СВЦЭМ!$D$10+'СЕТ СН'!$F$6-'СЕТ СН'!$F$23</f>
        <v>1038.4590791400001</v>
      </c>
      <c r="U36" s="36">
        <f>SUMIFS(СВЦЭМ!$D$33:$D$776,СВЦЭМ!$A$33:$A$776,$A36,СВЦЭМ!$B$33:$B$776,U$11)+'СЕТ СН'!$F$11+СВЦЭМ!$D$10+'СЕТ СН'!$F$6-'СЕТ СН'!$F$23</f>
        <v>1019.5482227900001</v>
      </c>
      <c r="V36" s="36">
        <f>SUMIFS(СВЦЭМ!$D$33:$D$776,СВЦЭМ!$A$33:$A$776,$A36,СВЦЭМ!$B$33:$B$776,V$11)+'СЕТ СН'!$F$11+СВЦЭМ!$D$10+'СЕТ СН'!$F$6-'СЕТ СН'!$F$23</f>
        <v>1003.8249784300001</v>
      </c>
      <c r="W36" s="36">
        <f>SUMIFS(СВЦЭМ!$D$33:$D$776,СВЦЭМ!$A$33:$A$776,$A36,СВЦЭМ!$B$33:$B$776,W$11)+'СЕТ СН'!$F$11+СВЦЭМ!$D$10+'СЕТ СН'!$F$6-'СЕТ СН'!$F$23</f>
        <v>1003.4881638600001</v>
      </c>
      <c r="X36" s="36">
        <f>SUMIFS(СВЦЭМ!$D$33:$D$776,СВЦЭМ!$A$33:$A$776,$A36,СВЦЭМ!$B$33:$B$776,X$11)+'СЕТ СН'!$F$11+СВЦЭМ!$D$10+'СЕТ СН'!$F$6-'СЕТ СН'!$F$23</f>
        <v>987.62046375</v>
      </c>
      <c r="Y36" s="36">
        <f>SUMIFS(СВЦЭМ!$D$33:$D$776,СВЦЭМ!$A$33:$A$776,$A36,СВЦЭМ!$B$33:$B$776,Y$11)+'СЕТ СН'!$F$11+СВЦЭМ!$D$10+'СЕТ СН'!$F$6-'СЕТ СН'!$F$23</f>
        <v>1049.7689456600001</v>
      </c>
    </row>
    <row r="37" spans="1:27" ht="15.75" x14ac:dyDescent="0.2">
      <c r="A37" s="35">
        <f t="shared" si="0"/>
        <v>43581</v>
      </c>
      <c r="B37" s="36">
        <f>SUMIFS(СВЦЭМ!$D$33:$D$776,СВЦЭМ!$A$33:$A$776,$A37,СВЦЭМ!$B$33:$B$776,B$11)+'СЕТ СН'!$F$11+СВЦЭМ!$D$10+'СЕТ СН'!$F$6-'СЕТ СН'!$F$23</f>
        <v>1084.4688432800001</v>
      </c>
      <c r="C37" s="36">
        <f>SUMIFS(СВЦЭМ!$D$33:$D$776,СВЦЭМ!$A$33:$A$776,$A37,СВЦЭМ!$B$33:$B$776,C$11)+'СЕТ СН'!$F$11+СВЦЭМ!$D$10+'СЕТ СН'!$F$6-'СЕТ СН'!$F$23</f>
        <v>1120.93153699</v>
      </c>
      <c r="D37" s="36">
        <f>SUMIFS(СВЦЭМ!$D$33:$D$776,СВЦЭМ!$A$33:$A$776,$A37,СВЦЭМ!$B$33:$B$776,D$11)+'СЕТ СН'!$F$11+СВЦЭМ!$D$10+'СЕТ СН'!$F$6-'СЕТ СН'!$F$23</f>
        <v>1137.1117607000001</v>
      </c>
      <c r="E37" s="36">
        <f>SUMIFS(СВЦЭМ!$D$33:$D$776,СВЦЭМ!$A$33:$A$776,$A37,СВЦЭМ!$B$33:$B$776,E$11)+'СЕТ СН'!$F$11+СВЦЭМ!$D$10+'СЕТ СН'!$F$6-'СЕТ СН'!$F$23</f>
        <v>1144.3883018299998</v>
      </c>
      <c r="F37" s="36">
        <f>SUMIFS(СВЦЭМ!$D$33:$D$776,СВЦЭМ!$A$33:$A$776,$A37,СВЦЭМ!$B$33:$B$776,F$11)+'СЕТ СН'!$F$11+СВЦЭМ!$D$10+'СЕТ СН'!$F$6-'СЕТ СН'!$F$23</f>
        <v>1150.65947366</v>
      </c>
      <c r="G37" s="36">
        <f>SUMIFS(СВЦЭМ!$D$33:$D$776,СВЦЭМ!$A$33:$A$776,$A37,СВЦЭМ!$B$33:$B$776,G$11)+'СЕТ СН'!$F$11+СВЦЭМ!$D$10+'СЕТ СН'!$F$6-'СЕТ СН'!$F$23</f>
        <v>1137.7926486199999</v>
      </c>
      <c r="H37" s="36">
        <f>SUMIFS(СВЦЭМ!$D$33:$D$776,СВЦЭМ!$A$33:$A$776,$A37,СВЦЭМ!$B$33:$B$776,H$11)+'СЕТ СН'!$F$11+СВЦЭМ!$D$10+'СЕТ СН'!$F$6-'СЕТ СН'!$F$23</f>
        <v>1101.98379011</v>
      </c>
      <c r="I37" s="36">
        <f>SUMIFS(СВЦЭМ!$D$33:$D$776,СВЦЭМ!$A$33:$A$776,$A37,СВЦЭМ!$B$33:$B$776,I$11)+'СЕТ СН'!$F$11+СВЦЭМ!$D$10+'СЕТ СН'!$F$6-'СЕТ СН'!$F$23</f>
        <v>1061.0089355800001</v>
      </c>
      <c r="J37" s="36">
        <f>SUMIFS(СВЦЭМ!$D$33:$D$776,СВЦЭМ!$A$33:$A$776,$A37,СВЦЭМ!$B$33:$B$776,J$11)+'СЕТ СН'!$F$11+СВЦЭМ!$D$10+'СЕТ СН'!$F$6-'СЕТ СН'!$F$23</f>
        <v>1027.95241558</v>
      </c>
      <c r="K37" s="36">
        <f>SUMIFS(СВЦЭМ!$D$33:$D$776,СВЦЭМ!$A$33:$A$776,$A37,СВЦЭМ!$B$33:$B$776,K$11)+'СЕТ СН'!$F$11+СВЦЭМ!$D$10+'СЕТ СН'!$F$6-'СЕТ СН'!$F$23</f>
        <v>1017.68545912</v>
      </c>
      <c r="L37" s="36">
        <f>SUMIFS(СВЦЭМ!$D$33:$D$776,СВЦЭМ!$A$33:$A$776,$A37,СВЦЭМ!$B$33:$B$776,L$11)+'СЕТ СН'!$F$11+СВЦЭМ!$D$10+'СЕТ СН'!$F$6-'СЕТ СН'!$F$23</f>
        <v>1019.9400625400001</v>
      </c>
      <c r="M37" s="36">
        <f>SUMIFS(СВЦЭМ!$D$33:$D$776,СВЦЭМ!$A$33:$A$776,$A37,СВЦЭМ!$B$33:$B$776,M$11)+'СЕТ СН'!$F$11+СВЦЭМ!$D$10+'СЕТ СН'!$F$6-'СЕТ СН'!$F$23</f>
        <v>1027.8934276499999</v>
      </c>
      <c r="N37" s="36">
        <f>SUMIFS(СВЦЭМ!$D$33:$D$776,СВЦЭМ!$A$33:$A$776,$A37,СВЦЭМ!$B$33:$B$776,N$11)+'СЕТ СН'!$F$11+СВЦЭМ!$D$10+'СЕТ СН'!$F$6-'СЕТ СН'!$F$23</f>
        <v>1031.68632925</v>
      </c>
      <c r="O37" s="36">
        <f>SUMIFS(СВЦЭМ!$D$33:$D$776,СВЦЭМ!$A$33:$A$776,$A37,СВЦЭМ!$B$33:$B$776,O$11)+'СЕТ СН'!$F$11+СВЦЭМ!$D$10+'СЕТ СН'!$F$6-'СЕТ СН'!$F$23</f>
        <v>1034.4611195</v>
      </c>
      <c r="P37" s="36">
        <f>SUMIFS(СВЦЭМ!$D$33:$D$776,СВЦЭМ!$A$33:$A$776,$A37,СВЦЭМ!$B$33:$B$776,P$11)+'СЕТ СН'!$F$11+СВЦЭМ!$D$10+'СЕТ СН'!$F$6-'СЕТ СН'!$F$23</f>
        <v>1041.91326598</v>
      </c>
      <c r="Q37" s="36">
        <f>SUMIFS(СВЦЭМ!$D$33:$D$776,СВЦЭМ!$A$33:$A$776,$A37,СВЦЭМ!$B$33:$B$776,Q$11)+'СЕТ СН'!$F$11+СВЦЭМ!$D$10+'СЕТ СН'!$F$6-'СЕТ СН'!$F$23</f>
        <v>1050.84084439</v>
      </c>
      <c r="R37" s="36">
        <f>SUMIFS(СВЦЭМ!$D$33:$D$776,СВЦЭМ!$A$33:$A$776,$A37,СВЦЭМ!$B$33:$B$776,R$11)+'СЕТ СН'!$F$11+СВЦЭМ!$D$10+'СЕТ СН'!$F$6-'СЕТ СН'!$F$23</f>
        <v>1055.44714135</v>
      </c>
      <c r="S37" s="36">
        <f>SUMIFS(СВЦЭМ!$D$33:$D$776,СВЦЭМ!$A$33:$A$776,$A37,СВЦЭМ!$B$33:$B$776,S$11)+'СЕТ СН'!$F$11+СВЦЭМ!$D$10+'СЕТ СН'!$F$6-'СЕТ СН'!$F$23</f>
        <v>1040.6894406199999</v>
      </c>
      <c r="T37" s="36">
        <f>SUMIFS(СВЦЭМ!$D$33:$D$776,СВЦЭМ!$A$33:$A$776,$A37,СВЦЭМ!$B$33:$B$776,T$11)+'СЕТ СН'!$F$11+СВЦЭМ!$D$10+'СЕТ СН'!$F$6-'СЕТ СН'!$F$23</f>
        <v>1020.11525753</v>
      </c>
      <c r="U37" s="36">
        <f>SUMIFS(СВЦЭМ!$D$33:$D$776,СВЦЭМ!$A$33:$A$776,$A37,СВЦЭМ!$B$33:$B$776,U$11)+'СЕТ СН'!$F$11+СВЦЭМ!$D$10+'СЕТ СН'!$F$6-'СЕТ СН'!$F$23</f>
        <v>986.7303659800001</v>
      </c>
      <c r="V37" s="36">
        <f>SUMIFS(СВЦЭМ!$D$33:$D$776,СВЦЭМ!$A$33:$A$776,$A37,СВЦЭМ!$B$33:$B$776,V$11)+'СЕТ СН'!$F$11+СВЦЭМ!$D$10+'СЕТ СН'!$F$6-'СЕТ СН'!$F$23</f>
        <v>979.20114182000009</v>
      </c>
      <c r="W37" s="36">
        <f>SUMIFS(СВЦЭМ!$D$33:$D$776,СВЦЭМ!$A$33:$A$776,$A37,СВЦЭМ!$B$33:$B$776,W$11)+'СЕТ СН'!$F$11+СВЦЭМ!$D$10+'СЕТ СН'!$F$6-'СЕТ СН'!$F$23</f>
        <v>996.78404047000004</v>
      </c>
      <c r="X37" s="36">
        <f>SUMIFS(СВЦЭМ!$D$33:$D$776,СВЦЭМ!$A$33:$A$776,$A37,СВЦЭМ!$B$33:$B$776,X$11)+'СЕТ СН'!$F$11+СВЦЭМ!$D$10+'СЕТ СН'!$F$6-'СЕТ СН'!$F$23</f>
        <v>1031.58775311</v>
      </c>
      <c r="Y37" s="36">
        <f>SUMIFS(СВЦЭМ!$D$33:$D$776,СВЦЭМ!$A$33:$A$776,$A37,СВЦЭМ!$B$33:$B$776,Y$11)+'СЕТ СН'!$F$11+СВЦЭМ!$D$10+'СЕТ СН'!$F$6-'СЕТ СН'!$F$23</f>
        <v>1066.89721295</v>
      </c>
    </row>
    <row r="38" spans="1:27" ht="15.75" x14ac:dyDescent="0.2">
      <c r="A38" s="35">
        <f t="shared" si="0"/>
        <v>43582</v>
      </c>
      <c r="B38" s="36">
        <f>SUMIFS(СВЦЭМ!$D$33:$D$776,СВЦЭМ!$A$33:$A$776,$A38,СВЦЭМ!$B$33:$B$776,B$11)+'СЕТ СН'!$F$11+СВЦЭМ!$D$10+'СЕТ СН'!$F$6-'СЕТ СН'!$F$23</f>
        <v>1068.37886194</v>
      </c>
      <c r="C38" s="36">
        <f>SUMIFS(СВЦЭМ!$D$33:$D$776,СВЦЭМ!$A$33:$A$776,$A38,СВЦЭМ!$B$33:$B$776,C$11)+'СЕТ СН'!$F$11+СВЦЭМ!$D$10+'СЕТ СН'!$F$6-'СЕТ СН'!$F$23</f>
        <v>1059.1706189900001</v>
      </c>
      <c r="D38" s="36">
        <f>SUMIFS(СВЦЭМ!$D$33:$D$776,СВЦЭМ!$A$33:$A$776,$A38,СВЦЭМ!$B$33:$B$776,D$11)+'СЕТ СН'!$F$11+СВЦЭМ!$D$10+'СЕТ СН'!$F$6-'СЕТ СН'!$F$23</f>
        <v>1068.8182973200001</v>
      </c>
      <c r="E38" s="36">
        <f>SUMIFS(СВЦЭМ!$D$33:$D$776,СВЦЭМ!$A$33:$A$776,$A38,СВЦЭМ!$B$33:$B$776,E$11)+'СЕТ СН'!$F$11+СВЦЭМ!$D$10+'СЕТ СН'!$F$6-'СЕТ СН'!$F$23</f>
        <v>1077.6434666499999</v>
      </c>
      <c r="F38" s="36">
        <f>SUMIFS(СВЦЭМ!$D$33:$D$776,СВЦЭМ!$A$33:$A$776,$A38,СВЦЭМ!$B$33:$B$776,F$11)+'СЕТ СН'!$F$11+СВЦЭМ!$D$10+'СЕТ СН'!$F$6-'СЕТ СН'!$F$23</f>
        <v>1104.4775791499999</v>
      </c>
      <c r="G38" s="36">
        <f>SUMIFS(СВЦЭМ!$D$33:$D$776,СВЦЭМ!$A$33:$A$776,$A38,СВЦЭМ!$B$33:$B$776,G$11)+'СЕТ СН'!$F$11+СВЦЭМ!$D$10+'СЕТ СН'!$F$6-'СЕТ СН'!$F$23</f>
        <v>1084.40495562</v>
      </c>
      <c r="H38" s="36">
        <f>SUMIFS(СВЦЭМ!$D$33:$D$776,СВЦЭМ!$A$33:$A$776,$A38,СВЦЭМ!$B$33:$B$776,H$11)+'СЕТ СН'!$F$11+СВЦЭМ!$D$10+'СЕТ СН'!$F$6-'СЕТ СН'!$F$23</f>
        <v>1082.1398615799999</v>
      </c>
      <c r="I38" s="36">
        <f>SUMIFS(СВЦЭМ!$D$33:$D$776,СВЦЭМ!$A$33:$A$776,$A38,СВЦЭМ!$B$33:$B$776,I$11)+'СЕТ СН'!$F$11+СВЦЭМ!$D$10+'СЕТ СН'!$F$6-'СЕТ СН'!$F$23</f>
        <v>1058.5165264699999</v>
      </c>
      <c r="J38" s="36">
        <f>SUMIFS(СВЦЭМ!$D$33:$D$776,СВЦЭМ!$A$33:$A$776,$A38,СВЦЭМ!$B$33:$B$776,J$11)+'СЕТ СН'!$F$11+СВЦЭМ!$D$10+'СЕТ СН'!$F$6-'СЕТ СН'!$F$23</f>
        <v>1012.42454364</v>
      </c>
      <c r="K38" s="36">
        <f>SUMIFS(СВЦЭМ!$D$33:$D$776,СВЦЭМ!$A$33:$A$776,$A38,СВЦЭМ!$B$33:$B$776,K$11)+'СЕТ СН'!$F$11+СВЦЭМ!$D$10+'СЕТ СН'!$F$6-'СЕТ СН'!$F$23</f>
        <v>989.75635163000004</v>
      </c>
      <c r="L38" s="36">
        <f>SUMIFS(СВЦЭМ!$D$33:$D$776,СВЦЭМ!$A$33:$A$776,$A38,СВЦЭМ!$B$33:$B$776,L$11)+'СЕТ СН'!$F$11+СВЦЭМ!$D$10+'СЕТ СН'!$F$6-'СЕТ СН'!$F$23</f>
        <v>973.91518440000004</v>
      </c>
      <c r="M38" s="36">
        <f>SUMIFS(СВЦЭМ!$D$33:$D$776,СВЦЭМ!$A$33:$A$776,$A38,СВЦЭМ!$B$33:$B$776,M$11)+'СЕТ СН'!$F$11+СВЦЭМ!$D$10+'СЕТ СН'!$F$6-'СЕТ СН'!$F$23</f>
        <v>987.0928630200001</v>
      </c>
      <c r="N38" s="36">
        <f>SUMIFS(СВЦЭМ!$D$33:$D$776,СВЦЭМ!$A$33:$A$776,$A38,СВЦЭМ!$B$33:$B$776,N$11)+'СЕТ СН'!$F$11+СВЦЭМ!$D$10+'СЕТ СН'!$F$6-'СЕТ СН'!$F$23</f>
        <v>987.73067698</v>
      </c>
      <c r="O38" s="36">
        <f>SUMIFS(СВЦЭМ!$D$33:$D$776,СВЦЭМ!$A$33:$A$776,$A38,СВЦЭМ!$B$33:$B$776,O$11)+'СЕТ СН'!$F$11+СВЦЭМ!$D$10+'СЕТ СН'!$F$6-'СЕТ СН'!$F$23</f>
        <v>983.33111153000004</v>
      </c>
      <c r="P38" s="36">
        <f>SUMIFS(СВЦЭМ!$D$33:$D$776,СВЦЭМ!$A$33:$A$776,$A38,СВЦЭМ!$B$33:$B$776,P$11)+'СЕТ СН'!$F$11+СВЦЭМ!$D$10+'СЕТ СН'!$F$6-'СЕТ СН'!$F$23</f>
        <v>992.2631178900001</v>
      </c>
      <c r="Q38" s="36">
        <f>SUMIFS(СВЦЭМ!$D$33:$D$776,СВЦЭМ!$A$33:$A$776,$A38,СВЦЭМ!$B$33:$B$776,Q$11)+'СЕТ СН'!$F$11+СВЦЭМ!$D$10+'СЕТ СН'!$F$6-'СЕТ СН'!$F$23</f>
        <v>1007.73083607</v>
      </c>
      <c r="R38" s="36">
        <f>SUMIFS(СВЦЭМ!$D$33:$D$776,СВЦЭМ!$A$33:$A$776,$A38,СВЦЭМ!$B$33:$B$776,R$11)+'СЕТ СН'!$F$11+СВЦЭМ!$D$10+'СЕТ СН'!$F$6-'СЕТ СН'!$F$23</f>
        <v>1011.95213692</v>
      </c>
      <c r="S38" s="36">
        <f>SUMIFS(СВЦЭМ!$D$33:$D$776,СВЦЭМ!$A$33:$A$776,$A38,СВЦЭМ!$B$33:$B$776,S$11)+'СЕТ СН'!$F$11+СВЦЭМ!$D$10+'СЕТ СН'!$F$6-'СЕТ СН'!$F$23</f>
        <v>1019.74598242</v>
      </c>
      <c r="T38" s="36">
        <f>SUMIFS(СВЦЭМ!$D$33:$D$776,СВЦЭМ!$A$33:$A$776,$A38,СВЦЭМ!$B$33:$B$776,T$11)+'СЕТ СН'!$F$11+СВЦЭМ!$D$10+'СЕТ СН'!$F$6-'СЕТ СН'!$F$23</f>
        <v>1027.88951759</v>
      </c>
      <c r="U38" s="36">
        <f>SUMIFS(СВЦЭМ!$D$33:$D$776,СВЦЭМ!$A$33:$A$776,$A38,СВЦЭМ!$B$33:$B$776,U$11)+'СЕТ СН'!$F$11+СВЦЭМ!$D$10+'СЕТ СН'!$F$6-'СЕТ СН'!$F$23</f>
        <v>1040.2069308299999</v>
      </c>
      <c r="V38" s="36">
        <f>SUMIFS(СВЦЭМ!$D$33:$D$776,СВЦЭМ!$A$33:$A$776,$A38,СВЦЭМ!$B$33:$B$776,V$11)+'СЕТ СН'!$F$11+СВЦЭМ!$D$10+'СЕТ СН'!$F$6-'СЕТ СН'!$F$23</f>
        <v>1008.8094257</v>
      </c>
      <c r="W38" s="36">
        <f>SUMIFS(СВЦЭМ!$D$33:$D$776,СВЦЭМ!$A$33:$A$776,$A38,СВЦЭМ!$B$33:$B$776,W$11)+'СЕТ СН'!$F$11+СВЦЭМ!$D$10+'СЕТ СН'!$F$6-'СЕТ СН'!$F$23</f>
        <v>997.99811302000001</v>
      </c>
      <c r="X38" s="36">
        <f>SUMIFS(СВЦЭМ!$D$33:$D$776,СВЦЭМ!$A$33:$A$776,$A38,СВЦЭМ!$B$33:$B$776,X$11)+'СЕТ СН'!$F$11+СВЦЭМ!$D$10+'СЕТ СН'!$F$6-'СЕТ СН'!$F$23</f>
        <v>1016.11523388</v>
      </c>
      <c r="Y38" s="36">
        <f>SUMIFS(СВЦЭМ!$D$33:$D$776,СВЦЭМ!$A$33:$A$776,$A38,СВЦЭМ!$B$33:$B$776,Y$11)+'СЕТ СН'!$F$11+СВЦЭМ!$D$10+'СЕТ СН'!$F$6-'СЕТ СН'!$F$23</f>
        <v>1031.4917809399999</v>
      </c>
    </row>
    <row r="39" spans="1:27" ht="15.75" x14ac:dyDescent="0.2">
      <c r="A39" s="35">
        <f t="shared" si="0"/>
        <v>43583</v>
      </c>
      <c r="B39" s="36">
        <f>SUMIFS(СВЦЭМ!$D$33:$D$776,СВЦЭМ!$A$33:$A$776,$A39,СВЦЭМ!$B$33:$B$776,B$11)+'СЕТ СН'!$F$11+СВЦЭМ!$D$10+'СЕТ СН'!$F$6-'СЕТ СН'!$F$23</f>
        <v>991.07764663</v>
      </c>
      <c r="C39" s="36">
        <f>SUMIFS(СВЦЭМ!$D$33:$D$776,СВЦЭМ!$A$33:$A$776,$A39,СВЦЭМ!$B$33:$B$776,C$11)+'СЕТ СН'!$F$11+СВЦЭМ!$D$10+'СЕТ СН'!$F$6-'СЕТ СН'!$F$23</f>
        <v>1065.35743329</v>
      </c>
      <c r="D39" s="36">
        <f>SUMIFS(СВЦЭМ!$D$33:$D$776,СВЦЭМ!$A$33:$A$776,$A39,СВЦЭМ!$B$33:$B$776,D$11)+'СЕТ СН'!$F$11+СВЦЭМ!$D$10+'СЕТ СН'!$F$6-'СЕТ СН'!$F$23</f>
        <v>1101.16434054</v>
      </c>
      <c r="E39" s="36">
        <f>SUMIFS(СВЦЭМ!$D$33:$D$776,СВЦЭМ!$A$33:$A$776,$A39,СВЦЭМ!$B$33:$B$776,E$11)+'СЕТ СН'!$F$11+СВЦЭМ!$D$10+'СЕТ СН'!$F$6-'СЕТ СН'!$F$23</f>
        <v>1124.1183410499998</v>
      </c>
      <c r="F39" s="36">
        <f>SUMIFS(СВЦЭМ!$D$33:$D$776,СВЦЭМ!$A$33:$A$776,$A39,СВЦЭМ!$B$33:$B$776,F$11)+'СЕТ СН'!$F$11+СВЦЭМ!$D$10+'СЕТ СН'!$F$6-'СЕТ СН'!$F$23</f>
        <v>1127.3670572299998</v>
      </c>
      <c r="G39" s="36">
        <f>SUMIFS(СВЦЭМ!$D$33:$D$776,СВЦЭМ!$A$33:$A$776,$A39,СВЦЭМ!$B$33:$B$776,G$11)+'СЕТ СН'!$F$11+СВЦЭМ!$D$10+'СЕТ СН'!$F$6-'СЕТ СН'!$F$23</f>
        <v>1116.26061089</v>
      </c>
      <c r="H39" s="36">
        <f>SUMIFS(СВЦЭМ!$D$33:$D$776,СВЦЭМ!$A$33:$A$776,$A39,СВЦЭМ!$B$33:$B$776,H$11)+'СЕТ СН'!$F$11+СВЦЭМ!$D$10+'СЕТ СН'!$F$6-'СЕТ СН'!$F$23</f>
        <v>1126.1755701</v>
      </c>
      <c r="I39" s="36">
        <f>SUMIFS(СВЦЭМ!$D$33:$D$776,СВЦЭМ!$A$33:$A$776,$A39,СВЦЭМ!$B$33:$B$776,I$11)+'СЕТ СН'!$F$11+СВЦЭМ!$D$10+'СЕТ СН'!$F$6-'СЕТ СН'!$F$23</f>
        <v>1080.9107652499999</v>
      </c>
      <c r="J39" s="36">
        <f>SUMIFS(СВЦЭМ!$D$33:$D$776,СВЦЭМ!$A$33:$A$776,$A39,СВЦЭМ!$B$33:$B$776,J$11)+'СЕТ СН'!$F$11+СВЦЭМ!$D$10+'СЕТ СН'!$F$6-'СЕТ СН'!$F$23</f>
        <v>1039.2525945899999</v>
      </c>
      <c r="K39" s="36">
        <f>SUMIFS(СВЦЭМ!$D$33:$D$776,СВЦЭМ!$A$33:$A$776,$A39,СВЦЭМ!$B$33:$B$776,K$11)+'СЕТ СН'!$F$11+СВЦЭМ!$D$10+'СЕТ СН'!$F$6-'СЕТ СН'!$F$23</f>
        <v>996.16450487000009</v>
      </c>
      <c r="L39" s="36">
        <f>SUMIFS(СВЦЭМ!$D$33:$D$776,СВЦЭМ!$A$33:$A$776,$A39,СВЦЭМ!$B$33:$B$776,L$11)+'СЕТ СН'!$F$11+СВЦЭМ!$D$10+'СЕТ СН'!$F$6-'СЕТ СН'!$F$23</f>
        <v>983.74391041000001</v>
      </c>
      <c r="M39" s="36">
        <f>SUMIFS(СВЦЭМ!$D$33:$D$776,СВЦЭМ!$A$33:$A$776,$A39,СВЦЭМ!$B$33:$B$776,M$11)+'СЕТ СН'!$F$11+СВЦЭМ!$D$10+'СЕТ СН'!$F$6-'СЕТ СН'!$F$23</f>
        <v>984.57170975000008</v>
      </c>
      <c r="N39" s="36">
        <f>SUMIFS(СВЦЭМ!$D$33:$D$776,СВЦЭМ!$A$33:$A$776,$A39,СВЦЭМ!$B$33:$B$776,N$11)+'СЕТ СН'!$F$11+СВЦЭМ!$D$10+'СЕТ СН'!$F$6-'СЕТ СН'!$F$23</f>
        <v>1012.36500893</v>
      </c>
      <c r="O39" s="36">
        <f>SUMIFS(СВЦЭМ!$D$33:$D$776,СВЦЭМ!$A$33:$A$776,$A39,СВЦЭМ!$B$33:$B$776,O$11)+'СЕТ СН'!$F$11+СВЦЭМ!$D$10+'СЕТ СН'!$F$6-'СЕТ СН'!$F$23</f>
        <v>1031.0854706499999</v>
      </c>
      <c r="P39" s="36">
        <f>SUMIFS(СВЦЭМ!$D$33:$D$776,СВЦЭМ!$A$33:$A$776,$A39,СВЦЭМ!$B$33:$B$776,P$11)+'СЕТ СН'!$F$11+СВЦЭМ!$D$10+'СЕТ СН'!$F$6-'СЕТ СН'!$F$23</f>
        <v>1055.50360707</v>
      </c>
      <c r="Q39" s="36">
        <f>SUMIFS(СВЦЭМ!$D$33:$D$776,СВЦЭМ!$A$33:$A$776,$A39,СВЦЭМ!$B$33:$B$776,Q$11)+'СЕТ СН'!$F$11+СВЦЭМ!$D$10+'СЕТ СН'!$F$6-'СЕТ СН'!$F$23</f>
        <v>1066.5338390500001</v>
      </c>
      <c r="R39" s="36">
        <f>SUMIFS(СВЦЭМ!$D$33:$D$776,СВЦЭМ!$A$33:$A$776,$A39,СВЦЭМ!$B$33:$B$776,R$11)+'СЕТ СН'!$F$11+СВЦЭМ!$D$10+'СЕТ СН'!$F$6-'СЕТ СН'!$F$23</f>
        <v>1046.54877117</v>
      </c>
      <c r="S39" s="36">
        <f>SUMIFS(СВЦЭМ!$D$33:$D$776,СВЦЭМ!$A$33:$A$776,$A39,СВЦЭМ!$B$33:$B$776,S$11)+'СЕТ СН'!$F$11+СВЦЭМ!$D$10+'СЕТ СН'!$F$6-'СЕТ СН'!$F$23</f>
        <v>1017.10308539</v>
      </c>
      <c r="T39" s="36">
        <f>SUMIFS(СВЦЭМ!$D$33:$D$776,СВЦЭМ!$A$33:$A$776,$A39,СВЦЭМ!$B$33:$B$776,T$11)+'СЕТ СН'!$F$11+СВЦЭМ!$D$10+'СЕТ СН'!$F$6-'СЕТ СН'!$F$23</f>
        <v>980.63070957000002</v>
      </c>
      <c r="U39" s="36">
        <f>SUMIFS(СВЦЭМ!$D$33:$D$776,СВЦЭМ!$A$33:$A$776,$A39,СВЦЭМ!$B$33:$B$776,U$11)+'СЕТ СН'!$F$11+СВЦЭМ!$D$10+'СЕТ СН'!$F$6-'СЕТ СН'!$F$23</f>
        <v>932.67027391000011</v>
      </c>
      <c r="V39" s="36">
        <f>SUMIFS(СВЦЭМ!$D$33:$D$776,СВЦЭМ!$A$33:$A$776,$A39,СВЦЭМ!$B$33:$B$776,V$11)+'СЕТ СН'!$F$11+СВЦЭМ!$D$10+'СЕТ СН'!$F$6-'СЕТ СН'!$F$23</f>
        <v>909.0206044900001</v>
      </c>
      <c r="W39" s="36">
        <f>SUMIFS(СВЦЭМ!$D$33:$D$776,СВЦЭМ!$A$33:$A$776,$A39,СВЦЭМ!$B$33:$B$776,W$11)+'СЕТ СН'!$F$11+СВЦЭМ!$D$10+'СЕТ СН'!$F$6-'СЕТ СН'!$F$23</f>
        <v>917.95279246000007</v>
      </c>
      <c r="X39" s="36">
        <f>SUMIFS(СВЦЭМ!$D$33:$D$776,СВЦЭМ!$A$33:$A$776,$A39,СВЦЭМ!$B$33:$B$776,X$11)+'СЕТ СН'!$F$11+СВЦЭМ!$D$10+'СЕТ СН'!$F$6-'СЕТ СН'!$F$23</f>
        <v>929.40041545000008</v>
      </c>
      <c r="Y39" s="36">
        <f>SUMIFS(СВЦЭМ!$D$33:$D$776,СВЦЭМ!$A$33:$A$776,$A39,СВЦЭМ!$B$33:$B$776,Y$11)+'СЕТ СН'!$F$11+СВЦЭМ!$D$10+'СЕТ СН'!$F$6-'СЕТ СН'!$F$23</f>
        <v>969.36044974000004</v>
      </c>
    </row>
    <row r="40" spans="1:27" ht="15.75" x14ac:dyDescent="0.2">
      <c r="A40" s="35">
        <f t="shared" si="0"/>
        <v>43584</v>
      </c>
      <c r="B40" s="36">
        <f>SUMIFS(СВЦЭМ!$D$33:$D$776,СВЦЭМ!$A$33:$A$776,$A40,СВЦЭМ!$B$33:$B$776,B$11)+'СЕТ СН'!$F$11+СВЦЭМ!$D$10+'СЕТ СН'!$F$6-'СЕТ СН'!$F$23</f>
        <v>1057.6847104200001</v>
      </c>
      <c r="C40" s="36">
        <f>SUMIFS(СВЦЭМ!$D$33:$D$776,СВЦЭМ!$A$33:$A$776,$A40,СВЦЭМ!$B$33:$B$776,C$11)+'СЕТ СН'!$F$11+СВЦЭМ!$D$10+'СЕТ СН'!$F$6-'СЕТ СН'!$F$23</f>
        <v>1089.65936661</v>
      </c>
      <c r="D40" s="36">
        <f>SUMIFS(СВЦЭМ!$D$33:$D$776,СВЦЭМ!$A$33:$A$776,$A40,СВЦЭМ!$B$33:$B$776,D$11)+'СЕТ СН'!$F$11+СВЦЭМ!$D$10+'СЕТ СН'!$F$6-'СЕТ СН'!$F$23</f>
        <v>1111.06478401</v>
      </c>
      <c r="E40" s="36">
        <f>SUMIFS(СВЦЭМ!$D$33:$D$776,СВЦЭМ!$A$33:$A$776,$A40,СВЦЭМ!$B$33:$B$776,E$11)+'СЕТ СН'!$F$11+СВЦЭМ!$D$10+'СЕТ СН'!$F$6-'СЕТ СН'!$F$23</f>
        <v>1116.78414036</v>
      </c>
      <c r="F40" s="36">
        <f>SUMIFS(СВЦЭМ!$D$33:$D$776,СВЦЭМ!$A$33:$A$776,$A40,СВЦЭМ!$B$33:$B$776,F$11)+'СЕТ СН'!$F$11+СВЦЭМ!$D$10+'СЕТ СН'!$F$6-'СЕТ СН'!$F$23</f>
        <v>1125.5014894399999</v>
      </c>
      <c r="G40" s="36">
        <f>SUMIFS(СВЦЭМ!$D$33:$D$776,СВЦЭМ!$A$33:$A$776,$A40,СВЦЭМ!$B$33:$B$776,G$11)+'СЕТ СН'!$F$11+СВЦЭМ!$D$10+'СЕТ СН'!$F$6-'СЕТ СН'!$F$23</f>
        <v>1112.5998174199999</v>
      </c>
      <c r="H40" s="36">
        <f>SUMIFS(СВЦЭМ!$D$33:$D$776,СВЦЭМ!$A$33:$A$776,$A40,СВЦЭМ!$B$33:$B$776,H$11)+'СЕТ СН'!$F$11+СВЦЭМ!$D$10+'СЕТ СН'!$F$6-'СЕТ СН'!$F$23</f>
        <v>1100.1358300100001</v>
      </c>
      <c r="I40" s="36">
        <f>SUMIFS(СВЦЭМ!$D$33:$D$776,СВЦЭМ!$A$33:$A$776,$A40,СВЦЭМ!$B$33:$B$776,I$11)+'СЕТ СН'!$F$11+СВЦЭМ!$D$10+'СЕТ СН'!$F$6-'СЕТ СН'!$F$23</f>
        <v>1055.9978694900001</v>
      </c>
      <c r="J40" s="36">
        <f>SUMIFS(СВЦЭМ!$D$33:$D$776,СВЦЭМ!$A$33:$A$776,$A40,СВЦЭМ!$B$33:$B$776,J$11)+'СЕТ СН'!$F$11+СВЦЭМ!$D$10+'СЕТ СН'!$F$6-'СЕТ СН'!$F$23</f>
        <v>1012.9366017900001</v>
      </c>
      <c r="K40" s="36">
        <f>SUMIFS(СВЦЭМ!$D$33:$D$776,СВЦЭМ!$A$33:$A$776,$A40,СВЦЭМ!$B$33:$B$776,K$11)+'СЕТ СН'!$F$11+СВЦЭМ!$D$10+'СЕТ СН'!$F$6-'СЕТ СН'!$F$23</f>
        <v>1000.99807108</v>
      </c>
      <c r="L40" s="36">
        <f>SUMIFS(СВЦЭМ!$D$33:$D$776,СВЦЭМ!$A$33:$A$776,$A40,СВЦЭМ!$B$33:$B$776,L$11)+'СЕТ СН'!$F$11+СВЦЭМ!$D$10+'СЕТ СН'!$F$6-'СЕТ СН'!$F$23</f>
        <v>979.60972933000005</v>
      </c>
      <c r="M40" s="36">
        <f>SUMIFS(СВЦЭМ!$D$33:$D$776,СВЦЭМ!$A$33:$A$776,$A40,СВЦЭМ!$B$33:$B$776,M$11)+'СЕТ СН'!$F$11+СВЦЭМ!$D$10+'СЕТ СН'!$F$6-'СЕТ СН'!$F$23</f>
        <v>998.08224920000009</v>
      </c>
      <c r="N40" s="36">
        <f>SUMIFS(СВЦЭМ!$D$33:$D$776,СВЦЭМ!$A$33:$A$776,$A40,СВЦЭМ!$B$33:$B$776,N$11)+'СЕТ СН'!$F$11+СВЦЭМ!$D$10+'СЕТ СН'!$F$6-'СЕТ СН'!$F$23</f>
        <v>998.19246031</v>
      </c>
      <c r="O40" s="36">
        <f>SUMIFS(СВЦЭМ!$D$33:$D$776,СВЦЭМ!$A$33:$A$776,$A40,СВЦЭМ!$B$33:$B$776,O$11)+'СЕТ СН'!$F$11+СВЦЭМ!$D$10+'СЕТ СН'!$F$6-'СЕТ СН'!$F$23</f>
        <v>999.76793808000002</v>
      </c>
      <c r="P40" s="36">
        <f>SUMIFS(СВЦЭМ!$D$33:$D$776,СВЦЭМ!$A$33:$A$776,$A40,СВЦЭМ!$B$33:$B$776,P$11)+'СЕТ СН'!$F$11+СВЦЭМ!$D$10+'СЕТ СН'!$F$6-'СЕТ СН'!$F$23</f>
        <v>1007.4380492600001</v>
      </c>
      <c r="Q40" s="36">
        <f>SUMIFS(СВЦЭМ!$D$33:$D$776,СВЦЭМ!$A$33:$A$776,$A40,СВЦЭМ!$B$33:$B$776,Q$11)+'СЕТ СН'!$F$11+СВЦЭМ!$D$10+'СЕТ СН'!$F$6-'СЕТ СН'!$F$23</f>
        <v>1016.89884952</v>
      </c>
      <c r="R40" s="36">
        <f>SUMIFS(СВЦЭМ!$D$33:$D$776,СВЦЭМ!$A$33:$A$776,$A40,СВЦЭМ!$B$33:$B$776,R$11)+'СЕТ СН'!$F$11+СВЦЭМ!$D$10+'СЕТ СН'!$F$6-'СЕТ СН'!$F$23</f>
        <v>1016.09636634</v>
      </c>
      <c r="S40" s="36">
        <f>SUMIFS(СВЦЭМ!$D$33:$D$776,СВЦЭМ!$A$33:$A$776,$A40,СВЦЭМ!$B$33:$B$776,S$11)+'СЕТ СН'!$F$11+СВЦЭМ!$D$10+'СЕТ СН'!$F$6-'СЕТ СН'!$F$23</f>
        <v>1016.8829493200001</v>
      </c>
      <c r="T40" s="36">
        <f>SUMIFS(СВЦЭМ!$D$33:$D$776,СВЦЭМ!$A$33:$A$776,$A40,СВЦЭМ!$B$33:$B$776,T$11)+'СЕТ СН'!$F$11+СВЦЭМ!$D$10+'СЕТ СН'!$F$6-'СЕТ СН'!$F$23</f>
        <v>1001.1177843700001</v>
      </c>
      <c r="U40" s="36">
        <f>SUMIFS(СВЦЭМ!$D$33:$D$776,СВЦЭМ!$A$33:$A$776,$A40,СВЦЭМ!$B$33:$B$776,U$11)+'СЕТ СН'!$F$11+СВЦЭМ!$D$10+'СЕТ СН'!$F$6-'СЕТ СН'!$F$23</f>
        <v>988.43785047000006</v>
      </c>
      <c r="V40" s="36">
        <f>SUMIFS(СВЦЭМ!$D$33:$D$776,СВЦЭМ!$A$33:$A$776,$A40,СВЦЭМ!$B$33:$B$776,V$11)+'СЕТ СН'!$F$11+СВЦЭМ!$D$10+'СЕТ СН'!$F$6-'СЕТ СН'!$F$23</f>
        <v>956.18212200000005</v>
      </c>
      <c r="W40" s="36">
        <f>SUMIFS(СВЦЭМ!$D$33:$D$776,СВЦЭМ!$A$33:$A$776,$A40,СВЦЭМ!$B$33:$B$776,W$11)+'СЕТ СН'!$F$11+СВЦЭМ!$D$10+'СЕТ СН'!$F$6-'СЕТ СН'!$F$23</f>
        <v>936.26843234</v>
      </c>
      <c r="X40" s="36">
        <f>SUMIFS(СВЦЭМ!$D$33:$D$776,СВЦЭМ!$A$33:$A$776,$A40,СВЦЭМ!$B$33:$B$776,X$11)+'СЕТ СН'!$F$11+СВЦЭМ!$D$10+'СЕТ СН'!$F$6-'СЕТ СН'!$F$23</f>
        <v>965.76582245000009</v>
      </c>
      <c r="Y40" s="36">
        <f>SUMIFS(СВЦЭМ!$D$33:$D$776,СВЦЭМ!$A$33:$A$776,$A40,СВЦЭМ!$B$33:$B$776,Y$11)+'СЕТ СН'!$F$11+СВЦЭМ!$D$10+'СЕТ СН'!$F$6-'СЕТ СН'!$F$23</f>
        <v>998.52982726000005</v>
      </c>
    </row>
    <row r="41" spans="1:27" ht="15.75" x14ac:dyDescent="0.2">
      <c r="A41" s="35">
        <f t="shared" si="0"/>
        <v>43585</v>
      </c>
      <c r="B41" s="36">
        <f>SUMIFS(СВЦЭМ!$D$33:$D$776,СВЦЭМ!$A$33:$A$776,$A41,СВЦЭМ!$B$33:$B$776,B$11)+'СЕТ СН'!$F$11+СВЦЭМ!$D$10+'СЕТ СН'!$F$6-'СЕТ СН'!$F$23</f>
        <v>1065.52616246</v>
      </c>
      <c r="C41" s="36">
        <f>SUMIFS(СВЦЭМ!$D$33:$D$776,СВЦЭМ!$A$33:$A$776,$A41,СВЦЭМ!$B$33:$B$776,C$11)+'СЕТ СН'!$F$11+СВЦЭМ!$D$10+'СЕТ СН'!$F$6-'СЕТ СН'!$F$23</f>
        <v>1101.0663686099999</v>
      </c>
      <c r="D41" s="36">
        <f>SUMIFS(СВЦЭМ!$D$33:$D$776,СВЦЭМ!$A$33:$A$776,$A41,СВЦЭМ!$B$33:$B$776,D$11)+'СЕТ СН'!$F$11+СВЦЭМ!$D$10+'СЕТ СН'!$F$6-'СЕТ СН'!$F$23</f>
        <v>1132.05469326</v>
      </c>
      <c r="E41" s="36">
        <f>SUMIFS(СВЦЭМ!$D$33:$D$776,СВЦЭМ!$A$33:$A$776,$A41,СВЦЭМ!$B$33:$B$776,E$11)+'СЕТ СН'!$F$11+СВЦЭМ!$D$10+'СЕТ СН'!$F$6-'СЕТ СН'!$F$23</f>
        <v>1137.5613149799999</v>
      </c>
      <c r="F41" s="36">
        <f>SUMIFS(СВЦЭМ!$D$33:$D$776,СВЦЭМ!$A$33:$A$776,$A41,СВЦЭМ!$B$33:$B$776,F$11)+'СЕТ СН'!$F$11+СВЦЭМ!$D$10+'СЕТ СН'!$F$6-'СЕТ СН'!$F$23</f>
        <v>1141.54538417</v>
      </c>
      <c r="G41" s="36">
        <f>SUMIFS(СВЦЭМ!$D$33:$D$776,СВЦЭМ!$A$33:$A$776,$A41,СВЦЭМ!$B$33:$B$776,G$11)+'СЕТ СН'!$F$11+СВЦЭМ!$D$10+'СЕТ СН'!$F$6-'СЕТ СН'!$F$23</f>
        <v>1122.81197546</v>
      </c>
      <c r="H41" s="36">
        <f>SUMIFS(СВЦЭМ!$D$33:$D$776,СВЦЭМ!$A$33:$A$776,$A41,СВЦЭМ!$B$33:$B$776,H$11)+'СЕТ СН'!$F$11+СВЦЭМ!$D$10+'СЕТ СН'!$F$6-'СЕТ СН'!$F$23</f>
        <v>1059.5931607800001</v>
      </c>
      <c r="I41" s="36">
        <f>SUMIFS(СВЦЭМ!$D$33:$D$776,СВЦЭМ!$A$33:$A$776,$A41,СВЦЭМ!$B$33:$B$776,I$11)+'СЕТ СН'!$F$11+СВЦЭМ!$D$10+'СЕТ СН'!$F$6-'СЕТ СН'!$F$23</f>
        <v>1005.8089554600001</v>
      </c>
      <c r="J41" s="36">
        <f>SUMIFS(СВЦЭМ!$D$33:$D$776,СВЦЭМ!$A$33:$A$776,$A41,СВЦЭМ!$B$33:$B$776,J$11)+'СЕТ СН'!$F$11+СВЦЭМ!$D$10+'СЕТ СН'!$F$6-'СЕТ СН'!$F$23</f>
        <v>994.29804882000008</v>
      </c>
      <c r="K41" s="36">
        <f>SUMIFS(СВЦЭМ!$D$33:$D$776,СВЦЭМ!$A$33:$A$776,$A41,СВЦЭМ!$B$33:$B$776,K$11)+'СЕТ СН'!$F$11+СВЦЭМ!$D$10+'СЕТ СН'!$F$6-'СЕТ СН'!$F$23</f>
        <v>993.74237358000005</v>
      </c>
      <c r="L41" s="36">
        <f>SUMIFS(СВЦЭМ!$D$33:$D$776,СВЦЭМ!$A$33:$A$776,$A41,СВЦЭМ!$B$33:$B$776,L$11)+'СЕТ СН'!$F$11+СВЦЭМ!$D$10+'СЕТ СН'!$F$6-'СЕТ СН'!$F$23</f>
        <v>993.32683075</v>
      </c>
      <c r="M41" s="36">
        <f>SUMIFS(СВЦЭМ!$D$33:$D$776,СВЦЭМ!$A$33:$A$776,$A41,СВЦЭМ!$B$33:$B$776,M$11)+'СЕТ СН'!$F$11+СВЦЭМ!$D$10+'СЕТ СН'!$F$6-'СЕТ СН'!$F$23</f>
        <v>978.44290082000009</v>
      </c>
      <c r="N41" s="36">
        <f>SUMIFS(СВЦЭМ!$D$33:$D$776,СВЦЭМ!$A$33:$A$776,$A41,СВЦЭМ!$B$33:$B$776,N$11)+'СЕТ СН'!$F$11+СВЦЭМ!$D$10+'СЕТ СН'!$F$6-'СЕТ СН'!$F$23</f>
        <v>978.37241513000004</v>
      </c>
      <c r="O41" s="36">
        <f>SUMIFS(СВЦЭМ!$D$33:$D$776,СВЦЭМ!$A$33:$A$776,$A41,СВЦЭМ!$B$33:$B$776,O$11)+'СЕТ СН'!$F$11+СВЦЭМ!$D$10+'СЕТ СН'!$F$6-'СЕТ СН'!$F$23</f>
        <v>980.86758471000007</v>
      </c>
      <c r="P41" s="36">
        <f>SUMIFS(СВЦЭМ!$D$33:$D$776,СВЦЭМ!$A$33:$A$776,$A41,СВЦЭМ!$B$33:$B$776,P$11)+'СЕТ СН'!$F$11+СВЦЭМ!$D$10+'СЕТ СН'!$F$6-'СЕТ СН'!$F$23</f>
        <v>992.80104419000008</v>
      </c>
      <c r="Q41" s="36">
        <f>SUMIFS(СВЦЭМ!$D$33:$D$776,СВЦЭМ!$A$33:$A$776,$A41,СВЦЭМ!$B$33:$B$776,Q$11)+'СЕТ СН'!$F$11+СВЦЭМ!$D$10+'СЕТ СН'!$F$6-'СЕТ СН'!$F$23</f>
        <v>998.73685640000008</v>
      </c>
      <c r="R41" s="36">
        <f>SUMIFS(СВЦЭМ!$D$33:$D$776,СВЦЭМ!$A$33:$A$776,$A41,СВЦЭМ!$B$33:$B$776,R$11)+'СЕТ СН'!$F$11+СВЦЭМ!$D$10+'СЕТ СН'!$F$6-'СЕТ СН'!$F$23</f>
        <v>997.92552049000005</v>
      </c>
      <c r="S41" s="36">
        <f>SUMIFS(СВЦЭМ!$D$33:$D$776,СВЦЭМ!$A$33:$A$776,$A41,СВЦЭМ!$B$33:$B$776,S$11)+'СЕТ СН'!$F$11+СВЦЭМ!$D$10+'СЕТ СН'!$F$6-'СЕТ СН'!$F$23</f>
        <v>986.1869038000001</v>
      </c>
      <c r="T41" s="36">
        <f>SUMIFS(СВЦЭМ!$D$33:$D$776,СВЦЭМ!$A$33:$A$776,$A41,СВЦЭМ!$B$33:$B$776,T$11)+'СЕТ СН'!$F$11+СВЦЭМ!$D$10+'СЕТ СН'!$F$6-'СЕТ СН'!$F$23</f>
        <v>970.95199434000006</v>
      </c>
      <c r="U41" s="36">
        <f>SUMIFS(СВЦЭМ!$D$33:$D$776,СВЦЭМ!$A$33:$A$776,$A41,СВЦЭМ!$B$33:$B$776,U$11)+'СЕТ СН'!$F$11+СВЦЭМ!$D$10+'СЕТ СН'!$F$6-'СЕТ СН'!$F$23</f>
        <v>958.27942638000002</v>
      </c>
      <c r="V41" s="36">
        <f>SUMIFS(СВЦЭМ!$D$33:$D$776,СВЦЭМ!$A$33:$A$776,$A41,СВЦЭМ!$B$33:$B$776,V$11)+'СЕТ СН'!$F$11+СВЦЭМ!$D$10+'СЕТ СН'!$F$6-'СЕТ СН'!$F$23</f>
        <v>945.78071348000003</v>
      </c>
      <c r="W41" s="36">
        <f>SUMIFS(СВЦЭМ!$D$33:$D$776,СВЦЭМ!$A$33:$A$776,$A41,СВЦЭМ!$B$33:$B$776,W$11)+'СЕТ СН'!$F$11+СВЦЭМ!$D$10+'СЕТ СН'!$F$6-'СЕТ СН'!$F$23</f>
        <v>943.21022447000007</v>
      </c>
      <c r="X41" s="36">
        <f>SUMIFS(СВЦЭМ!$D$33:$D$776,СВЦЭМ!$A$33:$A$776,$A41,СВЦЭМ!$B$33:$B$776,X$11)+'СЕТ СН'!$F$11+СВЦЭМ!$D$10+'СЕТ СН'!$F$6-'СЕТ СН'!$F$23</f>
        <v>962.97215419000008</v>
      </c>
      <c r="Y41" s="36">
        <f>SUMIFS(СВЦЭМ!$D$33:$D$776,СВЦЭМ!$A$33:$A$776,$A41,СВЦЭМ!$B$33:$B$776,Y$11)+'СЕТ СН'!$F$11+СВЦЭМ!$D$10+'СЕТ СН'!$F$6-'СЕТ СН'!$F$23</f>
        <v>982.45526581000001</v>
      </c>
    </row>
    <row r="42" spans="1:27" ht="15.75" hidden="1" x14ac:dyDescent="0.2">
      <c r="A42" s="35">
        <f t="shared" si="0"/>
        <v>43586</v>
      </c>
      <c r="B42" s="36">
        <f>SUMIFS(СВЦЭМ!$D$33:$D$776,СВЦЭМ!$A$33:$A$776,$A42,СВЦЭМ!$B$33:$B$776,B$11)+'СЕТ СН'!$F$11+СВЦЭМ!$D$10+'СЕТ СН'!$F$6-'СЕТ СН'!$F$23</f>
        <v>124.52344386999999</v>
      </c>
      <c r="C42" s="36">
        <f>SUMIFS(СВЦЭМ!$D$33:$D$776,СВЦЭМ!$A$33:$A$776,$A42,СВЦЭМ!$B$33:$B$776,C$11)+'СЕТ СН'!$F$11+СВЦЭМ!$D$10+'СЕТ СН'!$F$6-'СЕТ СН'!$F$23</f>
        <v>124.52344386999999</v>
      </c>
      <c r="D42" s="36">
        <f>SUMIFS(СВЦЭМ!$D$33:$D$776,СВЦЭМ!$A$33:$A$776,$A42,СВЦЭМ!$B$33:$B$776,D$11)+'СЕТ СН'!$F$11+СВЦЭМ!$D$10+'СЕТ СН'!$F$6-'СЕТ СН'!$F$23</f>
        <v>124.52344386999999</v>
      </c>
      <c r="E42" s="36">
        <f>SUMIFS(СВЦЭМ!$D$33:$D$776,СВЦЭМ!$A$33:$A$776,$A42,СВЦЭМ!$B$33:$B$776,E$11)+'СЕТ СН'!$F$11+СВЦЭМ!$D$10+'СЕТ СН'!$F$6-'СЕТ СН'!$F$23</f>
        <v>124.52344386999999</v>
      </c>
      <c r="F42" s="36">
        <f>SUMIFS(СВЦЭМ!$D$33:$D$776,СВЦЭМ!$A$33:$A$776,$A42,СВЦЭМ!$B$33:$B$776,F$11)+'СЕТ СН'!$F$11+СВЦЭМ!$D$10+'СЕТ СН'!$F$6-'СЕТ СН'!$F$23</f>
        <v>124.52344386999999</v>
      </c>
      <c r="G42" s="36">
        <f>SUMIFS(СВЦЭМ!$D$33:$D$776,СВЦЭМ!$A$33:$A$776,$A42,СВЦЭМ!$B$33:$B$776,G$11)+'СЕТ СН'!$F$11+СВЦЭМ!$D$10+'СЕТ СН'!$F$6-'СЕТ СН'!$F$23</f>
        <v>124.52344386999999</v>
      </c>
      <c r="H42" s="36">
        <f>SUMIFS(СВЦЭМ!$D$33:$D$776,СВЦЭМ!$A$33:$A$776,$A42,СВЦЭМ!$B$33:$B$776,H$11)+'СЕТ СН'!$F$11+СВЦЭМ!$D$10+'СЕТ СН'!$F$6-'СЕТ СН'!$F$23</f>
        <v>124.52344386999999</v>
      </c>
      <c r="I42" s="36">
        <f>SUMIFS(СВЦЭМ!$D$33:$D$776,СВЦЭМ!$A$33:$A$776,$A42,СВЦЭМ!$B$33:$B$776,I$11)+'СЕТ СН'!$F$11+СВЦЭМ!$D$10+'СЕТ СН'!$F$6-'СЕТ СН'!$F$23</f>
        <v>124.52344386999999</v>
      </c>
      <c r="J42" s="36">
        <f>SUMIFS(СВЦЭМ!$D$33:$D$776,СВЦЭМ!$A$33:$A$776,$A42,СВЦЭМ!$B$33:$B$776,J$11)+'СЕТ СН'!$F$11+СВЦЭМ!$D$10+'СЕТ СН'!$F$6-'СЕТ СН'!$F$23</f>
        <v>124.52344386999999</v>
      </c>
      <c r="K42" s="36">
        <f>SUMIFS(СВЦЭМ!$D$33:$D$776,СВЦЭМ!$A$33:$A$776,$A42,СВЦЭМ!$B$33:$B$776,K$11)+'СЕТ СН'!$F$11+СВЦЭМ!$D$10+'СЕТ СН'!$F$6-'СЕТ СН'!$F$23</f>
        <v>124.52344386999999</v>
      </c>
      <c r="L42" s="36">
        <f>SUMIFS(СВЦЭМ!$D$33:$D$776,СВЦЭМ!$A$33:$A$776,$A42,СВЦЭМ!$B$33:$B$776,L$11)+'СЕТ СН'!$F$11+СВЦЭМ!$D$10+'СЕТ СН'!$F$6-'СЕТ СН'!$F$23</f>
        <v>124.52344386999999</v>
      </c>
      <c r="M42" s="36">
        <f>SUMIFS(СВЦЭМ!$D$33:$D$776,СВЦЭМ!$A$33:$A$776,$A42,СВЦЭМ!$B$33:$B$776,M$11)+'СЕТ СН'!$F$11+СВЦЭМ!$D$10+'СЕТ СН'!$F$6-'СЕТ СН'!$F$23</f>
        <v>124.52344386999999</v>
      </c>
      <c r="N42" s="36">
        <f>SUMIFS(СВЦЭМ!$D$33:$D$776,СВЦЭМ!$A$33:$A$776,$A42,СВЦЭМ!$B$33:$B$776,N$11)+'СЕТ СН'!$F$11+СВЦЭМ!$D$10+'СЕТ СН'!$F$6-'СЕТ СН'!$F$23</f>
        <v>124.52344386999999</v>
      </c>
      <c r="O42" s="36">
        <f>SUMIFS(СВЦЭМ!$D$33:$D$776,СВЦЭМ!$A$33:$A$776,$A42,СВЦЭМ!$B$33:$B$776,O$11)+'СЕТ СН'!$F$11+СВЦЭМ!$D$10+'СЕТ СН'!$F$6-'СЕТ СН'!$F$23</f>
        <v>124.52344386999999</v>
      </c>
      <c r="P42" s="36">
        <f>SUMIFS(СВЦЭМ!$D$33:$D$776,СВЦЭМ!$A$33:$A$776,$A42,СВЦЭМ!$B$33:$B$776,P$11)+'СЕТ СН'!$F$11+СВЦЭМ!$D$10+'СЕТ СН'!$F$6-'СЕТ СН'!$F$23</f>
        <v>124.52344386999999</v>
      </c>
      <c r="Q42" s="36">
        <f>SUMIFS(СВЦЭМ!$D$33:$D$776,СВЦЭМ!$A$33:$A$776,$A42,СВЦЭМ!$B$33:$B$776,Q$11)+'СЕТ СН'!$F$11+СВЦЭМ!$D$10+'СЕТ СН'!$F$6-'СЕТ СН'!$F$23</f>
        <v>124.52344386999999</v>
      </c>
      <c r="R42" s="36">
        <f>SUMIFS(СВЦЭМ!$D$33:$D$776,СВЦЭМ!$A$33:$A$776,$A42,СВЦЭМ!$B$33:$B$776,R$11)+'СЕТ СН'!$F$11+СВЦЭМ!$D$10+'СЕТ СН'!$F$6-'СЕТ СН'!$F$23</f>
        <v>124.52344386999999</v>
      </c>
      <c r="S42" s="36">
        <f>SUMIFS(СВЦЭМ!$D$33:$D$776,СВЦЭМ!$A$33:$A$776,$A42,СВЦЭМ!$B$33:$B$776,S$11)+'СЕТ СН'!$F$11+СВЦЭМ!$D$10+'СЕТ СН'!$F$6-'СЕТ СН'!$F$23</f>
        <v>124.52344386999999</v>
      </c>
      <c r="T42" s="36">
        <f>SUMIFS(СВЦЭМ!$D$33:$D$776,СВЦЭМ!$A$33:$A$776,$A42,СВЦЭМ!$B$33:$B$776,T$11)+'СЕТ СН'!$F$11+СВЦЭМ!$D$10+'СЕТ СН'!$F$6-'СЕТ СН'!$F$23</f>
        <v>124.52344386999999</v>
      </c>
      <c r="U42" s="36">
        <f>SUMIFS(СВЦЭМ!$D$33:$D$776,СВЦЭМ!$A$33:$A$776,$A42,СВЦЭМ!$B$33:$B$776,U$11)+'СЕТ СН'!$F$11+СВЦЭМ!$D$10+'СЕТ СН'!$F$6-'СЕТ СН'!$F$23</f>
        <v>124.52344386999999</v>
      </c>
      <c r="V42" s="36">
        <f>SUMIFS(СВЦЭМ!$D$33:$D$776,СВЦЭМ!$A$33:$A$776,$A42,СВЦЭМ!$B$33:$B$776,V$11)+'СЕТ СН'!$F$11+СВЦЭМ!$D$10+'СЕТ СН'!$F$6-'СЕТ СН'!$F$23</f>
        <v>124.52344386999999</v>
      </c>
      <c r="W42" s="36">
        <f>SUMIFS(СВЦЭМ!$D$33:$D$776,СВЦЭМ!$A$33:$A$776,$A42,СВЦЭМ!$B$33:$B$776,W$11)+'СЕТ СН'!$F$11+СВЦЭМ!$D$10+'СЕТ СН'!$F$6-'СЕТ СН'!$F$23</f>
        <v>124.52344386999999</v>
      </c>
      <c r="X42" s="36">
        <f>SUMIFS(СВЦЭМ!$D$33:$D$776,СВЦЭМ!$A$33:$A$776,$A42,СВЦЭМ!$B$33:$B$776,X$11)+'СЕТ СН'!$F$11+СВЦЭМ!$D$10+'СЕТ СН'!$F$6-'СЕТ СН'!$F$23</f>
        <v>124.52344386999999</v>
      </c>
      <c r="Y42" s="36">
        <f>SUMIFS(СВЦЭМ!$D$33:$D$776,СВЦЭМ!$A$33:$A$776,$A42,СВЦЭМ!$B$33:$B$776,Y$11)+'СЕТ СН'!$F$11+СВЦЭМ!$D$10+'СЕТ СН'!$F$6-'СЕТ СН'!$F$23</f>
        <v>124.52344386999999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01.04.2019</v>
      </c>
      <c r="B48" s="36">
        <f>SUMIFS(СВЦЭМ!$D$33:$D$776,СВЦЭМ!$A$33:$A$776,$A48,СВЦЭМ!$B$33:$B$776,B$47)+'СЕТ СН'!$G$11+СВЦЭМ!$D$10+'СЕТ СН'!$G$6-'СЕТ СН'!$G$23</f>
        <v>1405.43289523</v>
      </c>
      <c r="C48" s="36">
        <f>SUMIFS(СВЦЭМ!$D$33:$D$776,СВЦЭМ!$A$33:$A$776,$A48,СВЦЭМ!$B$33:$B$776,C$47)+'СЕТ СН'!$G$11+СВЦЭМ!$D$10+'СЕТ СН'!$G$6-'СЕТ СН'!$G$23</f>
        <v>1442.3990779599999</v>
      </c>
      <c r="D48" s="36">
        <f>SUMIFS(СВЦЭМ!$D$33:$D$776,СВЦЭМ!$A$33:$A$776,$A48,СВЦЭМ!$B$33:$B$776,D$47)+'СЕТ СН'!$G$11+СВЦЭМ!$D$10+'СЕТ СН'!$G$6-'СЕТ СН'!$G$23</f>
        <v>1461.8537744</v>
      </c>
      <c r="E48" s="36">
        <f>SUMIFS(СВЦЭМ!$D$33:$D$776,СВЦЭМ!$A$33:$A$776,$A48,СВЦЭМ!$B$33:$B$776,E$47)+'СЕТ СН'!$G$11+СВЦЭМ!$D$10+'СЕТ СН'!$G$6-'СЕТ СН'!$G$23</f>
        <v>1479.11493862</v>
      </c>
      <c r="F48" s="36">
        <f>SUMIFS(СВЦЭМ!$D$33:$D$776,СВЦЭМ!$A$33:$A$776,$A48,СВЦЭМ!$B$33:$B$776,F$47)+'СЕТ СН'!$G$11+СВЦЭМ!$D$10+'СЕТ СН'!$G$6-'СЕТ СН'!$G$23</f>
        <v>1465.9563847499999</v>
      </c>
      <c r="G48" s="36">
        <f>SUMIFS(СВЦЭМ!$D$33:$D$776,СВЦЭМ!$A$33:$A$776,$A48,СВЦЭМ!$B$33:$B$776,G$47)+'СЕТ СН'!$G$11+СВЦЭМ!$D$10+'СЕТ СН'!$G$6-'СЕТ СН'!$G$23</f>
        <v>1469.1913816800002</v>
      </c>
      <c r="H48" s="36">
        <f>SUMIFS(СВЦЭМ!$D$33:$D$776,СВЦЭМ!$A$33:$A$776,$A48,СВЦЭМ!$B$33:$B$776,H$47)+'СЕТ СН'!$G$11+СВЦЭМ!$D$10+'СЕТ СН'!$G$6-'СЕТ СН'!$G$23</f>
        <v>1378.9333013400001</v>
      </c>
      <c r="I48" s="36">
        <f>SUMIFS(СВЦЭМ!$D$33:$D$776,СВЦЭМ!$A$33:$A$776,$A48,СВЦЭМ!$B$33:$B$776,I$47)+'СЕТ СН'!$G$11+СВЦЭМ!$D$10+'СЕТ СН'!$G$6-'СЕТ СН'!$G$23</f>
        <v>1362.43234203</v>
      </c>
      <c r="J48" s="36">
        <f>SUMIFS(СВЦЭМ!$D$33:$D$776,СВЦЭМ!$A$33:$A$776,$A48,СВЦЭМ!$B$33:$B$776,J$47)+'СЕТ СН'!$G$11+СВЦЭМ!$D$10+'СЕТ СН'!$G$6-'СЕТ СН'!$G$23</f>
        <v>1304.3706487499999</v>
      </c>
      <c r="K48" s="36">
        <f>SUMIFS(СВЦЭМ!$D$33:$D$776,СВЦЭМ!$A$33:$A$776,$A48,СВЦЭМ!$B$33:$B$776,K$47)+'СЕТ СН'!$G$11+СВЦЭМ!$D$10+'СЕТ СН'!$G$6-'СЕТ СН'!$G$23</f>
        <v>1275.74586408</v>
      </c>
      <c r="L48" s="36">
        <f>SUMIFS(СВЦЭМ!$D$33:$D$776,СВЦЭМ!$A$33:$A$776,$A48,СВЦЭМ!$B$33:$B$776,L$47)+'СЕТ СН'!$G$11+СВЦЭМ!$D$10+'СЕТ СН'!$G$6-'СЕТ СН'!$G$23</f>
        <v>1261.84127528</v>
      </c>
      <c r="M48" s="36">
        <f>SUMIFS(СВЦЭМ!$D$33:$D$776,СВЦЭМ!$A$33:$A$776,$A48,СВЦЭМ!$B$33:$B$776,M$47)+'СЕТ СН'!$G$11+СВЦЭМ!$D$10+'СЕТ СН'!$G$6-'СЕТ СН'!$G$23</f>
        <v>1269.6862775499999</v>
      </c>
      <c r="N48" s="36">
        <f>SUMIFS(СВЦЭМ!$D$33:$D$776,СВЦЭМ!$A$33:$A$776,$A48,СВЦЭМ!$B$33:$B$776,N$47)+'СЕТ СН'!$G$11+СВЦЭМ!$D$10+'СЕТ СН'!$G$6-'СЕТ СН'!$G$23</f>
        <v>1271.69341809</v>
      </c>
      <c r="O48" s="36">
        <f>SUMIFS(СВЦЭМ!$D$33:$D$776,СВЦЭМ!$A$33:$A$776,$A48,СВЦЭМ!$B$33:$B$776,O$47)+'СЕТ СН'!$G$11+СВЦЭМ!$D$10+'СЕТ СН'!$G$6-'СЕТ СН'!$G$23</f>
        <v>1280.4895739399999</v>
      </c>
      <c r="P48" s="36">
        <f>SUMIFS(СВЦЭМ!$D$33:$D$776,СВЦЭМ!$A$33:$A$776,$A48,СВЦЭМ!$B$33:$B$776,P$47)+'СЕТ СН'!$G$11+СВЦЭМ!$D$10+'СЕТ СН'!$G$6-'СЕТ СН'!$G$23</f>
        <v>1286.1241970900001</v>
      </c>
      <c r="Q48" s="36">
        <f>SUMIFS(СВЦЭМ!$D$33:$D$776,СВЦЭМ!$A$33:$A$776,$A48,СВЦЭМ!$B$33:$B$776,Q$47)+'СЕТ СН'!$G$11+СВЦЭМ!$D$10+'СЕТ СН'!$G$6-'СЕТ СН'!$G$23</f>
        <v>1277.55820217</v>
      </c>
      <c r="R48" s="36">
        <f>SUMIFS(СВЦЭМ!$D$33:$D$776,СВЦЭМ!$A$33:$A$776,$A48,СВЦЭМ!$B$33:$B$776,R$47)+'СЕТ СН'!$G$11+СВЦЭМ!$D$10+'СЕТ СН'!$G$6-'СЕТ СН'!$G$23</f>
        <v>1283.64003325</v>
      </c>
      <c r="S48" s="36">
        <f>SUMIFS(СВЦЭМ!$D$33:$D$776,СВЦЭМ!$A$33:$A$776,$A48,СВЦЭМ!$B$33:$B$776,S$47)+'СЕТ СН'!$G$11+СВЦЭМ!$D$10+'СЕТ СН'!$G$6-'СЕТ СН'!$G$23</f>
        <v>1276.42289293</v>
      </c>
      <c r="T48" s="36">
        <f>SUMIFS(СВЦЭМ!$D$33:$D$776,СВЦЭМ!$A$33:$A$776,$A48,СВЦЭМ!$B$33:$B$776,T$47)+'СЕТ СН'!$G$11+СВЦЭМ!$D$10+'СЕТ СН'!$G$6-'СЕТ СН'!$G$23</f>
        <v>1252.05049588</v>
      </c>
      <c r="U48" s="36">
        <f>SUMIFS(СВЦЭМ!$D$33:$D$776,СВЦЭМ!$A$33:$A$776,$A48,СВЦЭМ!$B$33:$B$776,U$47)+'СЕТ СН'!$G$11+СВЦЭМ!$D$10+'СЕТ СН'!$G$6-'СЕТ СН'!$G$23</f>
        <v>1229.8969314999999</v>
      </c>
      <c r="V48" s="36">
        <f>SUMIFS(СВЦЭМ!$D$33:$D$776,СВЦЭМ!$A$33:$A$776,$A48,СВЦЭМ!$B$33:$B$776,V$47)+'СЕТ СН'!$G$11+СВЦЭМ!$D$10+'СЕТ СН'!$G$6-'СЕТ СН'!$G$23</f>
        <v>1215.8448753299999</v>
      </c>
      <c r="W48" s="36">
        <f>SUMIFS(СВЦЭМ!$D$33:$D$776,СВЦЭМ!$A$33:$A$776,$A48,СВЦЭМ!$B$33:$B$776,W$47)+'СЕТ СН'!$G$11+СВЦЭМ!$D$10+'СЕТ СН'!$G$6-'СЕТ СН'!$G$23</f>
        <v>1209.8425272899999</v>
      </c>
      <c r="X48" s="36">
        <f>SUMIFS(СВЦЭМ!$D$33:$D$776,СВЦЭМ!$A$33:$A$776,$A48,СВЦЭМ!$B$33:$B$776,X$47)+'СЕТ СН'!$G$11+СВЦЭМ!$D$10+'СЕТ СН'!$G$6-'СЕТ СН'!$G$23</f>
        <v>1272.85629692</v>
      </c>
      <c r="Y48" s="36">
        <f>SUMIFS(СВЦЭМ!$D$33:$D$776,СВЦЭМ!$A$33:$A$776,$A48,СВЦЭМ!$B$33:$B$776,Y$47)+'СЕТ СН'!$G$11+СВЦЭМ!$D$10+'СЕТ СН'!$G$6-'СЕТ СН'!$G$23</f>
        <v>1375.6936240499999</v>
      </c>
      <c r="AA48" s="45"/>
    </row>
    <row r="49" spans="1:25" ht="15.75" x14ac:dyDescent="0.2">
      <c r="A49" s="35">
        <f>A48+1</f>
        <v>43557</v>
      </c>
      <c r="B49" s="36">
        <f>SUMIFS(СВЦЭМ!$D$33:$D$776,СВЦЭМ!$A$33:$A$776,$A49,СВЦЭМ!$B$33:$B$776,B$47)+'СЕТ СН'!$G$11+СВЦЭМ!$D$10+'СЕТ СН'!$G$6-'СЕТ СН'!$G$23</f>
        <v>1447.04790901</v>
      </c>
      <c r="C49" s="36">
        <f>SUMIFS(СВЦЭМ!$D$33:$D$776,СВЦЭМ!$A$33:$A$776,$A49,СВЦЭМ!$B$33:$B$776,C$47)+'СЕТ СН'!$G$11+СВЦЭМ!$D$10+'СЕТ СН'!$G$6-'СЕТ СН'!$G$23</f>
        <v>1556.9490539500002</v>
      </c>
      <c r="D49" s="36">
        <f>SUMIFS(СВЦЭМ!$D$33:$D$776,СВЦЭМ!$A$33:$A$776,$A49,СВЦЭМ!$B$33:$B$776,D$47)+'СЕТ СН'!$G$11+СВЦЭМ!$D$10+'СЕТ СН'!$G$6-'СЕТ СН'!$G$23</f>
        <v>1608.3354744200001</v>
      </c>
      <c r="E49" s="36">
        <f>SUMIFS(СВЦЭМ!$D$33:$D$776,СВЦЭМ!$A$33:$A$776,$A49,СВЦЭМ!$B$33:$B$776,E$47)+'СЕТ СН'!$G$11+СВЦЭМ!$D$10+'СЕТ СН'!$G$6-'СЕТ СН'!$G$23</f>
        <v>1618.8923500999999</v>
      </c>
      <c r="F49" s="36">
        <f>SUMIFS(СВЦЭМ!$D$33:$D$776,СВЦЭМ!$A$33:$A$776,$A49,СВЦЭМ!$B$33:$B$776,F$47)+'СЕТ СН'!$G$11+СВЦЭМ!$D$10+'СЕТ СН'!$G$6-'СЕТ СН'!$G$23</f>
        <v>1616.1589112400002</v>
      </c>
      <c r="G49" s="36">
        <f>SUMIFS(СВЦЭМ!$D$33:$D$776,СВЦЭМ!$A$33:$A$776,$A49,СВЦЭМ!$B$33:$B$776,G$47)+'СЕТ СН'!$G$11+СВЦЭМ!$D$10+'СЕТ СН'!$G$6-'СЕТ СН'!$G$23</f>
        <v>1610.40171586</v>
      </c>
      <c r="H49" s="36">
        <f>SUMIFS(СВЦЭМ!$D$33:$D$776,СВЦЭМ!$A$33:$A$776,$A49,СВЦЭМ!$B$33:$B$776,H$47)+'СЕТ СН'!$G$11+СВЦЭМ!$D$10+'СЕТ СН'!$G$6-'СЕТ СН'!$G$23</f>
        <v>1500.7946478099998</v>
      </c>
      <c r="I49" s="36">
        <f>SUMIFS(СВЦЭМ!$D$33:$D$776,СВЦЭМ!$A$33:$A$776,$A49,СВЦЭМ!$B$33:$B$776,I$47)+'СЕТ СН'!$G$11+СВЦЭМ!$D$10+'СЕТ СН'!$G$6-'СЕТ СН'!$G$23</f>
        <v>1421.83457047</v>
      </c>
      <c r="J49" s="36">
        <f>SUMIFS(СВЦЭМ!$D$33:$D$776,СВЦЭМ!$A$33:$A$776,$A49,СВЦЭМ!$B$33:$B$776,J$47)+'СЕТ СН'!$G$11+СВЦЭМ!$D$10+'СЕТ СН'!$G$6-'СЕТ СН'!$G$23</f>
        <v>1327.5795245300001</v>
      </c>
      <c r="K49" s="36">
        <f>SUMIFS(СВЦЭМ!$D$33:$D$776,СВЦЭМ!$A$33:$A$776,$A49,СВЦЭМ!$B$33:$B$776,K$47)+'СЕТ СН'!$G$11+СВЦЭМ!$D$10+'СЕТ СН'!$G$6-'СЕТ СН'!$G$23</f>
        <v>1235.3866788</v>
      </c>
      <c r="L49" s="36">
        <f>SUMIFS(СВЦЭМ!$D$33:$D$776,СВЦЭМ!$A$33:$A$776,$A49,СВЦЭМ!$B$33:$B$776,L$47)+'СЕТ СН'!$G$11+СВЦЭМ!$D$10+'СЕТ СН'!$G$6-'СЕТ СН'!$G$23</f>
        <v>1205.4086767200001</v>
      </c>
      <c r="M49" s="36">
        <f>SUMIFS(СВЦЭМ!$D$33:$D$776,СВЦЭМ!$A$33:$A$776,$A49,СВЦЭМ!$B$33:$B$776,M$47)+'СЕТ СН'!$G$11+СВЦЭМ!$D$10+'СЕТ СН'!$G$6-'СЕТ СН'!$G$23</f>
        <v>1217.0583480400001</v>
      </c>
      <c r="N49" s="36">
        <f>SUMIFS(СВЦЭМ!$D$33:$D$776,СВЦЭМ!$A$33:$A$776,$A49,СВЦЭМ!$B$33:$B$776,N$47)+'СЕТ СН'!$G$11+СВЦЭМ!$D$10+'СЕТ СН'!$G$6-'СЕТ СН'!$G$23</f>
        <v>1215.0296269400001</v>
      </c>
      <c r="O49" s="36">
        <f>SUMIFS(СВЦЭМ!$D$33:$D$776,СВЦЭМ!$A$33:$A$776,$A49,СВЦЭМ!$B$33:$B$776,O$47)+'СЕТ СН'!$G$11+СВЦЭМ!$D$10+'СЕТ СН'!$G$6-'СЕТ СН'!$G$23</f>
        <v>1219.7651406499999</v>
      </c>
      <c r="P49" s="36">
        <f>SUMIFS(СВЦЭМ!$D$33:$D$776,СВЦЭМ!$A$33:$A$776,$A49,СВЦЭМ!$B$33:$B$776,P$47)+'СЕТ СН'!$G$11+СВЦЭМ!$D$10+'СЕТ СН'!$G$6-'СЕТ СН'!$G$23</f>
        <v>1231.21865495</v>
      </c>
      <c r="Q49" s="36">
        <f>SUMIFS(СВЦЭМ!$D$33:$D$776,СВЦЭМ!$A$33:$A$776,$A49,СВЦЭМ!$B$33:$B$776,Q$47)+'СЕТ СН'!$G$11+СВЦЭМ!$D$10+'СЕТ СН'!$G$6-'СЕТ СН'!$G$23</f>
        <v>1244.6929649600002</v>
      </c>
      <c r="R49" s="36">
        <f>SUMIFS(СВЦЭМ!$D$33:$D$776,СВЦЭМ!$A$33:$A$776,$A49,СВЦЭМ!$B$33:$B$776,R$47)+'СЕТ СН'!$G$11+СВЦЭМ!$D$10+'СЕТ СН'!$G$6-'СЕТ СН'!$G$23</f>
        <v>1236.8856989999999</v>
      </c>
      <c r="S49" s="36">
        <f>SUMIFS(СВЦЭМ!$D$33:$D$776,СВЦЭМ!$A$33:$A$776,$A49,СВЦЭМ!$B$33:$B$776,S$47)+'СЕТ СН'!$G$11+СВЦЭМ!$D$10+'СЕТ СН'!$G$6-'СЕТ СН'!$G$23</f>
        <v>1233.5798697</v>
      </c>
      <c r="T49" s="36">
        <f>SUMIFS(СВЦЭМ!$D$33:$D$776,СВЦЭМ!$A$33:$A$776,$A49,СВЦЭМ!$B$33:$B$776,T$47)+'СЕТ СН'!$G$11+СВЦЭМ!$D$10+'СЕТ СН'!$G$6-'СЕТ СН'!$G$23</f>
        <v>1210.8422576400001</v>
      </c>
      <c r="U49" s="36">
        <f>SUMIFS(СВЦЭМ!$D$33:$D$776,СВЦЭМ!$A$33:$A$776,$A49,СВЦЭМ!$B$33:$B$776,U$47)+'СЕТ СН'!$G$11+СВЦЭМ!$D$10+'СЕТ СН'!$G$6-'СЕТ СН'!$G$23</f>
        <v>1197.32954776</v>
      </c>
      <c r="V49" s="36">
        <f>SUMIFS(СВЦЭМ!$D$33:$D$776,СВЦЭМ!$A$33:$A$776,$A49,СВЦЭМ!$B$33:$B$776,V$47)+'СЕТ СН'!$G$11+СВЦЭМ!$D$10+'СЕТ СН'!$G$6-'СЕТ СН'!$G$23</f>
        <v>1195.4631280900001</v>
      </c>
      <c r="W49" s="36">
        <f>SUMIFS(СВЦЭМ!$D$33:$D$776,СВЦЭМ!$A$33:$A$776,$A49,СВЦЭМ!$B$33:$B$776,W$47)+'СЕТ СН'!$G$11+СВЦЭМ!$D$10+'СЕТ СН'!$G$6-'СЕТ СН'!$G$23</f>
        <v>1187.9585030600001</v>
      </c>
      <c r="X49" s="36">
        <f>SUMIFS(СВЦЭМ!$D$33:$D$776,СВЦЭМ!$A$33:$A$776,$A49,СВЦЭМ!$B$33:$B$776,X$47)+'СЕТ СН'!$G$11+СВЦЭМ!$D$10+'СЕТ СН'!$G$6-'СЕТ СН'!$G$23</f>
        <v>1230.83627252</v>
      </c>
      <c r="Y49" s="36">
        <f>SUMIFS(СВЦЭМ!$D$33:$D$776,СВЦЭМ!$A$33:$A$776,$A49,СВЦЭМ!$B$33:$B$776,Y$47)+'СЕТ СН'!$G$11+СВЦЭМ!$D$10+'СЕТ СН'!$G$6-'СЕТ СН'!$G$23</f>
        <v>1333.10504182</v>
      </c>
    </row>
    <row r="50" spans="1:25" ht="15.75" x14ac:dyDescent="0.2">
      <c r="A50" s="35">
        <f t="shared" ref="A50:A78" si="1">A49+1</f>
        <v>43558</v>
      </c>
      <c r="B50" s="36">
        <f>SUMIFS(СВЦЭМ!$D$33:$D$776,СВЦЭМ!$A$33:$A$776,$A50,СВЦЭМ!$B$33:$B$776,B$47)+'СЕТ СН'!$G$11+СВЦЭМ!$D$10+'СЕТ СН'!$G$6-'СЕТ СН'!$G$23</f>
        <v>1450.4626343499999</v>
      </c>
      <c r="C50" s="36">
        <f>SUMIFS(СВЦЭМ!$D$33:$D$776,СВЦЭМ!$A$33:$A$776,$A50,СВЦЭМ!$B$33:$B$776,C$47)+'СЕТ СН'!$G$11+СВЦЭМ!$D$10+'СЕТ СН'!$G$6-'СЕТ СН'!$G$23</f>
        <v>1548.94146903</v>
      </c>
      <c r="D50" s="36">
        <f>SUMIFS(СВЦЭМ!$D$33:$D$776,СВЦЭМ!$A$33:$A$776,$A50,СВЦЭМ!$B$33:$B$776,D$47)+'СЕТ СН'!$G$11+СВЦЭМ!$D$10+'СЕТ СН'!$G$6-'СЕТ СН'!$G$23</f>
        <v>1531.2455909300002</v>
      </c>
      <c r="E50" s="36">
        <f>SUMIFS(СВЦЭМ!$D$33:$D$776,СВЦЭМ!$A$33:$A$776,$A50,СВЦЭМ!$B$33:$B$776,E$47)+'СЕТ СН'!$G$11+СВЦЭМ!$D$10+'СЕТ СН'!$G$6-'СЕТ СН'!$G$23</f>
        <v>1529.5173427499999</v>
      </c>
      <c r="F50" s="36">
        <f>SUMIFS(СВЦЭМ!$D$33:$D$776,СВЦЭМ!$A$33:$A$776,$A50,СВЦЭМ!$B$33:$B$776,F$47)+'СЕТ СН'!$G$11+СВЦЭМ!$D$10+'СЕТ СН'!$G$6-'СЕТ СН'!$G$23</f>
        <v>1526.3894482700002</v>
      </c>
      <c r="G50" s="36">
        <f>SUMIFS(СВЦЭМ!$D$33:$D$776,СВЦЭМ!$A$33:$A$776,$A50,СВЦЭМ!$B$33:$B$776,G$47)+'СЕТ СН'!$G$11+СВЦЭМ!$D$10+'СЕТ СН'!$G$6-'СЕТ СН'!$G$23</f>
        <v>1554.3253690000001</v>
      </c>
      <c r="H50" s="36">
        <f>SUMIFS(СВЦЭМ!$D$33:$D$776,СВЦЭМ!$A$33:$A$776,$A50,СВЦЭМ!$B$33:$B$776,H$47)+'СЕТ СН'!$G$11+СВЦЭМ!$D$10+'СЕТ СН'!$G$6-'СЕТ СН'!$G$23</f>
        <v>1502.49386946</v>
      </c>
      <c r="I50" s="36">
        <f>SUMIFS(СВЦЭМ!$D$33:$D$776,СВЦЭМ!$A$33:$A$776,$A50,СВЦЭМ!$B$33:$B$776,I$47)+'СЕТ СН'!$G$11+СВЦЭМ!$D$10+'СЕТ СН'!$G$6-'СЕТ СН'!$G$23</f>
        <v>1421.8420779600001</v>
      </c>
      <c r="J50" s="36">
        <f>SUMIFS(СВЦЭМ!$D$33:$D$776,СВЦЭМ!$A$33:$A$776,$A50,СВЦЭМ!$B$33:$B$776,J$47)+'СЕТ СН'!$G$11+СВЦЭМ!$D$10+'СЕТ СН'!$G$6-'СЕТ СН'!$G$23</f>
        <v>1330.1614516300001</v>
      </c>
      <c r="K50" s="36">
        <f>SUMIFS(СВЦЭМ!$D$33:$D$776,СВЦЭМ!$A$33:$A$776,$A50,СВЦЭМ!$B$33:$B$776,K$47)+'СЕТ СН'!$G$11+СВЦЭМ!$D$10+'СЕТ СН'!$G$6-'СЕТ СН'!$G$23</f>
        <v>1255.92650736</v>
      </c>
      <c r="L50" s="36">
        <f>SUMIFS(СВЦЭМ!$D$33:$D$776,СВЦЭМ!$A$33:$A$776,$A50,СВЦЭМ!$B$33:$B$776,L$47)+'СЕТ СН'!$G$11+СВЦЭМ!$D$10+'СЕТ СН'!$G$6-'СЕТ СН'!$G$23</f>
        <v>1235.45711848</v>
      </c>
      <c r="M50" s="36">
        <f>SUMIFS(СВЦЭМ!$D$33:$D$776,СВЦЭМ!$A$33:$A$776,$A50,СВЦЭМ!$B$33:$B$776,M$47)+'СЕТ СН'!$G$11+СВЦЭМ!$D$10+'СЕТ СН'!$G$6-'СЕТ СН'!$G$23</f>
        <v>1244.7215033</v>
      </c>
      <c r="N50" s="36">
        <f>SUMIFS(СВЦЭМ!$D$33:$D$776,СВЦЭМ!$A$33:$A$776,$A50,СВЦЭМ!$B$33:$B$776,N$47)+'СЕТ СН'!$G$11+СВЦЭМ!$D$10+'СЕТ СН'!$G$6-'СЕТ СН'!$G$23</f>
        <v>1234.2215748600001</v>
      </c>
      <c r="O50" s="36">
        <f>SUMIFS(СВЦЭМ!$D$33:$D$776,СВЦЭМ!$A$33:$A$776,$A50,СВЦЭМ!$B$33:$B$776,O$47)+'СЕТ СН'!$G$11+СВЦЭМ!$D$10+'СЕТ СН'!$G$6-'СЕТ СН'!$G$23</f>
        <v>1244.1127179099999</v>
      </c>
      <c r="P50" s="36">
        <f>SUMIFS(СВЦЭМ!$D$33:$D$776,СВЦЭМ!$A$33:$A$776,$A50,СВЦЭМ!$B$33:$B$776,P$47)+'СЕТ СН'!$G$11+СВЦЭМ!$D$10+'СЕТ СН'!$G$6-'СЕТ СН'!$G$23</f>
        <v>1251.0545058</v>
      </c>
      <c r="Q50" s="36">
        <f>SUMIFS(СВЦЭМ!$D$33:$D$776,СВЦЭМ!$A$33:$A$776,$A50,СВЦЭМ!$B$33:$B$776,Q$47)+'СЕТ СН'!$G$11+СВЦЭМ!$D$10+'СЕТ СН'!$G$6-'СЕТ СН'!$G$23</f>
        <v>1258.4097518600001</v>
      </c>
      <c r="R50" s="36">
        <f>SUMIFS(СВЦЭМ!$D$33:$D$776,СВЦЭМ!$A$33:$A$776,$A50,СВЦЭМ!$B$33:$B$776,R$47)+'СЕТ СН'!$G$11+СВЦЭМ!$D$10+'СЕТ СН'!$G$6-'СЕТ СН'!$G$23</f>
        <v>1263.8671580999999</v>
      </c>
      <c r="S50" s="36">
        <f>SUMIFS(СВЦЭМ!$D$33:$D$776,СВЦЭМ!$A$33:$A$776,$A50,СВЦЭМ!$B$33:$B$776,S$47)+'СЕТ СН'!$G$11+СВЦЭМ!$D$10+'СЕТ СН'!$G$6-'СЕТ СН'!$G$23</f>
        <v>1263.8315631200001</v>
      </c>
      <c r="T50" s="36">
        <f>SUMIFS(СВЦЭМ!$D$33:$D$776,СВЦЭМ!$A$33:$A$776,$A50,СВЦЭМ!$B$33:$B$776,T$47)+'СЕТ СН'!$G$11+СВЦЭМ!$D$10+'СЕТ СН'!$G$6-'СЕТ СН'!$G$23</f>
        <v>1241.2138523399999</v>
      </c>
      <c r="U50" s="36">
        <f>SUMIFS(СВЦЭМ!$D$33:$D$776,СВЦЭМ!$A$33:$A$776,$A50,СВЦЭМ!$B$33:$B$776,U$47)+'СЕТ СН'!$G$11+СВЦЭМ!$D$10+'СЕТ СН'!$G$6-'СЕТ СН'!$G$23</f>
        <v>1217.93033773</v>
      </c>
      <c r="V50" s="36">
        <f>SUMIFS(СВЦЭМ!$D$33:$D$776,СВЦЭМ!$A$33:$A$776,$A50,СВЦЭМ!$B$33:$B$776,V$47)+'СЕТ СН'!$G$11+СВЦЭМ!$D$10+'СЕТ СН'!$G$6-'СЕТ СН'!$G$23</f>
        <v>1207.2417487299999</v>
      </c>
      <c r="W50" s="36">
        <f>SUMIFS(СВЦЭМ!$D$33:$D$776,СВЦЭМ!$A$33:$A$776,$A50,СВЦЭМ!$B$33:$B$776,W$47)+'СЕТ СН'!$G$11+СВЦЭМ!$D$10+'СЕТ СН'!$G$6-'СЕТ СН'!$G$23</f>
        <v>1200.0827205999999</v>
      </c>
      <c r="X50" s="36">
        <f>SUMIFS(СВЦЭМ!$D$33:$D$776,СВЦЭМ!$A$33:$A$776,$A50,СВЦЭМ!$B$33:$B$776,X$47)+'СЕТ СН'!$G$11+СВЦЭМ!$D$10+'СЕТ СН'!$G$6-'СЕТ СН'!$G$23</f>
        <v>1251.37845201</v>
      </c>
      <c r="Y50" s="36">
        <f>SUMIFS(СВЦЭМ!$D$33:$D$776,СВЦЭМ!$A$33:$A$776,$A50,СВЦЭМ!$B$33:$B$776,Y$47)+'СЕТ СН'!$G$11+СВЦЭМ!$D$10+'СЕТ СН'!$G$6-'СЕТ СН'!$G$23</f>
        <v>1375.81857375</v>
      </c>
    </row>
    <row r="51" spans="1:25" ht="15.75" x14ac:dyDescent="0.2">
      <c r="A51" s="35">
        <f t="shared" si="1"/>
        <v>43559</v>
      </c>
      <c r="B51" s="36">
        <f>SUMIFS(СВЦЭМ!$D$33:$D$776,СВЦЭМ!$A$33:$A$776,$A51,СВЦЭМ!$B$33:$B$776,B$47)+'СЕТ СН'!$G$11+СВЦЭМ!$D$10+'СЕТ СН'!$G$6-'СЕТ СН'!$G$23</f>
        <v>1433.9969010499999</v>
      </c>
      <c r="C51" s="36">
        <f>SUMIFS(СВЦЭМ!$D$33:$D$776,СВЦЭМ!$A$33:$A$776,$A51,СВЦЭМ!$B$33:$B$776,C$47)+'СЕТ СН'!$G$11+СВЦЭМ!$D$10+'СЕТ СН'!$G$6-'СЕТ СН'!$G$23</f>
        <v>1526.7989273200001</v>
      </c>
      <c r="D51" s="36">
        <f>SUMIFS(СВЦЭМ!$D$33:$D$776,СВЦЭМ!$A$33:$A$776,$A51,СВЦЭМ!$B$33:$B$776,D$47)+'СЕТ СН'!$G$11+СВЦЭМ!$D$10+'СЕТ СН'!$G$6-'СЕТ СН'!$G$23</f>
        <v>1563.7790101000001</v>
      </c>
      <c r="E51" s="36">
        <f>SUMIFS(СВЦЭМ!$D$33:$D$776,СВЦЭМ!$A$33:$A$776,$A51,СВЦЭМ!$B$33:$B$776,E$47)+'СЕТ СН'!$G$11+СВЦЭМ!$D$10+'СЕТ СН'!$G$6-'СЕТ СН'!$G$23</f>
        <v>1563.0379161999999</v>
      </c>
      <c r="F51" s="36">
        <f>SUMIFS(СВЦЭМ!$D$33:$D$776,СВЦЭМ!$A$33:$A$776,$A51,СВЦЭМ!$B$33:$B$776,F$47)+'СЕТ СН'!$G$11+СВЦЭМ!$D$10+'СЕТ СН'!$G$6-'СЕТ СН'!$G$23</f>
        <v>1556.0070905699999</v>
      </c>
      <c r="G51" s="36">
        <f>SUMIFS(СВЦЭМ!$D$33:$D$776,СВЦЭМ!$A$33:$A$776,$A51,СВЦЭМ!$B$33:$B$776,G$47)+'СЕТ СН'!$G$11+СВЦЭМ!$D$10+'СЕТ СН'!$G$6-'СЕТ СН'!$G$23</f>
        <v>1570.6279876200001</v>
      </c>
      <c r="H51" s="36">
        <f>SUMIFS(СВЦЭМ!$D$33:$D$776,СВЦЭМ!$A$33:$A$776,$A51,СВЦЭМ!$B$33:$B$776,H$47)+'СЕТ СН'!$G$11+СВЦЭМ!$D$10+'СЕТ СН'!$G$6-'СЕТ СН'!$G$23</f>
        <v>1485.02673026</v>
      </c>
      <c r="I51" s="36">
        <f>SUMIFS(СВЦЭМ!$D$33:$D$776,СВЦЭМ!$A$33:$A$776,$A51,СВЦЭМ!$B$33:$B$776,I$47)+'СЕТ СН'!$G$11+СВЦЭМ!$D$10+'СЕТ СН'!$G$6-'СЕТ СН'!$G$23</f>
        <v>1421.27306619</v>
      </c>
      <c r="J51" s="36">
        <f>SUMIFS(СВЦЭМ!$D$33:$D$776,СВЦЭМ!$A$33:$A$776,$A51,СВЦЭМ!$B$33:$B$776,J$47)+'СЕТ СН'!$G$11+СВЦЭМ!$D$10+'СЕТ СН'!$G$6-'СЕТ СН'!$G$23</f>
        <v>1324.5069188800001</v>
      </c>
      <c r="K51" s="36">
        <f>SUMIFS(СВЦЭМ!$D$33:$D$776,СВЦЭМ!$A$33:$A$776,$A51,СВЦЭМ!$B$33:$B$776,K$47)+'СЕТ СН'!$G$11+СВЦЭМ!$D$10+'СЕТ СН'!$G$6-'СЕТ СН'!$G$23</f>
        <v>1254.4561177400001</v>
      </c>
      <c r="L51" s="36">
        <f>SUMIFS(СВЦЭМ!$D$33:$D$776,СВЦЭМ!$A$33:$A$776,$A51,СВЦЭМ!$B$33:$B$776,L$47)+'СЕТ СН'!$G$11+СВЦЭМ!$D$10+'СЕТ СН'!$G$6-'СЕТ СН'!$G$23</f>
        <v>1225.6974284600001</v>
      </c>
      <c r="M51" s="36">
        <f>SUMIFS(СВЦЭМ!$D$33:$D$776,СВЦЭМ!$A$33:$A$776,$A51,СВЦЭМ!$B$33:$B$776,M$47)+'СЕТ СН'!$G$11+СВЦЭМ!$D$10+'СЕТ СН'!$G$6-'СЕТ СН'!$G$23</f>
        <v>1227.9227187400002</v>
      </c>
      <c r="N51" s="36">
        <f>SUMIFS(СВЦЭМ!$D$33:$D$776,СВЦЭМ!$A$33:$A$776,$A51,СВЦЭМ!$B$33:$B$776,N$47)+'СЕТ СН'!$G$11+СВЦЭМ!$D$10+'СЕТ СН'!$G$6-'СЕТ СН'!$G$23</f>
        <v>1214.6467258100001</v>
      </c>
      <c r="O51" s="36">
        <f>SUMIFS(СВЦЭМ!$D$33:$D$776,СВЦЭМ!$A$33:$A$776,$A51,СВЦЭМ!$B$33:$B$776,O$47)+'СЕТ СН'!$G$11+СВЦЭМ!$D$10+'СЕТ СН'!$G$6-'СЕТ СН'!$G$23</f>
        <v>1239.3049467599999</v>
      </c>
      <c r="P51" s="36">
        <f>SUMIFS(СВЦЭМ!$D$33:$D$776,СВЦЭМ!$A$33:$A$776,$A51,СВЦЭМ!$B$33:$B$776,P$47)+'СЕТ СН'!$G$11+СВЦЭМ!$D$10+'СЕТ СН'!$G$6-'СЕТ СН'!$G$23</f>
        <v>1253.5966340499999</v>
      </c>
      <c r="Q51" s="36">
        <f>SUMIFS(СВЦЭМ!$D$33:$D$776,СВЦЭМ!$A$33:$A$776,$A51,СВЦЭМ!$B$33:$B$776,Q$47)+'СЕТ СН'!$G$11+СВЦЭМ!$D$10+'СЕТ СН'!$G$6-'СЕТ СН'!$G$23</f>
        <v>1260.1209879</v>
      </c>
      <c r="R51" s="36">
        <f>SUMIFS(СВЦЭМ!$D$33:$D$776,СВЦЭМ!$A$33:$A$776,$A51,СВЦЭМ!$B$33:$B$776,R$47)+'СЕТ СН'!$G$11+СВЦЭМ!$D$10+'СЕТ СН'!$G$6-'СЕТ СН'!$G$23</f>
        <v>1264.2071467800001</v>
      </c>
      <c r="S51" s="36">
        <f>SUMIFS(СВЦЭМ!$D$33:$D$776,СВЦЭМ!$A$33:$A$776,$A51,СВЦЭМ!$B$33:$B$776,S$47)+'СЕТ СН'!$G$11+СВЦЭМ!$D$10+'СЕТ СН'!$G$6-'СЕТ СН'!$G$23</f>
        <v>1272.2300227800001</v>
      </c>
      <c r="T51" s="36">
        <f>SUMIFS(СВЦЭМ!$D$33:$D$776,СВЦЭМ!$A$33:$A$776,$A51,СВЦЭМ!$B$33:$B$776,T$47)+'СЕТ СН'!$G$11+СВЦЭМ!$D$10+'СЕТ СН'!$G$6-'СЕТ СН'!$G$23</f>
        <v>1251.97466955</v>
      </c>
      <c r="U51" s="36">
        <f>SUMIFS(СВЦЭМ!$D$33:$D$776,СВЦЭМ!$A$33:$A$776,$A51,СВЦЭМ!$B$33:$B$776,U$47)+'СЕТ СН'!$G$11+СВЦЭМ!$D$10+'СЕТ СН'!$G$6-'СЕТ СН'!$G$23</f>
        <v>1212.4334254099999</v>
      </c>
      <c r="V51" s="36">
        <f>SUMIFS(СВЦЭМ!$D$33:$D$776,СВЦЭМ!$A$33:$A$776,$A51,СВЦЭМ!$B$33:$B$776,V$47)+'СЕТ СН'!$G$11+СВЦЭМ!$D$10+'СЕТ СН'!$G$6-'СЕТ СН'!$G$23</f>
        <v>1204.84483907</v>
      </c>
      <c r="W51" s="36">
        <f>SUMIFS(СВЦЭМ!$D$33:$D$776,СВЦЭМ!$A$33:$A$776,$A51,СВЦЭМ!$B$33:$B$776,W$47)+'СЕТ СН'!$G$11+СВЦЭМ!$D$10+'СЕТ СН'!$G$6-'СЕТ СН'!$G$23</f>
        <v>1207.6453697000002</v>
      </c>
      <c r="X51" s="36">
        <f>SUMIFS(СВЦЭМ!$D$33:$D$776,СВЦЭМ!$A$33:$A$776,$A51,СВЦЭМ!$B$33:$B$776,X$47)+'СЕТ СН'!$G$11+СВЦЭМ!$D$10+'СЕТ СН'!$G$6-'СЕТ СН'!$G$23</f>
        <v>1290.61044569</v>
      </c>
      <c r="Y51" s="36">
        <f>SUMIFS(СВЦЭМ!$D$33:$D$776,СВЦЭМ!$A$33:$A$776,$A51,СВЦЭМ!$B$33:$B$776,Y$47)+'СЕТ СН'!$G$11+СВЦЭМ!$D$10+'СЕТ СН'!$G$6-'СЕТ СН'!$G$23</f>
        <v>1438.3539583100001</v>
      </c>
    </row>
    <row r="52" spans="1:25" ht="15.75" x14ac:dyDescent="0.2">
      <c r="A52" s="35">
        <f t="shared" si="1"/>
        <v>43560</v>
      </c>
      <c r="B52" s="36">
        <f>SUMIFS(СВЦЭМ!$D$33:$D$776,СВЦЭМ!$A$33:$A$776,$A52,СВЦЭМ!$B$33:$B$776,B$47)+'СЕТ СН'!$G$11+СВЦЭМ!$D$10+'СЕТ СН'!$G$6-'СЕТ СН'!$G$23</f>
        <v>1427.21740346</v>
      </c>
      <c r="C52" s="36">
        <f>SUMIFS(СВЦЭМ!$D$33:$D$776,СВЦЭМ!$A$33:$A$776,$A52,СВЦЭМ!$B$33:$B$776,C$47)+'СЕТ СН'!$G$11+СВЦЭМ!$D$10+'СЕТ СН'!$G$6-'СЕТ СН'!$G$23</f>
        <v>1517.2921378699998</v>
      </c>
      <c r="D52" s="36">
        <f>SUMIFS(СВЦЭМ!$D$33:$D$776,СВЦЭМ!$A$33:$A$776,$A52,СВЦЭМ!$B$33:$B$776,D$47)+'СЕТ СН'!$G$11+СВЦЭМ!$D$10+'СЕТ СН'!$G$6-'СЕТ СН'!$G$23</f>
        <v>1575.3234082200001</v>
      </c>
      <c r="E52" s="36">
        <f>SUMIFS(СВЦЭМ!$D$33:$D$776,СВЦЭМ!$A$33:$A$776,$A52,СВЦЭМ!$B$33:$B$776,E$47)+'СЕТ СН'!$G$11+СВЦЭМ!$D$10+'СЕТ СН'!$G$6-'СЕТ СН'!$G$23</f>
        <v>1571.2126406500001</v>
      </c>
      <c r="F52" s="36">
        <f>SUMIFS(СВЦЭМ!$D$33:$D$776,СВЦЭМ!$A$33:$A$776,$A52,СВЦЭМ!$B$33:$B$776,F$47)+'СЕТ СН'!$G$11+СВЦЭМ!$D$10+'СЕТ СН'!$G$6-'СЕТ СН'!$G$23</f>
        <v>1568.26604662</v>
      </c>
      <c r="G52" s="36">
        <f>SUMIFS(СВЦЭМ!$D$33:$D$776,СВЦЭМ!$A$33:$A$776,$A52,СВЦЭМ!$B$33:$B$776,G$47)+'СЕТ СН'!$G$11+СВЦЭМ!$D$10+'СЕТ СН'!$G$6-'СЕТ СН'!$G$23</f>
        <v>1566.0144033900001</v>
      </c>
      <c r="H52" s="36">
        <f>SUMIFS(СВЦЭМ!$D$33:$D$776,СВЦЭМ!$A$33:$A$776,$A52,СВЦЭМ!$B$33:$B$776,H$47)+'СЕТ СН'!$G$11+СВЦЭМ!$D$10+'СЕТ СН'!$G$6-'СЕТ СН'!$G$23</f>
        <v>1500.1177195499999</v>
      </c>
      <c r="I52" s="36">
        <f>SUMIFS(СВЦЭМ!$D$33:$D$776,СВЦЭМ!$A$33:$A$776,$A52,СВЦЭМ!$B$33:$B$776,I$47)+'СЕТ СН'!$G$11+СВЦЭМ!$D$10+'СЕТ СН'!$G$6-'СЕТ СН'!$G$23</f>
        <v>1442.02916843</v>
      </c>
      <c r="J52" s="36">
        <f>SUMIFS(СВЦЭМ!$D$33:$D$776,СВЦЭМ!$A$33:$A$776,$A52,СВЦЭМ!$B$33:$B$776,J$47)+'СЕТ СН'!$G$11+СВЦЭМ!$D$10+'СЕТ СН'!$G$6-'СЕТ СН'!$G$23</f>
        <v>1358.1914253899999</v>
      </c>
      <c r="K52" s="36">
        <f>SUMIFS(СВЦЭМ!$D$33:$D$776,СВЦЭМ!$A$33:$A$776,$A52,СВЦЭМ!$B$33:$B$776,K$47)+'СЕТ СН'!$G$11+СВЦЭМ!$D$10+'СЕТ СН'!$G$6-'СЕТ СН'!$G$23</f>
        <v>1283.4848912</v>
      </c>
      <c r="L52" s="36">
        <f>SUMIFS(СВЦЭМ!$D$33:$D$776,СВЦЭМ!$A$33:$A$776,$A52,СВЦЭМ!$B$33:$B$776,L$47)+'СЕТ СН'!$G$11+СВЦЭМ!$D$10+'СЕТ СН'!$G$6-'СЕТ СН'!$G$23</f>
        <v>1249.5538440300002</v>
      </c>
      <c r="M52" s="36">
        <f>SUMIFS(СВЦЭМ!$D$33:$D$776,СВЦЭМ!$A$33:$A$776,$A52,СВЦЭМ!$B$33:$B$776,M$47)+'СЕТ СН'!$G$11+СВЦЭМ!$D$10+'СЕТ СН'!$G$6-'СЕТ СН'!$G$23</f>
        <v>1240.8908393000002</v>
      </c>
      <c r="N52" s="36">
        <f>SUMIFS(СВЦЭМ!$D$33:$D$776,СВЦЭМ!$A$33:$A$776,$A52,СВЦЭМ!$B$33:$B$776,N$47)+'СЕТ СН'!$G$11+СВЦЭМ!$D$10+'СЕТ СН'!$G$6-'СЕТ СН'!$G$23</f>
        <v>1234.6420760599999</v>
      </c>
      <c r="O52" s="36">
        <f>SUMIFS(СВЦЭМ!$D$33:$D$776,СВЦЭМ!$A$33:$A$776,$A52,СВЦЭМ!$B$33:$B$776,O$47)+'СЕТ СН'!$G$11+СВЦЭМ!$D$10+'СЕТ СН'!$G$6-'СЕТ СН'!$G$23</f>
        <v>1228.71408019</v>
      </c>
      <c r="P52" s="36">
        <f>SUMIFS(СВЦЭМ!$D$33:$D$776,СВЦЭМ!$A$33:$A$776,$A52,СВЦЭМ!$B$33:$B$776,P$47)+'СЕТ СН'!$G$11+СВЦЭМ!$D$10+'СЕТ СН'!$G$6-'СЕТ СН'!$G$23</f>
        <v>1234.0241420500001</v>
      </c>
      <c r="Q52" s="36">
        <f>SUMIFS(СВЦЭМ!$D$33:$D$776,СВЦЭМ!$A$33:$A$776,$A52,СВЦЭМ!$B$33:$B$776,Q$47)+'СЕТ СН'!$G$11+СВЦЭМ!$D$10+'СЕТ СН'!$G$6-'СЕТ СН'!$G$23</f>
        <v>1233.42485936</v>
      </c>
      <c r="R52" s="36">
        <f>SUMIFS(СВЦЭМ!$D$33:$D$776,СВЦЭМ!$A$33:$A$776,$A52,СВЦЭМ!$B$33:$B$776,R$47)+'СЕТ СН'!$G$11+СВЦЭМ!$D$10+'СЕТ СН'!$G$6-'СЕТ СН'!$G$23</f>
        <v>1234.22527554</v>
      </c>
      <c r="S52" s="36">
        <f>SUMIFS(СВЦЭМ!$D$33:$D$776,СВЦЭМ!$A$33:$A$776,$A52,СВЦЭМ!$B$33:$B$776,S$47)+'СЕТ СН'!$G$11+СВЦЭМ!$D$10+'СЕТ СН'!$G$6-'СЕТ СН'!$G$23</f>
        <v>1249.97258229</v>
      </c>
      <c r="T52" s="36">
        <f>SUMIFS(СВЦЭМ!$D$33:$D$776,СВЦЭМ!$A$33:$A$776,$A52,СВЦЭМ!$B$33:$B$776,T$47)+'СЕТ СН'!$G$11+СВЦЭМ!$D$10+'СЕТ СН'!$G$6-'СЕТ СН'!$G$23</f>
        <v>1245.7377159500002</v>
      </c>
      <c r="U52" s="36">
        <f>SUMIFS(СВЦЭМ!$D$33:$D$776,СВЦЭМ!$A$33:$A$776,$A52,СВЦЭМ!$B$33:$B$776,U$47)+'СЕТ СН'!$G$11+СВЦЭМ!$D$10+'СЕТ СН'!$G$6-'СЕТ СН'!$G$23</f>
        <v>1254.1274997200001</v>
      </c>
      <c r="V52" s="36">
        <f>SUMIFS(СВЦЭМ!$D$33:$D$776,СВЦЭМ!$A$33:$A$776,$A52,СВЦЭМ!$B$33:$B$776,V$47)+'СЕТ СН'!$G$11+СВЦЭМ!$D$10+'СЕТ СН'!$G$6-'СЕТ СН'!$G$23</f>
        <v>1263.7249316699999</v>
      </c>
      <c r="W52" s="36">
        <f>SUMIFS(СВЦЭМ!$D$33:$D$776,СВЦЭМ!$A$33:$A$776,$A52,СВЦЭМ!$B$33:$B$776,W$47)+'СЕТ СН'!$G$11+СВЦЭМ!$D$10+'СЕТ СН'!$G$6-'СЕТ СН'!$G$23</f>
        <v>1270.8919883200001</v>
      </c>
      <c r="X52" s="36">
        <f>SUMIFS(СВЦЭМ!$D$33:$D$776,СВЦЭМ!$A$33:$A$776,$A52,СВЦЭМ!$B$33:$B$776,X$47)+'СЕТ СН'!$G$11+СВЦЭМ!$D$10+'СЕТ СН'!$G$6-'СЕТ СН'!$G$23</f>
        <v>1311.01627267</v>
      </c>
      <c r="Y52" s="36">
        <f>SUMIFS(СВЦЭМ!$D$33:$D$776,СВЦЭМ!$A$33:$A$776,$A52,СВЦЭМ!$B$33:$B$776,Y$47)+'СЕТ СН'!$G$11+СВЦЭМ!$D$10+'СЕТ СН'!$G$6-'СЕТ СН'!$G$23</f>
        <v>1404.4841258700001</v>
      </c>
    </row>
    <row r="53" spans="1:25" ht="15.75" x14ac:dyDescent="0.2">
      <c r="A53" s="35">
        <f t="shared" si="1"/>
        <v>43561</v>
      </c>
      <c r="B53" s="36">
        <f>SUMIFS(СВЦЭМ!$D$33:$D$776,СВЦЭМ!$A$33:$A$776,$A53,СВЦЭМ!$B$33:$B$776,B$47)+'СЕТ СН'!$G$11+СВЦЭМ!$D$10+'СЕТ СН'!$G$6-'СЕТ СН'!$G$23</f>
        <v>1465.2666363099997</v>
      </c>
      <c r="C53" s="36">
        <f>SUMIFS(СВЦЭМ!$D$33:$D$776,СВЦЭМ!$A$33:$A$776,$A53,СВЦЭМ!$B$33:$B$776,C$47)+'СЕТ СН'!$G$11+СВЦЭМ!$D$10+'СЕТ СН'!$G$6-'СЕТ СН'!$G$23</f>
        <v>1545.6705650700001</v>
      </c>
      <c r="D53" s="36">
        <f>SUMIFS(СВЦЭМ!$D$33:$D$776,СВЦЭМ!$A$33:$A$776,$A53,СВЦЭМ!$B$33:$B$776,D$47)+'СЕТ СН'!$G$11+СВЦЭМ!$D$10+'СЕТ СН'!$G$6-'СЕТ СН'!$G$23</f>
        <v>1569.2561770000002</v>
      </c>
      <c r="E53" s="36">
        <f>SUMIFS(СВЦЭМ!$D$33:$D$776,СВЦЭМ!$A$33:$A$776,$A53,СВЦЭМ!$B$33:$B$776,E$47)+'СЕТ СН'!$G$11+СВЦЭМ!$D$10+'СЕТ СН'!$G$6-'СЕТ СН'!$G$23</f>
        <v>1561.0232498599999</v>
      </c>
      <c r="F53" s="36">
        <f>SUMIFS(СВЦЭМ!$D$33:$D$776,СВЦЭМ!$A$33:$A$776,$A53,СВЦЭМ!$B$33:$B$776,F$47)+'СЕТ СН'!$G$11+СВЦЭМ!$D$10+'СЕТ СН'!$G$6-'СЕТ СН'!$G$23</f>
        <v>1559.0224646699999</v>
      </c>
      <c r="G53" s="36">
        <f>SUMIFS(СВЦЭМ!$D$33:$D$776,СВЦЭМ!$A$33:$A$776,$A53,СВЦЭМ!$B$33:$B$776,G$47)+'СЕТ СН'!$G$11+СВЦЭМ!$D$10+'СЕТ СН'!$G$6-'СЕТ СН'!$G$23</f>
        <v>1568.80859934</v>
      </c>
      <c r="H53" s="36">
        <f>SUMIFS(СВЦЭМ!$D$33:$D$776,СВЦЭМ!$A$33:$A$776,$A53,СВЦЭМ!$B$33:$B$776,H$47)+'СЕТ СН'!$G$11+СВЦЭМ!$D$10+'СЕТ СН'!$G$6-'СЕТ СН'!$G$23</f>
        <v>1487.50560804</v>
      </c>
      <c r="I53" s="36">
        <f>SUMIFS(СВЦЭМ!$D$33:$D$776,СВЦЭМ!$A$33:$A$776,$A53,СВЦЭМ!$B$33:$B$776,I$47)+'СЕТ СН'!$G$11+СВЦЭМ!$D$10+'СЕТ СН'!$G$6-'СЕТ СН'!$G$23</f>
        <v>1484.4168802300001</v>
      </c>
      <c r="J53" s="36">
        <f>SUMIFS(СВЦЭМ!$D$33:$D$776,СВЦЭМ!$A$33:$A$776,$A53,СВЦЭМ!$B$33:$B$776,J$47)+'СЕТ СН'!$G$11+СВЦЭМ!$D$10+'СЕТ СН'!$G$6-'СЕТ СН'!$G$23</f>
        <v>1415.57094351</v>
      </c>
      <c r="K53" s="36">
        <f>SUMIFS(СВЦЭМ!$D$33:$D$776,СВЦЭМ!$A$33:$A$776,$A53,СВЦЭМ!$B$33:$B$776,K$47)+'СЕТ СН'!$G$11+СВЦЭМ!$D$10+'СЕТ СН'!$G$6-'СЕТ СН'!$G$23</f>
        <v>1288.49141414</v>
      </c>
      <c r="L53" s="36">
        <f>SUMIFS(СВЦЭМ!$D$33:$D$776,СВЦЭМ!$A$33:$A$776,$A53,СВЦЭМ!$B$33:$B$776,L$47)+'СЕТ СН'!$G$11+СВЦЭМ!$D$10+'СЕТ СН'!$G$6-'СЕТ СН'!$G$23</f>
        <v>1232.82290399</v>
      </c>
      <c r="M53" s="36">
        <f>SUMIFS(СВЦЭМ!$D$33:$D$776,СВЦЭМ!$A$33:$A$776,$A53,СВЦЭМ!$B$33:$B$776,M$47)+'СЕТ СН'!$G$11+СВЦЭМ!$D$10+'СЕТ СН'!$G$6-'СЕТ СН'!$G$23</f>
        <v>1235.4925828200001</v>
      </c>
      <c r="N53" s="36">
        <f>SUMIFS(СВЦЭМ!$D$33:$D$776,СВЦЭМ!$A$33:$A$776,$A53,СВЦЭМ!$B$33:$B$776,N$47)+'СЕТ СН'!$G$11+СВЦЭМ!$D$10+'СЕТ СН'!$G$6-'СЕТ СН'!$G$23</f>
        <v>1245.2420992900002</v>
      </c>
      <c r="O53" s="36">
        <f>SUMIFS(СВЦЭМ!$D$33:$D$776,СВЦЭМ!$A$33:$A$776,$A53,СВЦЭМ!$B$33:$B$776,O$47)+'СЕТ СН'!$G$11+СВЦЭМ!$D$10+'СЕТ СН'!$G$6-'СЕТ СН'!$G$23</f>
        <v>1259.0308298800001</v>
      </c>
      <c r="P53" s="36">
        <f>SUMIFS(СВЦЭМ!$D$33:$D$776,СВЦЭМ!$A$33:$A$776,$A53,СВЦЭМ!$B$33:$B$776,P$47)+'СЕТ СН'!$G$11+СВЦЭМ!$D$10+'СЕТ СН'!$G$6-'СЕТ СН'!$G$23</f>
        <v>1262.11917685</v>
      </c>
      <c r="Q53" s="36">
        <f>SUMIFS(СВЦЭМ!$D$33:$D$776,СВЦЭМ!$A$33:$A$776,$A53,СВЦЭМ!$B$33:$B$776,Q$47)+'СЕТ СН'!$G$11+СВЦЭМ!$D$10+'СЕТ СН'!$G$6-'СЕТ СН'!$G$23</f>
        <v>1264.80811589</v>
      </c>
      <c r="R53" s="36">
        <f>SUMIFS(СВЦЭМ!$D$33:$D$776,СВЦЭМ!$A$33:$A$776,$A53,СВЦЭМ!$B$33:$B$776,R$47)+'СЕТ СН'!$G$11+СВЦЭМ!$D$10+'СЕТ СН'!$G$6-'СЕТ СН'!$G$23</f>
        <v>1264.7895561300002</v>
      </c>
      <c r="S53" s="36">
        <f>SUMIFS(СВЦЭМ!$D$33:$D$776,СВЦЭМ!$A$33:$A$776,$A53,СВЦЭМ!$B$33:$B$776,S$47)+'СЕТ СН'!$G$11+СВЦЭМ!$D$10+'СЕТ СН'!$G$6-'СЕТ СН'!$G$23</f>
        <v>1266.2798799100001</v>
      </c>
      <c r="T53" s="36">
        <f>SUMIFS(СВЦЭМ!$D$33:$D$776,СВЦЭМ!$A$33:$A$776,$A53,СВЦЭМ!$B$33:$B$776,T$47)+'СЕТ СН'!$G$11+СВЦЭМ!$D$10+'СЕТ СН'!$G$6-'СЕТ СН'!$G$23</f>
        <v>1247.0691403800001</v>
      </c>
      <c r="U53" s="36">
        <f>SUMIFS(СВЦЭМ!$D$33:$D$776,СВЦЭМ!$A$33:$A$776,$A53,СВЦЭМ!$B$33:$B$776,U$47)+'СЕТ СН'!$G$11+СВЦЭМ!$D$10+'СЕТ СН'!$G$6-'СЕТ СН'!$G$23</f>
        <v>1218.6382132700001</v>
      </c>
      <c r="V53" s="36">
        <f>SUMIFS(СВЦЭМ!$D$33:$D$776,СВЦЭМ!$A$33:$A$776,$A53,СВЦЭМ!$B$33:$B$776,V$47)+'СЕТ СН'!$G$11+СВЦЭМ!$D$10+'СЕТ СН'!$G$6-'СЕТ СН'!$G$23</f>
        <v>1197.97292255</v>
      </c>
      <c r="W53" s="36">
        <f>SUMIFS(СВЦЭМ!$D$33:$D$776,СВЦЭМ!$A$33:$A$776,$A53,СВЦЭМ!$B$33:$B$776,W$47)+'СЕТ СН'!$G$11+СВЦЭМ!$D$10+'СЕТ СН'!$G$6-'СЕТ СН'!$G$23</f>
        <v>1177.21151919</v>
      </c>
      <c r="X53" s="36">
        <f>SUMIFS(СВЦЭМ!$D$33:$D$776,СВЦЭМ!$A$33:$A$776,$A53,СВЦЭМ!$B$33:$B$776,X$47)+'СЕТ СН'!$G$11+СВЦЭМ!$D$10+'СЕТ СН'!$G$6-'СЕТ СН'!$G$23</f>
        <v>1199.74602067</v>
      </c>
      <c r="Y53" s="36">
        <f>SUMIFS(СВЦЭМ!$D$33:$D$776,СВЦЭМ!$A$33:$A$776,$A53,СВЦЭМ!$B$33:$B$776,Y$47)+'СЕТ СН'!$G$11+СВЦЭМ!$D$10+'СЕТ СН'!$G$6-'СЕТ СН'!$G$23</f>
        <v>1303.89049731</v>
      </c>
    </row>
    <row r="54" spans="1:25" ht="15.75" x14ac:dyDescent="0.2">
      <c r="A54" s="35">
        <f t="shared" si="1"/>
        <v>43562</v>
      </c>
      <c r="B54" s="36">
        <f>SUMIFS(СВЦЭМ!$D$33:$D$776,СВЦЭМ!$A$33:$A$776,$A54,СВЦЭМ!$B$33:$B$776,B$47)+'СЕТ СН'!$G$11+СВЦЭМ!$D$10+'СЕТ СН'!$G$6-'СЕТ СН'!$G$23</f>
        <v>1435.1095329</v>
      </c>
      <c r="C54" s="36">
        <f>SUMIFS(СВЦЭМ!$D$33:$D$776,СВЦЭМ!$A$33:$A$776,$A54,СВЦЭМ!$B$33:$B$776,C$47)+'СЕТ СН'!$G$11+СВЦЭМ!$D$10+'СЕТ СН'!$G$6-'СЕТ СН'!$G$23</f>
        <v>1533.3492490899998</v>
      </c>
      <c r="D54" s="36">
        <f>SUMIFS(СВЦЭМ!$D$33:$D$776,СВЦЭМ!$A$33:$A$776,$A54,СВЦЭМ!$B$33:$B$776,D$47)+'СЕТ СН'!$G$11+СВЦЭМ!$D$10+'СЕТ СН'!$G$6-'СЕТ СН'!$G$23</f>
        <v>1601.5412571299998</v>
      </c>
      <c r="E54" s="36">
        <f>SUMIFS(СВЦЭМ!$D$33:$D$776,СВЦЭМ!$A$33:$A$776,$A54,СВЦЭМ!$B$33:$B$776,E$47)+'СЕТ СН'!$G$11+СВЦЭМ!$D$10+'СЕТ СН'!$G$6-'СЕТ СН'!$G$23</f>
        <v>1623.5318100300001</v>
      </c>
      <c r="F54" s="36">
        <f>SUMIFS(СВЦЭМ!$D$33:$D$776,СВЦЭМ!$A$33:$A$776,$A54,СВЦЭМ!$B$33:$B$776,F$47)+'СЕТ СН'!$G$11+СВЦЭМ!$D$10+'СЕТ СН'!$G$6-'СЕТ СН'!$G$23</f>
        <v>1613.3389933100002</v>
      </c>
      <c r="G54" s="36">
        <f>SUMIFS(СВЦЭМ!$D$33:$D$776,СВЦЭМ!$A$33:$A$776,$A54,СВЦЭМ!$B$33:$B$776,G$47)+'СЕТ СН'!$G$11+СВЦЭМ!$D$10+'СЕТ СН'!$G$6-'СЕТ СН'!$G$23</f>
        <v>1584.7857743499999</v>
      </c>
      <c r="H54" s="36">
        <f>SUMIFS(СВЦЭМ!$D$33:$D$776,СВЦЭМ!$A$33:$A$776,$A54,СВЦЭМ!$B$33:$B$776,H$47)+'СЕТ СН'!$G$11+СВЦЭМ!$D$10+'СЕТ СН'!$G$6-'СЕТ СН'!$G$23</f>
        <v>1511.7304749099999</v>
      </c>
      <c r="I54" s="36">
        <f>SUMIFS(СВЦЭМ!$D$33:$D$776,СВЦЭМ!$A$33:$A$776,$A54,СВЦЭМ!$B$33:$B$776,I$47)+'СЕТ СН'!$G$11+СВЦЭМ!$D$10+'СЕТ СН'!$G$6-'СЕТ СН'!$G$23</f>
        <v>1480.4947113200001</v>
      </c>
      <c r="J54" s="36">
        <f>SUMIFS(СВЦЭМ!$D$33:$D$776,СВЦЭМ!$A$33:$A$776,$A54,СВЦЭМ!$B$33:$B$776,J$47)+'СЕТ СН'!$G$11+СВЦЭМ!$D$10+'СЕТ СН'!$G$6-'СЕТ СН'!$G$23</f>
        <v>1381.4944401500002</v>
      </c>
      <c r="K54" s="36">
        <f>SUMIFS(СВЦЭМ!$D$33:$D$776,СВЦЭМ!$A$33:$A$776,$A54,СВЦЭМ!$B$33:$B$776,K$47)+'СЕТ СН'!$G$11+СВЦЭМ!$D$10+'СЕТ СН'!$G$6-'СЕТ СН'!$G$23</f>
        <v>1256.8462661799999</v>
      </c>
      <c r="L54" s="36">
        <f>SUMIFS(СВЦЭМ!$D$33:$D$776,СВЦЭМ!$A$33:$A$776,$A54,СВЦЭМ!$B$33:$B$776,L$47)+'СЕТ СН'!$G$11+СВЦЭМ!$D$10+'СЕТ СН'!$G$6-'СЕТ СН'!$G$23</f>
        <v>1218.4384643399999</v>
      </c>
      <c r="M54" s="36">
        <f>SUMIFS(СВЦЭМ!$D$33:$D$776,СВЦЭМ!$A$33:$A$776,$A54,СВЦЭМ!$B$33:$B$776,M$47)+'СЕТ СН'!$G$11+СВЦЭМ!$D$10+'СЕТ СН'!$G$6-'СЕТ СН'!$G$23</f>
        <v>1206.59089111</v>
      </c>
      <c r="N54" s="36">
        <f>SUMIFS(СВЦЭМ!$D$33:$D$776,СВЦЭМ!$A$33:$A$776,$A54,СВЦЭМ!$B$33:$B$776,N$47)+'СЕТ СН'!$G$11+СВЦЭМ!$D$10+'СЕТ СН'!$G$6-'СЕТ СН'!$G$23</f>
        <v>1213.5028712799999</v>
      </c>
      <c r="O54" s="36">
        <f>SUMIFS(СВЦЭМ!$D$33:$D$776,СВЦЭМ!$A$33:$A$776,$A54,СВЦЭМ!$B$33:$B$776,O$47)+'СЕТ СН'!$G$11+СВЦЭМ!$D$10+'СЕТ СН'!$G$6-'СЕТ СН'!$G$23</f>
        <v>1225.5438629499999</v>
      </c>
      <c r="P54" s="36">
        <f>SUMIFS(СВЦЭМ!$D$33:$D$776,СВЦЭМ!$A$33:$A$776,$A54,СВЦЭМ!$B$33:$B$776,P$47)+'СЕТ СН'!$G$11+СВЦЭМ!$D$10+'СЕТ СН'!$G$6-'СЕТ СН'!$G$23</f>
        <v>1242.8409963300001</v>
      </c>
      <c r="Q54" s="36">
        <f>SUMIFS(СВЦЭМ!$D$33:$D$776,СВЦЭМ!$A$33:$A$776,$A54,СВЦЭМ!$B$33:$B$776,Q$47)+'СЕТ СН'!$G$11+СВЦЭМ!$D$10+'СЕТ СН'!$G$6-'СЕТ СН'!$G$23</f>
        <v>1254.22028591</v>
      </c>
      <c r="R54" s="36">
        <f>SUMIFS(СВЦЭМ!$D$33:$D$776,СВЦЭМ!$A$33:$A$776,$A54,СВЦЭМ!$B$33:$B$776,R$47)+'СЕТ СН'!$G$11+СВЦЭМ!$D$10+'СЕТ СН'!$G$6-'СЕТ СН'!$G$23</f>
        <v>1262.5238288800001</v>
      </c>
      <c r="S54" s="36">
        <f>SUMIFS(СВЦЭМ!$D$33:$D$776,СВЦЭМ!$A$33:$A$776,$A54,СВЦЭМ!$B$33:$B$776,S$47)+'СЕТ СН'!$G$11+СВЦЭМ!$D$10+'СЕТ СН'!$G$6-'СЕТ СН'!$G$23</f>
        <v>1260.95527973</v>
      </c>
      <c r="T54" s="36">
        <f>SUMIFS(СВЦЭМ!$D$33:$D$776,СВЦЭМ!$A$33:$A$776,$A54,СВЦЭМ!$B$33:$B$776,T$47)+'СЕТ СН'!$G$11+СВЦЭМ!$D$10+'СЕТ СН'!$G$6-'СЕТ СН'!$G$23</f>
        <v>1225.07554514</v>
      </c>
      <c r="U54" s="36">
        <f>SUMIFS(СВЦЭМ!$D$33:$D$776,СВЦЭМ!$A$33:$A$776,$A54,СВЦЭМ!$B$33:$B$776,U$47)+'СЕТ СН'!$G$11+СВЦЭМ!$D$10+'СЕТ СН'!$G$6-'СЕТ СН'!$G$23</f>
        <v>1187.8608023100001</v>
      </c>
      <c r="V54" s="36">
        <f>SUMIFS(СВЦЭМ!$D$33:$D$776,СВЦЭМ!$A$33:$A$776,$A54,СВЦЭМ!$B$33:$B$776,V$47)+'СЕТ СН'!$G$11+СВЦЭМ!$D$10+'СЕТ СН'!$G$6-'СЕТ СН'!$G$23</f>
        <v>1170.04126993</v>
      </c>
      <c r="W54" s="36">
        <f>SUMIFS(СВЦЭМ!$D$33:$D$776,СВЦЭМ!$A$33:$A$776,$A54,СВЦЭМ!$B$33:$B$776,W$47)+'СЕТ СН'!$G$11+СВЦЭМ!$D$10+'СЕТ СН'!$G$6-'СЕТ СН'!$G$23</f>
        <v>1175.49656512</v>
      </c>
      <c r="X54" s="36">
        <f>SUMIFS(СВЦЭМ!$D$33:$D$776,СВЦЭМ!$A$33:$A$776,$A54,СВЦЭМ!$B$33:$B$776,X$47)+'СЕТ СН'!$G$11+СВЦЭМ!$D$10+'СЕТ СН'!$G$6-'СЕТ СН'!$G$23</f>
        <v>1220.2946534500002</v>
      </c>
      <c r="Y54" s="36">
        <f>SUMIFS(СВЦЭМ!$D$33:$D$776,СВЦЭМ!$A$33:$A$776,$A54,СВЦЭМ!$B$33:$B$776,Y$47)+'СЕТ СН'!$G$11+СВЦЭМ!$D$10+'СЕТ СН'!$G$6-'СЕТ СН'!$G$23</f>
        <v>1327.05897693</v>
      </c>
    </row>
    <row r="55" spans="1:25" ht="15.75" x14ac:dyDescent="0.2">
      <c r="A55" s="35">
        <f t="shared" si="1"/>
        <v>43563</v>
      </c>
      <c r="B55" s="36">
        <f>SUMIFS(СВЦЭМ!$D$33:$D$776,СВЦЭМ!$A$33:$A$776,$A55,СВЦЭМ!$B$33:$B$776,B$47)+'СЕТ СН'!$G$11+СВЦЭМ!$D$10+'СЕТ СН'!$G$6-'СЕТ СН'!$G$23</f>
        <v>1444.79338641</v>
      </c>
      <c r="C55" s="36">
        <f>SUMIFS(СВЦЭМ!$D$33:$D$776,СВЦЭМ!$A$33:$A$776,$A55,СВЦЭМ!$B$33:$B$776,C$47)+'СЕТ СН'!$G$11+СВЦЭМ!$D$10+'СЕТ СН'!$G$6-'СЕТ СН'!$G$23</f>
        <v>1546.0460701000002</v>
      </c>
      <c r="D55" s="36">
        <f>SUMIFS(СВЦЭМ!$D$33:$D$776,СВЦЭМ!$A$33:$A$776,$A55,СВЦЭМ!$B$33:$B$776,D$47)+'СЕТ СН'!$G$11+СВЦЭМ!$D$10+'СЕТ СН'!$G$6-'СЕТ СН'!$G$23</f>
        <v>1626.4238581600002</v>
      </c>
      <c r="E55" s="36">
        <f>SUMIFS(СВЦЭМ!$D$33:$D$776,СВЦЭМ!$A$33:$A$776,$A55,СВЦЭМ!$B$33:$B$776,E$47)+'СЕТ СН'!$G$11+СВЦЭМ!$D$10+'СЕТ СН'!$G$6-'СЕТ СН'!$G$23</f>
        <v>1626.9538861699998</v>
      </c>
      <c r="F55" s="36">
        <f>SUMIFS(СВЦЭМ!$D$33:$D$776,СВЦЭМ!$A$33:$A$776,$A55,СВЦЭМ!$B$33:$B$776,F$47)+'СЕТ СН'!$G$11+СВЦЭМ!$D$10+'СЕТ СН'!$G$6-'СЕТ СН'!$G$23</f>
        <v>1593.8775851599999</v>
      </c>
      <c r="G55" s="36">
        <f>SUMIFS(СВЦЭМ!$D$33:$D$776,СВЦЭМ!$A$33:$A$776,$A55,СВЦЭМ!$B$33:$B$776,G$47)+'СЕТ СН'!$G$11+СВЦЭМ!$D$10+'СЕТ СН'!$G$6-'СЕТ СН'!$G$23</f>
        <v>1575.60221843</v>
      </c>
      <c r="H55" s="36">
        <f>SUMIFS(СВЦЭМ!$D$33:$D$776,СВЦЭМ!$A$33:$A$776,$A55,СВЦЭМ!$B$33:$B$776,H$47)+'СЕТ СН'!$G$11+СВЦЭМ!$D$10+'СЕТ СН'!$G$6-'СЕТ СН'!$G$23</f>
        <v>1510.0885720599999</v>
      </c>
      <c r="I55" s="36">
        <f>SUMIFS(СВЦЭМ!$D$33:$D$776,СВЦЭМ!$A$33:$A$776,$A55,СВЦЭМ!$B$33:$B$776,I$47)+'СЕТ СН'!$G$11+СВЦЭМ!$D$10+'СЕТ СН'!$G$6-'СЕТ СН'!$G$23</f>
        <v>1431.48177263</v>
      </c>
      <c r="J55" s="36">
        <f>SUMIFS(СВЦЭМ!$D$33:$D$776,СВЦЭМ!$A$33:$A$776,$A55,СВЦЭМ!$B$33:$B$776,J$47)+'СЕТ СН'!$G$11+СВЦЭМ!$D$10+'СЕТ СН'!$G$6-'СЕТ СН'!$G$23</f>
        <v>1333.8254097399999</v>
      </c>
      <c r="K55" s="36">
        <f>SUMIFS(СВЦЭМ!$D$33:$D$776,СВЦЭМ!$A$33:$A$776,$A55,СВЦЭМ!$B$33:$B$776,K$47)+'СЕТ СН'!$G$11+СВЦЭМ!$D$10+'СЕТ СН'!$G$6-'СЕТ СН'!$G$23</f>
        <v>1248.1392556800001</v>
      </c>
      <c r="L55" s="36">
        <f>SUMIFS(СВЦЭМ!$D$33:$D$776,СВЦЭМ!$A$33:$A$776,$A55,СВЦЭМ!$B$33:$B$776,L$47)+'СЕТ СН'!$G$11+СВЦЭМ!$D$10+'СЕТ СН'!$G$6-'СЕТ СН'!$G$23</f>
        <v>1211.2761329999998</v>
      </c>
      <c r="M55" s="36">
        <f>SUMIFS(СВЦЭМ!$D$33:$D$776,СВЦЭМ!$A$33:$A$776,$A55,СВЦЭМ!$B$33:$B$776,M$47)+'СЕТ СН'!$G$11+СВЦЭМ!$D$10+'СЕТ СН'!$G$6-'СЕТ СН'!$G$23</f>
        <v>1222.0084727799999</v>
      </c>
      <c r="N55" s="36">
        <f>SUMIFS(СВЦЭМ!$D$33:$D$776,СВЦЭМ!$A$33:$A$776,$A55,СВЦЭМ!$B$33:$B$776,N$47)+'СЕТ СН'!$G$11+СВЦЭМ!$D$10+'СЕТ СН'!$G$6-'СЕТ СН'!$G$23</f>
        <v>1219.0978243499999</v>
      </c>
      <c r="O55" s="36">
        <f>SUMIFS(СВЦЭМ!$D$33:$D$776,СВЦЭМ!$A$33:$A$776,$A55,СВЦЭМ!$B$33:$B$776,O$47)+'СЕТ СН'!$G$11+СВЦЭМ!$D$10+'СЕТ СН'!$G$6-'СЕТ СН'!$G$23</f>
        <v>1222.5981175699999</v>
      </c>
      <c r="P55" s="36">
        <f>SUMIFS(СВЦЭМ!$D$33:$D$776,СВЦЭМ!$A$33:$A$776,$A55,СВЦЭМ!$B$33:$B$776,P$47)+'СЕТ СН'!$G$11+СВЦЭМ!$D$10+'СЕТ СН'!$G$6-'СЕТ СН'!$G$23</f>
        <v>1230.9395824100002</v>
      </c>
      <c r="Q55" s="36">
        <f>SUMIFS(СВЦЭМ!$D$33:$D$776,СВЦЭМ!$A$33:$A$776,$A55,СВЦЭМ!$B$33:$B$776,Q$47)+'СЕТ СН'!$G$11+СВЦЭМ!$D$10+'СЕТ СН'!$G$6-'СЕТ СН'!$G$23</f>
        <v>1241.6483701100001</v>
      </c>
      <c r="R55" s="36">
        <f>SUMIFS(СВЦЭМ!$D$33:$D$776,СВЦЭМ!$A$33:$A$776,$A55,СВЦЭМ!$B$33:$B$776,R$47)+'СЕТ СН'!$G$11+СВЦЭМ!$D$10+'СЕТ СН'!$G$6-'СЕТ СН'!$G$23</f>
        <v>1244.95560576</v>
      </c>
      <c r="S55" s="36">
        <f>SUMIFS(СВЦЭМ!$D$33:$D$776,СВЦЭМ!$A$33:$A$776,$A55,СВЦЭМ!$B$33:$B$776,S$47)+'СЕТ СН'!$G$11+СВЦЭМ!$D$10+'СЕТ СН'!$G$6-'СЕТ СН'!$G$23</f>
        <v>1239.47010419</v>
      </c>
      <c r="T55" s="36">
        <f>SUMIFS(СВЦЭМ!$D$33:$D$776,СВЦЭМ!$A$33:$A$776,$A55,СВЦЭМ!$B$33:$B$776,T$47)+'СЕТ СН'!$G$11+СВЦЭМ!$D$10+'СЕТ СН'!$G$6-'СЕТ СН'!$G$23</f>
        <v>1221.9177457199999</v>
      </c>
      <c r="U55" s="36">
        <f>SUMIFS(СВЦЭМ!$D$33:$D$776,СВЦЭМ!$A$33:$A$776,$A55,СВЦЭМ!$B$33:$B$776,U$47)+'СЕТ СН'!$G$11+СВЦЭМ!$D$10+'СЕТ СН'!$G$6-'СЕТ СН'!$G$23</f>
        <v>1203.61689974</v>
      </c>
      <c r="V55" s="36">
        <f>SUMIFS(СВЦЭМ!$D$33:$D$776,СВЦЭМ!$A$33:$A$776,$A55,СВЦЭМ!$B$33:$B$776,V$47)+'СЕТ СН'!$G$11+СВЦЭМ!$D$10+'СЕТ СН'!$G$6-'СЕТ СН'!$G$23</f>
        <v>1193.27384919</v>
      </c>
      <c r="W55" s="36">
        <f>SUMIFS(СВЦЭМ!$D$33:$D$776,СВЦЭМ!$A$33:$A$776,$A55,СВЦЭМ!$B$33:$B$776,W$47)+'СЕТ СН'!$G$11+СВЦЭМ!$D$10+'СЕТ СН'!$G$6-'СЕТ СН'!$G$23</f>
        <v>1209.72736605</v>
      </c>
      <c r="X55" s="36">
        <f>SUMIFS(СВЦЭМ!$D$33:$D$776,СВЦЭМ!$A$33:$A$776,$A55,СВЦЭМ!$B$33:$B$776,X$47)+'СЕТ СН'!$G$11+СВЦЭМ!$D$10+'СЕТ СН'!$G$6-'СЕТ СН'!$G$23</f>
        <v>1272.3556100000001</v>
      </c>
      <c r="Y55" s="36">
        <f>SUMIFS(СВЦЭМ!$D$33:$D$776,СВЦЭМ!$A$33:$A$776,$A55,СВЦЭМ!$B$33:$B$776,Y$47)+'СЕТ СН'!$G$11+СВЦЭМ!$D$10+'СЕТ СН'!$G$6-'СЕТ СН'!$G$23</f>
        <v>1379.1767823099999</v>
      </c>
    </row>
    <row r="56" spans="1:25" ht="15.75" x14ac:dyDescent="0.2">
      <c r="A56" s="35">
        <f t="shared" si="1"/>
        <v>43564</v>
      </c>
      <c r="B56" s="36">
        <f>SUMIFS(СВЦЭМ!$D$33:$D$776,СВЦЭМ!$A$33:$A$776,$A56,СВЦЭМ!$B$33:$B$776,B$47)+'СЕТ СН'!$G$11+СВЦЭМ!$D$10+'СЕТ СН'!$G$6-'СЕТ СН'!$G$23</f>
        <v>1400.6051536999998</v>
      </c>
      <c r="C56" s="36">
        <f>SUMIFS(СВЦЭМ!$D$33:$D$776,СВЦЭМ!$A$33:$A$776,$A56,СВЦЭМ!$B$33:$B$776,C$47)+'СЕТ СН'!$G$11+СВЦЭМ!$D$10+'СЕТ СН'!$G$6-'СЕТ СН'!$G$23</f>
        <v>1499.9430013400001</v>
      </c>
      <c r="D56" s="36">
        <f>SUMIFS(СВЦЭМ!$D$33:$D$776,СВЦЭМ!$A$33:$A$776,$A56,СВЦЭМ!$B$33:$B$776,D$47)+'СЕТ СН'!$G$11+СВЦЭМ!$D$10+'СЕТ СН'!$G$6-'СЕТ СН'!$G$23</f>
        <v>1574.34839904</v>
      </c>
      <c r="E56" s="36">
        <f>SUMIFS(СВЦЭМ!$D$33:$D$776,СВЦЭМ!$A$33:$A$776,$A56,СВЦЭМ!$B$33:$B$776,E$47)+'СЕТ СН'!$G$11+СВЦЭМ!$D$10+'СЕТ СН'!$G$6-'СЕТ СН'!$G$23</f>
        <v>1581.9129517599999</v>
      </c>
      <c r="F56" s="36">
        <f>SUMIFS(СВЦЭМ!$D$33:$D$776,СВЦЭМ!$A$33:$A$776,$A56,СВЦЭМ!$B$33:$B$776,F$47)+'СЕТ СН'!$G$11+СВЦЭМ!$D$10+'СЕТ СН'!$G$6-'СЕТ СН'!$G$23</f>
        <v>1576.7746888000001</v>
      </c>
      <c r="G56" s="36">
        <f>SUMIFS(СВЦЭМ!$D$33:$D$776,СВЦЭМ!$A$33:$A$776,$A56,СВЦЭМ!$B$33:$B$776,G$47)+'СЕТ СН'!$G$11+СВЦЭМ!$D$10+'СЕТ СН'!$G$6-'СЕТ СН'!$G$23</f>
        <v>1555.4354274900002</v>
      </c>
      <c r="H56" s="36">
        <f>SUMIFS(СВЦЭМ!$D$33:$D$776,СВЦЭМ!$A$33:$A$776,$A56,СВЦЭМ!$B$33:$B$776,H$47)+'СЕТ СН'!$G$11+СВЦЭМ!$D$10+'СЕТ СН'!$G$6-'СЕТ СН'!$G$23</f>
        <v>1458.1561781800001</v>
      </c>
      <c r="I56" s="36">
        <f>SUMIFS(СВЦЭМ!$D$33:$D$776,СВЦЭМ!$A$33:$A$776,$A56,СВЦЭМ!$B$33:$B$776,I$47)+'СЕТ СН'!$G$11+СВЦЭМ!$D$10+'СЕТ СН'!$G$6-'СЕТ СН'!$G$23</f>
        <v>1400.1761096800001</v>
      </c>
      <c r="J56" s="36">
        <f>SUMIFS(СВЦЭМ!$D$33:$D$776,СВЦЭМ!$A$33:$A$776,$A56,СВЦЭМ!$B$33:$B$776,J$47)+'СЕТ СН'!$G$11+СВЦЭМ!$D$10+'СЕТ СН'!$G$6-'СЕТ СН'!$G$23</f>
        <v>1326.8165153099999</v>
      </c>
      <c r="K56" s="36">
        <f>SUMIFS(СВЦЭМ!$D$33:$D$776,СВЦЭМ!$A$33:$A$776,$A56,СВЦЭМ!$B$33:$B$776,K$47)+'СЕТ СН'!$G$11+СВЦЭМ!$D$10+'СЕТ СН'!$G$6-'СЕТ СН'!$G$23</f>
        <v>1269.7119252500001</v>
      </c>
      <c r="L56" s="36">
        <f>SUMIFS(СВЦЭМ!$D$33:$D$776,СВЦЭМ!$A$33:$A$776,$A56,СВЦЭМ!$B$33:$B$776,L$47)+'СЕТ СН'!$G$11+СВЦЭМ!$D$10+'СЕТ СН'!$G$6-'СЕТ СН'!$G$23</f>
        <v>1238.5208119600002</v>
      </c>
      <c r="M56" s="36">
        <f>SUMIFS(СВЦЭМ!$D$33:$D$776,СВЦЭМ!$A$33:$A$776,$A56,СВЦЭМ!$B$33:$B$776,M$47)+'СЕТ СН'!$G$11+СВЦЭМ!$D$10+'СЕТ СН'!$G$6-'СЕТ СН'!$G$23</f>
        <v>1226.5144393800001</v>
      </c>
      <c r="N56" s="36">
        <f>SUMIFS(СВЦЭМ!$D$33:$D$776,СВЦЭМ!$A$33:$A$776,$A56,СВЦЭМ!$B$33:$B$776,N$47)+'СЕТ СН'!$G$11+СВЦЭМ!$D$10+'СЕТ СН'!$G$6-'СЕТ СН'!$G$23</f>
        <v>1222.35032445</v>
      </c>
      <c r="O56" s="36">
        <f>SUMIFS(СВЦЭМ!$D$33:$D$776,СВЦЭМ!$A$33:$A$776,$A56,СВЦЭМ!$B$33:$B$776,O$47)+'СЕТ СН'!$G$11+СВЦЭМ!$D$10+'СЕТ СН'!$G$6-'СЕТ СН'!$G$23</f>
        <v>1217.7567807</v>
      </c>
      <c r="P56" s="36">
        <f>SUMIFS(СВЦЭМ!$D$33:$D$776,СВЦЭМ!$A$33:$A$776,$A56,СВЦЭМ!$B$33:$B$776,P$47)+'СЕТ СН'!$G$11+СВЦЭМ!$D$10+'СЕТ СН'!$G$6-'СЕТ СН'!$G$23</f>
        <v>1239.6998633100002</v>
      </c>
      <c r="Q56" s="36">
        <f>SUMIFS(СВЦЭМ!$D$33:$D$776,СВЦЭМ!$A$33:$A$776,$A56,СВЦЭМ!$B$33:$B$776,Q$47)+'СЕТ СН'!$G$11+СВЦЭМ!$D$10+'СЕТ СН'!$G$6-'СЕТ СН'!$G$23</f>
        <v>1251.6276351500001</v>
      </c>
      <c r="R56" s="36">
        <f>SUMIFS(СВЦЭМ!$D$33:$D$776,СВЦЭМ!$A$33:$A$776,$A56,СВЦЭМ!$B$33:$B$776,R$47)+'СЕТ СН'!$G$11+СВЦЭМ!$D$10+'СЕТ СН'!$G$6-'СЕТ СН'!$G$23</f>
        <v>1254.13674156</v>
      </c>
      <c r="S56" s="36">
        <f>SUMIFS(СВЦЭМ!$D$33:$D$776,СВЦЭМ!$A$33:$A$776,$A56,СВЦЭМ!$B$33:$B$776,S$47)+'СЕТ СН'!$G$11+СВЦЭМ!$D$10+'СЕТ СН'!$G$6-'СЕТ СН'!$G$23</f>
        <v>1257.3423217</v>
      </c>
      <c r="T56" s="36">
        <f>SUMIFS(СВЦЭМ!$D$33:$D$776,СВЦЭМ!$A$33:$A$776,$A56,СВЦЭМ!$B$33:$B$776,T$47)+'СЕТ СН'!$G$11+СВЦЭМ!$D$10+'СЕТ СН'!$G$6-'СЕТ СН'!$G$23</f>
        <v>1242.07564359</v>
      </c>
      <c r="U56" s="36">
        <f>SUMIFS(СВЦЭМ!$D$33:$D$776,СВЦЭМ!$A$33:$A$776,$A56,СВЦЭМ!$B$33:$B$776,U$47)+'СЕТ СН'!$G$11+СВЦЭМ!$D$10+'СЕТ СН'!$G$6-'СЕТ СН'!$G$23</f>
        <v>1201.8434633500001</v>
      </c>
      <c r="V56" s="36">
        <f>SUMIFS(СВЦЭМ!$D$33:$D$776,СВЦЭМ!$A$33:$A$776,$A56,СВЦЭМ!$B$33:$B$776,V$47)+'СЕТ СН'!$G$11+СВЦЭМ!$D$10+'СЕТ СН'!$G$6-'СЕТ СН'!$G$23</f>
        <v>1191.5170959299999</v>
      </c>
      <c r="W56" s="36">
        <f>SUMIFS(СВЦЭМ!$D$33:$D$776,СВЦЭМ!$A$33:$A$776,$A56,СВЦЭМ!$B$33:$B$776,W$47)+'СЕТ СН'!$G$11+СВЦЭМ!$D$10+'СЕТ СН'!$G$6-'СЕТ СН'!$G$23</f>
        <v>1200.16431483</v>
      </c>
      <c r="X56" s="36">
        <f>SUMIFS(СВЦЭМ!$D$33:$D$776,СВЦЭМ!$A$33:$A$776,$A56,СВЦЭМ!$B$33:$B$776,X$47)+'СЕТ СН'!$G$11+СВЦЭМ!$D$10+'СЕТ СН'!$G$6-'СЕТ СН'!$G$23</f>
        <v>1220.6778030099999</v>
      </c>
      <c r="Y56" s="36">
        <f>SUMIFS(СВЦЭМ!$D$33:$D$776,СВЦЭМ!$A$33:$A$776,$A56,СВЦЭМ!$B$33:$B$776,Y$47)+'СЕТ СН'!$G$11+СВЦЭМ!$D$10+'СЕТ СН'!$G$6-'СЕТ СН'!$G$23</f>
        <v>1287.5288281600001</v>
      </c>
    </row>
    <row r="57" spans="1:25" ht="15.75" x14ac:dyDescent="0.2">
      <c r="A57" s="35">
        <f t="shared" si="1"/>
        <v>43565</v>
      </c>
      <c r="B57" s="36">
        <f>SUMIFS(СВЦЭМ!$D$33:$D$776,СВЦЭМ!$A$33:$A$776,$A57,СВЦЭМ!$B$33:$B$776,B$47)+'СЕТ СН'!$G$11+СВЦЭМ!$D$10+'СЕТ СН'!$G$6-'СЕТ СН'!$G$23</f>
        <v>1384.96298383</v>
      </c>
      <c r="C57" s="36">
        <f>SUMIFS(СВЦЭМ!$D$33:$D$776,СВЦЭМ!$A$33:$A$776,$A57,СВЦЭМ!$B$33:$B$776,C$47)+'СЕТ СН'!$G$11+СВЦЭМ!$D$10+'СЕТ СН'!$G$6-'СЕТ СН'!$G$23</f>
        <v>1496.9302923499999</v>
      </c>
      <c r="D57" s="36">
        <f>SUMIFS(СВЦЭМ!$D$33:$D$776,СВЦЭМ!$A$33:$A$776,$A57,СВЦЭМ!$B$33:$B$776,D$47)+'СЕТ СН'!$G$11+СВЦЭМ!$D$10+'СЕТ СН'!$G$6-'СЕТ СН'!$G$23</f>
        <v>1577.1000088300002</v>
      </c>
      <c r="E57" s="36">
        <f>SUMIFS(СВЦЭМ!$D$33:$D$776,СВЦЭМ!$A$33:$A$776,$A57,СВЦЭМ!$B$33:$B$776,E$47)+'СЕТ СН'!$G$11+СВЦЭМ!$D$10+'СЕТ СН'!$G$6-'СЕТ СН'!$G$23</f>
        <v>1593.3654145400001</v>
      </c>
      <c r="F57" s="36">
        <f>SUMIFS(СВЦЭМ!$D$33:$D$776,СВЦЭМ!$A$33:$A$776,$A57,СВЦЭМ!$B$33:$B$776,F$47)+'СЕТ СН'!$G$11+СВЦЭМ!$D$10+'СЕТ СН'!$G$6-'СЕТ СН'!$G$23</f>
        <v>1587.1607407900001</v>
      </c>
      <c r="G57" s="36">
        <f>SUMIFS(СВЦЭМ!$D$33:$D$776,СВЦЭМ!$A$33:$A$776,$A57,СВЦЭМ!$B$33:$B$776,G$47)+'СЕТ СН'!$G$11+СВЦЭМ!$D$10+'СЕТ СН'!$G$6-'СЕТ СН'!$G$23</f>
        <v>1571.9126278600002</v>
      </c>
      <c r="H57" s="36">
        <f>SUMIFS(СВЦЭМ!$D$33:$D$776,СВЦЭМ!$A$33:$A$776,$A57,СВЦЭМ!$B$33:$B$776,H$47)+'СЕТ СН'!$G$11+СВЦЭМ!$D$10+'СЕТ СН'!$G$6-'СЕТ СН'!$G$23</f>
        <v>1492.6870355400001</v>
      </c>
      <c r="I57" s="36">
        <f>SUMIFS(СВЦЭМ!$D$33:$D$776,СВЦЭМ!$A$33:$A$776,$A57,СВЦЭМ!$B$33:$B$776,I$47)+'СЕТ СН'!$G$11+СВЦЭМ!$D$10+'СЕТ СН'!$G$6-'СЕТ СН'!$G$23</f>
        <v>1413.79439252</v>
      </c>
      <c r="J57" s="36">
        <f>SUMIFS(СВЦЭМ!$D$33:$D$776,СВЦЭМ!$A$33:$A$776,$A57,СВЦЭМ!$B$33:$B$776,J$47)+'СЕТ СН'!$G$11+СВЦЭМ!$D$10+'СЕТ СН'!$G$6-'СЕТ СН'!$G$23</f>
        <v>1312.7190315799999</v>
      </c>
      <c r="K57" s="36">
        <f>SUMIFS(СВЦЭМ!$D$33:$D$776,СВЦЭМ!$A$33:$A$776,$A57,СВЦЭМ!$B$33:$B$776,K$47)+'СЕТ СН'!$G$11+СВЦЭМ!$D$10+'СЕТ СН'!$G$6-'СЕТ СН'!$G$23</f>
        <v>1223.3723858799999</v>
      </c>
      <c r="L57" s="36">
        <f>SUMIFS(СВЦЭМ!$D$33:$D$776,СВЦЭМ!$A$33:$A$776,$A57,СВЦЭМ!$B$33:$B$776,L$47)+'СЕТ СН'!$G$11+СВЦЭМ!$D$10+'СЕТ СН'!$G$6-'СЕТ СН'!$G$23</f>
        <v>1199.82495836</v>
      </c>
      <c r="M57" s="36">
        <f>SUMIFS(СВЦЭМ!$D$33:$D$776,СВЦЭМ!$A$33:$A$776,$A57,СВЦЭМ!$B$33:$B$776,M$47)+'СЕТ СН'!$G$11+СВЦЭМ!$D$10+'СЕТ СН'!$G$6-'СЕТ СН'!$G$23</f>
        <v>1206.9583434900001</v>
      </c>
      <c r="N57" s="36">
        <f>SUMIFS(СВЦЭМ!$D$33:$D$776,СВЦЭМ!$A$33:$A$776,$A57,СВЦЭМ!$B$33:$B$776,N$47)+'СЕТ СН'!$G$11+СВЦЭМ!$D$10+'СЕТ СН'!$G$6-'СЕТ СН'!$G$23</f>
        <v>1211.6840876800002</v>
      </c>
      <c r="O57" s="36">
        <f>SUMIFS(СВЦЭМ!$D$33:$D$776,СВЦЭМ!$A$33:$A$776,$A57,СВЦЭМ!$B$33:$B$776,O$47)+'СЕТ СН'!$G$11+СВЦЭМ!$D$10+'СЕТ СН'!$G$6-'СЕТ СН'!$G$23</f>
        <v>1215.4555976300001</v>
      </c>
      <c r="P57" s="36">
        <f>SUMIFS(СВЦЭМ!$D$33:$D$776,СВЦЭМ!$A$33:$A$776,$A57,СВЦЭМ!$B$33:$B$776,P$47)+'СЕТ СН'!$G$11+СВЦЭМ!$D$10+'СЕТ СН'!$G$6-'СЕТ СН'!$G$23</f>
        <v>1225.7190680600002</v>
      </c>
      <c r="Q57" s="36">
        <f>SUMIFS(СВЦЭМ!$D$33:$D$776,СВЦЭМ!$A$33:$A$776,$A57,СВЦЭМ!$B$33:$B$776,Q$47)+'СЕТ СН'!$G$11+СВЦЭМ!$D$10+'СЕТ СН'!$G$6-'СЕТ СН'!$G$23</f>
        <v>1228.8071259399999</v>
      </c>
      <c r="R57" s="36">
        <f>SUMIFS(СВЦЭМ!$D$33:$D$776,СВЦЭМ!$A$33:$A$776,$A57,СВЦЭМ!$B$33:$B$776,R$47)+'СЕТ СН'!$G$11+СВЦЭМ!$D$10+'СЕТ СН'!$G$6-'СЕТ СН'!$G$23</f>
        <v>1233.98353714</v>
      </c>
      <c r="S57" s="36">
        <f>SUMIFS(СВЦЭМ!$D$33:$D$776,СВЦЭМ!$A$33:$A$776,$A57,СВЦЭМ!$B$33:$B$776,S$47)+'СЕТ СН'!$G$11+СВЦЭМ!$D$10+'СЕТ СН'!$G$6-'СЕТ СН'!$G$23</f>
        <v>1234.2778322899999</v>
      </c>
      <c r="T57" s="36">
        <f>SUMIFS(СВЦЭМ!$D$33:$D$776,СВЦЭМ!$A$33:$A$776,$A57,СВЦЭМ!$B$33:$B$776,T$47)+'СЕТ СН'!$G$11+СВЦЭМ!$D$10+'СЕТ СН'!$G$6-'СЕТ СН'!$G$23</f>
        <v>1215.34310312</v>
      </c>
      <c r="U57" s="36">
        <f>SUMIFS(СВЦЭМ!$D$33:$D$776,СВЦЭМ!$A$33:$A$776,$A57,СВЦЭМ!$B$33:$B$776,U$47)+'СЕТ СН'!$G$11+СВЦЭМ!$D$10+'СЕТ СН'!$G$6-'СЕТ СН'!$G$23</f>
        <v>1185.95717397</v>
      </c>
      <c r="V57" s="36">
        <f>SUMIFS(СВЦЭМ!$D$33:$D$776,СВЦЭМ!$A$33:$A$776,$A57,СВЦЭМ!$B$33:$B$776,V$47)+'СЕТ СН'!$G$11+СВЦЭМ!$D$10+'СЕТ СН'!$G$6-'СЕТ СН'!$G$23</f>
        <v>1163.7169187700001</v>
      </c>
      <c r="W57" s="36">
        <f>SUMIFS(СВЦЭМ!$D$33:$D$776,СВЦЭМ!$A$33:$A$776,$A57,СВЦЭМ!$B$33:$B$776,W$47)+'СЕТ СН'!$G$11+СВЦЭМ!$D$10+'СЕТ СН'!$G$6-'СЕТ СН'!$G$23</f>
        <v>1160.53393514</v>
      </c>
      <c r="X57" s="36">
        <f>SUMIFS(СВЦЭМ!$D$33:$D$776,СВЦЭМ!$A$33:$A$776,$A57,СВЦЭМ!$B$33:$B$776,X$47)+'СЕТ СН'!$G$11+СВЦЭМ!$D$10+'СЕТ СН'!$G$6-'СЕТ СН'!$G$23</f>
        <v>1222.0240897200001</v>
      </c>
      <c r="Y57" s="36">
        <f>SUMIFS(СВЦЭМ!$D$33:$D$776,СВЦЭМ!$A$33:$A$776,$A57,СВЦЭМ!$B$33:$B$776,Y$47)+'СЕТ СН'!$G$11+СВЦЭМ!$D$10+'СЕТ СН'!$G$6-'СЕТ СН'!$G$23</f>
        <v>1346.65676046</v>
      </c>
    </row>
    <row r="58" spans="1:25" ht="15.75" x14ac:dyDescent="0.2">
      <c r="A58" s="35">
        <f t="shared" si="1"/>
        <v>43566</v>
      </c>
      <c r="B58" s="36">
        <f>SUMIFS(СВЦЭМ!$D$33:$D$776,СВЦЭМ!$A$33:$A$776,$A58,СВЦЭМ!$B$33:$B$776,B$47)+'СЕТ СН'!$G$11+СВЦЭМ!$D$10+'СЕТ СН'!$G$6-'СЕТ СН'!$G$23</f>
        <v>1405.5738134799999</v>
      </c>
      <c r="C58" s="36">
        <f>SUMIFS(СВЦЭМ!$D$33:$D$776,СВЦЭМ!$A$33:$A$776,$A58,СВЦЭМ!$B$33:$B$776,C$47)+'СЕТ СН'!$G$11+СВЦЭМ!$D$10+'СЕТ СН'!$G$6-'СЕТ СН'!$G$23</f>
        <v>1532.4526427300002</v>
      </c>
      <c r="D58" s="36">
        <f>SUMIFS(СВЦЭМ!$D$33:$D$776,СВЦЭМ!$A$33:$A$776,$A58,СВЦЭМ!$B$33:$B$776,D$47)+'СЕТ СН'!$G$11+СВЦЭМ!$D$10+'СЕТ СН'!$G$6-'СЕТ СН'!$G$23</f>
        <v>1680.3704494499998</v>
      </c>
      <c r="E58" s="36">
        <f>SUMIFS(СВЦЭМ!$D$33:$D$776,СВЦЭМ!$A$33:$A$776,$A58,СВЦЭМ!$B$33:$B$776,E$47)+'СЕТ СН'!$G$11+СВЦЭМ!$D$10+'СЕТ СН'!$G$6-'СЕТ СН'!$G$23</f>
        <v>1702.5394486300002</v>
      </c>
      <c r="F58" s="36">
        <f>SUMIFS(СВЦЭМ!$D$33:$D$776,СВЦЭМ!$A$33:$A$776,$A58,СВЦЭМ!$B$33:$B$776,F$47)+'СЕТ СН'!$G$11+СВЦЭМ!$D$10+'СЕТ СН'!$G$6-'СЕТ СН'!$G$23</f>
        <v>1705.0041239400002</v>
      </c>
      <c r="G58" s="36">
        <f>SUMIFS(СВЦЭМ!$D$33:$D$776,СВЦЭМ!$A$33:$A$776,$A58,СВЦЭМ!$B$33:$B$776,G$47)+'СЕТ СН'!$G$11+СВЦЭМ!$D$10+'СЕТ СН'!$G$6-'СЕТ СН'!$G$23</f>
        <v>1701.2974222399998</v>
      </c>
      <c r="H58" s="36">
        <f>SUMIFS(СВЦЭМ!$D$33:$D$776,СВЦЭМ!$A$33:$A$776,$A58,СВЦЭМ!$B$33:$B$776,H$47)+'СЕТ СН'!$G$11+СВЦЭМ!$D$10+'СЕТ СН'!$G$6-'СЕТ СН'!$G$23</f>
        <v>1618.8731494200001</v>
      </c>
      <c r="I58" s="36">
        <f>SUMIFS(СВЦЭМ!$D$33:$D$776,СВЦЭМ!$A$33:$A$776,$A58,СВЦЭМ!$B$33:$B$776,I$47)+'СЕТ СН'!$G$11+СВЦЭМ!$D$10+'СЕТ СН'!$G$6-'СЕТ СН'!$G$23</f>
        <v>1528.4545263800001</v>
      </c>
      <c r="J58" s="36">
        <f>SUMIFS(СВЦЭМ!$D$33:$D$776,СВЦЭМ!$A$33:$A$776,$A58,СВЦЭМ!$B$33:$B$776,J$47)+'СЕТ СН'!$G$11+СВЦЭМ!$D$10+'СЕТ СН'!$G$6-'СЕТ СН'!$G$23</f>
        <v>1402.87372138</v>
      </c>
      <c r="K58" s="36">
        <f>SUMIFS(СВЦЭМ!$D$33:$D$776,СВЦЭМ!$A$33:$A$776,$A58,СВЦЭМ!$B$33:$B$776,K$47)+'СЕТ СН'!$G$11+СВЦЭМ!$D$10+'СЕТ СН'!$G$6-'СЕТ СН'!$G$23</f>
        <v>1309.59194806</v>
      </c>
      <c r="L58" s="36">
        <f>SUMIFS(СВЦЭМ!$D$33:$D$776,СВЦЭМ!$A$33:$A$776,$A58,СВЦЭМ!$B$33:$B$776,L$47)+'СЕТ СН'!$G$11+СВЦЭМ!$D$10+'СЕТ СН'!$G$6-'СЕТ СН'!$G$23</f>
        <v>1268.0036553</v>
      </c>
      <c r="M58" s="36">
        <f>SUMIFS(СВЦЭМ!$D$33:$D$776,СВЦЭМ!$A$33:$A$776,$A58,СВЦЭМ!$B$33:$B$776,M$47)+'СЕТ СН'!$G$11+СВЦЭМ!$D$10+'СЕТ СН'!$G$6-'СЕТ СН'!$G$23</f>
        <v>1286.9099691599999</v>
      </c>
      <c r="N58" s="36">
        <f>SUMIFS(СВЦЭМ!$D$33:$D$776,СВЦЭМ!$A$33:$A$776,$A58,СВЦЭМ!$B$33:$B$776,N$47)+'СЕТ СН'!$G$11+СВЦЭМ!$D$10+'СЕТ СН'!$G$6-'СЕТ СН'!$G$23</f>
        <v>1273.5640110700001</v>
      </c>
      <c r="O58" s="36">
        <f>SUMIFS(СВЦЭМ!$D$33:$D$776,СВЦЭМ!$A$33:$A$776,$A58,СВЦЭМ!$B$33:$B$776,O$47)+'СЕТ СН'!$G$11+СВЦЭМ!$D$10+'СЕТ СН'!$G$6-'СЕТ СН'!$G$23</f>
        <v>1279.96534952</v>
      </c>
      <c r="P58" s="36">
        <f>SUMIFS(СВЦЭМ!$D$33:$D$776,СВЦЭМ!$A$33:$A$776,$A58,СВЦЭМ!$B$33:$B$776,P$47)+'СЕТ СН'!$G$11+СВЦЭМ!$D$10+'СЕТ СН'!$G$6-'СЕТ СН'!$G$23</f>
        <v>1295.4387092000002</v>
      </c>
      <c r="Q58" s="36">
        <f>SUMIFS(СВЦЭМ!$D$33:$D$776,СВЦЭМ!$A$33:$A$776,$A58,СВЦЭМ!$B$33:$B$776,Q$47)+'СЕТ СН'!$G$11+СВЦЭМ!$D$10+'СЕТ СН'!$G$6-'СЕТ СН'!$G$23</f>
        <v>1302.00500775</v>
      </c>
      <c r="R58" s="36">
        <f>SUMIFS(СВЦЭМ!$D$33:$D$776,СВЦЭМ!$A$33:$A$776,$A58,СВЦЭМ!$B$33:$B$776,R$47)+'СЕТ СН'!$G$11+СВЦЭМ!$D$10+'СЕТ СН'!$G$6-'СЕТ СН'!$G$23</f>
        <v>1300.3406290100002</v>
      </c>
      <c r="S58" s="36">
        <f>SUMIFS(СВЦЭМ!$D$33:$D$776,СВЦЭМ!$A$33:$A$776,$A58,СВЦЭМ!$B$33:$B$776,S$47)+'СЕТ СН'!$G$11+СВЦЭМ!$D$10+'СЕТ СН'!$G$6-'СЕТ СН'!$G$23</f>
        <v>1306.00423505</v>
      </c>
      <c r="T58" s="36">
        <f>SUMIFS(СВЦЭМ!$D$33:$D$776,СВЦЭМ!$A$33:$A$776,$A58,СВЦЭМ!$B$33:$B$776,T$47)+'СЕТ СН'!$G$11+СВЦЭМ!$D$10+'СЕТ СН'!$G$6-'СЕТ СН'!$G$23</f>
        <v>1290.05317401</v>
      </c>
      <c r="U58" s="36">
        <f>SUMIFS(СВЦЭМ!$D$33:$D$776,СВЦЭМ!$A$33:$A$776,$A58,СВЦЭМ!$B$33:$B$776,U$47)+'СЕТ СН'!$G$11+СВЦЭМ!$D$10+'СЕТ СН'!$G$6-'СЕТ СН'!$G$23</f>
        <v>1266.75382999</v>
      </c>
      <c r="V58" s="36">
        <f>SUMIFS(СВЦЭМ!$D$33:$D$776,СВЦЭМ!$A$33:$A$776,$A58,СВЦЭМ!$B$33:$B$776,V$47)+'СЕТ СН'!$G$11+СВЦЭМ!$D$10+'СЕТ СН'!$G$6-'СЕТ СН'!$G$23</f>
        <v>1263.3797385100002</v>
      </c>
      <c r="W58" s="36">
        <f>SUMIFS(СВЦЭМ!$D$33:$D$776,СВЦЭМ!$A$33:$A$776,$A58,СВЦЭМ!$B$33:$B$776,W$47)+'СЕТ СН'!$G$11+СВЦЭМ!$D$10+'СЕТ СН'!$G$6-'СЕТ СН'!$G$23</f>
        <v>1245.9482950500001</v>
      </c>
      <c r="X58" s="36">
        <f>SUMIFS(СВЦЭМ!$D$33:$D$776,СВЦЭМ!$A$33:$A$776,$A58,СВЦЭМ!$B$33:$B$776,X$47)+'СЕТ СН'!$G$11+СВЦЭМ!$D$10+'СЕТ СН'!$G$6-'СЕТ СН'!$G$23</f>
        <v>1319.4471331700001</v>
      </c>
      <c r="Y58" s="36">
        <f>SUMIFS(СВЦЭМ!$D$33:$D$776,СВЦЭМ!$A$33:$A$776,$A58,СВЦЭМ!$B$33:$B$776,Y$47)+'СЕТ СН'!$G$11+СВЦЭМ!$D$10+'СЕТ СН'!$G$6-'СЕТ СН'!$G$23</f>
        <v>1442.1532252699999</v>
      </c>
    </row>
    <row r="59" spans="1:25" ht="15.75" x14ac:dyDescent="0.2">
      <c r="A59" s="35">
        <f t="shared" si="1"/>
        <v>43567</v>
      </c>
      <c r="B59" s="36">
        <f>SUMIFS(СВЦЭМ!$D$33:$D$776,СВЦЭМ!$A$33:$A$776,$A59,СВЦЭМ!$B$33:$B$776,B$47)+'СЕТ СН'!$G$11+СВЦЭМ!$D$10+'СЕТ СН'!$G$6-'СЕТ СН'!$G$23</f>
        <v>1544.6381645400002</v>
      </c>
      <c r="C59" s="36">
        <f>SUMIFS(СВЦЭМ!$D$33:$D$776,СВЦЭМ!$A$33:$A$776,$A59,СВЦЭМ!$B$33:$B$776,C$47)+'СЕТ СН'!$G$11+СВЦЭМ!$D$10+'СЕТ СН'!$G$6-'СЕТ СН'!$G$23</f>
        <v>1633.57859147</v>
      </c>
      <c r="D59" s="36">
        <f>SUMIFS(СВЦЭМ!$D$33:$D$776,СВЦЭМ!$A$33:$A$776,$A59,СВЦЭМ!$B$33:$B$776,D$47)+'СЕТ СН'!$G$11+СВЦЭМ!$D$10+'СЕТ СН'!$G$6-'СЕТ СН'!$G$23</f>
        <v>1681.7007096400002</v>
      </c>
      <c r="E59" s="36">
        <f>SUMIFS(СВЦЭМ!$D$33:$D$776,СВЦЭМ!$A$33:$A$776,$A59,СВЦЭМ!$B$33:$B$776,E$47)+'СЕТ СН'!$G$11+СВЦЭМ!$D$10+'СЕТ СН'!$G$6-'СЕТ СН'!$G$23</f>
        <v>1682.6952592399998</v>
      </c>
      <c r="F59" s="36">
        <f>SUMIFS(СВЦЭМ!$D$33:$D$776,СВЦЭМ!$A$33:$A$776,$A59,СВЦЭМ!$B$33:$B$776,F$47)+'СЕТ СН'!$G$11+СВЦЭМ!$D$10+'СЕТ СН'!$G$6-'СЕТ СН'!$G$23</f>
        <v>1682.14693433</v>
      </c>
      <c r="G59" s="36">
        <f>SUMIFS(СВЦЭМ!$D$33:$D$776,СВЦЭМ!$A$33:$A$776,$A59,СВЦЭМ!$B$33:$B$776,G$47)+'СЕТ СН'!$G$11+СВЦЭМ!$D$10+'СЕТ СН'!$G$6-'СЕТ СН'!$G$23</f>
        <v>1668.0868041899998</v>
      </c>
      <c r="H59" s="36">
        <f>SUMIFS(СВЦЭМ!$D$33:$D$776,СВЦЭМ!$A$33:$A$776,$A59,СВЦЭМ!$B$33:$B$776,H$47)+'СЕТ СН'!$G$11+СВЦЭМ!$D$10+'СЕТ СН'!$G$6-'СЕТ СН'!$G$23</f>
        <v>1580.4666862099998</v>
      </c>
      <c r="I59" s="36">
        <f>SUMIFS(СВЦЭМ!$D$33:$D$776,СВЦЭМ!$A$33:$A$776,$A59,СВЦЭМ!$B$33:$B$776,I$47)+'СЕТ СН'!$G$11+СВЦЭМ!$D$10+'СЕТ СН'!$G$6-'СЕТ СН'!$G$23</f>
        <v>1521.1368833400002</v>
      </c>
      <c r="J59" s="36">
        <f>SUMIFS(СВЦЭМ!$D$33:$D$776,СВЦЭМ!$A$33:$A$776,$A59,СВЦЭМ!$B$33:$B$776,J$47)+'СЕТ СН'!$G$11+СВЦЭМ!$D$10+'СЕТ СН'!$G$6-'СЕТ СН'!$G$23</f>
        <v>1401.2206795299999</v>
      </c>
      <c r="K59" s="36">
        <f>SUMIFS(СВЦЭМ!$D$33:$D$776,СВЦЭМ!$A$33:$A$776,$A59,СВЦЭМ!$B$33:$B$776,K$47)+'СЕТ СН'!$G$11+СВЦЭМ!$D$10+'СЕТ СН'!$G$6-'СЕТ СН'!$G$23</f>
        <v>1311.03244234</v>
      </c>
      <c r="L59" s="36">
        <f>SUMIFS(СВЦЭМ!$D$33:$D$776,СВЦЭМ!$A$33:$A$776,$A59,СВЦЭМ!$B$33:$B$776,L$47)+'СЕТ СН'!$G$11+СВЦЭМ!$D$10+'СЕТ СН'!$G$6-'СЕТ СН'!$G$23</f>
        <v>1271.21502745</v>
      </c>
      <c r="M59" s="36">
        <f>SUMIFS(СВЦЭМ!$D$33:$D$776,СВЦЭМ!$A$33:$A$776,$A59,СВЦЭМ!$B$33:$B$776,M$47)+'СЕТ СН'!$G$11+СВЦЭМ!$D$10+'СЕТ СН'!$G$6-'СЕТ СН'!$G$23</f>
        <v>1274.32637043</v>
      </c>
      <c r="N59" s="36">
        <f>SUMIFS(СВЦЭМ!$D$33:$D$776,СВЦЭМ!$A$33:$A$776,$A59,СВЦЭМ!$B$33:$B$776,N$47)+'СЕТ СН'!$G$11+СВЦЭМ!$D$10+'СЕТ СН'!$G$6-'СЕТ СН'!$G$23</f>
        <v>1255.2246553800001</v>
      </c>
      <c r="O59" s="36">
        <f>SUMIFS(СВЦЭМ!$D$33:$D$776,СВЦЭМ!$A$33:$A$776,$A59,СВЦЭМ!$B$33:$B$776,O$47)+'СЕТ СН'!$G$11+СВЦЭМ!$D$10+'СЕТ СН'!$G$6-'СЕТ СН'!$G$23</f>
        <v>1264.6102752900001</v>
      </c>
      <c r="P59" s="36">
        <f>SUMIFS(СВЦЭМ!$D$33:$D$776,СВЦЭМ!$A$33:$A$776,$A59,СВЦЭМ!$B$33:$B$776,P$47)+'СЕТ СН'!$G$11+СВЦЭМ!$D$10+'СЕТ СН'!$G$6-'СЕТ СН'!$G$23</f>
        <v>1286.6799787099999</v>
      </c>
      <c r="Q59" s="36">
        <f>SUMIFS(СВЦЭМ!$D$33:$D$776,СВЦЭМ!$A$33:$A$776,$A59,СВЦЭМ!$B$33:$B$776,Q$47)+'СЕТ СН'!$G$11+СВЦЭМ!$D$10+'СЕТ СН'!$G$6-'СЕТ СН'!$G$23</f>
        <v>1297.9004879500001</v>
      </c>
      <c r="R59" s="36">
        <f>SUMIFS(СВЦЭМ!$D$33:$D$776,СВЦЭМ!$A$33:$A$776,$A59,СВЦЭМ!$B$33:$B$776,R$47)+'СЕТ СН'!$G$11+СВЦЭМ!$D$10+'СЕТ СН'!$G$6-'СЕТ СН'!$G$23</f>
        <v>1306.8329835300001</v>
      </c>
      <c r="S59" s="36">
        <f>SUMIFS(СВЦЭМ!$D$33:$D$776,СВЦЭМ!$A$33:$A$776,$A59,СВЦЭМ!$B$33:$B$776,S$47)+'СЕТ СН'!$G$11+СВЦЭМ!$D$10+'СЕТ СН'!$G$6-'СЕТ СН'!$G$23</f>
        <v>1292.6678480099999</v>
      </c>
      <c r="T59" s="36">
        <f>SUMIFS(СВЦЭМ!$D$33:$D$776,СВЦЭМ!$A$33:$A$776,$A59,СВЦЭМ!$B$33:$B$776,T$47)+'СЕТ СН'!$G$11+СВЦЭМ!$D$10+'СЕТ СН'!$G$6-'СЕТ СН'!$G$23</f>
        <v>1277.0615499099999</v>
      </c>
      <c r="U59" s="36">
        <f>SUMIFS(СВЦЭМ!$D$33:$D$776,СВЦЭМ!$A$33:$A$776,$A59,СВЦЭМ!$B$33:$B$776,U$47)+'СЕТ СН'!$G$11+СВЦЭМ!$D$10+'СЕТ СН'!$G$6-'СЕТ СН'!$G$23</f>
        <v>1228.1022947599999</v>
      </c>
      <c r="V59" s="36">
        <f>SUMIFS(СВЦЭМ!$D$33:$D$776,СВЦЭМ!$A$33:$A$776,$A59,СВЦЭМ!$B$33:$B$776,V$47)+'СЕТ СН'!$G$11+СВЦЭМ!$D$10+'СЕТ СН'!$G$6-'СЕТ СН'!$G$23</f>
        <v>1226.2369220800001</v>
      </c>
      <c r="W59" s="36">
        <f>SUMIFS(СВЦЭМ!$D$33:$D$776,СВЦЭМ!$A$33:$A$776,$A59,СВЦЭМ!$B$33:$B$776,W$47)+'СЕТ СН'!$G$11+СВЦЭМ!$D$10+'СЕТ СН'!$G$6-'СЕТ СН'!$G$23</f>
        <v>1236.8520817200001</v>
      </c>
      <c r="X59" s="36">
        <f>SUMIFS(СВЦЭМ!$D$33:$D$776,СВЦЭМ!$A$33:$A$776,$A59,СВЦЭМ!$B$33:$B$776,X$47)+'СЕТ СН'!$G$11+СВЦЭМ!$D$10+'СЕТ СН'!$G$6-'СЕТ СН'!$G$23</f>
        <v>1299.9630538700001</v>
      </c>
      <c r="Y59" s="36">
        <f>SUMIFS(СВЦЭМ!$D$33:$D$776,СВЦЭМ!$A$33:$A$776,$A59,СВЦЭМ!$B$33:$B$776,Y$47)+'СЕТ СН'!$G$11+СВЦЭМ!$D$10+'СЕТ СН'!$G$6-'СЕТ СН'!$G$23</f>
        <v>1418.21103315</v>
      </c>
    </row>
    <row r="60" spans="1:25" ht="15.75" x14ac:dyDescent="0.2">
      <c r="A60" s="35">
        <f t="shared" si="1"/>
        <v>43568</v>
      </c>
      <c r="B60" s="36">
        <f>SUMIFS(СВЦЭМ!$D$33:$D$776,СВЦЭМ!$A$33:$A$776,$A60,СВЦЭМ!$B$33:$B$776,B$47)+'СЕТ СН'!$G$11+СВЦЭМ!$D$10+'СЕТ СН'!$G$6-'СЕТ СН'!$G$23</f>
        <v>1505.1438039300001</v>
      </c>
      <c r="C60" s="36">
        <f>SUMIFS(СВЦЭМ!$D$33:$D$776,СВЦЭМ!$A$33:$A$776,$A60,СВЦЭМ!$B$33:$B$776,C$47)+'СЕТ СН'!$G$11+СВЦЭМ!$D$10+'СЕТ СН'!$G$6-'СЕТ СН'!$G$23</f>
        <v>1586.3211780800002</v>
      </c>
      <c r="D60" s="36">
        <f>SUMIFS(СВЦЭМ!$D$33:$D$776,СВЦЭМ!$A$33:$A$776,$A60,СВЦЭМ!$B$33:$B$776,D$47)+'СЕТ СН'!$G$11+СВЦЭМ!$D$10+'СЕТ СН'!$G$6-'СЕТ СН'!$G$23</f>
        <v>1665.28169183</v>
      </c>
      <c r="E60" s="36">
        <f>SUMIFS(СВЦЭМ!$D$33:$D$776,СВЦЭМ!$A$33:$A$776,$A60,СВЦЭМ!$B$33:$B$776,E$47)+'СЕТ СН'!$G$11+СВЦЭМ!$D$10+'СЕТ СН'!$G$6-'СЕТ СН'!$G$23</f>
        <v>1674.5135369999998</v>
      </c>
      <c r="F60" s="36">
        <f>SUMIFS(СВЦЭМ!$D$33:$D$776,СВЦЭМ!$A$33:$A$776,$A60,СВЦЭМ!$B$33:$B$776,F$47)+'СЕТ СН'!$G$11+СВЦЭМ!$D$10+'СЕТ СН'!$G$6-'СЕТ СН'!$G$23</f>
        <v>1672.6277805599998</v>
      </c>
      <c r="G60" s="36">
        <f>SUMIFS(СВЦЭМ!$D$33:$D$776,СВЦЭМ!$A$33:$A$776,$A60,СВЦЭМ!$B$33:$B$776,G$47)+'СЕТ СН'!$G$11+СВЦЭМ!$D$10+'СЕТ СН'!$G$6-'СЕТ СН'!$G$23</f>
        <v>1645.9520833299998</v>
      </c>
      <c r="H60" s="36">
        <f>SUMIFS(СВЦЭМ!$D$33:$D$776,СВЦЭМ!$A$33:$A$776,$A60,СВЦЭМ!$B$33:$B$776,H$47)+'СЕТ СН'!$G$11+СВЦЭМ!$D$10+'СЕТ СН'!$G$6-'СЕТ СН'!$G$23</f>
        <v>1550.9566180299998</v>
      </c>
      <c r="I60" s="36">
        <f>SUMIFS(СВЦЭМ!$D$33:$D$776,СВЦЭМ!$A$33:$A$776,$A60,СВЦЭМ!$B$33:$B$776,I$47)+'СЕТ СН'!$G$11+СВЦЭМ!$D$10+'СЕТ СН'!$G$6-'СЕТ СН'!$G$23</f>
        <v>1495.05600921</v>
      </c>
      <c r="J60" s="36">
        <f>SUMIFS(СВЦЭМ!$D$33:$D$776,СВЦЭМ!$A$33:$A$776,$A60,СВЦЭМ!$B$33:$B$776,J$47)+'СЕТ СН'!$G$11+СВЦЭМ!$D$10+'СЕТ СН'!$G$6-'СЕТ СН'!$G$23</f>
        <v>1432.50395908</v>
      </c>
      <c r="K60" s="36">
        <f>SUMIFS(СВЦЭМ!$D$33:$D$776,СВЦЭМ!$A$33:$A$776,$A60,СВЦЭМ!$B$33:$B$776,K$47)+'СЕТ СН'!$G$11+СВЦЭМ!$D$10+'СЕТ СН'!$G$6-'СЕТ СН'!$G$23</f>
        <v>1312.97280636</v>
      </c>
      <c r="L60" s="36">
        <f>SUMIFS(СВЦЭМ!$D$33:$D$776,СВЦЭМ!$A$33:$A$776,$A60,СВЦЭМ!$B$33:$B$776,L$47)+'СЕТ СН'!$G$11+СВЦЭМ!$D$10+'СЕТ СН'!$G$6-'СЕТ СН'!$G$23</f>
        <v>1275.44724978</v>
      </c>
      <c r="M60" s="36">
        <f>SUMIFS(СВЦЭМ!$D$33:$D$776,СВЦЭМ!$A$33:$A$776,$A60,СВЦЭМ!$B$33:$B$776,M$47)+'СЕТ СН'!$G$11+СВЦЭМ!$D$10+'СЕТ СН'!$G$6-'СЕТ СН'!$G$23</f>
        <v>1267.4722178100001</v>
      </c>
      <c r="N60" s="36">
        <f>SUMIFS(СВЦЭМ!$D$33:$D$776,СВЦЭМ!$A$33:$A$776,$A60,СВЦЭМ!$B$33:$B$776,N$47)+'СЕТ СН'!$G$11+СВЦЭМ!$D$10+'СЕТ СН'!$G$6-'СЕТ СН'!$G$23</f>
        <v>1281.44663044</v>
      </c>
      <c r="O60" s="36">
        <f>SUMIFS(СВЦЭМ!$D$33:$D$776,СВЦЭМ!$A$33:$A$776,$A60,СВЦЭМ!$B$33:$B$776,O$47)+'СЕТ СН'!$G$11+СВЦЭМ!$D$10+'СЕТ СН'!$G$6-'СЕТ СН'!$G$23</f>
        <v>1291.21049683</v>
      </c>
      <c r="P60" s="36">
        <f>SUMIFS(СВЦЭМ!$D$33:$D$776,СВЦЭМ!$A$33:$A$776,$A60,СВЦЭМ!$B$33:$B$776,P$47)+'СЕТ СН'!$G$11+СВЦЭМ!$D$10+'СЕТ СН'!$G$6-'СЕТ СН'!$G$23</f>
        <v>1300.6358109100001</v>
      </c>
      <c r="Q60" s="36">
        <f>SUMIFS(СВЦЭМ!$D$33:$D$776,СВЦЭМ!$A$33:$A$776,$A60,СВЦЭМ!$B$33:$B$776,Q$47)+'СЕТ СН'!$G$11+СВЦЭМ!$D$10+'СЕТ СН'!$G$6-'СЕТ СН'!$G$23</f>
        <v>1309.47570505</v>
      </c>
      <c r="R60" s="36">
        <f>SUMIFS(СВЦЭМ!$D$33:$D$776,СВЦЭМ!$A$33:$A$776,$A60,СВЦЭМ!$B$33:$B$776,R$47)+'СЕТ СН'!$G$11+СВЦЭМ!$D$10+'СЕТ СН'!$G$6-'СЕТ СН'!$G$23</f>
        <v>1312.1864387400001</v>
      </c>
      <c r="S60" s="36">
        <f>SUMIFS(СВЦЭМ!$D$33:$D$776,СВЦЭМ!$A$33:$A$776,$A60,СВЦЭМ!$B$33:$B$776,S$47)+'СЕТ СН'!$G$11+СВЦЭМ!$D$10+'СЕТ СН'!$G$6-'СЕТ СН'!$G$23</f>
        <v>1319.2121418500001</v>
      </c>
      <c r="T60" s="36">
        <f>SUMIFS(СВЦЭМ!$D$33:$D$776,СВЦЭМ!$A$33:$A$776,$A60,СВЦЭМ!$B$33:$B$776,T$47)+'СЕТ СН'!$G$11+СВЦЭМ!$D$10+'СЕТ СН'!$G$6-'СЕТ СН'!$G$23</f>
        <v>1316.4924415</v>
      </c>
      <c r="U60" s="36">
        <f>SUMIFS(СВЦЭМ!$D$33:$D$776,СВЦЭМ!$A$33:$A$776,$A60,СВЦЭМ!$B$33:$B$776,U$47)+'СЕТ СН'!$G$11+СВЦЭМ!$D$10+'СЕТ СН'!$G$6-'СЕТ СН'!$G$23</f>
        <v>1296.91330664</v>
      </c>
      <c r="V60" s="36">
        <f>SUMIFS(СВЦЭМ!$D$33:$D$776,СВЦЭМ!$A$33:$A$776,$A60,СВЦЭМ!$B$33:$B$776,V$47)+'СЕТ СН'!$G$11+СВЦЭМ!$D$10+'СЕТ СН'!$G$6-'СЕТ СН'!$G$23</f>
        <v>1271.5744555199999</v>
      </c>
      <c r="W60" s="36">
        <f>SUMIFS(СВЦЭМ!$D$33:$D$776,СВЦЭМ!$A$33:$A$776,$A60,СВЦЭМ!$B$33:$B$776,W$47)+'СЕТ СН'!$G$11+СВЦЭМ!$D$10+'СЕТ СН'!$G$6-'СЕТ СН'!$G$23</f>
        <v>1269.2853524699999</v>
      </c>
      <c r="X60" s="36">
        <f>SUMIFS(СВЦЭМ!$D$33:$D$776,СВЦЭМ!$A$33:$A$776,$A60,СВЦЭМ!$B$33:$B$776,X$47)+'СЕТ СН'!$G$11+СВЦЭМ!$D$10+'СЕТ СН'!$G$6-'СЕТ СН'!$G$23</f>
        <v>1354.9010800400001</v>
      </c>
      <c r="Y60" s="36">
        <f>SUMIFS(СВЦЭМ!$D$33:$D$776,СВЦЭМ!$A$33:$A$776,$A60,СВЦЭМ!$B$33:$B$776,Y$47)+'СЕТ СН'!$G$11+СВЦЭМ!$D$10+'СЕТ СН'!$G$6-'СЕТ СН'!$G$23</f>
        <v>1462.75002038</v>
      </c>
    </row>
    <row r="61" spans="1:25" ht="15.75" x14ac:dyDescent="0.2">
      <c r="A61" s="35">
        <f t="shared" si="1"/>
        <v>43569</v>
      </c>
      <c r="B61" s="36">
        <f>SUMIFS(СВЦЭМ!$D$33:$D$776,СВЦЭМ!$A$33:$A$776,$A61,СВЦЭМ!$B$33:$B$776,B$47)+'СЕТ СН'!$G$11+СВЦЭМ!$D$10+'СЕТ СН'!$G$6-'СЕТ СН'!$G$23</f>
        <v>1525.5587259899999</v>
      </c>
      <c r="C61" s="36">
        <f>SUMIFS(СВЦЭМ!$D$33:$D$776,СВЦЭМ!$A$33:$A$776,$A61,СВЦЭМ!$B$33:$B$776,C$47)+'СЕТ СН'!$G$11+СВЦЭМ!$D$10+'СЕТ СН'!$G$6-'СЕТ СН'!$G$23</f>
        <v>1637.8802632400002</v>
      </c>
      <c r="D61" s="36">
        <f>SUMIFS(СВЦЭМ!$D$33:$D$776,СВЦЭМ!$A$33:$A$776,$A61,СВЦЭМ!$B$33:$B$776,D$47)+'СЕТ СН'!$G$11+СВЦЭМ!$D$10+'СЕТ СН'!$G$6-'СЕТ СН'!$G$23</f>
        <v>1726.83407115</v>
      </c>
      <c r="E61" s="36">
        <f>SUMIFS(СВЦЭМ!$D$33:$D$776,СВЦЭМ!$A$33:$A$776,$A61,СВЦЭМ!$B$33:$B$776,E$47)+'СЕТ СН'!$G$11+СВЦЭМ!$D$10+'СЕТ СН'!$G$6-'СЕТ СН'!$G$23</f>
        <v>1727.0405473400001</v>
      </c>
      <c r="F61" s="36">
        <f>SUMIFS(СВЦЭМ!$D$33:$D$776,СВЦЭМ!$A$33:$A$776,$A61,СВЦЭМ!$B$33:$B$776,F$47)+'СЕТ СН'!$G$11+СВЦЭМ!$D$10+'СЕТ СН'!$G$6-'СЕТ СН'!$G$23</f>
        <v>1717.0378777300002</v>
      </c>
      <c r="G61" s="36">
        <f>SUMIFS(СВЦЭМ!$D$33:$D$776,СВЦЭМ!$A$33:$A$776,$A61,СВЦЭМ!$B$33:$B$776,G$47)+'СЕТ СН'!$G$11+СВЦЭМ!$D$10+'СЕТ СН'!$G$6-'СЕТ СН'!$G$23</f>
        <v>1702.93318494</v>
      </c>
      <c r="H61" s="36">
        <f>SUMIFS(СВЦЭМ!$D$33:$D$776,СВЦЭМ!$A$33:$A$776,$A61,СВЦЭМ!$B$33:$B$776,H$47)+'СЕТ СН'!$G$11+СВЦЭМ!$D$10+'СЕТ СН'!$G$6-'СЕТ СН'!$G$23</f>
        <v>1594.95216175</v>
      </c>
      <c r="I61" s="36">
        <f>SUMIFS(СВЦЭМ!$D$33:$D$776,СВЦЭМ!$A$33:$A$776,$A61,СВЦЭМ!$B$33:$B$776,I$47)+'СЕТ СН'!$G$11+СВЦЭМ!$D$10+'СЕТ СН'!$G$6-'СЕТ СН'!$G$23</f>
        <v>1521.2676623799998</v>
      </c>
      <c r="J61" s="36">
        <f>SUMIFS(СВЦЭМ!$D$33:$D$776,СВЦЭМ!$A$33:$A$776,$A61,СВЦЭМ!$B$33:$B$776,J$47)+'СЕТ СН'!$G$11+СВЦЭМ!$D$10+'СЕТ СН'!$G$6-'СЕТ СН'!$G$23</f>
        <v>1445.6301398400001</v>
      </c>
      <c r="K61" s="36">
        <f>SUMIFS(СВЦЭМ!$D$33:$D$776,СВЦЭМ!$A$33:$A$776,$A61,СВЦЭМ!$B$33:$B$776,K$47)+'СЕТ СН'!$G$11+СВЦЭМ!$D$10+'СЕТ СН'!$G$6-'СЕТ СН'!$G$23</f>
        <v>1331.2436810300001</v>
      </c>
      <c r="L61" s="36">
        <f>SUMIFS(СВЦЭМ!$D$33:$D$776,СВЦЭМ!$A$33:$A$776,$A61,СВЦЭМ!$B$33:$B$776,L$47)+'СЕТ СН'!$G$11+СВЦЭМ!$D$10+'СЕТ СН'!$G$6-'СЕТ СН'!$G$23</f>
        <v>1273.4060429199999</v>
      </c>
      <c r="M61" s="36">
        <f>SUMIFS(СВЦЭМ!$D$33:$D$776,СВЦЭМ!$A$33:$A$776,$A61,СВЦЭМ!$B$33:$B$776,M$47)+'СЕТ СН'!$G$11+СВЦЭМ!$D$10+'СЕТ СН'!$G$6-'СЕТ СН'!$G$23</f>
        <v>1266.7475955700002</v>
      </c>
      <c r="N61" s="36">
        <f>SUMIFS(СВЦЭМ!$D$33:$D$776,СВЦЭМ!$A$33:$A$776,$A61,СВЦЭМ!$B$33:$B$776,N$47)+'СЕТ СН'!$G$11+СВЦЭМ!$D$10+'СЕТ СН'!$G$6-'СЕТ СН'!$G$23</f>
        <v>1272.6878544800002</v>
      </c>
      <c r="O61" s="36">
        <f>SUMIFS(СВЦЭМ!$D$33:$D$776,СВЦЭМ!$A$33:$A$776,$A61,СВЦЭМ!$B$33:$B$776,O$47)+'СЕТ СН'!$G$11+СВЦЭМ!$D$10+'СЕТ СН'!$G$6-'СЕТ СН'!$G$23</f>
        <v>1279.27729686</v>
      </c>
      <c r="P61" s="36">
        <f>SUMIFS(СВЦЭМ!$D$33:$D$776,СВЦЭМ!$A$33:$A$776,$A61,СВЦЭМ!$B$33:$B$776,P$47)+'СЕТ СН'!$G$11+СВЦЭМ!$D$10+'СЕТ СН'!$G$6-'СЕТ СН'!$G$23</f>
        <v>1294.60632897</v>
      </c>
      <c r="Q61" s="36">
        <f>SUMIFS(СВЦЭМ!$D$33:$D$776,СВЦЭМ!$A$33:$A$776,$A61,СВЦЭМ!$B$33:$B$776,Q$47)+'СЕТ СН'!$G$11+СВЦЭМ!$D$10+'СЕТ СН'!$G$6-'СЕТ СН'!$G$23</f>
        <v>1296.4939652600001</v>
      </c>
      <c r="R61" s="36">
        <f>SUMIFS(СВЦЭМ!$D$33:$D$776,СВЦЭМ!$A$33:$A$776,$A61,СВЦЭМ!$B$33:$B$776,R$47)+'СЕТ СН'!$G$11+СВЦЭМ!$D$10+'СЕТ СН'!$G$6-'СЕТ СН'!$G$23</f>
        <v>1294.7986582399999</v>
      </c>
      <c r="S61" s="36">
        <f>SUMIFS(СВЦЭМ!$D$33:$D$776,СВЦЭМ!$A$33:$A$776,$A61,СВЦЭМ!$B$33:$B$776,S$47)+'СЕТ СН'!$G$11+СВЦЭМ!$D$10+'СЕТ СН'!$G$6-'СЕТ СН'!$G$23</f>
        <v>1307.53131426</v>
      </c>
      <c r="T61" s="36">
        <f>SUMIFS(СВЦЭМ!$D$33:$D$776,СВЦЭМ!$A$33:$A$776,$A61,СВЦЭМ!$B$33:$B$776,T$47)+'СЕТ СН'!$G$11+СВЦЭМ!$D$10+'СЕТ СН'!$G$6-'СЕТ СН'!$G$23</f>
        <v>1290.3408385799999</v>
      </c>
      <c r="U61" s="36">
        <f>SUMIFS(СВЦЭМ!$D$33:$D$776,СВЦЭМ!$A$33:$A$776,$A61,СВЦЭМ!$B$33:$B$776,U$47)+'СЕТ СН'!$G$11+СВЦЭМ!$D$10+'СЕТ СН'!$G$6-'СЕТ СН'!$G$23</f>
        <v>1263.9293506700001</v>
      </c>
      <c r="V61" s="36">
        <f>SUMIFS(СВЦЭМ!$D$33:$D$776,СВЦЭМ!$A$33:$A$776,$A61,СВЦЭМ!$B$33:$B$776,V$47)+'СЕТ СН'!$G$11+СВЦЭМ!$D$10+'СЕТ СН'!$G$6-'СЕТ СН'!$G$23</f>
        <v>1250.8213484299999</v>
      </c>
      <c r="W61" s="36">
        <f>SUMIFS(СВЦЭМ!$D$33:$D$776,СВЦЭМ!$A$33:$A$776,$A61,СВЦЭМ!$B$33:$B$776,W$47)+'СЕТ СН'!$G$11+СВЦЭМ!$D$10+'СЕТ СН'!$G$6-'СЕТ СН'!$G$23</f>
        <v>1255.11938562</v>
      </c>
      <c r="X61" s="36">
        <f>SUMIFS(СВЦЭМ!$D$33:$D$776,СВЦЭМ!$A$33:$A$776,$A61,СВЦЭМ!$B$33:$B$776,X$47)+'СЕТ СН'!$G$11+СВЦЭМ!$D$10+'СЕТ СН'!$G$6-'СЕТ СН'!$G$23</f>
        <v>1318.3363028900001</v>
      </c>
      <c r="Y61" s="36">
        <f>SUMIFS(СВЦЭМ!$D$33:$D$776,СВЦЭМ!$A$33:$A$776,$A61,СВЦЭМ!$B$33:$B$776,Y$47)+'СЕТ СН'!$G$11+СВЦЭМ!$D$10+'СЕТ СН'!$G$6-'СЕТ СН'!$G$23</f>
        <v>1427.00377561</v>
      </c>
    </row>
    <row r="62" spans="1:25" ht="15.75" x14ac:dyDescent="0.2">
      <c r="A62" s="35">
        <f t="shared" si="1"/>
        <v>43570</v>
      </c>
      <c r="B62" s="36">
        <f>SUMIFS(СВЦЭМ!$D$33:$D$776,СВЦЭМ!$A$33:$A$776,$A62,СВЦЭМ!$B$33:$B$776,B$47)+'СЕТ СН'!$G$11+СВЦЭМ!$D$10+'СЕТ СН'!$G$6-'СЕТ СН'!$G$23</f>
        <v>1480.5712749999998</v>
      </c>
      <c r="C62" s="36">
        <f>SUMIFS(СВЦЭМ!$D$33:$D$776,СВЦЭМ!$A$33:$A$776,$A62,СВЦЭМ!$B$33:$B$776,C$47)+'СЕТ СН'!$G$11+СВЦЭМ!$D$10+'СЕТ СН'!$G$6-'СЕТ СН'!$G$23</f>
        <v>1583.1397861599999</v>
      </c>
      <c r="D62" s="36">
        <f>SUMIFS(СВЦЭМ!$D$33:$D$776,СВЦЭМ!$A$33:$A$776,$A62,СВЦЭМ!$B$33:$B$776,D$47)+'СЕТ СН'!$G$11+СВЦЭМ!$D$10+'СЕТ СН'!$G$6-'СЕТ СН'!$G$23</f>
        <v>1642.1852226199999</v>
      </c>
      <c r="E62" s="36">
        <f>SUMIFS(СВЦЭМ!$D$33:$D$776,СВЦЭМ!$A$33:$A$776,$A62,СВЦЭМ!$B$33:$B$776,E$47)+'СЕТ СН'!$G$11+СВЦЭМ!$D$10+'СЕТ СН'!$G$6-'СЕТ СН'!$G$23</f>
        <v>1650.8781817899999</v>
      </c>
      <c r="F62" s="36">
        <f>SUMIFS(СВЦЭМ!$D$33:$D$776,СВЦЭМ!$A$33:$A$776,$A62,СВЦЭМ!$B$33:$B$776,F$47)+'СЕТ СН'!$G$11+СВЦЭМ!$D$10+'СЕТ СН'!$G$6-'СЕТ СН'!$G$23</f>
        <v>1646.4506821700002</v>
      </c>
      <c r="G62" s="36">
        <f>SUMIFS(СВЦЭМ!$D$33:$D$776,СВЦЭМ!$A$33:$A$776,$A62,СВЦЭМ!$B$33:$B$776,G$47)+'СЕТ СН'!$G$11+СВЦЭМ!$D$10+'СЕТ СН'!$G$6-'СЕТ СН'!$G$23</f>
        <v>1645.88972001</v>
      </c>
      <c r="H62" s="36">
        <f>SUMIFS(СВЦЭМ!$D$33:$D$776,СВЦЭМ!$A$33:$A$776,$A62,СВЦЭМ!$B$33:$B$776,H$47)+'СЕТ СН'!$G$11+СВЦЭМ!$D$10+'СЕТ СН'!$G$6-'СЕТ СН'!$G$23</f>
        <v>1562.2816520000001</v>
      </c>
      <c r="I62" s="36">
        <f>SUMIFS(СВЦЭМ!$D$33:$D$776,СВЦЭМ!$A$33:$A$776,$A62,СВЦЭМ!$B$33:$B$776,I$47)+'СЕТ СН'!$G$11+СВЦЭМ!$D$10+'СЕТ СН'!$G$6-'СЕТ СН'!$G$23</f>
        <v>1512.9272613799999</v>
      </c>
      <c r="J62" s="36">
        <f>SUMIFS(СВЦЭМ!$D$33:$D$776,СВЦЭМ!$A$33:$A$776,$A62,СВЦЭМ!$B$33:$B$776,J$47)+'СЕТ СН'!$G$11+СВЦЭМ!$D$10+'СЕТ СН'!$G$6-'СЕТ СН'!$G$23</f>
        <v>1416.7376363200001</v>
      </c>
      <c r="K62" s="36">
        <f>SUMIFS(СВЦЭМ!$D$33:$D$776,СВЦЭМ!$A$33:$A$776,$A62,СВЦЭМ!$B$33:$B$776,K$47)+'СЕТ СН'!$G$11+СВЦЭМ!$D$10+'СЕТ СН'!$G$6-'СЕТ СН'!$G$23</f>
        <v>1329.96349874</v>
      </c>
      <c r="L62" s="36">
        <f>SUMIFS(СВЦЭМ!$D$33:$D$776,СВЦЭМ!$A$33:$A$776,$A62,СВЦЭМ!$B$33:$B$776,L$47)+'СЕТ СН'!$G$11+СВЦЭМ!$D$10+'СЕТ СН'!$G$6-'СЕТ СН'!$G$23</f>
        <v>1298.7263166100001</v>
      </c>
      <c r="M62" s="36">
        <f>SUMIFS(СВЦЭМ!$D$33:$D$776,СВЦЭМ!$A$33:$A$776,$A62,СВЦЭМ!$B$33:$B$776,M$47)+'СЕТ СН'!$G$11+СВЦЭМ!$D$10+'СЕТ СН'!$G$6-'СЕТ СН'!$G$23</f>
        <v>1301.0628965400001</v>
      </c>
      <c r="N62" s="36">
        <f>SUMIFS(СВЦЭМ!$D$33:$D$776,СВЦЭМ!$A$33:$A$776,$A62,СВЦЭМ!$B$33:$B$776,N$47)+'СЕТ СН'!$G$11+СВЦЭМ!$D$10+'СЕТ СН'!$G$6-'СЕТ СН'!$G$23</f>
        <v>1298.10010313</v>
      </c>
      <c r="O62" s="36">
        <f>SUMIFS(СВЦЭМ!$D$33:$D$776,СВЦЭМ!$A$33:$A$776,$A62,СВЦЭМ!$B$33:$B$776,O$47)+'СЕТ СН'!$G$11+СВЦЭМ!$D$10+'СЕТ СН'!$G$6-'СЕТ СН'!$G$23</f>
        <v>1309.2068666099999</v>
      </c>
      <c r="P62" s="36">
        <f>SUMIFS(СВЦЭМ!$D$33:$D$776,СВЦЭМ!$A$33:$A$776,$A62,СВЦЭМ!$B$33:$B$776,P$47)+'СЕТ СН'!$G$11+СВЦЭМ!$D$10+'СЕТ СН'!$G$6-'СЕТ СН'!$G$23</f>
        <v>1321.9755826800001</v>
      </c>
      <c r="Q62" s="36">
        <f>SUMIFS(СВЦЭМ!$D$33:$D$776,СВЦЭМ!$A$33:$A$776,$A62,СВЦЭМ!$B$33:$B$776,Q$47)+'СЕТ СН'!$G$11+СВЦЭМ!$D$10+'СЕТ СН'!$G$6-'СЕТ СН'!$G$23</f>
        <v>1327.9314441199999</v>
      </c>
      <c r="R62" s="36">
        <f>SUMIFS(СВЦЭМ!$D$33:$D$776,СВЦЭМ!$A$33:$A$776,$A62,СВЦЭМ!$B$33:$B$776,R$47)+'СЕТ СН'!$G$11+СВЦЭМ!$D$10+'СЕТ СН'!$G$6-'СЕТ СН'!$G$23</f>
        <v>1327.8239952200001</v>
      </c>
      <c r="S62" s="36">
        <f>SUMIFS(СВЦЭМ!$D$33:$D$776,СВЦЭМ!$A$33:$A$776,$A62,СВЦЭМ!$B$33:$B$776,S$47)+'СЕТ СН'!$G$11+СВЦЭМ!$D$10+'СЕТ СН'!$G$6-'СЕТ СН'!$G$23</f>
        <v>1331.89112185</v>
      </c>
      <c r="T62" s="36">
        <f>SUMIFS(СВЦЭМ!$D$33:$D$776,СВЦЭМ!$A$33:$A$776,$A62,СВЦЭМ!$B$33:$B$776,T$47)+'СЕТ СН'!$G$11+СВЦЭМ!$D$10+'СЕТ СН'!$G$6-'СЕТ СН'!$G$23</f>
        <v>1314.4663074999999</v>
      </c>
      <c r="U62" s="36">
        <f>SUMIFS(СВЦЭМ!$D$33:$D$776,СВЦЭМ!$A$33:$A$776,$A62,СВЦЭМ!$B$33:$B$776,U$47)+'СЕТ СН'!$G$11+СВЦЭМ!$D$10+'СЕТ СН'!$G$6-'СЕТ СН'!$G$23</f>
        <v>1288.08591082</v>
      </c>
      <c r="V62" s="36">
        <f>SUMIFS(СВЦЭМ!$D$33:$D$776,СВЦЭМ!$A$33:$A$776,$A62,СВЦЭМ!$B$33:$B$776,V$47)+'СЕТ СН'!$G$11+СВЦЭМ!$D$10+'СЕТ СН'!$G$6-'СЕТ СН'!$G$23</f>
        <v>1291.47024788</v>
      </c>
      <c r="W62" s="36">
        <f>SUMIFS(СВЦЭМ!$D$33:$D$776,СВЦЭМ!$A$33:$A$776,$A62,СВЦЭМ!$B$33:$B$776,W$47)+'СЕТ СН'!$G$11+СВЦЭМ!$D$10+'СЕТ СН'!$G$6-'СЕТ СН'!$G$23</f>
        <v>1292.8012152599999</v>
      </c>
      <c r="X62" s="36">
        <f>SUMIFS(СВЦЭМ!$D$33:$D$776,СВЦЭМ!$A$33:$A$776,$A62,СВЦЭМ!$B$33:$B$776,X$47)+'СЕТ СН'!$G$11+СВЦЭМ!$D$10+'СЕТ СН'!$G$6-'СЕТ СН'!$G$23</f>
        <v>1337.06777386</v>
      </c>
      <c r="Y62" s="36">
        <f>SUMIFS(СВЦЭМ!$D$33:$D$776,СВЦЭМ!$A$33:$A$776,$A62,СВЦЭМ!$B$33:$B$776,Y$47)+'СЕТ СН'!$G$11+СВЦЭМ!$D$10+'СЕТ СН'!$G$6-'СЕТ СН'!$G$23</f>
        <v>1425.23693514</v>
      </c>
    </row>
    <row r="63" spans="1:25" ht="15.75" x14ac:dyDescent="0.2">
      <c r="A63" s="35">
        <f t="shared" si="1"/>
        <v>43571</v>
      </c>
      <c r="B63" s="36">
        <f>SUMIFS(СВЦЭМ!$D$33:$D$776,СВЦЭМ!$A$33:$A$776,$A63,СВЦЭМ!$B$33:$B$776,B$47)+'СЕТ СН'!$G$11+СВЦЭМ!$D$10+'СЕТ СН'!$G$6-'СЕТ СН'!$G$23</f>
        <v>1486.11899786</v>
      </c>
      <c r="C63" s="36">
        <f>SUMIFS(СВЦЭМ!$D$33:$D$776,СВЦЭМ!$A$33:$A$776,$A63,СВЦЭМ!$B$33:$B$776,C$47)+'СЕТ СН'!$G$11+СВЦЭМ!$D$10+'СЕТ СН'!$G$6-'СЕТ СН'!$G$23</f>
        <v>1563.5619227900002</v>
      </c>
      <c r="D63" s="36">
        <f>SUMIFS(СВЦЭМ!$D$33:$D$776,СВЦЭМ!$A$33:$A$776,$A63,СВЦЭМ!$B$33:$B$776,D$47)+'СЕТ СН'!$G$11+СВЦЭМ!$D$10+'СЕТ СН'!$G$6-'СЕТ СН'!$G$23</f>
        <v>1647.5933779400002</v>
      </c>
      <c r="E63" s="36">
        <f>SUMIFS(СВЦЭМ!$D$33:$D$776,СВЦЭМ!$A$33:$A$776,$A63,СВЦЭМ!$B$33:$B$776,E$47)+'СЕТ СН'!$G$11+СВЦЭМ!$D$10+'СЕТ СН'!$G$6-'СЕТ СН'!$G$23</f>
        <v>1658.1122426100001</v>
      </c>
      <c r="F63" s="36">
        <f>SUMIFS(СВЦЭМ!$D$33:$D$776,СВЦЭМ!$A$33:$A$776,$A63,СВЦЭМ!$B$33:$B$776,F$47)+'СЕТ СН'!$G$11+СВЦЭМ!$D$10+'СЕТ СН'!$G$6-'СЕТ СН'!$G$23</f>
        <v>1658.9240260000001</v>
      </c>
      <c r="G63" s="36">
        <f>SUMIFS(СВЦЭМ!$D$33:$D$776,СВЦЭМ!$A$33:$A$776,$A63,СВЦЭМ!$B$33:$B$776,G$47)+'СЕТ СН'!$G$11+СВЦЭМ!$D$10+'СЕТ СН'!$G$6-'СЕТ СН'!$G$23</f>
        <v>1655.5398261199998</v>
      </c>
      <c r="H63" s="36">
        <f>SUMIFS(СВЦЭМ!$D$33:$D$776,СВЦЭМ!$A$33:$A$776,$A63,СВЦЭМ!$B$33:$B$776,H$47)+'СЕТ СН'!$G$11+СВЦЭМ!$D$10+'СЕТ СН'!$G$6-'СЕТ СН'!$G$23</f>
        <v>1593.39764264</v>
      </c>
      <c r="I63" s="36">
        <f>SUMIFS(СВЦЭМ!$D$33:$D$776,СВЦЭМ!$A$33:$A$776,$A63,СВЦЭМ!$B$33:$B$776,I$47)+'СЕТ СН'!$G$11+СВЦЭМ!$D$10+'СЕТ СН'!$G$6-'СЕТ СН'!$G$23</f>
        <v>1531.6972180900002</v>
      </c>
      <c r="J63" s="36">
        <f>SUMIFS(СВЦЭМ!$D$33:$D$776,СВЦЭМ!$A$33:$A$776,$A63,СВЦЭМ!$B$33:$B$776,J$47)+'СЕТ СН'!$G$11+СВЦЭМ!$D$10+'СЕТ СН'!$G$6-'СЕТ СН'!$G$23</f>
        <v>1429.5477891</v>
      </c>
      <c r="K63" s="36">
        <f>SUMIFS(СВЦЭМ!$D$33:$D$776,СВЦЭМ!$A$33:$A$776,$A63,СВЦЭМ!$B$33:$B$776,K$47)+'СЕТ СН'!$G$11+СВЦЭМ!$D$10+'СЕТ СН'!$G$6-'СЕТ СН'!$G$23</f>
        <v>1359.25857853</v>
      </c>
      <c r="L63" s="36">
        <f>SUMIFS(СВЦЭМ!$D$33:$D$776,СВЦЭМ!$A$33:$A$776,$A63,СВЦЭМ!$B$33:$B$776,L$47)+'СЕТ СН'!$G$11+СВЦЭМ!$D$10+'СЕТ СН'!$G$6-'СЕТ СН'!$G$23</f>
        <v>1330.9266430299999</v>
      </c>
      <c r="M63" s="36">
        <f>SUMIFS(СВЦЭМ!$D$33:$D$776,СВЦЭМ!$A$33:$A$776,$A63,СВЦЭМ!$B$33:$B$776,M$47)+'СЕТ СН'!$G$11+СВЦЭМ!$D$10+'СЕТ СН'!$G$6-'СЕТ СН'!$G$23</f>
        <v>1307.42450783</v>
      </c>
      <c r="N63" s="36">
        <f>SUMIFS(СВЦЭМ!$D$33:$D$776,СВЦЭМ!$A$33:$A$776,$A63,СВЦЭМ!$B$33:$B$776,N$47)+'СЕТ СН'!$G$11+СВЦЭМ!$D$10+'СЕТ СН'!$G$6-'СЕТ СН'!$G$23</f>
        <v>1320.70386783</v>
      </c>
      <c r="O63" s="36">
        <f>SUMIFS(СВЦЭМ!$D$33:$D$776,СВЦЭМ!$A$33:$A$776,$A63,СВЦЭМ!$B$33:$B$776,O$47)+'СЕТ СН'!$G$11+СВЦЭМ!$D$10+'СЕТ СН'!$G$6-'СЕТ СН'!$G$23</f>
        <v>1333.01267914</v>
      </c>
      <c r="P63" s="36">
        <f>SUMIFS(СВЦЭМ!$D$33:$D$776,СВЦЭМ!$A$33:$A$776,$A63,СВЦЭМ!$B$33:$B$776,P$47)+'СЕТ СН'!$G$11+СВЦЭМ!$D$10+'СЕТ СН'!$G$6-'СЕТ СН'!$G$23</f>
        <v>1335.7134483700002</v>
      </c>
      <c r="Q63" s="36">
        <f>SUMIFS(СВЦЭМ!$D$33:$D$776,СВЦЭМ!$A$33:$A$776,$A63,СВЦЭМ!$B$33:$B$776,Q$47)+'СЕТ СН'!$G$11+СВЦЭМ!$D$10+'СЕТ СН'!$G$6-'СЕТ СН'!$G$23</f>
        <v>1334.6570512399999</v>
      </c>
      <c r="R63" s="36">
        <f>SUMIFS(СВЦЭМ!$D$33:$D$776,СВЦЭМ!$A$33:$A$776,$A63,СВЦЭМ!$B$33:$B$776,R$47)+'СЕТ СН'!$G$11+СВЦЭМ!$D$10+'СЕТ СН'!$G$6-'СЕТ СН'!$G$23</f>
        <v>1325.23927239</v>
      </c>
      <c r="S63" s="36">
        <f>SUMIFS(СВЦЭМ!$D$33:$D$776,СВЦЭМ!$A$33:$A$776,$A63,СВЦЭМ!$B$33:$B$776,S$47)+'СЕТ СН'!$G$11+СВЦЭМ!$D$10+'СЕТ СН'!$G$6-'СЕТ СН'!$G$23</f>
        <v>1323.7469664999999</v>
      </c>
      <c r="T63" s="36">
        <f>SUMIFS(СВЦЭМ!$D$33:$D$776,СВЦЭМ!$A$33:$A$776,$A63,СВЦЭМ!$B$33:$B$776,T$47)+'СЕТ СН'!$G$11+СВЦЭМ!$D$10+'СЕТ СН'!$G$6-'СЕТ СН'!$G$23</f>
        <v>1336.0598024199999</v>
      </c>
      <c r="U63" s="36">
        <f>SUMIFS(СВЦЭМ!$D$33:$D$776,СВЦЭМ!$A$33:$A$776,$A63,СВЦЭМ!$B$33:$B$776,U$47)+'СЕТ СН'!$G$11+СВЦЭМ!$D$10+'СЕТ СН'!$G$6-'СЕТ СН'!$G$23</f>
        <v>1296.49818443</v>
      </c>
      <c r="V63" s="36">
        <f>SUMIFS(СВЦЭМ!$D$33:$D$776,СВЦЭМ!$A$33:$A$776,$A63,СВЦЭМ!$B$33:$B$776,V$47)+'СЕТ СН'!$G$11+СВЦЭМ!$D$10+'СЕТ СН'!$G$6-'СЕТ СН'!$G$23</f>
        <v>1311.5304690200001</v>
      </c>
      <c r="W63" s="36">
        <f>SUMIFS(СВЦЭМ!$D$33:$D$776,СВЦЭМ!$A$33:$A$776,$A63,СВЦЭМ!$B$33:$B$776,W$47)+'СЕТ СН'!$G$11+СВЦЭМ!$D$10+'СЕТ СН'!$G$6-'СЕТ СН'!$G$23</f>
        <v>1303.8029473000001</v>
      </c>
      <c r="X63" s="36">
        <f>SUMIFS(СВЦЭМ!$D$33:$D$776,СВЦЭМ!$A$33:$A$776,$A63,СВЦЭМ!$B$33:$B$776,X$47)+'СЕТ СН'!$G$11+СВЦЭМ!$D$10+'СЕТ СН'!$G$6-'СЕТ СН'!$G$23</f>
        <v>1389.14638158</v>
      </c>
      <c r="Y63" s="36">
        <f>SUMIFS(СВЦЭМ!$D$33:$D$776,СВЦЭМ!$A$33:$A$776,$A63,СВЦЭМ!$B$33:$B$776,Y$47)+'СЕТ СН'!$G$11+СВЦЭМ!$D$10+'СЕТ СН'!$G$6-'СЕТ СН'!$G$23</f>
        <v>1468.0171071599998</v>
      </c>
    </row>
    <row r="64" spans="1:25" ht="15.75" x14ac:dyDescent="0.2">
      <c r="A64" s="35">
        <f t="shared" si="1"/>
        <v>43572</v>
      </c>
      <c r="B64" s="36">
        <f>SUMIFS(СВЦЭМ!$D$33:$D$776,СВЦЭМ!$A$33:$A$776,$A64,СВЦЭМ!$B$33:$B$776,B$47)+'СЕТ СН'!$G$11+СВЦЭМ!$D$10+'СЕТ СН'!$G$6-'СЕТ СН'!$G$23</f>
        <v>1501.9999290400001</v>
      </c>
      <c r="C64" s="36">
        <f>SUMIFS(СВЦЭМ!$D$33:$D$776,СВЦЭМ!$A$33:$A$776,$A64,СВЦЭМ!$B$33:$B$776,C$47)+'СЕТ СН'!$G$11+СВЦЭМ!$D$10+'СЕТ СН'!$G$6-'СЕТ СН'!$G$23</f>
        <v>1570.05508435</v>
      </c>
      <c r="D64" s="36">
        <f>SUMIFS(СВЦЭМ!$D$33:$D$776,СВЦЭМ!$A$33:$A$776,$A64,СВЦЭМ!$B$33:$B$776,D$47)+'СЕТ СН'!$G$11+СВЦЭМ!$D$10+'СЕТ СН'!$G$6-'СЕТ СН'!$G$23</f>
        <v>1622.46370824</v>
      </c>
      <c r="E64" s="36">
        <f>SUMIFS(СВЦЭМ!$D$33:$D$776,СВЦЭМ!$A$33:$A$776,$A64,СВЦЭМ!$B$33:$B$776,E$47)+'СЕТ СН'!$G$11+СВЦЭМ!$D$10+'СЕТ СН'!$G$6-'СЕТ СН'!$G$23</f>
        <v>1631.4817737500002</v>
      </c>
      <c r="F64" s="36">
        <f>SUMIFS(СВЦЭМ!$D$33:$D$776,СВЦЭМ!$A$33:$A$776,$A64,СВЦЭМ!$B$33:$B$776,F$47)+'СЕТ СН'!$G$11+СВЦЭМ!$D$10+'СЕТ СН'!$G$6-'СЕТ СН'!$G$23</f>
        <v>1632.8822591500002</v>
      </c>
      <c r="G64" s="36">
        <f>SUMIFS(СВЦЭМ!$D$33:$D$776,СВЦЭМ!$A$33:$A$776,$A64,СВЦЭМ!$B$33:$B$776,G$47)+'СЕТ СН'!$G$11+СВЦЭМ!$D$10+'СЕТ СН'!$G$6-'СЕТ СН'!$G$23</f>
        <v>1632.2315941800002</v>
      </c>
      <c r="H64" s="36">
        <f>SUMIFS(СВЦЭМ!$D$33:$D$776,СВЦЭМ!$A$33:$A$776,$A64,СВЦЭМ!$B$33:$B$776,H$47)+'СЕТ СН'!$G$11+СВЦЭМ!$D$10+'СЕТ СН'!$G$6-'СЕТ СН'!$G$23</f>
        <v>1566.5628808400002</v>
      </c>
      <c r="I64" s="36">
        <f>SUMIFS(СВЦЭМ!$D$33:$D$776,СВЦЭМ!$A$33:$A$776,$A64,СВЦЭМ!$B$33:$B$776,I$47)+'СЕТ СН'!$G$11+СВЦЭМ!$D$10+'СЕТ СН'!$G$6-'СЕТ СН'!$G$23</f>
        <v>1508.1260482399998</v>
      </c>
      <c r="J64" s="36">
        <f>SUMIFS(СВЦЭМ!$D$33:$D$776,СВЦЭМ!$A$33:$A$776,$A64,СВЦЭМ!$B$33:$B$776,J$47)+'СЕТ СН'!$G$11+СВЦЭМ!$D$10+'СЕТ СН'!$G$6-'СЕТ СН'!$G$23</f>
        <v>1411.5919248099999</v>
      </c>
      <c r="K64" s="36">
        <f>SUMIFS(СВЦЭМ!$D$33:$D$776,СВЦЭМ!$A$33:$A$776,$A64,СВЦЭМ!$B$33:$B$776,K$47)+'СЕТ СН'!$G$11+СВЦЭМ!$D$10+'СЕТ СН'!$G$6-'СЕТ СН'!$G$23</f>
        <v>1343.84946829</v>
      </c>
      <c r="L64" s="36">
        <f>SUMIFS(СВЦЭМ!$D$33:$D$776,СВЦЭМ!$A$33:$A$776,$A64,СВЦЭМ!$B$33:$B$776,L$47)+'СЕТ СН'!$G$11+СВЦЭМ!$D$10+'СЕТ СН'!$G$6-'СЕТ СН'!$G$23</f>
        <v>1311.9677559300001</v>
      </c>
      <c r="M64" s="36">
        <f>SUMIFS(СВЦЭМ!$D$33:$D$776,СВЦЭМ!$A$33:$A$776,$A64,СВЦЭМ!$B$33:$B$776,M$47)+'СЕТ СН'!$G$11+СВЦЭМ!$D$10+'СЕТ СН'!$G$6-'СЕТ СН'!$G$23</f>
        <v>1318.7586734699998</v>
      </c>
      <c r="N64" s="36">
        <f>SUMIFS(СВЦЭМ!$D$33:$D$776,СВЦЭМ!$A$33:$A$776,$A64,СВЦЭМ!$B$33:$B$776,N$47)+'СЕТ СН'!$G$11+СВЦЭМ!$D$10+'СЕТ СН'!$G$6-'СЕТ СН'!$G$23</f>
        <v>1306.7343748000001</v>
      </c>
      <c r="O64" s="36">
        <f>SUMIFS(СВЦЭМ!$D$33:$D$776,СВЦЭМ!$A$33:$A$776,$A64,СВЦЭМ!$B$33:$B$776,O$47)+'СЕТ СН'!$G$11+СВЦЭМ!$D$10+'СЕТ СН'!$G$6-'СЕТ СН'!$G$23</f>
        <v>1310.2332899399998</v>
      </c>
      <c r="P64" s="36">
        <f>SUMIFS(СВЦЭМ!$D$33:$D$776,СВЦЭМ!$A$33:$A$776,$A64,СВЦЭМ!$B$33:$B$776,P$47)+'СЕТ СН'!$G$11+СВЦЭМ!$D$10+'СЕТ СН'!$G$6-'СЕТ СН'!$G$23</f>
        <v>1321.71613551</v>
      </c>
      <c r="Q64" s="36">
        <f>SUMIFS(СВЦЭМ!$D$33:$D$776,СВЦЭМ!$A$33:$A$776,$A64,СВЦЭМ!$B$33:$B$776,Q$47)+'СЕТ СН'!$G$11+СВЦЭМ!$D$10+'СЕТ СН'!$G$6-'СЕТ СН'!$G$23</f>
        <v>1342.5875434700001</v>
      </c>
      <c r="R64" s="36">
        <f>SUMIFS(СВЦЭМ!$D$33:$D$776,СВЦЭМ!$A$33:$A$776,$A64,СВЦЭМ!$B$33:$B$776,R$47)+'СЕТ СН'!$G$11+СВЦЭМ!$D$10+'СЕТ СН'!$G$6-'СЕТ СН'!$G$23</f>
        <v>1340.17824359</v>
      </c>
      <c r="S64" s="36">
        <f>SUMIFS(СВЦЭМ!$D$33:$D$776,СВЦЭМ!$A$33:$A$776,$A64,СВЦЭМ!$B$33:$B$776,S$47)+'СЕТ СН'!$G$11+СВЦЭМ!$D$10+'СЕТ СН'!$G$6-'СЕТ СН'!$G$23</f>
        <v>1325.24935024</v>
      </c>
      <c r="T64" s="36">
        <f>SUMIFS(СВЦЭМ!$D$33:$D$776,СВЦЭМ!$A$33:$A$776,$A64,СВЦЭМ!$B$33:$B$776,T$47)+'СЕТ СН'!$G$11+СВЦЭМ!$D$10+'СЕТ СН'!$G$6-'СЕТ СН'!$G$23</f>
        <v>1332.60403604</v>
      </c>
      <c r="U64" s="36">
        <f>SUMIFS(СВЦЭМ!$D$33:$D$776,СВЦЭМ!$A$33:$A$776,$A64,СВЦЭМ!$B$33:$B$776,U$47)+'СЕТ СН'!$G$11+СВЦЭМ!$D$10+'СЕТ СН'!$G$6-'СЕТ СН'!$G$23</f>
        <v>1335.5852859199999</v>
      </c>
      <c r="V64" s="36">
        <f>SUMIFS(СВЦЭМ!$D$33:$D$776,СВЦЭМ!$A$33:$A$776,$A64,СВЦЭМ!$B$33:$B$776,V$47)+'СЕТ СН'!$G$11+СВЦЭМ!$D$10+'СЕТ СН'!$G$6-'СЕТ СН'!$G$23</f>
        <v>1327.34339729</v>
      </c>
      <c r="W64" s="36">
        <f>SUMIFS(СВЦЭМ!$D$33:$D$776,СВЦЭМ!$A$33:$A$776,$A64,СВЦЭМ!$B$33:$B$776,W$47)+'СЕТ СН'!$G$11+СВЦЭМ!$D$10+'СЕТ СН'!$G$6-'СЕТ СН'!$G$23</f>
        <v>1337.31582893</v>
      </c>
      <c r="X64" s="36">
        <f>SUMIFS(СВЦЭМ!$D$33:$D$776,СВЦЭМ!$A$33:$A$776,$A64,СВЦЭМ!$B$33:$B$776,X$47)+'СЕТ СН'!$G$11+СВЦЭМ!$D$10+'СЕТ СН'!$G$6-'СЕТ СН'!$G$23</f>
        <v>1370.45867155</v>
      </c>
      <c r="Y64" s="36">
        <f>SUMIFS(СВЦЭМ!$D$33:$D$776,СВЦЭМ!$A$33:$A$776,$A64,СВЦЭМ!$B$33:$B$776,Y$47)+'СЕТ СН'!$G$11+СВЦЭМ!$D$10+'СЕТ СН'!$G$6-'СЕТ СН'!$G$23</f>
        <v>1446.3292977599999</v>
      </c>
    </row>
    <row r="65" spans="1:26" ht="15.75" x14ac:dyDescent="0.2">
      <c r="A65" s="35">
        <f t="shared" si="1"/>
        <v>43573</v>
      </c>
      <c r="B65" s="36">
        <f>SUMIFS(СВЦЭМ!$D$33:$D$776,СВЦЭМ!$A$33:$A$776,$A65,СВЦЭМ!$B$33:$B$776,B$47)+'СЕТ СН'!$G$11+СВЦЭМ!$D$10+'СЕТ СН'!$G$6-'СЕТ СН'!$G$23</f>
        <v>1481.5418091299998</v>
      </c>
      <c r="C65" s="36">
        <f>SUMIFS(СВЦЭМ!$D$33:$D$776,СВЦЭМ!$A$33:$A$776,$A65,СВЦЭМ!$B$33:$B$776,C$47)+'СЕТ СН'!$G$11+СВЦЭМ!$D$10+'СЕТ СН'!$G$6-'СЕТ СН'!$G$23</f>
        <v>1553.4584327100001</v>
      </c>
      <c r="D65" s="36">
        <f>SUMIFS(СВЦЭМ!$D$33:$D$776,СВЦЭМ!$A$33:$A$776,$A65,СВЦЭМ!$B$33:$B$776,D$47)+'СЕТ СН'!$G$11+СВЦЭМ!$D$10+'СЕТ СН'!$G$6-'СЕТ СН'!$G$23</f>
        <v>1615.09703954</v>
      </c>
      <c r="E65" s="36">
        <f>SUMIFS(СВЦЭМ!$D$33:$D$776,СВЦЭМ!$A$33:$A$776,$A65,СВЦЭМ!$B$33:$B$776,E$47)+'СЕТ СН'!$G$11+СВЦЭМ!$D$10+'СЕТ СН'!$G$6-'СЕТ СН'!$G$23</f>
        <v>1611.2652923999999</v>
      </c>
      <c r="F65" s="36">
        <f>SUMIFS(СВЦЭМ!$D$33:$D$776,СВЦЭМ!$A$33:$A$776,$A65,СВЦЭМ!$B$33:$B$776,F$47)+'СЕТ СН'!$G$11+СВЦЭМ!$D$10+'СЕТ СН'!$G$6-'СЕТ СН'!$G$23</f>
        <v>1616.7655950899998</v>
      </c>
      <c r="G65" s="36">
        <f>SUMIFS(СВЦЭМ!$D$33:$D$776,СВЦЭМ!$A$33:$A$776,$A65,СВЦЭМ!$B$33:$B$776,G$47)+'СЕТ СН'!$G$11+СВЦЭМ!$D$10+'СЕТ СН'!$G$6-'СЕТ СН'!$G$23</f>
        <v>1615.5607982199999</v>
      </c>
      <c r="H65" s="36">
        <f>SUMIFS(СВЦЭМ!$D$33:$D$776,СВЦЭМ!$A$33:$A$776,$A65,СВЦЭМ!$B$33:$B$776,H$47)+'СЕТ СН'!$G$11+СВЦЭМ!$D$10+'СЕТ СН'!$G$6-'СЕТ СН'!$G$23</f>
        <v>1554.78707738</v>
      </c>
      <c r="I65" s="36">
        <f>SUMIFS(СВЦЭМ!$D$33:$D$776,СВЦЭМ!$A$33:$A$776,$A65,СВЦЭМ!$B$33:$B$776,I$47)+'СЕТ СН'!$G$11+СВЦЭМ!$D$10+'СЕТ СН'!$G$6-'СЕТ СН'!$G$23</f>
        <v>1494.8094840999997</v>
      </c>
      <c r="J65" s="36">
        <f>SUMIFS(СВЦЭМ!$D$33:$D$776,СВЦЭМ!$A$33:$A$776,$A65,СВЦЭМ!$B$33:$B$776,J$47)+'СЕТ СН'!$G$11+СВЦЭМ!$D$10+'СЕТ СН'!$G$6-'СЕТ СН'!$G$23</f>
        <v>1414.08467152</v>
      </c>
      <c r="K65" s="36">
        <f>SUMIFS(СВЦЭМ!$D$33:$D$776,СВЦЭМ!$A$33:$A$776,$A65,СВЦЭМ!$B$33:$B$776,K$47)+'СЕТ СН'!$G$11+СВЦЭМ!$D$10+'СЕТ СН'!$G$6-'СЕТ СН'!$G$23</f>
        <v>1329.3856759499999</v>
      </c>
      <c r="L65" s="36">
        <f>SUMIFS(СВЦЭМ!$D$33:$D$776,СВЦЭМ!$A$33:$A$776,$A65,СВЦЭМ!$B$33:$B$776,L$47)+'СЕТ СН'!$G$11+СВЦЭМ!$D$10+'СЕТ СН'!$G$6-'СЕТ СН'!$G$23</f>
        <v>1295.0428186300001</v>
      </c>
      <c r="M65" s="36">
        <f>SUMIFS(СВЦЭМ!$D$33:$D$776,СВЦЭМ!$A$33:$A$776,$A65,СВЦЭМ!$B$33:$B$776,M$47)+'СЕТ СН'!$G$11+СВЦЭМ!$D$10+'СЕТ СН'!$G$6-'СЕТ СН'!$G$23</f>
        <v>1312.8586237099998</v>
      </c>
      <c r="N65" s="36">
        <f>SUMIFS(СВЦЭМ!$D$33:$D$776,СВЦЭМ!$A$33:$A$776,$A65,СВЦЭМ!$B$33:$B$776,N$47)+'СЕТ СН'!$G$11+СВЦЭМ!$D$10+'СЕТ СН'!$G$6-'СЕТ СН'!$G$23</f>
        <v>1295.88842305</v>
      </c>
      <c r="O65" s="36">
        <f>SUMIFS(СВЦЭМ!$D$33:$D$776,СВЦЭМ!$A$33:$A$776,$A65,СВЦЭМ!$B$33:$B$776,O$47)+'СЕТ СН'!$G$11+СВЦЭМ!$D$10+'СЕТ СН'!$G$6-'СЕТ СН'!$G$23</f>
        <v>1300.38193366</v>
      </c>
      <c r="P65" s="36">
        <f>SUMIFS(СВЦЭМ!$D$33:$D$776,СВЦЭМ!$A$33:$A$776,$A65,СВЦЭМ!$B$33:$B$776,P$47)+'СЕТ СН'!$G$11+СВЦЭМ!$D$10+'СЕТ СН'!$G$6-'СЕТ СН'!$G$23</f>
        <v>1297.04375824</v>
      </c>
      <c r="Q65" s="36">
        <f>SUMIFS(СВЦЭМ!$D$33:$D$776,СВЦЭМ!$A$33:$A$776,$A65,СВЦЭМ!$B$33:$B$776,Q$47)+'СЕТ СН'!$G$11+СВЦЭМ!$D$10+'СЕТ СН'!$G$6-'СЕТ СН'!$G$23</f>
        <v>1297.6189761599999</v>
      </c>
      <c r="R65" s="36">
        <f>SUMIFS(СВЦЭМ!$D$33:$D$776,СВЦЭМ!$A$33:$A$776,$A65,СВЦЭМ!$B$33:$B$776,R$47)+'СЕТ СН'!$G$11+СВЦЭМ!$D$10+'СЕТ СН'!$G$6-'СЕТ СН'!$G$23</f>
        <v>1297.8231221599999</v>
      </c>
      <c r="S65" s="36">
        <f>SUMIFS(СВЦЭМ!$D$33:$D$776,СВЦЭМ!$A$33:$A$776,$A65,СВЦЭМ!$B$33:$B$776,S$47)+'СЕТ СН'!$G$11+СВЦЭМ!$D$10+'СЕТ СН'!$G$6-'СЕТ СН'!$G$23</f>
        <v>1300.2167249899999</v>
      </c>
      <c r="T65" s="36">
        <f>SUMIFS(СВЦЭМ!$D$33:$D$776,СВЦЭМ!$A$33:$A$776,$A65,СВЦЭМ!$B$33:$B$776,T$47)+'СЕТ СН'!$G$11+СВЦЭМ!$D$10+'СЕТ СН'!$G$6-'СЕТ СН'!$G$23</f>
        <v>1303.5542678299998</v>
      </c>
      <c r="U65" s="36">
        <f>SUMIFS(СВЦЭМ!$D$33:$D$776,СВЦЭМ!$A$33:$A$776,$A65,СВЦЭМ!$B$33:$B$776,U$47)+'СЕТ СН'!$G$11+СВЦЭМ!$D$10+'СЕТ СН'!$G$6-'СЕТ СН'!$G$23</f>
        <v>1305.1756743000001</v>
      </c>
      <c r="V65" s="36">
        <f>SUMIFS(СВЦЭМ!$D$33:$D$776,СВЦЭМ!$A$33:$A$776,$A65,СВЦЭМ!$B$33:$B$776,V$47)+'СЕТ СН'!$G$11+СВЦЭМ!$D$10+'СЕТ СН'!$G$6-'СЕТ СН'!$G$23</f>
        <v>1305.5319625100001</v>
      </c>
      <c r="W65" s="36">
        <f>SUMIFS(СВЦЭМ!$D$33:$D$776,СВЦЭМ!$A$33:$A$776,$A65,СВЦЭМ!$B$33:$B$776,W$47)+'СЕТ СН'!$G$11+СВЦЭМ!$D$10+'СЕТ СН'!$G$6-'СЕТ СН'!$G$23</f>
        <v>1289.05464895</v>
      </c>
      <c r="X65" s="36">
        <f>SUMIFS(СВЦЭМ!$D$33:$D$776,СВЦЭМ!$A$33:$A$776,$A65,СВЦЭМ!$B$33:$B$776,X$47)+'СЕТ СН'!$G$11+СВЦЭМ!$D$10+'СЕТ СН'!$G$6-'СЕТ СН'!$G$23</f>
        <v>1325.6567604100001</v>
      </c>
      <c r="Y65" s="36">
        <f>SUMIFS(СВЦЭМ!$D$33:$D$776,СВЦЭМ!$A$33:$A$776,$A65,СВЦЭМ!$B$33:$B$776,Y$47)+'СЕТ СН'!$G$11+СВЦЭМ!$D$10+'СЕТ СН'!$G$6-'СЕТ СН'!$G$23</f>
        <v>1398.71158715</v>
      </c>
    </row>
    <row r="66" spans="1:26" ht="15.75" x14ac:dyDescent="0.2">
      <c r="A66" s="35">
        <f t="shared" si="1"/>
        <v>43574</v>
      </c>
      <c r="B66" s="36">
        <f>SUMIFS(СВЦЭМ!$D$33:$D$776,СВЦЭМ!$A$33:$A$776,$A66,СВЦЭМ!$B$33:$B$776,B$47)+'СЕТ СН'!$G$11+СВЦЭМ!$D$10+'СЕТ СН'!$G$6-'СЕТ СН'!$G$23</f>
        <v>1484.21123425</v>
      </c>
      <c r="C66" s="36">
        <f>SUMIFS(СВЦЭМ!$D$33:$D$776,СВЦЭМ!$A$33:$A$776,$A66,СВЦЭМ!$B$33:$B$776,C$47)+'СЕТ СН'!$G$11+СВЦЭМ!$D$10+'СЕТ СН'!$G$6-'СЕТ СН'!$G$23</f>
        <v>1555.0017778500001</v>
      </c>
      <c r="D66" s="36">
        <f>SUMIFS(СВЦЭМ!$D$33:$D$776,СВЦЭМ!$A$33:$A$776,$A66,СВЦЭМ!$B$33:$B$776,D$47)+'СЕТ СН'!$G$11+СВЦЭМ!$D$10+'СЕТ СН'!$G$6-'СЕТ СН'!$G$23</f>
        <v>1613.54273423</v>
      </c>
      <c r="E66" s="36">
        <f>SUMIFS(СВЦЭМ!$D$33:$D$776,СВЦЭМ!$A$33:$A$776,$A66,СВЦЭМ!$B$33:$B$776,E$47)+'СЕТ СН'!$G$11+СВЦЭМ!$D$10+'СЕТ СН'!$G$6-'СЕТ СН'!$G$23</f>
        <v>1618.1115496299999</v>
      </c>
      <c r="F66" s="36">
        <f>SUMIFS(СВЦЭМ!$D$33:$D$776,СВЦЭМ!$A$33:$A$776,$A66,СВЦЭМ!$B$33:$B$776,F$47)+'СЕТ СН'!$G$11+СВЦЭМ!$D$10+'СЕТ СН'!$G$6-'СЕТ СН'!$G$23</f>
        <v>1618.6348567300001</v>
      </c>
      <c r="G66" s="36">
        <f>SUMIFS(СВЦЭМ!$D$33:$D$776,СВЦЭМ!$A$33:$A$776,$A66,СВЦЭМ!$B$33:$B$776,G$47)+'СЕТ СН'!$G$11+СВЦЭМ!$D$10+'СЕТ СН'!$G$6-'СЕТ СН'!$G$23</f>
        <v>1618.19707462</v>
      </c>
      <c r="H66" s="36">
        <f>SUMIFS(СВЦЭМ!$D$33:$D$776,СВЦЭМ!$A$33:$A$776,$A66,СВЦЭМ!$B$33:$B$776,H$47)+'СЕТ СН'!$G$11+СВЦЭМ!$D$10+'СЕТ СН'!$G$6-'СЕТ СН'!$G$23</f>
        <v>1563.08281932</v>
      </c>
      <c r="I66" s="36">
        <f>SUMIFS(СВЦЭМ!$D$33:$D$776,СВЦЭМ!$A$33:$A$776,$A66,СВЦЭМ!$B$33:$B$776,I$47)+'СЕТ СН'!$G$11+СВЦЭМ!$D$10+'СЕТ СН'!$G$6-'СЕТ СН'!$G$23</f>
        <v>1494.9879430000001</v>
      </c>
      <c r="J66" s="36">
        <f>SUMIFS(СВЦЭМ!$D$33:$D$776,СВЦЭМ!$A$33:$A$776,$A66,СВЦЭМ!$B$33:$B$776,J$47)+'СЕТ СН'!$G$11+СВЦЭМ!$D$10+'СЕТ СН'!$G$6-'СЕТ СН'!$G$23</f>
        <v>1408.6569532600001</v>
      </c>
      <c r="K66" s="36">
        <f>SUMIFS(СВЦЭМ!$D$33:$D$776,СВЦЭМ!$A$33:$A$776,$A66,СВЦЭМ!$B$33:$B$776,K$47)+'СЕТ СН'!$G$11+СВЦЭМ!$D$10+'СЕТ СН'!$G$6-'СЕТ СН'!$G$23</f>
        <v>1336.45411659</v>
      </c>
      <c r="L66" s="36">
        <f>SUMIFS(СВЦЭМ!$D$33:$D$776,СВЦЭМ!$A$33:$A$776,$A66,СВЦЭМ!$B$33:$B$776,L$47)+'СЕТ СН'!$G$11+СВЦЭМ!$D$10+'СЕТ СН'!$G$6-'СЕТ СН'!$G$23</f>
        <v>1300.76358454</v>
      </c>
      <c r="M66" s="36">
        <f>SUMIFS(СВЦЭМ!$D$33:$D$776,СВЦЭМ!$A$33:$A$776,$A66,СВЦЭМ!$B$33:$B$776,M$47)+'СЕТ СН'!$G$11+СВЦЭМ!$D$10+'СЕТ СН'!$G$6-'СЕТ СН'!$G$23</f>
        <v>1299.7963449600002</v>
      </c>
      <c r="N66" s="36">
        <f>SUMIFS(СВЦЭМ!$D$33:$D$776,СВЦЭМ!$A$33:$A$776,$A66,СВЦЭМ!$B$33:$B$776,N$47)+'СЕТ СН'!$G$11+СВЦЭМ!$D$10+'СЕТ СН'!$G$6-'СЕТ СН'!$G$23</f>
        <v>1288.1242434000001</v>
      </c>
      <c r="O66" s="36">
        <f>SUMIFS(СВЦЭМ!$D$33:$D$776,СВЦЭМ!$A$33:$A$776,$A66,СВЦЭМ!$B$33:$B$776,O$47)+'СЕТ СН'!$G$11+СВЦЭМ!$D$10+'СЕТ СН'!$G$6-'СЕТ СН'!$G$23</f>
        <v>1286.9364380299999</v>
      </c>
      <c r="P66" s="36">
        <f>SUMIFS(СВЦЭМ!$D$33:$D$776,СВЦЭМ!$A$33:$A$776,$A66,СВЦЭМ!$B$33:$B$776,P$47)+'СЕТ СН'!$G$11+СВЦЭМ!$D$10+'СЕТ СН'!$G$6-'СЕТ СН'!$G$23</f>
        <v>1290.76918587</v>
      </c>
      <c r="Q66" s="36">
        <f>SUMIFS(СВЦЭМ!$D$33:$D$776,СВЦЭМ!$A$33:$A$776,$A66,СВЦЭМ!$B$33:$B$776,Q$47)+'СЕТ СН'!$G$11+СВЦЭМ!$D$10+'СЕТ СН'!$G$6-'СЕТ СН'!$G$23</f>
        <v>1290.00308406</v>
      </c>
      <c r="R66" s="36">
        <f>SUMIFS(СВЦЭМ!$D$33:$D$776,СВЦЭМ!$A$33:$A$776,$A66,СВЦЭМ!$B$33:$B$776,R$47)+'СЕТ СН'!$G$11+СВЦЭМ!$D$10+'СЕТ СН'!$G$6-'СЕТ СН'!$G$23</f>
        <v>1289.00075195</v>
      </c>
      <c r="S66" s="36">
        <f>SUMIFS(СВЦЭМ!$D$33:$D$776,СВЦЭМ!$A$33:$A$776,$A66,СВЦЭМ!$B$33:$B$776,S$47)+'СЕТ СН'!$G$11+СВЦЭМ!$D$10+'СЕТ СН'!$G$6-'СЕТ СН'!$G$23</f>
        <v>1280.35203312</v>
      </c>
      <c r="T66" s="36">
        <f>SUMIFS(СВЦЭМ!$D$33:$D$776,СВЦЭМ!$A$33:$A$776,$A66,СВЦЭМ!$B$33:$B$776,T$47)+'СЕТ СН'!$G$11+СВЦЭМ!$D$10+'СЕТ СН'!$G$6-'СЕТ СН'!$G$23</f>
        <v>1284.9983473100001</v>
      </c>
      <c r="U66" s="36">
        <f>SUMIFS(СВЦЭМ!$D$33:$D$776,СВЦЭМ!$A$33:$A$776,$A66,СВЦЭМ!$B$33:$B$776,U$47)+'СЕТ СН'!$G$11+СВЦЭМ!$D$10+'СЕТ СН'!$G$6-'СЕТ СН'!$G$23</f>
        <v>1286.5267051000001</v>
      </c>
      <c r="V66" s="36">
        <f>SUMIFS(СВЦЭМ!$D$33:$D$776,СВЦЭМ!$A$33:$A$776,$A66,СВЦЭМ!$B$33:$B$776,V$47)+'СЕТ СН'!$G$11+СВЦЭМ!$D$10+'СЕТ СН'!$G$6-'СЕТ СН'!$G$23</f>
        <v>1295.2474632600001</v>
      </c>
      <c r="W66" s="36">
        <f>SUMIFS(СВЦЭМ!$D$33:$D$776,СВЦЭМ!$A$33:$A$776,$A66,СВЦЭМ!$B$33:$B$776,W$47)+'СЕТ СН'!$G$11+СВЦЭМ!$D$10+'СЕТ СН'!$G$6-'СЕТ СН'!$G$23</f>
        <v>1290.73140674</v>
      </c>
      <c r="X66" s="36">
        <f>SUMIFS(СВЦЭМ!$D$33:$D$776,СВЦЭМ!$A$33:$A$776,$A66,СВЦЭМ!$B$33:$B$776,X$47)+'СЕТ СН'!$G$11+СВЦЭМ!$D$10+'СЕТ СН'!$G$6-'СЕТ СН'!$G$23</f>
        <v>1312.51919357</v>
      </c>
      <c r="Y66" s="36">
        <f>SUMIFS(СВЦЭМ!$D$33:$D$776,СВЦЭМ!$A$33:$A$776,$A66,СВЦЭМ!$B$33:$B$776,Y$47)+'СЕТ СН'!$G$11+СВЦЭМ!$D$10+'СЕТ СН'!$G$6-'СЕТ СН'!$G$23</f>
        <v>1391.56286103</v>
      </c>
    </row>
    <row r="67" spans="1:26" ht="15.75" x14ac:dyDescent="0.2">
      <c r="A67" s="35">
        <f t="shared" si="1"/>
        <v>43575</v>
      </c>
      <c r="B67" s="36">
        <f>SUMIFS(СВЦЭМ!$D$33:$D$776,СВЦЭМ!$A$33:$A$776,$A67,СВЦЭМ!$B$33:$B$776,B$47)+'СЕТ СН'!$G$11+СВЦЭМ!$D$10+'СЕТ СН'!$G$6-'СЕТ СН'!$G$23</f>
        <v>1487.34688375</v>
      </c>
      <c r="C67" s="36">
        <f>SUMIFS(СВЦЭМ!$D$33:$D$776,СВЦЭМ!$A$33:$A$776,$A67,СВЦЭМ!$B$33:$B$776,C$47)+'СЕТ СН'!$G$11+СВЦЭМ!$D$10+'СЕТ СН'!$G$6-'СЕТ СН'!$G$23</f>
        <v>1559.7400973499998</v>
      </c>
      <c r="D67" s="36">
        <f>SUMIFS(СВЦЭМ!$D$33:$D$776,СВЦЭМ!$A$33:$A$776,$A67,СВЦЭМ!$B$33:$B$776,D$47)+'СЕТ СН'!$G$11+СВЦЭМ!$D$10+'СЕТ СН'!$G$6-'СЕТ СН'!$G$23</f>
        <v>1622.7727517799999</v>
      </c>
      <c r="E67" s="36">
        <f>SUMIFS(СВЦЭМ!$D$33:$D$776,СВЦЭМ!$A$33:$A$776,$A67,СВЦЭМ!$B$33:$B$776,E$47)+'СЕТ СН'!$G$11+СВЦЭМ!$D$10+'СЕТ СН'!$G$6-'СЕТ СН'!$G$23</f>
        <v>1626.8950234099998</v>
      </c>
      <c r="F67" s="36">
        <f>SUMIFS(СВЦЭМ!$D$33:$D$776,СВЦЭМ!$A$33:$A$776,$A67,СВЦЭМ!$B$33:$B$776,F$47)+'СЕТ СН'!$G$11+СВЦЭМ!$D$10+'СЕТ СН'!$G$6-'СЕТ СН'!$G$23</f>
        <v>1630.7666147099999</v>
      </c>
      <c r="G67" s="36">
        <f>SUMIFS(СВЦЭМ!$D$33:$D$776,СВЦЭМ!$A$33:$A$776,$A67,СВЦЭМ!$B$33:$B$776,G$47)+'СЕТ СН'!$G$11+СВЦЭМ!$D$10+'СЕТ СН'!$G$6-'СЕТ СН'!$G$23</f>
        <v>1622.8755464800001</v>
      </c>
      <c r="H67" s="36">
        <f>SUMIFS(СВЦЭМ!$D$33:$D$776,СВЦЭМ!$A$33:$A$776,$A67,СВЦЭМ!$B$33:$B$776,H$47)+'СЕТ СН'!$G$11+СВЦЭМ!$D$10+'СЕТ СН'!$G$6-'СЕТ СН'!$G$23</f>
        <v>1560.2515308299999</v>
      </c>
      <c r="I67" s="36">
        <f>SUMIFS(СВЦЭМ!$D$33:$D$776,СВЦЭМ!$A$33:$A$776,$A67,СВЦЭМ!$B$33:$B$776,I$47)+'СЕТ СН'!$G$11+СВЦЭМ!$D$10+'СЕТ СН'!$G$6-'СЕТ СН'!$G$23</f>
        <v>1525.9268909299999</v>
      </c>
      <c r="J67" s="36">
        <f>SUMIFS(СВЦЭМ!$D$33:$D$776,СВЦЭМ!$A$33:$A$776,$A67,СВЦЭМ!$B$33:$B$776,J$47)+'СЕТ СН'!$G$11+СВЦЭМ!$D$10+'СЕТ СН'!$G$6-'СЕТ СН'!$G$23</f>
        <v>1442.7804690100002</v>
      </c>
      <c r="K67" s="36">
        <f>SUMIFS(СВЦЭМ!$D$33:$D$776,СВЦЭМ!$A$33:$A$776,$A67,СВЦЭМ!$B$33:$B$776,K$47)+'СЕТ СН'!$G$11+СВЦЭМ!$D$10+'СЕТ СН'!$G$6-'СЕТ СН'!$G$23</f>
        <v>1314.3272656700001</v>
      </c>
      <c r="L67" s="36">
        <f>SUMIFS(СВЦЭМ!$D$33:$D$776,СВЦЭМ!$A$33:$A$776,$A67,СВЦЭМ!$B$33:$B$776,L$47)+'СЕТ СН'!$G$11+СВЦЭМ!$D$10+'СЕТ СН'!$G$6-'СЕТ СН'!$G$23</f>
        <v>1266.59044227</v>
      </c>
      <c r="M67" s="36">
        <f>SUMIFS(СВЦЭМ!$D$33:$D$776,СВЦЭМ!$A$33:$A$776,$A67,СВЦЭМ!$B$33:$B$776,M$47)+'СЕТ СН'!$G$11+СВЦЭМ!$D$10+'СЕТ СН'!$G$6-'СЕТ СН'!$G$23</f>
        <v>1271.72249508</v>
      </c>
      <c r="N67" s="36">
        <f>SUMIFS(СВЦЭМ!$D$33:$D$776,СВЦЭМ!$A$33:$A$776,$A67,СВЦЭМ!$B$33:$B$776,N$47)+'СЕТ СН'!$G$11+СВЦЭМ!$D$10+'СЕТ СН'!$G$6-'СЕТ СН'!$G$23</f>
        <v>1278.87699013</v>
      </c>
      <c r="O67" s="36">
        <f>SUMIFS(СВЦЭМ!$D$33:$D$776,СВЦЭМ!$A$33:$A$776,$A67,СВЦЭМ!$B$33:$B$776,O$47)+'СЕТ СН'!$G$11+СВЦЭМ!$D$10+'СЕТ СН'!$G$6-'СЕТ СН'!$G$23</f>
        <v>1286.75094947</v>
      </c>
      <c r="P67" s="36">
        <f>SUMIFS(СВЦЭМ!$D$33:$D$776,СВЦЭМ!$A$33:$A$776,$A67,СВЦЭМ!$B$33:$B$776,P$47)+'СЕТ СН'!$G$11+СВЦЭМ!$D$10+'СЕТ СН'!$G$6-'СЕТ СН'!$G$23</f>
        <v>1292.6654683199999</v>
      </c>
      <c r="Q67" s="36">
        <f>SUMIFS(СВЦЭМ!$D$33:$D$776,СВЦЭМ!$A$33:$A$776,$A67,СВЦЭМ!$B$33:$B$776,Q$47)+'СЕТ СН'!$G$11+СВЦЭМ!$D$10+'СЕТ СН'!$G$6-'СЕТ СН'!$G$23</f>
        <v>1302.4370641800001</v>
      </c>
      <c r="R67" s="36">
        <f>SUMIFS(СВЦЭМ!$D$33:$D$776,СВЦЭМ!$A$33:$A$776,$A67,СВЦЭМ!$B$33:$B$776,R$47)+'СЕТ СН'!$G$11+СВЦЭМ!$D$10+'СЕТ СН'!$G$6-'СЕТ СН'!$G$23</f>
        <v>1301.85528793</v>
      </c>
      <c r="S67" s="36">
        <f>SUMIFS(СВЦЭМ!$D$33:$D$776,СВЦЭМ!$A$33:$A$776,$A67,СВЦЭМ!$B$33:$B$776,S$47)+'СЕТ СН'!$G$11+СВЦЭМ!$D$10+'СЕТ СН'!$G$6-'СЕТ СН'!$G$23</f>
        <v>1309.77968915</v>
      </c>
      <c r="T67" s="36">
        <f>SUMIFS(СВЦЭМ!$D$33:$D$776,СВЦЭМ!$A$33:$A$776,$A67,СВЦЭМ!$B$33:$B$776,T$47)+'СЕТ СН'!$G$11+СВЦЭМ!$D$10+'СЕТ СН'!$G$6-'СЕТ СН'!$G$23</f>
        <v>1302.0649124400002</v>
      </c>
      <c r="U67" s="36">
        <f>SUMIFS(СВЦЭМ!$D$33:$D$776,СВЦЭМ!$A$33:$A$776,$A67,СВЦЭМ!$B$33:$B$776,U$47)+'СЕТ СН'!$G$11+СВЦЭМ!$D$10+'СЕТ СН'!$G$6-'СЕТ СН'!$G$23</f>
        <v>1260.8510775300001</v>
      </c>
      <c r="V67" s="36">
        <f>SUMIFS(СВЦЭМ!$D$33:$D$776,СВЦЭМ!$A$33:$A$776,$A67,СВЦЭМ!$B$33:$B$776,V$47)+'СЕТ СН'!$G$11+СВЦЭМ!$D$10+'СЕТ СН'!$G$6-'СЕТ СН'!$G$23</f>
        <v>1262.46348807</v>
      </c>
      <c r="W67" s="36">
        <f>SUMIFS(СВЦЭМ!$D$33:$D$776,СВЦЭМ!$A$33:$A$776,$A67,СВЦЭМ!$B$33:$B$776,W$47)+'СЕТ СН'!$G$11+СВЦЭМ!$D$10+'СЕТ СН'!$G$6-'СЕТ СН'!$G$23</f>
        <v>1364.9964343400002</v>
      </c>
      <c r="X67" s="36">
        <f>SUMIFS(СВЦЭМ!$D$33:$D$776,СВЦЭМ!$A$33:$A$776,$A67,СВЦЭМ!$B$33:$B$776,X$47)+'СЕТ СН'!$G$11+СВЦЭМ!$D$10+'СЕТ СН'!$G$6-'СЕТ СН'!$G$23</f>
        <v>1482.5980050399999</v>
      </c>
      <c r="Y67" s="36">
        <f>SUMIFS(СВЦЭМ!$D$33:$D$776,СВЦЭМ!$A$33:$A$776,$A67,СВЦЭМ!$B$33:$B$776,Y$47)+'СЕТ СН'!$G$11+СВЦЭМ!$D$10+'СЕТ СН'!$G$6-'СЕТ СН'!$G$23</f>
        <v>1528.2074400699998</v>
      </c>
    </row>
    <row r="68" spans="1:26" ht="15.75" x14ac:dyDescent="0.2">
      <c r="A68" s="35">
        <f t="shared" si="1"/>
        <v>43576</v>
      </c>
      <c r="B68" s="36">
        <f>SUMIFS(СВЦЭМ!$D$33:$D$776,СВЦЭМ!$A$33:$A$776,$A68,СВЦЭМ!$B$33:$B$776,B$47)+'СЕТ СН'!$G$11+СВЦЭМ!$D$10+'СЕТ СН'!$G$6-'СЕТ СН'!$G$23</f>
        <v>1424.5270120600001</v>
      </c>
      <c r="C68" s="36">
        <f>SUMIFS(СВЦЭМ!$D$33:$D$776,СВЦЭМ!$A$33:$A$776,$A68,СВЦЭМ!$B$33:$B$776,C$47)+'СЕТ СН'!$G$11+СВЦЭМ!$D$10+'СЕТ СН'!$G$6-'СЕТ СН'!$G$23</f>
        <v>1450.8144845299998</v>
      </c>
      <c r="D68" s="36">
        <f>SUMIFS(СВЦЭМ!$D$33:$D$776,СВЦЭМ!$A$33:$A$776,$A68,СВЦЭМ!$B$33:$B$776,D$47)+'СЕТ СН'!$G$11+СВЦЭМ!$D$10+'СЕТ СН'!$G$6-'СЕТ СН'!$G$23</f>
        <v>1481.4598901999998</v>
      </c>
      <c r="E68" s="36">
        <f>SUMIFS(СВЦЭМ!$D$33:$D$776,СВЦЭМ!$A$33:$A$776,$A68,СВЦЭМ!$B$33:$B$776,E$47)+'СЕТ СН'!$G$11+СВЦЭМ!$D$10+'СЕТ СН'!$G$6-'СЕТ СН'!$G$23</f>
        <v>1488.4288267399997</v>
      </c>
      <c r="F68" s="36">
        <f>SUMIFS(СВЦЭМ!$D$33:$D$776,СВЦЭМ!$A$33:$A$776,$A68,СВЦЭМ!$B$33:$B$776,F$47)+'СЕТ СН'!$G$11+СВЦЭМ!$D$10+'СЕТ СН'!$G$6-'СЕТ СН'!$G$23</f>
        <v>1492.5327547900001</v>
      </c>
      <c r="G68" s="36">
        <f>SUMIFS(СВЦЭМ!$D$33:$D$776,СВЦЭМ!$A$33:$A$776,$A68,СВЦЭМ!$B$33:$B$776,G$47)+'СЕТ СН'!$G$11+СВЦЭМ!$D$10+'СЕТ СН'!$G$6-'СЕТ СН'!$G$23</f>
        <v>1482.1244174899998</v>
      </c>
      <c r="H68" s="36">
        <f>SUMIFS(СВЦЭМ!$D$33:$D$776,СВЦЭМ!$A$33:$A$776,$A68,СВЦЭМ!$B$33:$B$776,H$47)+'СЕТ СН'!$G$11+СВЦЭМ!$D$10+'СЕТ СН'!$G$6-'СЕТ СН'!$G$23</f>
        <v>1466.9754977500002</v>
      </c>
      <c r="I68" s="36">
        <f>SUMIFS(СВЦЭМ!$D$33:$D$776,СВЦЭМ!$A$33:$A$776,$A68,СВЦЭМ!$B$33:$B$776,I$47)+'СЕТ СН'!$G$11+СВЦЭМ!$D$10+'СЕТ СН'!$G$6-'СЕТ СН'!$G$23</f>
        <v>1455.21170691</v>
      </c>
      <c r="J68" s="36">
        <f>SUMIFS(СВЦЭМ!$D$33:$D$776,СВЦЭМ!$A$33:$A$776,$A68,СВЦЭМ!$B$33:$B$776,J$47)+'СЕТ СН'!$G$11+СВЦЭМ!$D$10+'СЕТ СН'!$G$6-'СЕТ СН'!$G$23</f>
        <v>1411.83147626</v>
      </c>
      <c r="K68" s="36">
        <f>SUMIFS(СВЦЭМ!$D$33:$D$776,СВЦЭМ!$A$33:$A$776,$A68,СВЦЭМ!$B$33:$B$776,K$47)+'СЕТ СН'!$G$11+СВЦЭМ!$D$10+'СЕТ СН'!$G$6-'СЕТ СН'!$G$23</f>
        <v>1371.0616269100001</v>
      </c>
      <c r="L68" s="36">
        <f>SUMIFS(СВЦЭМ!$D$33:$D$776,СВЦЭМ!$A$33:$A$776,$A68,СВЦЭМ!$B$33:$B$776,L$47)+'СЕТ СН'!$G$11+СВЦЭМ!$D$10+'СЕТ СН'!$G$6-'СЕТ СН'!$G$23</f>
        <v>1352.2477296100001</v>
      </c>
      <c r="M68" s="36">
        <f>SUMIFS(СВЦЭМ!$D$33:$D$776,СВЦЭМ!$A$33:$A$776,$A68,СВЦЭМ!$B$33:$B$776,M$47)+'СЕТ СН'!$G$11+СВЦЭМ!$D$10+'СЕТ СН'!$G$6-'СЕТ СН'!$G$23</f>
        <v>1363.2524914800001</v>
      </c>
      <c r="N68" s="36">
        <f>SUMIFS(СВЦЭМ!$D$33:$D$776,СВЦЭМ!$A$33:$A$776,$A68,СВЦЭМ!$B$33:$B$776,N$47)+'СЕТ СН'!$G$11+СВЦЭМ!$D$10+'СЕТ СН'!$G$6-'СЕТ СН'!$G$23</f>
        <v>1377.97687537</v>
      </c>
      <c r="O68" s="36">
        <f>SUMIFS(СВЦЭМ!$D$33:$D$776,СВЦЭМ!$A$33:$A$776,$A68,СВЦЭМ!$B$33:$B$776,O$47)+'СЕТ СН'!$G$11+СВЦЭМ!$D$10+'СЕТ СН'!$G$6-'СЕТ СН'!$G$23</f>
        <v>1391.0912552</v>
      </c>
      <c r="P68" s="36">
        <f>SUMIFS(СВЦЭМ!$D$33:$D$776,СВЦЭМ!$A$33:$A$776,$A68,СВЦЭМ!$B$33:$B$776,P$47)+'СЕТ СН'!$G$11+СВЦЭМ!$D$10+'СЕТ СН'!$G$6-'СЕТ СН'!$G$23</f>
        <v>1397.3449365199999</v>
      </c>
      <c r="Q68" s="36">
        <f>SUMIFS(СВЦЭМ!$D$33:$D$776,СВЦЭМ!$A$33:$A$776,$A68,СВЦЭМ!$B$33:$B$776,Q$47)+'СЕТ СН'!$G$11+СВЦЭМ!$D$10+'СЕТ СН'!$G$6-'СЕТ СН'!$G$23</f>
        <v>1417.03580513</v>
      </c>
      <c r="R68" s="36">
        <f>SUMIFS(СВЦЭМ!$D$33:$D$776,СВЦЭМ!$A$33:$A$776,$A68,СВЦЭМ!$B$33:$B$776,R$47)+'СЕТ СН'!$G$11+СВЦЭМ!$D$10+'СЕТ СН'!$G$6-'СЕТ СН'!$G$23</f>
        <v>1436.88597837</v>
      </c>
      <c r="S68" s="36">
        <f>SUMIFS(СВЦЭМ!$D$33:$D$776,СВЦЭМ!$A$33:$A$776,$A68,СВЦЭМ!$B$33:$B$776,S$47)+'СЕТ СН'!$G$11+СВЦЭМ!$D$10+'СЕТ СН'!$G$6-'СЕТ СН'!$G$23</f>
        <v>1419.6297285000001</v>
      </c>
      <c r="T68" s="36">
        <f>SUMIFS(СВЦЭМ!$D$33:$D$776,СВЦЭМ!$A$33:$A$776,$A68,СВЦЭМ!$B$33:$B$776,T$47)+'СЕТ СН'!$G$11+СВЦЭМ!$D$10+'СЕТ СН'!$G$6-'СЕТ СН'!$G$23</f>
        <v>1385.1629773700001</v>
      </c>
      <c r="U68" s="36">
        <f>SUMIFS(СВЦЭМ!$D$33:$D$776,СВЦЭМ!$A$33:$A$776,$A68,СВЦЭМ!$B$33:$B$776,U$47)+'СЕТ СН'!$G$11+СВЦЭМ!$D$10+'СЕТ СН'!$G$6-'СЕТ СН'!$G$23</f>
        <v>1361.0001094300001</v>
      </c>
      <c r="V68" s="36">
        <f>SUMIFS(СВЦЭМ!$D$33:$D$776,СВЦЭМ!$A$33:$A$776,$A68,СВЦЭМ!$B$33:$B$776,V$47)+'СЕТ СН'!$G$11+СВЦЭМ!$D$10+'СЕТ СН'!$G$6-'СЕТ СН'!$G$23</f>
        <v>1328.6087547900001</v>
      </c>
      <c r="W68" s="36">
        <f>SUMIFS(СВЦЭМ!$D$33:$D$776,СВЦЭМ!$A$33:$A$776,$A68,СВЦЭМ!$B$33:$B$776,W$47)+'СЕТ СН'!$G$11+СВЦЭМ!$D$10+'СЕТ СН'!$G$6-'СЕТ СН'!$G$23</f>
        <v>1328.1406518899998</v>
      </c>
      <c r="X68" s="36">
        <f>SUMIFS(СВЦЭМ!$D$33:$D$776,СВЦЭМ!$A$33:$A$776,$A68,СВЦЭМ!$B$33:$B$776,X$47)+'СЕТ СН'!$G$11+СВЦЭМ!$D$10+'СЕТ СН'!$G$6-'СЕТ СН'!$G$23</f>
        <v>1330.71632585</v>
      </c>
      <c r="Y68" s="36">
        <f>SUMIFS(СВЦЭМ!$D$33:$D$776,СВЦЭМ!$A$33:$A$776,$A68,СВЦЭМ!$B$33:$B$776,Y$47)+'СЕТ СН'!$G$11+СВЦЭМ!$D$10+'СЕТ СН'!$G$6-'СЕТ СН'!$G$23</f>
        <v>1378.8063112700002</v>
      </c>
    </row>
    <row r="69" spans="1:26" ht="15.75" x14ac:dyDescent="0.2">
      <c r="A69" s="35">
        <f t="shared" si="1"/>
        <v>43577</v>
      </c>
      <c r="B69" s="36">
        <f>SUMIFS(СВЦЭМ!$D$33:$D$776,СВЦЭМ!$A$33:$A$776,$A69,СВЦЭМ!$B$33:$B$776,B$47)+'СЕТ СН'!$G$11+СВЦЭМ!$D$10+'СЕТ СН'!$G$6-'СЕТ СН'!$G$23</f>
        <v>1384.9751954200001</v>
      </c>
      <c r="C69" s="36">
        <f>SUMIFS(СВЦЭМ!$D$33:$D$776,СВЦЭМ!$A$33:$A$776,$A69,СВЦЭМ!$B$33:$B$776,C$47)+'СЕТ СН'!$G$11+СВЦЭМ!$D$10+'СЕТ СН'!$G$6-'СЕТ СН'!$G$23</f>
        <v>1405.15192314</v>
      </c>
      <c r="D69" s="36">
        <f>SUMIFS(СВЦЭМ!$D$33:$D$776,СВЦЭМ!$A$33:$A$776,$A69,СВЦЭМ!$B$33:$B$776,D$47)+'СЕТ СН'!$G$11+СВЦЭМ!$D$10+'СЕТ СН'!$G$6-'СЕТ СН'!$G$23</f>
        <v>1449.4312465100002</v>
      </c>
      <c r="E69" s="36">
        <f>SUMIFS(СВЦЭМ!$D$33:$D$776,СВЦЭМ!$A$33:$A$776,$A69,СВЦЭМ!$B$33:$B$776,E$47)+'СЕТ СН'!$G$11+СВЦЭМ!$D$10+'СЕТ СН'!$G$6-'СЕТ СН'!$G$23</f>
        <v>1484.4435381499998</v>
      </c>
      <c r="F69" s="36">
        <f>SUMIFS(СВЦЭМ!$D$33:$D$776,СВЦЭМ!$A$33:$A$776,$A69,СВЦЭМ!$B$33:$B$776,F$47)+'СЕТ СН'!$G$11+СВЦЭМ!$D$10+'СЕТ СН'!$G$6-'СЕТ СН'!$G$23</f>
        <v>1497.5029168800002</v>
      </c>
      <c r="G69" s="36">
        <f>SUMIFS(СВЦЭМ!$D$33:$D$776,СВЦЭМ!$A$33:$A$776,$A69,СВЦЭМ!$B$33:$B$776,G$47)+'СЕТ СН'!$G$11+СВЦЭМ!$D$10+'СЕТ СН'!$G$6-'СЕТ СН'!$G$23</f>
        <v>1452.7300719499999</v>
      </c>
      <c r="H69" s="36">
        <f>SUMIFS(СВЦЭМ!$D$33:$D$776,СВЦЭМ!$A$33:$A$776,$A69,СВЦЭМ!$B$33:$B$776,H$47)+'СЕТ СН'!$G$11+СВЦЭМ!$D$10+'СЕТ СН'!$G$6-'СЕТ СН'!$G$23</f>
        <v>1432.8723061000001</v>
      </c>
      <c r="I69" s="36">
        <f>SUMIFS(СВЦЭМ!$D$33:$D$776,СВЦЭМ!$A$33:$A$776,$A69,СВЦЭМ!$B$33:$B$776,I$47)+'СЕТ СН'!$G$11+СВЦЭМ!$D$10+'СЕТ СН'!$G$6-'СЕТ СН'!$G$23</f>
        <v>1427.06501443</v>
      </c>
      <c r="J69" s="36">
        <f>SUMIFS(СВЦЭМ!$D$33:$D$776,СВЦЭМ!$A$33:$A$776,$A69,СВЦЭМ!$B$33:$B$776,J$47)+'СЕТ СН'!$G$11+СВЦЭМ!$D$10+'СЕТ СН'!$G$6-'СЕТ СН'!$G$23</f>
        <v>1419.00474577</v>
      </c>
      <c r="K69" s="36">
        <f>SUMIFS(СВЦЭМ!$D$33:$D$776,СВЦЭМ!$A$33:$A$776,$A69,СВЦЭМ!$B$33:$B$776,K$47)+'СЕТ СН'!$G$11+СВЦЭМ!$D$10+'СЕТ СН'!$G$6-'СЕТ СН'!$G$23</f>
        <v>1423.86853808</v>
      </c>
      <c r="L69" s="36">
        <f>SUMIFS(СВЦЭМ!$D$33:$D$776,СВЦЭМ!$A$33:$A$776,$A69,СВЦЭМ!$B$33:$B$776,L$47)+'СЕТ СН'!$G$11+СВЦЭМ!$D$10+'СЕТ СН'!$G$6-'СЕТ СН'!$G$23</f>
        <v>1417.2515097599999</v>
      </c>
      <c r="M69" s="36">
        <f>SUMIFS(СВЦЭМ!$D$33:$D$776,СВЦЭМ!$A$33:$A$776,$A69,СВЦЭМ!$B$33:$B$776,M$47)+'СЕТ СН'!$G$11+СВЦЭМ!$D$10+'СЕТ СН'!$G$6-'СЕТ СН'!$G$23</f>
        <v>1415.2176226900001</v>
      </c>
      <c r="N69" s="36">
        <f>SUMIFS(СВЦЭМ!$D$33:$D$776,СВЦЭМ!$A$33:$A$776,$A69,СВЦЭМ!$B$33:$B$776,N$47)+'СЕТ СН'!$G$11+СВЦЭМ!$D$10+'СЕТ СН'!$G$6-'СЕТ СН'!$G$23</f>
        <v>1413.56972922</v>
      </c>
      <c r="O69" s="36">
        <f>SUMIFS(СВЦЭМ!$D$33:$D$776,СВЦЭМ!$A$33:$A$776,$A69,СВЦЭМ!$B$33:$B$776,O$47)+'СЕТ СН'!$G$11+СВЦЭМ!$D$10+'СЕТ СН'!$G$6-'СЕТ СН'!$G$23</f>
        <v>1420.5966133100001</v>
      </c>
      <c r="P69" s="36">
        <f>SUMIFS(СВЦЭМ!$D$33:$D$776,СВЦЭМ!$A$33:$A$776,$A69,СВЦЭМ!$B$33:$B$776,P$47)+'СЕТ СН'!$G$11+СВЦЭМ!$D$10+'СЕТ СН'!$G$6-'СЕТ СН'!$G$23</f>
        <v>1426.12174018</v>
      </c>
      <c r="Q69" s="36">
        <f>SUMIFS(СВЦЭМ!$D$33:$D$776,СВЦЭМ!$A$33:$A$776,$A69,СВЦЭМ!$B$33:$B$776,Q$47)+'СЕТ СН'!$G$11+СВЦЭМ!$D$10+'СЕТ СН'!$G$6-'СЕТ СН'!$G$23</f>
        <v>1435.9296988599999</v>
      </c>
      <c r="R69" s="36">
        <f>SUMIFS(СВЦЭМ!$D$33:$D$776,СВЦЭМ!$A$33:$A$776,$A69,СВЦЭМ!$B$33:$B$776,R$47)+'СЕТ СН'!$G$11+СВЦЭМ!$D$10+'СЕТ СН'!$G$6-'СЕТ СН'!$G$23</f>
        <v>1433.87447464</v>
      </c>
      <c r="S69" s="36">
        <f>SUMIFS(СВЦЭМ!$D$33:$D$776,СВЦЭМ!$A$33:$A$776,$A69,СВЦЭМ!$B$33:$B$776,S$47)+'СЕТ СН'!$G$11+СВЦЭМ!$D$10+'СЕТ СН'!$G$6-'СЕТ СН'!$G$23</f>
        <v>1412.65909571</v>
      </c>
      <c r="T69" s="36">
        <f>SUMIFS(СВЦЭМ!$D$33:$D$776,СВЦЭМ!$A$33:$A$776,$A69,СВЦЭМ!$B$33:$B$776,T$47)+'СЕТ СН'!$G$11+СВЦЭМ!$D$10+'СЕТ СН'!$G$6-'СЕТ СН'!$G$23</f>
        <v>1410.2715352600001</v>
      </c>
      <c r="U69" s="36">
        <f>SUMIFS(СВЦЭМ!$D$33:$D$776,СВЦЭМ!$A$33:$A$776,$A69,СВЦЭМ!$B$33:$B$776,U$47)+'СЕТ СН'!$G$11+СВЦЭМ!$D$10+'СЕТ СН'!$G$6-'СЕТ СН'!$G$23</f>
        <v>1396.0482428300002</v>
      </c>
      <c r="V69" s="36">
        <f>SUMIFS(СВЦЭМ!$D$33:$D$776,СВЦЭМ!$A$33:$A$776,$A69,СВЦЭМ!$B$33:$B$776,V$47)+'СЕТ СН'!$G$11+СВЦЭМ!$D$10+'СЕТ СН'!$G$6-'СЕТ СН'!$G$23</f>
        <v>1383.47269873</v>
      </c>
      <c r="W69" s="36">
        <f>SUMIFS(СВЦЭМ!$D$33:$D$776,СВЦЭМ!$A$33:$A$776,$A69,СВЦЭМ!$B$33:$B$776,W$47)+'СЕТ СН'!$G$11+СВЦЭМ!$D$10+'СЕТ СН'!$G$6-'СЕТ СН'!$G$23</f>
        <v>1387.42739826</v>
      </c>
      <c r="X69" s="36">
        <f>SUMIFS(СВЦЭМ!$D$33:$D$776,СВЦЭМ!$A$33:$A$776,$A69,СВЦЭМ!$B$33:$B$776,X$47)+'СЕТ СН'!$G$11+СВЦЭМ!$D$10+'СЕТ СН'!$G$6-'СЕТ СН'!$G$23</f>
        <v>1415.83317981</v>
      </c>
      <c r="Y69" s="36">
        <f>SUMIFS(СВЦЭМ!$D$33:$D$776,СВЦЭМ!$A$33:$A$776,$A69,СВЦЭМ!$B$33:$B$776,Y$47)+'СЕТ СН'!$G$11+СВЦЭМ!$D$10+'СЕТ СН'!$G$6-'СЕТ СН'!$G$23</f>
        <v>1429.99978822</v>
      </c>
    </row>
    <row r="70" spans="1:26" ht="15.75" x14ac:dyDescent="0.2">
      <c r="A70" s="35">
        <f t="shared" si="1"/>
        <v>43578</v>
      </c>
      <c r="B70" s="36">
        <f>SUMIFS(СВЦЭМ!$D$33:$D$776,СВЦЭМ!$A$33:$A$776,$A70,СВЦЭМ!$B$33:$B$776,B$47)+'СЕТ СН'!$G$11+СВЦЭМ!$D$10+'СЕТ СН'!$G$6-'СЕТ СН'!$G$23</f>
        <v>1397.3008642</v>
      </c>
      <c r="C70" s="36">
        <f>SUMIFS(СВЦЭМ!$D$33:$D$776,СВЦЭМ!$A$33:$A$776,$A70,СВЦЭМ!$B$33:$B$776,C$47)+'СЕТ СН'!$G$11+СВЦЭМ!$D$10+'СЕТ СН'!$G$6-'СЕТ СН'!$G$23</f>
        <v>1444.35345568</v>
      </c>
      <c r="D70" s="36">
        <f>SUMIFS(СВЦЭМ!$D$33:$D$776,СВЦЭМ!$A$33:$A$776,$A70,СВЦЭМ!$B$33:$B$776,D$47)+'СЕТ СН'!$G$11+СВЦЭМ!$D$10+'СЕТ СН'!$G$6-'СЕТ СН'!$G$23</f>
        <v>1476.6991348000001</v>
      </c>
      <c r="E70" s="36">
        <f>SUMIFS(СВЦЭМ!$D$33:$D$776,СВЦЭМ!$A$33:$A$776,$A70,СВЦЭМ!$B$33:$B$776,E$47)+'СЕТ СН'!$G$11+СВЦЭМ!$D$10+'СЕТ СН'!$G$6-'СЕТ СН'!$G$23</f>
        <v>1487.8436419300001</v>
      </c>
      <c r="F70" s="36">
        <f>SUMIFS(СВЦЭМ!$D$33:$D$776,СВЦЭМ!$A$33:$A$776,$A70,СВЦЭМ!$B$33:$B$776,F$47)+'СЕТ СН'!$G$11+СВЦЭМ!$D$10+'СЕТ СН'!$G$6-'СЕТ СН'!$G$23</f>
        <v>1492.32797149</v>
      </c>
      <c r="G70" s="36">
        <f>SUMIFS(СВЦЭМ!$D$33:$D$776,СВЦЭМ!$A$33:$A$776,$A70,СВЦЭМ!$B$33:$B$776,G$47)+'СЕТ СН'!$G$11+СВЦЭМ!$D$10+'СЕТ СН'!$G$6-'СЕТ СН'!$G$23</f>
        <v>1463.3121898200002</v>
      </c>
      <c r="H70" s="36">
        <f>SUMIFS(СВЦЭМ!$D$33:$D$776,СВЦЭМ!$A$33:$A$776,$A70,СВЦЭМ!$B$33:$B$776,H$47)+'СЕТ СН'!$G$11+СВЦЭМ!$D$10+'СЕТ СН'!$G$6-'СЕТ СН'!$G$23</f>
        <v>1443.7033105599999</v>
      </c>
      <c r="I70" s="36">
        <f>SUMIFS(СВЦЭМ!$D$33:$D$776,СВЦЭМ!$A$33:$A$776,$A70,СВЦЭМ!$B$33:$B$776,I$47)+'СЕТ СН'!$G$11+СВЦЭМ!$D$10+'СЕТ СН'!$G$6-'СЕТ СН'!$G$23</f>
        <v>1456.9354979999998</v>
      </c>
      <c r="J70" s="36">
        <f>SUMIFS(СВЦЭМ!$D$33:$D$776,СВЦЭМ!$A$33:$A$776,$A70,СВЦЭМ!$B$33:$B$776,J$47)+'СЕТ СН'!$G$11+СВЦЭМ!$D$10+'СЕТ СН'!$G$6-'СЕТ СН'!$G$23</f>
        <v>1425.49498763</v>
      </c>
      <c r="K70" s="36">
        <f>SUMIFS(СВЦЭМ!$D$33:$D$776,СВЦЭМ!$A$33:$A$776,$A70,СВЦЭМ!$B$33:$B$776,K$47)+'СЕТ СН'!$G$11+СВЦЭМ!$D$10+'СЕТ СН'!$G$6-'СЕТ СН'!$G$23</f>
        <v>1428.99511777</v>
      </c>
      <c r="L70" s="36">
        <f>SUMIFS(СВЦЭМ!$D$33:$D$776,СВЦЭМ!$A$33:$A$776,$A70,СВЦЭМ!$B$33:$B$776,L$47)+'СЕТ СН'!$G$11+СВЦЭМ!$D$10+'СЕТ СН'!$G$6-'СЕТ СН'!$G$23</f>
        <v>1414.51978396</v>
      </c>
      <c r="M70" s="36">
        <f>SUMIFS(СВЦЭМ!$D$33:$D$776,СВЦЭМ!$A$33:$A$776,$A70,СВЦЭМ!$B$33:$B$776,M$47)+'СЕТ СН'!$G$11+СВЦЭМ!$D$10+'СЕТ СН'!$G$6-'СЕТ СН'!$G$23</f>
        <v>1425.47379275</v>
      </c>
      <c r="N70" s="36">
        <f>SUMIFS(СВЦЭМ!$D$33:$D$776,СВЦЭМ!$A$33:$A$776,$A70,СВЦЭМ!$B$33:$B$776,N$47)+'СЕТ СН'!$G$11+СВЦЭМ!$D$10+'СЕТ СН'!$G$6-'СЕТ СН'!$G$23</f>
        <v>1415.57418373</v>
      </c>
      <c r="O70" s="36">
        <f>SUMIFS(СВЦЭМ!$D$33:$D$776,СВЦЭМ!$A$33:$A$776,$A70,СВЦЭМ!$B$33:$B$776,O$47)+'СЕТ СН'!$G$11+СВЦЭМ!$D$10+'СЕТ СН'!$G$6-'СЕТ СН'!$G$23</f>
        <v>1422.4026502400002</v>
      </c>
      <c r="P70" s="36">
        <f>SUMIFS(СВЦЭМ!$D$33:$D$776,СВЦЭМ!$A$33:$A$776,$A70,СВЦЭМ!$B$33:$B$776,P$47)+'СЕТ СН'!$G$11+СВЦЭМ!$D$10+'СЕТ СН'!$G$6-'СЕТ СН'!$G$23</f>
        <v>1441.0913037400001</v>
      </c>
      <c r="Q70" s="36">
        <f>SUMIFS(СВЦЭМ!$D$33:$D$776,СВЦЭМ!$A$33:$A$776,$A70,СВЦЭМ!$B$33:$B$776,Q$47)+'СЕТ СН'!$G$11+СВЦЭМ!$D$10+'СЕТ СН'!$G$6-'СЕТ СН'!$G$23</f>
        <v>1451.65571808</v>
      </c>
      <c r="R70" s="36">
        <f>SUMIFS(СВЦЭМ!$D$33:$D$776,СВЦЭМ!$A$33:$A$776,$A70,СВЦЭМ!$B$33:$B$776,R$47)+'СЕТ СН'!$G$11+СВЦЭМ!$D$10+'СЕТ СН'!$G$6-'СЕТ СН'!$G$23</f>
        <v>1448.7060499499999</v>
      </c>
      <c r="S70" s="36">
        <f>SUMIFS(СВЦЭМ!$D$33:$D$776,СВЦЭМ!$A$33:$A$776,$A70,СВЦЭМ!$B$33:$B$776,S$47)+'СЕТ СН'!$G$11+СВЦЭМ!$D$10+'СЕТ СН'!$G$6-'СЕТ СН'!$G$23</f>
        <v>1457.32699925</v>
      </c>
      <c r="T70" s="36">
        <f>SUMIFS(СВЦЭМ!$D$33:$D$776,СВЦЭМ!$A$33:$A$776,$A70,СВЦЭМ!$B$33:$B$776,T$47)+'СЕТ СН'!$G$11+СВЦЭМ!$D$10+'СЕТ СН'!$G$6-'СЕТ СН'!$G$23</f>
        <v>1441.9233870100002</v>
      </c>
      <c r="U70" s="36">
        <f>SUMIFS(СВЦЭМ!$D$33:$D$776,СВЦЭМ!$A$33:$A$776,$A70,СВЦЭМ!$B$33:$B$776,U$47)+'СЕТ СН'!$G$11+СВЦЭМ!$D$10+'СЕТ СН'!$G$6-'СЕТ СН'!$G$23</f>
        <v>1416.2503889</v>
      </c>
      <c r="V70" s="36">
        <f>SUMIFS(СВЦЭМ!$D$33:$D$776,СВЦЭМ!$A$33:$A$776,$A70,СВЦЭМ!$B$33:$B$776,V$47)+'СЕТ СН'!$G$11+СВЦЭМ!$D$10+'СЕТ СН'!$G$6-'СЕТ СН'!$G$23</f>
        <v>1400.60142498</v>
      </c>
      <c r="W70" s="36">
        <f>SUMIFS(СВЦЭМ!$D$33:$D$776,СВЦЭМ!$A$33:$A$776,$A70,СВЦЭМ!$B$33:$B$776,W$47)+'СЕТ СН'!$G$11+СВЦЭМ!$D$10+'СЕТ СН'!$G$6-'СЕТ СН'!$G$23</f>
        <v>1397.4627906199999</v>
      </c>
      <c r="X70" s="36">
        <f>SUMIFS(СВЦЭМ!$D$33:$D$776,СВЦЭМ!$A$33:$A$776,$A70,СВЦЭМ!$B$33:$B$776,X$47)+'СЕТ СН'!$G$11+СВЦЭМ!$D$10+'СЕТ СН'!$G$6-'СЕТ СН'!$G$23</f>
        <v>1432.33109476</v>
      </c>
      <c r="Y70" s="36">
        <f>SUMIFS(СВЦЭМ!$D$33:$D$776,СВЦЭМ!$A$33:$A$776,$A70,СВЦЭМ!$B$33:$B$776,Y$47)+'СЕТ СН'!$G$11+СВЦЭМ!$D$10+'СЕТ СН'!$G$6-'СЕТ СН'!$G$23</f>
        <v>1467.28318468</v>
      </c>
    </row>
    <row r="71" spans="1:26" ht="15.75" x14ac:dyDescent="0.2">
      <c r="A71" s="35">
        <f t="shared" si="1"/>
        <v>43579</v>
      </c>
      <c r="B71" s="36">
        <f>SUMIFS(СВЦЭМ!$D$33:$D$776,СВЦЭМ!$A$33:$A$776,$A71,СВЦЭМ!$B$33:$B$776,B$47)+'СЕТ СН'!$G$11+СВЦЭМ!$D$10+'СЕТ СН'!$G$6-'СЕТ СН'!$G$23</f>
        <v>1354.3623083800001</v>
      </c>
      <c r="C71" s="36">
        <f>SUMIFS(СВЦЭМ!$D$33:$D$776,СВЦЭМ!$A$33:$A$776,$A71,СВЦЭМ!$B$33:$B$776,C$47)+'СЕТ СН'!$G$11+СВЦЭМ!$D$10+'СЕТ СН'!$G$6-'СЕТ СН'!$G$23</f>
        <v>1397.55897721</v>
      </c>
      <c r="D71" s="36">
        <f>SUMIFS(СВЦЭМ!$D$33:$D$776,СВЦЭМ!$A$33:$A$776,$A71,СВЦЭМ!$B$33:$B$776,D$47)+'СЕТ СН'!$G$11+СВЦЭМ!$D$10+'СЕТ СН'!$G$6-'СЕТ СН'!$G$23</f>
        <v>1433.13800431</v>
      </c>
      <c r="E71" s="36">
        <f>SUMIFS(СВЦЭМ!$D$33:$D$776,СВЦЭМ!$A$33:$A$776,$A71,СВЦЭМ!$B$33:$B$776,E$47)+'СЕТ СН'!$G$11+СВЦЭМ!$D$10+'СЕТ СН'!$G$6-'СЕТ СН'!$G$23</f>
        <v>1441.8562822600002</v>
      </c>
      <c r="F71" s="36">
        <f>SUMIFS(СВЦЭМ!$D$33:$D$776,СВЦЭМ!$A$33:$A$776,$A71,СВЦЭМ!$B$33:$B$776,F$47)+'СЕТ СН'!$G$11+СВЦЭМ!$D$10+'СЕТ СН'!$G$6-'СЕТ СН'!$G$23</f>
        <v>1465.1850919200001</v>
      </c>
      <c r="G71" s="36">
        <f>SUMIFS(СВЦЭМ!$D$33:$D$776,СВЦЭМ!$A$33:$A$776,$A71,СВЦЭМ!$B$33:$B$776,G$47)+'СЕТ СН'!$G$11+СВЦЭМ!$D$10+'СЕТ СН'!$G$6-'СЕТ СН'!$G$23</f>
        <v>1459.0428447599998</v>
      </c>
      <c r="H71" s="36">
        <f>SUMIFS(СВЦЭМ!$D$33:$D$776,СВЦЭМ!$A$33:$A$776,$A71,СВЦЭМ!$B$33:$B$776,H$47)+'СЕТ СН'!$G$11+СВЦЭМ!$D$10+'СЕТ СН'!$G$6-'СЕТ СН'!$G$23</f>
        <v>1438.39891433</v>
      </c>
      <c r="I71" s="36">
        <f>SUMIFS(СВЦЭМ!$D$33:$D$776,СВЦЭМ!$A$33:$A$776,$A71,СВЦЭМ!$B$33:$B$776,I$47)+'СЕТ СН'!$G$11+СВЦЭМ!$D$10+'СЕТ СН'!$G$6-'СЕТ СН'!$G$23</f>
        <v>1402.22967997</v>
      </c>
      <c r="J71" s="36">
        <f>SUMIFS(СВЦЭМ!$D$33:$D$776,СВЦЭМ!$A$33:$A$776,$A71,СВЦЭМ!$B$33:$B$776,J$47)+'СЕТ СН'!$G$11+СВЦЭМ!$D$10+'СЕТ СН'!$G$6-'СЕТ СН'!$G$23</f>
        <v>1364.56546966</v>
      </c>
      <c r="K71" s="36">
        <f>SUMIFS(СВЦЭМ!$D$33:$D$776,СВЦЭМ!$A$33:$A$776,$A71,СВЦЭМ!$B$33:$B$776,K$47)+'СЕТ СН'!$G$11+СВЦЭМ!$D$10+'СЕТ СН'!$G$6-'СЕТ СН'!$G$23</f>
        <v>1381.05438282</v>
      </c>
      <c r="L71" s="36">
        <f>SUMIFS(СВЦЭМ!$D$33:$D$776,СВЦЭМ!$A$33:$A$776,$A71,СВЦЭМ!$B$33:$B$776,L$47)+'СЕТ СН'!$G$11+СВЦЭМ!$D$10+'СЕТ СН'!$G$6-'СЕТ СН'!$G$23</f>
        <v>1414.6398909700001</v>
      </c>
      <c r="M71" s="36">
        <f>SUMIFS(СВЦЭМ!$D$33:$D$776,СВЦЭМ!$A$33:$A$776,$A71,СВЦЭМ!$B$33:$B$776,M$47)+'СЕТ СН'!$G$11+СВЦЭМ!$D$10+'СЕТ СН'!$G$6-'СЕТ СН'!$G$23</f>
        <v>1433.21590156</v>
      </c>
      <c r="N71" s="36">
        <f>SUMIFS(СВЦЭМ!$D$33:$D$776,СВЦЭМ!$A$33:$A$776,$A71,СВЦЭМ!$B$33:$B$776,N$47)+'СЕТ СН'!$G$11+СВЦЭМ!$D$10+'СЕТ СН'!$G$6-'СЕТ СН'!$G$23</f>
        <v>1421.60583567</v>
      </c>
      <c r="O71" s="36">
        <f>SUMIFS(СВЦЭМ!$D$33:$D$776,СВЦЭМ!$A$33:$A$776,$A71,СВЦЭМ!$B$33:$B$776,O$47)+'СЕТ СН'!$G$11+СВЦЭМ!$D$10+'СЕТ СН'!$G$6-'СЕТ СН'!$G$23</f>
        <v>1429.7337910400001</v>
      </c>
      <c r="P71" s="36">
        <f>SUMIFS(СВЦЭМ!$D$33:$D$776,СВЦЭМ!$A$33:$A$776,$A71,СВЦЭМ!$B$33:$B$776,P$47)+'СЕТ СН'!$G$11+СВЦЭМ!$D$10+'СЕТ СН'!$G$6-'СЕТ СН'!$G$23</f>
        <v>1438.14257092</v>
      </c>
      <c r="Q71" s="36">
        <f>SUMIFS(СВЦЭМ!$D$33:$D$776,СВЦЭМ!$A$33:$A$776,$A71,СВЦЭМ!$B$33:$B$776,Q$47)+'СЕТ СН'!$G$11+СВЦЭМ!$D$10+'СЕТ СН'!$G$6-'СЕТ СН'!$G$23</f>
        <v>1442.8693578800001</v>
      </c>
      <c r="R71" s="36">
        <f>SUMIFS(СВЦЭМ!$D$33:$D$776,СВЦЭМ!$A$33:$A$776,$A71,СВЦЭМ!$B$33:$B$776,R$47)+'СЕТ СН'!$G$11+СВЦЭМ!$D$10+'СЕТ СН'!$G$6-'СЕТ СН'!$G$23</f>
        <v>1445.4677353</v>
      </c>
      <c r="S71" s="36">
        <f>SUMIFS(СВЦЭМ!$D$33:$D$776,СВЦЭМ!$A$33:$A$776,$A71,СВЦЭМ!$B$33:$B$776,S$47)+'СЕТ СН'!$G$11+СВЦЭМ!$D$10+'СЕТ СН'!$G$6-'СЕТ СН'!$G$23</f>
        <v>1446.77676772</v>
      </c>
      <c r="T71" s="36">
        <f>SUMIFS(СВЦЭМ!$D$33:$D$776,СВЦЭМ!$A$33:$A$776,$A71,СВЦЭМ!$B$33:$B$776,T$47)+'СЕТ СН'!$G$11+СВЦЭМ!$D$10+'СЕТ СН'!$G$6-'СЕТ СН'!$G$23</f>
        <v>1433.7552200499999</v>
      </c>
      <c r="U71" s="36">
        <f>SUMIFS(СВЦЭМ!$D$33:$D$776,СВЦЭМ!$A$33:$A$776,$A71,СВЦЭМ!$B$33:$B$776,U$47)+'СЕТ СН'!$G$11+СВЦЭМ!$D$10+'СЕТ СН'!$G$6-'СЕТ СН'!$G$23</f>
        <v>1427.66042212</v>
      </c>
      <c r="V71" s="36">
        <f>SUMIFS(СВЦЭМ!$D$33:$D$776,СВЦЭМ!$A$33:$A$776,$A71,СВЦЭМ!$B$33:$B$776,V$47)+'СЕТ СН'!$G$11+СВЦЭМ!$D$10+'СЕТ СН'!$G$6-'СЕТ СН'!$G$23</f>
        <v>1403.6237148499999</v>
      </c>
      <c r="W71" s="36">
        <f>SUMIFS(СВЦЭМ!$D$33:$D$776,СВЦЭМ!$A$33:$A$776,$A71,СВЦЭМ!$B$33:$B$776,W$47)+'СЕТ СН'!$G$11+СВЦЭМ!$D$10+'СЕТ СН'!$G$6-'СЕТ СН'!$G$23</f>
        <v>1391.6615442299999</v>
      </c>
      <c r="X71" s="36">
        <f>SUMIFS(СВЦЭМ!$D$33:$D$776,СВЦЭМ!$A$33:$A$776,$A71,СВЦЭМ!$B$33:$B$776,X$47)+'СЕТ СН'!$G$11+СВЦЭМ!$D$10+'СЕТ СН'!$G$6-'СЕТ СН'!$G$23</f>
        <v>1402.68795656</v>
      </c>
      <c r="Y71" s="36">
        <f>SUMIFS(СВЦЭМ!$D$33:$D$776,СВЦЭМ!$A$33:$A$776,$A71,СВЦЭМ!$B$33:$B$776,Y$47)+'СЕТ СН'!$G$11+СВЦЭМ!$D$10+'СЕТ СН'!$G$6-'СЕТ СН'!$G$23</f>
        <v>1441.69035029</v>
      </c>
    </row>
    <row r="72" spans="1:26" ht="15.75" x14ac:dyDescent="0.2">
      <c r="A72" s="35">
        <f t="shared" si="1"/>
        <v>43580</v>
      </c>
      <c r="B72" s="36">
        <f>SUMIFS(СВЦЭМ!$D$33:$D$776,СВЦЭМ!$A$33:$A$776,$A72,СВЦЭМ!$B$33:$B$776,B$47)+'СЕТ СН'!$G$11+СВЦЭМ!$D$10+'СЕТ СН'!$G$6-'СЕТ СН'!$G$23</f>
        <v>1426.6839749000001</v>
      </c>
      <c r="C72" s="36">
        <f>SUMIFS(СВЦЭМ!$D$33:$D$776,СВЦЭМ!$A$33:$A$776,$A72,СВЦЭМ!$B$33:$B$776,C$47)+'СЕТ СН'!$G$11+СВЦЭМ!$D$10+'СЕТ СН'!$G$6-'СЕТ СН'!$G$23</f>
        <v>1464.3911390799999</v>
      </c>
      <c r="D72" s="36">
        <f>SUMIFS(СВЦЭМ!$D$33:$D$776,СВЦЭМ!$A$33:$A$776,$A72,СВЦЭМ!$B$33:$B$776,D$47)+'СЕТ СН'!$G$11+СВЦЭМ!$D$10+'СЕТ СН'!$G$6-'СЕТ СН'!$G$23</f>
        <v>1496.83988456</v>
      </c>
      <c r="E72" s="36">
        <f>SUMIFS(СВЦЭМ!$D$33:$D$776,СВЦЭМ!$A$33:$A$776,$A72,СВЦЭМ!$B$33:$B$776,E$47)+'СЕТ СН'!$G$11+СВЦЭМ!$D$10+'СЕТ СН'!$G$6-'СЕТ СН'!$G$23</f>
        <v>1511.50920855</v>
      </c>
      <c r="F72" s="36">
        <f>SUMIFS(СВЦЭМ!$D$33:$D$776,СВЦЭМ!$A$33:$A$776,$A72,СВЦЭМ!$B$33:$B$776,F$47)+'СЕТ СН'!$G$11+СВЦЭМ!$D$10+'СЕТ СН'!$G$6-'СЕТ СН'!$G$23</f>
        <v>1515.5190183099999</v>
      </c>
      <c r="G72" s="36">
        <f>SUMIFS(СВЦЭМ!$D$33:$D$776,СВЦЭМ!$A$33:$A$776,$A72,СВЦЭМ!$B$33:$B$776,G$47)+'СЕТ СН'!$G$11+СВЦЭМ!$D$10+'СЕТ СН'!$G$6-'СЕТ СН'!$G$23</f>
        <v>1498.8456876800001</v>
      </c>
      <c r="H72" s="36">
        <f>SUMIFS(СВЦЭМ!$D$33:$D$776,СВЦЭМ!$A$33:$A$776,$A72,СВЦЭМ!$B$33:$B$776,H$47)+'СЕТ СН'!$G$11+СВЦЭМ!$D$10+'СЕТ СН'!$G$6-'СЕТ СН'!$G$23</f>
        <v>1460.0471401099999</v>
      </c>
      <c r="I72" s="36">
        <f>SUMIFS(СВЦЭМ!$D$33:$D$776,СВЦЭМ!$A$33:$A$776,$A72,СВЦЭМ!$B$33:$B$776,I$47)+'СЕТ СН'!$G$11+СВЦЭМ!$D$10+'СЕТ СН'!$G$6-'СЕТ СН'!$G$23</f>
        <v>1416.54631283</v>
      </c>
      <c r="J72" s="36">
        <f>SUMIFS(СВЦЭМ!$D$33:$D$776,СВЦЭМ!$A$33:$A$776,$A72,СВЦЭМ!$B$33:$B$776,J$47)+'СЕТ СН'!$G$11+СВЦЭМ!$D$10+'СЕТ СН'!$G$6-'СЕТ СН'!$G$23</f>
        <v>1377.3081103899999</v>
      </c>
      <c r="K72" s="36">
        <f>SUMIFS(СВЦЭМ!$D$33:$D$776,СВЦЭМ!$A$33:$A$776,$A72,СВЦЭМ!$B$33:$B$776,K$47)+'СЕТ СН'!$G$11+СВЦЭМ!$D$10+'СЕТ СН'!$G$6-'СЕТ СН'!$G$23</f>
        <v>1373.11045423</v>
      </c>
      <c r="L72" s="36">
        <f>SUMIFS(СВЦЭМ!$D$33:$D$776,СВЦЭМ!$A$33:$A$776,$A72,СВЦЭМ!$B$33:$B$776,L$47)+'СЕТ СН'!$G$11+СВЦЭМ!$D$10+'СЕТ СН'!$G$6-'СЕТ СН'!$G$23</f>
        <v>1366.27472382</v>
      </c>
      <c r="M72" s="36">
        <f>SUMIFS(СВЦЭМ!$D$33:$D$776,СВЦЭМ!$A$33:$A$776,$A72,СВЦЭМ!$B$33:$B$776,M$47)+'СЕТ СН'!$G$11+СВЦЭМ!$D$10+'СЕТ СН'!$G$6-'СЕТ СН'!$G$23</f>
        <v>1383.0786838899999</v>
      </c>
      <c r="N72" s="36">
        <f>SUMIFS(СВЦЭМ!$D$33:$D$776,СВЦЭМ!$A$33:$A$776,$A72,СВЦЭМ!$B$33:$B$776,N$47)+'СЕТ СН'!$G$11+СВЦЭМ!$D$10+'СЕТ СН'!$G$6-'СЕТ СН'!$G$23</f>
        <v>1374.50845205</v>
      </c>
      <c r="O72" s="36">
        <f>SUMIFS(СВЦЭМ!$D$33:$D$776,СВЦЭМ!$A$33:$A$776,$A72,СВЦЭМ!$B$33:$B$776,O$47)+'СЕТ СН'!$G$11+СВЦЭМ!$D$10+'СЕТ СН'!$G$6-'СЕТ СН'!$G$23</f>
        <v>1375.0267601999999</v>
      </c>
      <c r="P72" s="36">
        <f>SUMIFS(СВЦЭМ!$D$33:$D$776,СВЦЭМ!$A$33:$A$776,$A72,СВЦЭМ!$B$33:$B$776,P$47)+'СЕТ СН'!$G$11+СВЦЭМ!$D$10+'СЕТ СН'!$G$6-'СЕТ СН'!$G$23</f>
        <v>1385.20693987</v>
      </c>
      <c r="Q72" s="36">
        <f>SUMIFS(СВЦЭМ!$D$33:$D$776,СВЦЭМ!$A$33:$A$776,$A72,СВЦЭМ!$B$33:$B$776,Q$47)+'СЕТ СН'!$G$11+СВЦЭМ!$D$10+'СЕТ СН'!$G$6-'СЕТ СН'!$G$23</f>
        <v>1404.16408086</v>
      </c>
      <c r="R72" s="36">
        <f>SUMIFS(СВЦЭМ!$D$33:$D$776,СВЦЭМ!$A$33:$A$776,$A72,СВЦЭМ!$B$33:$B$776,R$47)+'СЕТ СН'!$G$11+СВЦЭМ!$D$10+'СЕТ СН'!$G$6-'СЕТ СН'!$G$23</f>
        <v>1415.2317619599999</v>
      </c>
      <c r="S72" s="36">
        <f>SUMIFS(СВЦЭМ!$D$33:$D$776,СВЦЭМ!$A$33:$A$776,$A72,СВЦЭМ!$B$33:$B$776,S$47)+'СЕТ СН'!$G$11+СВЦЭМ!$D$10+'СЕТ СН'!$G$6-'СЕТ СН'!$G$23</f>
        <v>1414.34183117</v>
      </c>
      <c r="T72" s="36">
        <f>SUMIFS(СВЦЭМ!$D$33:$D$776,СВЦЭМ!$A$33:$A$776,$A72,СВЦЭМ!$B$33:$B$776,T$47)+'СЕТ СН'!$G$11+СВЦЭМ!$D$10+'СЕТ СН'!$G$6-'СЕТ СН'!$G$23</f>
        <v>1399.49907914</v>
      </c>
      <c r="U72" s="36">
        <f>SUMIFS(СВЦЭМ!$D$33:$D$776,СВЦЭМ!$A$33:$A$776,$A72,СВЦЭМ!$B$33:$B$776,U$47)+'СЕТ СН'!$G$11+СВЦЭМ!$D$10+'СЕТ СН'!$G$6-'СЕТ СН'!$G$23</f>
        <v>1380.5882227900001</v>
      </c>
      <c r="V72" s="36">
        <f>SUMIFS(СВЦЭМ!$D$33:$D$776,СВЦЭМ!$A$33:$A$776,$A72,СВЦЭМ!$B$33:$B$776,V$47)+'СЕТ СН'!$G$11+СВЦЭМ!$D$10+'СЕТ СН'!$G$6-'СЕТ СН'!$G$23</f>
        <v>1364.8649784300001</v>
      </c>
      <c r="W72" s="36">
        <f>SUMIFS(СВЦЭМ!$D$33:$D$776,СВЦЭМ!$A$33:$A$776,$A72,СВЦЭМ!$B$33:$B$776,W$47)+'СЕТ СН'!$G$11+СВЦЭМ!$D$10+'СЕТ СН'!$G$6-'СЕТ СН'!$G$23</f>
        <v>1364.5281638599999</v>
      </c>
      <c r="X72" s="36">
        <f>SUMIFS(СВЦЭМ!$D$33:$D$776,СВЦЭМ!$A$33:$A$776,$A72,СВЦЭМ!$B$33:$B$776,X$47)+'СЕТ СН'!$G$11+СВЦЭМ!$D$10+'СЕТ СН'!$G$6-'СЕТ СН'!$G$23</f>
        <v>1348.66046375</v>
      </c>
      <c r="Y72" s="36">
        <f>SUMIFS(СВЦЭМ!$D$33:$D$776,СВЦЭМ!$A$33:$A$776,$A72,СВЦЭМ!$B$33:$B$776,Y$47)+'СЕТ СН'!$G$11+СВЦЭМ!$D$10+'СЕТ СН'!$G$6-'СЕТ СН'!$G$23</f>
        <v>1410.8089456600001</v>
      </c>
    </row>
    <row r="73" spans="1:26" ht="15.75" x14ac:dyDescent="0.2">
      <c r="A73" s="35">
        <f t="shared" si="1"/>
        <v>43581</v>
      </c>
      <c r="B73" s="36">
        <f>SUMIFS(СВЦЭМ!$D$33:$D$776,СВЦЭМ!$A$33:$A$776,$A73,СВЦЭМ!$B$33:$B$776,B$47)+'СЕТ СН'!$G$11+СВЦЭМ!$D$10+'СЕТ СН'!$G$6-'СЕТ СН'!$G$23</f>
        <v>1445.5088432800001</v>
      </c>
      <c r="C73" s="36">
        <f>SUMIFS(СВЦЭМ!$D$33:$D$776,СВЦЭМ!$A$33:$A$776,$A73,СВЦЭМ!$B$33:$B$776,C$47)+'СЕТ СН'!$G$11+СВЦЭМ!$D$10+'СЕТ СН'!$G$6-'СЕТ СН'!$G$23</f>
        <v>1481.97153699</v>
      </c>
      <c r="D73" s="36">
        <f>SUMIFS(СВЦЭМ!$D$33:$D$776,СВЦЭМ!$A$33:$A$776,$A73,СВЦЭМ!$B$33:$B$776,D$47)+'СЕТ СН'!$G$11+СВЦЭМ!$D$10+'СЕТ СН'!$G$6-'СЕТ СН'!$G$23</f>
        <v>1498.1517607000001</v>
      </c>
      <c r="E73" s="36">
        <f>SUMIFS(СВЦЭМ!$D$33:$D$776,СВЦЭМ!$A$33:$A$776,$A73,СВЦЭМ!$B$33:$B$776,E$47)+'СЕТ СН'!$G$11+СВЦЭМ!$D$10+'СЕТ СН'!$G$6-'СЕТ СН'!$G$23</f>
        <v>1505.4283018299998</v>
      </c>
      <c r="F73" s="36">
        <f>SUMIFS(СВЦЭМ!$D$33:$D$776,СВЦЭМ!$A$33:$A$776,$A73,СВЦЭМ!$B$33:$B$776,F$47)+'СЕТ СН'!$G$11+СВЦЭМ!$D$10+'СЕТ СН'!$G$6-'СЕТ СН'!$G$23</f>
        <v>1511.69947366</v>
      </c>
      <c r="G73" s="36">
        <f>SUMIFS(СВЦЭМ!$D$33:$D$776,СВЦЭМ!$A$33:$A$776,$A73,СВЦЭМ!$B$33:$B$776,G$47)+'СЕТ СН'!$G$11+СВЦЭМ!$D$10+'СЕТ СН'!$G$6-'СЕТ СН'!$G$23</f>
        <v>1498.8326486199999</v>
      </c>
      <c r="H73" s="36">
        <f>SUMIFS(СВЦЭМ!$D$33:$D$776,СВЦЭМ!$A$33:$A$776,$A73,СВЦЭМ!$B$33:$B$776,H$47)+'СЕТ СН'!$G$11+СВЦЭМ!$D$10+'СЕТ СН'!$G$6-'СЕТ СН'!$G$23</f>
        <v>1463.0237901099999</v>
      </c>
      <c r="I73" s="36">
        <f>SUMIFS(СВЦЭМ!$D$33:$D$776,СВЦЭМ!$A$33:$A$776,$A73,СВЦЭМ!$B$33:$B$776,I$47)+'СЕТ СН'!$G$11+СВЦЭМ!$D$10+'СЕТ СН'!$G$6-'СЕТ СН'!$G$23</f>
        <v>1422.04893558</v>
      </c>
      <c r="J73" s="36">
        <f>SUMIFS(СВЦЭМ!$D$33:$D$776,СВЦЭМ!$A$33:$A$776,$A73,СВЦЭМ!$B$33:$B$776,J$47)+'СЕТ СН'!$G$11+СВЦЭМ!$D$10+'СЕТ СН'!$G$6-'СЕТ СН'!$G$23</f>
        <v>1388.9924155799999</v>
      </c>
      <c r="K73" s="36">
        <f>SUMIFS(СВЦЭМ!$D$33:$D$776,СВЦЭМ!$A$33:$A$776,$A73,СВЦЭМ!$B$33:$B$776,K$47)+'СЕТ СН'!$G$11+СВЦЭМ!$D$10+'СЕТ СН'!$G$6-'СЕТ СН'!$G$23</f>
        <v>1378.7254591199999</v>
      </c>
      <c r="L73" s="36">
        <f>SUMIFS(СВЦЭМ!$D$33:$D$776,СВЦЭМ!$A$33:$A$776,$A73,СВЦЭМ!$B$33:$B$776,L$47)+'СЕТ СН'!$G$11+СВЦЭМ!$D$10+'СЕТ СН'!$G$6-'СЕТ СН'!$G$23</f>
        <v>1380.9800625400001</v>
      </c>
      <c r="M73" s="36">
        <f>SUMIFS(СВЦЭМ!$D$33:$D$776,СВЦЭМ!$A$33:$A$776,$A73,СВЦЭМ!$B$33:$B$776,M$47)+'СЕТ СН'!$G$11+СВЦЭМ!$D$10+'СЕТ СН'!$G$6-'СЕТ СН'!$G$23</f>
        <v>1388.9334276499999</v>
      </c>
      <c r="N73" s="36">
        <f>SUMIFS(СВЦЭМ!$D$33:$D$776,СВЦЭМ!$A$33:$A$776,$A73,СВЦЭМ!$B$33:$B$776,N$47)+'СЕТ СН'!$G$11+СВЦЭМ!$D$10+'СЕТ СН'!$G$6-'СЕТ СН'!$G$23</f>
        <v>1392.7263292500002</v>
      </c>
      <c r="O73" s="36">
        <f>SUMIFS(СВЦЭМ!$D$33:$D$776,СВЦЭМ!$A$33:$A$776,$A73,СВЦЭМ!$B$33:$B$776,O$47)+'СЕТ СН'!$G$11+СВЦЭМ!$D$10+'СЕТ СН'!$G$6-'СЕТ СН'!$G$23</f>
        <v>1395.5011195</v>
      </c>
      <c r="P73" s="36">
        <f>SUMIFS(СВЦЭМ!$D$33:$D$776,СВЦЭМ!$A$33:$A$776,$A73,СВЦЭМ!$B$33:$B$776,P$47)+'СЕТ СН'!$G$11+СВЦЭМ!$D$10+'СЕТ СН'!$G$6-'СЕТ СН'!$G$23</f>
        <v>1402.95326598</v>
      </c>
      <c r="Q73" s="36">
        <f>SUMIFS(СВЦЭМ!$D$33:$D$776,СВЦЭМ!$A$33:$A$776,$A73,СВЦЭМ!$B$33:$B$776,Q$47)+'СЕТ СН'!$G$11+СВЦЭМ!$D$10+'СЕТ СН'!$G$6-'СЕТ СН'!$G$23</f>
        <v>1411.88084439</v>
      </c>
      <c r="R73" s="36">
        <f>SUMIFS(СВЦЭМ!$D$33:$D$776,СВЦЭМ!$A$33:$A$776,$A73,СВЦЭМ!$B$33:$B$776,R$47)+'СЕТ СН'!$G$11+СВЦЭМ!$D$10+'СЕТ СН'!$G$6-'СЕТ СН'!$G$23</f>
        <v>1416.48714135</v>
      </c>
      <c r="S73" s="36">
        <f>SUMIFS(СВЦЭМ!$D$33:$D$776,СВЦЭМ!$A$33:$A$776,$A73,СВЦЭМ!$B$33:$B$776,S$47)+'СЕТ СН'!$G$11+СВЦЭМ!$D$10+'СЕТ СН'!$G$6-'СЕТ СН'!$G$23</f>
        <v>1401.7294406199999</v>
      </c>
      <c r="T73" s="36">
        <f>SUMIFS(СВЦЭМ!$D$33:$D$776,СВЦЭМ!$A$33:$A$776,$A73,СВЦЭМ!$B$33:$B$776,T$47)+'СЕТ СН'!$G$11+СВЦЭМ!$D$10+'СЕТ СН'!$G$6-'СЕТ СН'!$G$23</f>
        <v>1381.15525753</v>
      </c>
      <c r="U73" s="36">
        <f>SUMIFS(СВЦЭМ!$D$33:$D$776,СВЦЭМ!$A$33:$A$776,$A73,СВЦЭМ!$B$33:$B$776,U$47)+'СЕТ СН'!$G$11+СВЦЭМ!$D$10+'СЕТ СН'!$G$6-'СЕТ СН'!$G$23</f>
        <v>1347.77036598</v>
      </c>
      <c r="V73" s="36">
        <f>SUMIFS(СВЦЭМ!$D$33:$D$776,СВЦЭМ!$A$33:$A$776,$A73,СВЦЭМ!$B$33:$B$776,V$47)+'СЕТ СН'!$G$11+СВЦЭМ!$D$10+'СЕТ СН'!$G$6-'СЕТ СН'!$G$23</f>
        <v>1340.2411418199999</v>
      </c>
      <c r="W73" s="36">
        <f>SUMIFS(СВЦЭМ!$D$33:$D$776,СВЦЭМ!$A$33:$A$776,$A73,СВЦЭМ!$B$33:$B$776,W$47)+'СЕТ СН'!$G$11+СВЦЭМ!$D$10+'СЕТ СН'!$G$6-'СЕТ СН'!$G$23</f>
        <v>1357.82404047</v>
      </c>
      <c r="X73" s="36">
        <f>SUMIFS(СВЦЭМ!$D$33:$D$776,СВЦЭМ!$A$33:$A$776,$A73,СВЦЭМ!$B$33:$B$776,X$47)+'СЕТ СН'!$G$11+СВЦЭМ!$D$10+'СЕТ СН'!$G$6-'СЕТ СН'!$G$23</f>
        <v>1392.62775311</v>
      </c>
      <c r="Y73" s="36">
        <f>SUMIFS(СВЦЭМ!$D$33:$D$776,СВЦЭМ!$A$33:$A$776,$A73,СВЦЭМ!$B$33:$B$776,Y$47)+'СЕТ СН'!$G$11+СВЦЭМ!$D$10+'СЕТ СН'!$G$6-'СЕТ СН'!$G$23</f>
        <v>1427.93721295</v>
      </c>
    </row>
    <row r="74" spans="1:26" ht="15.75" x14ac:dyDescent="0.2">
      <c r="A74" s="35">
        <f t="shared" si="1"/>
        <v>43582</v>
      </c>
      <c r="B74" s="36">
        <f>SUMIFS(СВЦЭМ!$D$33:$D$776,СВЦЭМ!$A$33:$A$776,$A74,СВЦЭМ!$B$33:$B$776,B$47)+'СЕТ СН'!$G$11+СВЦЭМ!$D$10+'СЕТ СН'!$G$6-'СЕТ СН'!$G$23</f>
        <v>1429.4188619400002</v>
      </c>
      <c r="C74" s="36">
        <f>SUMIFS(СВЦЭМ!$D$33:$D$776,СВЦЭМ!$A$33:$A$776,$A74,СВЦЭМ!$B$33:$B$776,C$47)+'СЕТ СН'!$G$11+СВЦЭМ!$D$10+'СЕТ СН'!$G$6-'СЕТ СН'!$G$23</f>
        <v>1420.2106189900001</v>
      </c>
      <c r="D74" s="36">
        <f>SUMIFS(СВЦЭМ!$D$33:$D$776,СВЦЭМ!$A$33:$A$776,$A74,СВЦЭМ!$B$33:$B$776,D$47)+'СЕТ СН'!$G$11+СВЦЭМ!$D$10+'СЕТ СН'!$G$6-'СЕТ СН'!$G$23</f>
        <v>1429.85829732</v>
      </c>
      <c r="E74" s="36">
        <f>SUMIFS(СВЦЭМ!$D$33:$D$776,СВЦЭМ!$A$33:$A$776,$A74,СВЦЭМ!$B$33:$B$776,E$47)+'СЕТ СН'!$G$11+СВЦЭМ!$D$10+'СЕТ СН'!$G$6-'СЕТ СН'!$G$23</f>
        <v>1438.6834666499999</v>
      </c>
      <c r="F74" s="36">
        <f>SUMIFS(СВЦЭМ!$D$33:$D$776,СВЦЭМ!$A$33:$A$776,$A74,СВЦЭМ!$B$33:$B$776,F$47)+'СЕТ СН'!$G$11+СВЦЭМ!$D$10+'СЕТ СН'!$G$6-'СЕТ СН'!$G$23</f>
        <v>1465.5175791500001</v>
      </c>
      <c r="G74" s="36">
        <f>SUMIFS(СВЦЭМ!$D$33:$D$776,СВЦЭМ!$A$33:$A$776,$A74,СВЦЭМ!$B$33:$B$776,G$47)+'СЕТ СН'!$G$11+СВЦЭМ!$D$10+'СЕТ СН'!$G$6-'СЕТ СН'!$G$23</f>
        <v>1445.44495562</v>
      </c>
      <c r="H74" s="36">
        <f>SUMIFS(СВЦЭМ!$D$33:$D$776,СВЦЭМ!$A$33:$A$776,$A74,СВЦЭМ!$B$33:$B$776,H$47)+'СЕТ СН'!$G$11+СВЦЭМ!$D$10+'СЕТ СН'!$G$6-'СЕТ СН'!$G$23</f>
        <v>1443.1798615799999</v>
      </c>
      <c r="I74" s="36">
        <f>SUMIFS(СВЦЭМ!$D$33:$D$776,СВЦЭМ!$A$33:$A$776,$A74,СВЦЭМ!$B$33:$B$776,I$47)+'СЕТ СН'!$G$11+СВЦЭМ!$D$10+'СЕТ СН'!$G$6-'СЕТ СН'!$G$23</f>
        <v>1419.5565264699999</v>
      </c>
      <c r="J74" s="36">
        <f>SUMIFS(СВЦЭМ!$D$33:$D$776,СВЦЭМ!$A$33:$A$776,$A74,СВЦЭМ!$B$33:$B$776,J$47)+'СЕТ СН'!$G$11+СВЦЭМ!$D$10+'СЕТ СН'!$G$6-'СЕТ СН'!$G$23</f>
        <v>1373.4645436400001</v>
      </c>
      <c r="K74" s="36">
        <f>SUMIFS(СВЦЭМ!$D$33:$D$776,СВЦЭМ!$A$33:$A$776,$A74,СВЦЭМ!$B$33:$B$776,K$47)+'СЕТ СН'!$G$11+СВЦЭМ!$D$10+'СЕТ СН'!$G$6-'СЕТ СН'!$G$23</f>
        <v>1350.7963516300001</v>
      </c>
      <c r="L74" s="36">
        <f>SUMIFS(СВЦЭМ!$D$33:$D$776,СВЦЭМ!$A$33:$A$776,$A74,СВЦЭМ!$B$33:$B$776,L$47)+'СЕТ СН'!$G$11+СВЦЭМ!$D$10+'СЕТ СН'!$G$6-'СЕТ СН'!$G$23</f>
        <v>1334.9551844</v>
      </c>
      <c r="M74" s="36">
        <f>SUMIFS(СВЦЭМ!$D$33:$D$776,СВЦЭМ!$A$33:$A$776,$A74,СВЦЭМ!$B$33:$B$776,M$47)+'СЕТ СН'!$G$11+СВЦЭМ!$D$10+'СЕТ СН'!$G$6-'СЕТ СН'!$G$23</f>
        <v>1348.1328630200001</v>
      </c>
      <c r="N74" s="36">
        <f>SUMIFS(СВЦЭМ!$D$33:$D$776,СВЦЭМ!$A$33:$A$776,$A74,СВЦЭМ!$B$33:$B$776,N$47)+'СЕТ СН'!$G$11+СВЦЭМ!$D$10+'СЕТ СН'!$G$6-'СЕТ СН'!$G$23</f>
        <v>1348.77067698</v>
      </c>
      <c r="O74" s="36">
        <f>SUMIFS(СВЦЭМ!$D$33:$D$776,СВЦЭМ!$A$33:$A$776,$A74,СВЦЭМ!$B$33:$B$776,O$47)+'СЕТ СН'!$G$11+СВЦЭМ!$D$10+'СЕТ СН'!$G$6-'СЕТ СН'!$G$23</f>
        <v>1344.37111153</v>
      </c>
      <c r="P74" s="36">
        <f>SUMIFS(СВЦЭМ!$D$33:$D$776,СВЦЭМ!$A$33:$A$776,$A74,СВЦЭМ!$B$33:$B$776,P$47)+'СЕТ СН'!$G$11+СВЦЭМ!$D$10+'СЕТ СН'!$G$6-'СЕТ СН'!$G$23</f>
        <v>1353.3031178900001</v>
      </c>
      <c r="Q74" s="36">
        <f>SUMIFS(СВЦЭМ!$D$33:$D$776,СВЦЭМ!$A$33:$A$776,$A74,СВЦЭМ!$B$33:$B$776,Q$47)+'СЕТ СН'!$G$11+СВЦЭМ!$D$10+'СЕТ СН'!$G$6-'СЕТ СН'!$G$23</f>
        <v>1368.7708360699999</v>
      </c>
      <c r="R74" s="36">
        <f>SUMIFS(СВЦЭМ!$D$33:$D$776,СВЦЭМ!$A$33:$A$776,$A74,СВЦЭМ!$B$33:$B$776,R$47)+'СЕТ СН'!$G$11+СВЦЭМ!$D$10+'СЕТ СН'!$G$6-'СЕТ СН'!$G$23</f>
        <v>1372.9921369200001</v>
      </c>
      <c r="S74" s="36">
        <f>SUMIFS(СВЦЭМ!$D$33:$D$776,СВЦЭМ!$A$33:$A$776,$A74,СВЦЭМ!$B$33:$B$776,S$47)+'СЕТ СН'!$G$11+СВЦЭМ!$D$10+'СЕТ СН'!$G$6-'СЕТ СН'!$G$23</f>
        <v>1380.78598242</v>
      </c>
      <c r="T74" s="36">
        <f>SUMIFS(СВЦЭМ!$D$33:$D$776,СВЦЭМ!$A$33:$A$776,$A74,СВЦЭМ!$B$33:$B$776,T$47)+'СЕТ СН'!$G$11+СВЦЭМ!$D$10+'СЕТ СН'!$G$6-'СЕТ СН'!$G$23</f>
        <v>1388.9295175900002</v>
      </c>
      <c r="U74" s="36">
        <f>SUMIFS(СВЦЭМ!$D$33:$D$776,СВЦЭМ!$A$33:$A$776,$A74,СВЦЭМ!$B$33:$B$776,U$47)+'СЕТ СН'!$G$11+СВЦЭМ!$D$10+'СЕТ СН'!$G$6-'СЕТ СН'!$G$23</f>
        <v>1401.2469308300001</v>
      </c>
      <c r="V74" s="36">
        <f>SUMIFS(СВЦЭМ!$D$33:$D$776,СВЦЭМ!$A$33:$A$776,$A74,СВЦЭМ!$B$33:$B$776,V$47)+'СЕТ СН'!$G$11+СВЦЭМ!$D$10+'СЕТ СН'!$G$6-'СЕТ СН'!$G$23</f>
        <v>1369.8494257</v>
      </c>
      <c r="W74" s="36">
        <f>SUMIFS(СВЦЭМ!$D$33:$D$776,СВЦЭМ!$A$33:$A$776,$A74,СВЦЭМ!$B$33:$B$776,W$47)+'СЕТ СН'!$G$11+СВЦЭМ!$D$10+'СЕТ СН'!$G$6-'СЕТ СН'!$G$23</f>
        <v>1359.0381130199999</v>
      </c>
      <c r="X74" s="36">
        <f>SUMIFS(СВЦЭМ!$D$33:$D$776,СВЦЭМ!$A$33:$A$776,$A74,СВЦЭМ!$B$33:$B$776,X$47)+'СЕТ СН'!$G$11+СВЦЭМ!$D$10+'СЕТ СН'!$G$6-'СЕТ СН'!$G$23</f>
        <v>1377.15523388</v>
      </c>
      <c r="Y74" s="36">
        <f>SUMIFS(СВЦЭМ!$D$33:$D$776,СВЦЭМ!$A$33:$A$776,$A74,СВЦЭМ!$B$33:$B$776,Y$47)+'СЕТ СН'!$G$11+СВЦЭМ!$D$10+'СЕТ СН'!$G$6-'СЕТ СН'!$G$23</f>
        <v>1392.5317809399999</v>
      </c>
    </row>
    <row r="75" spans="1:26" ht="15.75" x14ac:dyDescent="0.2">
      <c r="A75" s="35">
        <f t="shared" si="1"/>
        <v>43583</v>
      </c>
      <c r="B75" s="36">
        <f>SUMIFS(СВЦЭМ!$D$33:$D$776,СВЦЭМ!$A$33:$A$776,$A75,СВЦЭМ!$B$33:$B$776,B$47)+'СЕТ СН'!$G$11+СВЦЭМ!$D$10+'СЕТ СН'!$G$6-'СЕТ СН'!$G$23</f>
        <v>1352.1176466299999</v>
      </c>
      <c r="C75" s="36">
        <f>SUMIFS(СВЦЭМ!$D$33:$D$776,СВЦЭМ!$A$33:$A$776,$A75,СВЦЭМ!$B$33:$B$776,C$47)+'СЕТ СН'!$G$11+СВЦЭМ!$D$10+'СЕТ СН'!$G$6-'СЕТ СН'!$G$23</f>
        <v>1426.39743329</v>
      </c>
      <c r="D75" s="36">
        <f>SUMIFS(СВЦЭМ!$D$33:$D$776,СВЦЭМ!$A$33:$A$776,$A75,СВЦЭМ!$B$33:$B$776,D$47)+'СЕТ СН'!$G$11+СВЦЭМ!$D$10+'СЕТ СН'!$G$6-'СЕТ СН'!$G$23</f>
        <v>1462.20434054</v>
      </c>
      <c r="E75" s="36">
        <f>SUMIFS(СВЦЭМ!$D$33:$D$776,СВЦЭМ!$A$33:$A$776,$A75,СВЦЭМ!$B$33:$B$776,E$47)+'СЕТ СН'!$G$11+СВЦЭМ!$D$10+'СЕТ СН'!$G$6-'СЕТ СН'!$G$23</f>
        <v>1485.1583410499998</v>
      </c>
      <c r="F75" s="36">
        <f>SUMIFS(СВЦЭМ!$D$33:$D$776,СВЦЭМ!$A$33:$A$776,$A75,СВЦЭМ!$B$33:$B$776,F$47)+'СЕТ СН'!$G$11+СВЦЭМ!$D$10+'СЕТ СН'!$G$6-'СЕТ СН'!$G$23</f>
        <v>1488.4070572299997</v>
      </c>
      <c r="G75" s="36">
        <f>SUMIFS(СВЦЭМ!$D$33:$D$776,СВЦЭМ!$A$33:$A$776,$A75,СВЦЭМ!$B$33:$B$776,G$47)+'СЕТ СН'!$G$11+СВЦЭМ!$D$10+'СЕТ СН'!$G$6-'СЕТ СН'!$G$23</f>
        <v>1477.3006108899999</v>
      </c>
      <c r="H75" s="36">
        <f>SUMIFS(СВЦЭМ!$D$33:$D$776,СВЦЭМ!$A$33:$A$776,$A75,СВЦЭМ!$B$33:$B$776,H$47)+'СЕТ СН'!$G$11+СВЦЭМ!$D$10+'СЕТ СН'!$G$6-'СЕТ СН'!$G$23</f>
        <v>1487.2155701000001</v>
      </c>
      <c r="I75" s="36">
        <f>SUMIFS(СВЦЭМ!$D$33:$D$776,СВЦЭМ!$A$33:$A$776,$A75,СВЦЭМ!$B$33:$B$776,I$47)+'СЕТ СН'!$G$11+СВЦЭМ!$D$10+'СЕТ СН'!$G$6-'СЕТ СН'!$G$23</f>
        <v>1441.9507652500001</v>
      </c>
      <c r="J75" s="36">
        <f>SUMIFS(СВЦЭМ!$D$33:$D$776,СВЦЭМ!$A$33:$A$776,$A75,СВЦЭМ!$B$33:$B$776,J$47)+'СЕТ СН'!$G$11+СВЦЭМ!$D$10+'СЕТ СН'!$G$6-'СЕТ СН'!$G$23</f>
        <v>1400.2925945900001</v>
      </c>
      <c r="K75" s="36">
        <f>SUMIFS(СВЦЭМ!$D$33:$D$776,СВЦЭМ!$A$33:$A$776,$A75,СВЦЭМ!$B$33:$B$776,K$47)+'СЕТ СН'!$G$11+СВЦЭМ!$D$10+'СЕТ СН'!$G$6-'СЕТ СН'!$G$23</f>
        <v>1357.2045048700002</v>
      </c>
      <c r="L75" s="36">
        <f>SUMIFS(СВЦЭМ!$D$33:$D$776,СВЦЭМ!$A$33:$A$776,$A75,СВЦЭМ!$B$33:$B$776,L$47)+'СЕТ СН'!$G$11+СВЦЭМ!$D$10+'СЕТ СН'!$G$6-'СЕТ СН'!$G$23</f>
        <v>1344.7839104099999</v>
      </c>
      <c r="M75" s="36">
        <f>SUMIFS(СВЦЭМ!$D$33:$D$776,СВЦЭМ!$A$33:$A$776,$A75,СВЦЭМ!$B$33:$B$776,M$47)+'СЕТ СН'!$G$11+СВЦЭМ!$D$10+'СЕТ СН'!$G$6-'СЕТ СН'!$G$23</f>
        <v>1345.61170975</v>
      </c>
      <c r="N75" s="36">
        <f>SUMIFS(СВЦЭМ!$D$33:$D$776,СВЦЭМ!$A$33:$A$776,$A75,СВЦЭМ!$B$33:$B$776,N$47)+'СЕТ СН'!$G$11+СВЦЭМ!$D$10+'СЕТ СН'!$G$6-'СЕТ СН'!$G$23</f>
        <v>1373.4050089299999</v>
      </c>
      <c r="O75" s="36">
        <f>SUMIFS(СВЦЭМ!$D$33:$D$776,СВЦЭМ!$A$33:$A$776,$A75,СВЦЭМ!$B$33:$B$776,O$47)+'СЕТ СН'!$G$11+СВЦЭМ!$D$10+'СЕТ СН'!$G$6-'СЕТ СН'!$G$23</f>
        <v>1392.1254706499999</v>
      </c>
      <c r="P75" s="36">
        <f>SUMIFS(СВЦЭМ!$D$33:$D$776,СВЦЭМ!$A$33:$A$776,$A75,СВЦЭМ!$B$33:$B$776,P$47)+'СЕТ СН'!$G$11+СВЦЭМ!$D$10+'СЕТ СН'!$G$6-'СЕТ СН'!$G$23</f>
        <v>1416.54360707</v>
      </c>
      <c r="Q75" s="36">
        <f>SUMIFS(СВЦЭМ!$D$33:$D$776,СВЦЭМ!$A$33:$A$776,$A75,СВЦЭМ!$B$33:$B$776,Q$47)+'СЕТ СН'!$G$11+СВЦЭМ!$D$10+'СЕТ СН'!$G$6-'СЕТ СН'!$G$23</f>
        <v>1427.5738390500001</v>
      </c>
      <c r="R75" s="36">
        <f>SUMIFS(СВЦЭМ!$D$33:$D$776,СВЦЭМ!$A$33:$A$776,$A75,СВЦЭМ!$B$33:$B$776,R$47)+'СЕТ СН'!$G$11+СВЦЭМ!$D$10+'СЕТ СН'!$G$6-'СЕТ СН'!$G$23</f>
        <v>1407.58877117</v>
      </c>
      <c r="S75" s="36">
        <f>SUMIFS(СВЦЭМ!$D$33:$D$776,СВЦЭМ!$A$33:$A$776,$A75,СВЦЭМ!$B$33:$B$776,S$47)+'СЕТ СН'!$G$11+СВЦЭМ!$D$10+'СЕТ СН'!$G$6-'СЕТ СН'!$G$23</f>
        <v>1378.1430853900001</v>
      </c>
      <c r="T75" s="36">
        <f>SUMIFS(СВЦЭМ!$D$33:$D$776,СВЦЭМ!$A$33:$A$776,$A75,СВЦЭМ!$B$33:$B$776,T$47)+'СЕТ СН'!$G$11+СВЦЭМ!$D$10+'СЕТ СН'!$G$6-'СЕТ СН'!$G$23</f>
        <v>1341.6707095699999</v>
      </c>
      <c r="U75" s="36">
        <f>SUMIFS(СВЦЭМ!$D$33:$D$776,СВЦЭМ!$A$33:$A$776,$A75,СВЦЭМ!$B$33:$B$776,U$47)+'СЕТ СН'!$G$11+СВЦЭМ!$D$10+'СЕТ СН'!$G$6-'СЕТ СН'!$G$23</f>
        <v>1293.7102739100001</v>
      </c>
      <c r="V75" s="36">
        <f>SUMIFS(СВЦЭМ!$D$33:$D$776,СВЦЭМ!$A$33:$A$776,$A75,СВЦЭМ!$B$33:$B$776,V$47)+'СЕТ СН'!$G$11+СВЦЭМ!$D$10+'СЕТ СН'!$G$6-'СЕТ СН'!$G$23</f>
        <v>1270.0606044900001</v>
      </c>
      <c r="W75" s="36">
        <f>SUMIFS(СВЦЭМ!$D$33:$D$776,СВЦЭМ!$A$33:$A$776,$A75,СВЦЭМ!$B$33:$B$776,W$47)+'СЕТ СН'!$G$11+СВЦЭМ!$D$10+'СЕТ СН'!$G$6-'СЕТ СН'!$G$23</f>
        <v>1278.9927924600001</v>
      </c>
      <c r="X75" s="36">
        <f>SUMIFS(СВЦЭМ!$D$33:$D$776,СВЦЭМ!$A$33:$A$776,$A75,СВЦЭМ!$B$33:$B$776,X$47)+'СЕТ СН'!$G$11+СВЦЭМ!$D$10+'СЕТ СН'!$G$6-'СЕТ СН'!$G$23</f>
        <v>1290.44041545</v>
      </c>
      <c r="Y75" s="36">
        <f>SUMIFS(СВЦЭМ!$D$33:$D$776,СВЦЭМ!$A$33:$A$776,$A75,СВЦЭМ!$B$33:$B$776,Y$47)+'СЕТ СН'!$G$11+СВЦЭМ!$D$10+'СЕТ СН'!$G$6-'СЕТ СН'!$G$23</f>
        <v>1330.4004497400001</v>
      </c>
    </row>
    <row r="76" spans="1:26" ht="15.75" x14ac:dyDescent="0.2">
      <c r="A76" s="35">
        <f t="shared" si="1"/>
        <v>43584</v>
      </c>
      <c r="B76" s="36">
        <f>SUMIFS(СВЦЭМ!$D$33:$D$776,СВЦЭМ!$A$33:$A$776,$A76,СВЦЭМ!$B$33:$B$776,B$47)+'СЕТ СН'!$G$11+СВЦЭМ!$D$10+'СЕТ СН'!$G$6-'СЕТ СН'!$G$23</f>
        <v>1418.7247104200001</v>
      </c>
      <c r="C76" s="36">
        <f>SUMIFS(СВЦЭМ!$D$33:$D$776,СВЦЭМ!$A$33:$A$776,$A76,СВЦЭМ!$B$33:$B$776,C$47)+'СЕТ СН'!$G$11+СВЦЭМ!$D$10+'СЕТ СН'!$G$6-'СЕТ СН'!$G$23</f>
        <v>1450.69936661</v>
      </c>
      <c r="D76" s="36">
        <f>SUMIFS(СВЦЭМ!$D$33:$D$776,СВЦЭМ!$A$33:$A$776,$A76,СВЦЭМ!$B$33:$B$776,D$47)+'СЕТ СН'!$G$11+СВЦЭМ!$D$10+'СЕТ СН'!$G$6-'СЕТ СН'!$G$23</f>
        <v>1472.10478401</v>
      </c>
      <c r="E76" s="36">
        <f>SUMIFS(СВЦЭМ!$D$33:$D$776,СВЦЭМ!$A$33:$A$776,$A76,СВЦЭМ!$B$33:$B$776,E$47)+'СЕТ СН'!$G$11+СВЦЭМ!$D$10+'СЕТ СН'!$G$6-'СЕТ СН'!$G$23</f>
        <v>1477.82414036</v>
      </c>
      <c r="F76" s="36">
        <f>SUMIFS(СВЦЭМ!$D$33:$D$776,СВЦЭМ!$A$33:$A$776,$A76,СВЦЭМ!$B$33:$B$776,F$47)+'СЕТ СН'!$G$11+СВЦЭМ!$D$10+'СЕТ СН'!$G$6-'СЕТ СН'!$G$23</f>
        <v>1486.5414894400001</v>
      </c>
      <c r="G76" s="36">
        <f>SUMIFS(СВЦЭМ!$D$33:$D$776,СВЦЭМ!$A$33:$A$776,$A76,СВЦЭМ!$B$33:$B$776,G$47)+'СЕТ СН'!$G$11+СВЦЭМ!$D$10+'СЕТ СН'!$G$6-'СЕТ СН'!$G$23</f>
        <v>1473.6398174199999</v>
      </c>
      <c r="H76" s="36">
        <f>SUMIFS(СВЦЭМ!$D$33:$D$776,СВЦЭМ!$A$33:$A$776,$A76,СВЦЭМ!$B$33:$B$776,H$47)+'СЕТ СН'!$G$11+СВЦЭМ!$D$10+'СЕТ СН'!$G$6-'СЕТ СН'!$G$23</f>
        <v>1461.17583001</v>
      </c>
      <c r="I76" s="36">
        <f>SUMIFS(СВЦЭМ!$D$33:$D$776,СВЦЭМ!$A$33:$A$776,$A76,СВЦЭМ!$B$33:$B$776,I$47)+'СЕТ СН'!$G$11+СВЦЭМ!$D$10+'СЕТ СН'!$G$6-'СЕТ СН'!$G$23</f>
        <v>1417.03786949</v>
      </c>
      <c r="J76" s="36">
        <f>SUMIFS(СВЦЭМ!$D$33:$D$776,СВЦЭМ!$A$33:$A$776,$A76,СВЦЭМ!$B$33:$B$776,J$47)+'СЕТ СН'!$G$11+СВЦЭМ!$D$10+'СЕТ СН'!$G$6-'СЕТ СН'!$G$23</f>
        <v>1373.9766017900001</v>
      </c>
      <c r="K76" s="36">
        <f>SUMIFS(СВЦЭМ!$D$33:$D$776,СВЦЭМ!$A$33:$A$776,$A76,СВЦЭМ!$B$33:$B$776,K$47)+'СЕТ СН'!$G$11+СВЦЭМ!$D$10+'СЕТ СН'!$G$6-'СЕТ СН'!$G$23</f>
        <v>1362.03807108</v>
      </c>
      <c r="L76" s="36">
        <f>SUMIFS(СВЦЭМ!$D$33:$D$776,СВЦЭМ!$A$33:$A$776,$A76,СВЦЭМ!$B$33:$B$776,L$47)+'СЕТ СН'!$G$11+СВЦЭМ!$D$10+'СЕТ СН'!$G$6-'СЕТ СН'!$G$23</f>
        <v>1340.6497293299999</v>
      </c>
      <c r="M76" s="36">
        <f>SUMIFS(СВЦЭМ!$D$33:$D$776,СВЦЭМ!$A$33:$A$776,$A76,СВЦЭМ!$B$33:$B$776,M$47)+'СЕТ СН'!$G$11+СВЦЭМ!$D$10+'СЕТ СН'!$G$6-'СЕТ СН'!$G$23</f>
        <v>1359.1222492000002</v>
      </c>
      <c r="N76" s="36">
        <f>SUMIFS(СВЦЭМ!$D$33:$D$776,СВЦЭМ!$A$33:$A$776,$A76,СВЦЭМ!$B$33:$B$776,N$47)+'СЕТ СН'!$G$11+СВЦЭМ!$D$10+'СЕТ СН'!$G$6-'СЕТ СН'!$G$23</f>
        <v>1359.2324603100001</v>
      </c>
      <c r="O76" s="36">
        <f>SUMIFS(СВЦЭМ!$D$33:$D$776,СВЦЭМ!$A$33:$A$776,$A76,СВЦЭМ!$B$33:$B$776,O$47)+'СЕТ СН'!$G$11+СВЦЭМ!$D$10+'СЕТ СН'!$G$6-'СЕТ СН'!$G$23</f>
        <v>1360.80793808</v>
      </c>
      <c r="P76" s="36">
        <f>SUMIFS(СВЦЭМ!$D$33:$D$776,СВЦЭМ!$A$33:$A$776,$A76,СВЦЭМ!$B$33:$B$776,P$47)+'СЕТ СН'!$G$11+СВЦЭМ!$D$10+'СЕТ СН'!$G$6-'СЕТ СН'!$G$23</f>
        <v>1368.47804926</v>
      </c>
      <c r="Q76" s="36">
        <f>SUMIFS(СВЦЭМ!$D$33:$D$776,СВЦЭМ!$A$33:$A$776,$A76,СВЦЭМ!$B$33:$B$776,Q$47)+'СЕТ СН'!$G$11+СВЦЭМ!$D$10+'СЕТ СН'!$G$6-'СЕТ СН'!$G$23</f>
        <v>1377.9388495200001</v>
      </c>
      <c r="R76" s="36">
        <f>SUMIFS(СВЦЭМ!$D$33:$D$776,СВЦЭМ!$A$33:$A$776,$A76,СВЦЭМ!$B$33:$B$776,R$47)+'СЕТ СН'!$G$11+СВЦЭМ!$D$10+'СЕТ СН'!$G$6-'СЕТ СН'!$G$23</f>
        <v>1377.13636634</v>
      </c>
      <c r="S76" s="36">
        <f>SUMIFS(СВЦЭМ!$D$33:$D$776,СВЦЭМ!$A$33:$A$776,$A76,СВЦЭМ!$B$33:$B$776,S$47)+'СЕТ СН'!$G$11+СВЦЭМ!$D$10+'СЕТ СН'!$G$6-'СЕТ СН'!$G$23</f>
        <v>1377.92294932</v>
      </c>
      <c r="T76" s="36">
        <f>SUMIFS(СВЦЭМ!$D$33:$D$776,СВЦЭМ!$A$33:$A$776,$A76,СВЦЭМ!$B$33:$B$776,T$47)+'СЕТ СН'!$G$11+СВЦЭМ!$D$10+'СЕТ СН'!$G$6-'СЕТ СН'!$G$23</f>
        <v>1362.1577843700002</v>
      </c>
      <c r="U76" s="36">
        <f>SUMIFS(СВЦЭМ!$D$33:$D$776,СВЦЭМ!$A$33:$A$776,$A76,СВЦЭМ!$B$33:$B$776,U$47)+'СЕТ СН'!$G$11+СВЦЭМ!$D$10+'СЕТ СН'!$G$6-'СЕТ СН'!$G$23</f>
        <v>1349.47785047</v>
      </c>
      <c r="V76" s="36">
        <f>SUMIFS(СВЦЭМ!$D$33:$D$776,СВЦЭМ!$A$33:$A$776,$A76,СВЦЭМ!$B$33:$B$776,V$47)+'СЕТ СН'!$G$11+СВЦЭМ!$D$10+'СЕТ СН'!$G$6-'СЕТ СН'!$G$23</f>
        <v>1317.2221220000001</v>
      </c>
      <c r="W76" s="36">
        <f>SUMIFS(СВЦЭМ!$D$33:$D$776,СВЦЭМ!$A$33:$A$776,$A76,СВЦЭМ!$B$33:$B$776,W$47)+'СЕТ СН'!$G$11+СВЦЭМ!$D$10+'СЕТ СН'!$G$6-'СЕТ СН'!$G$23</f>
        <v>1297.3084323399999</v>
      </c>
      <c r="X76" s="36">
        <f>SUMIFS(СВЦЭМ!$D$33:$D$776,СВЦЭМ!$A$33:$A$776,$A76,СВЦЭМ!$B$33:$B$776,X$47)+'СЕТ СН'!$G$11+СВЦЭМ!$D$10+'СЕТ СН'!$G$6-'СЕТ СН'!$G$23</f>
        <v>1326.8058224500001</v>
      </c>
      <c r="Y76" s="36">
        <f>SUMIFS(СВЦЭМ!$D$33:$D$776,СВЦЭМ!$A$33:$A$776,$A76,СВЦЭМ!$B$33:$B$776,Y$47)+'СЕТ СН'!$G$11+СВЦЭМ!$D$10+'СЕТ СН'!$G$6-'СЕТ СН'!$G$23</f>
        <v>1359.56982726</v>
      </c>
    </row>
    <row r="77" spans="1:26" ht="15.75" x14ac:dyDescent="0.2">
      <c r="A77" s="35">
        <f t="shared" si="1"/>
        <v>43585</v>
      </c>
      <c r="B77" s="36">
        <f>SUMIFS(СВЦЭМ!$D$33:$D$776,СВЦЭМ!$A$33:$A$776,$A77,СВЦЭМ!$B$33:$B$776,B$47)+'СЕТ СН'!$G$11+СВЦЭМ!$D$10+'СЕТ СН'!$G$6-'СЕТ СН'!$G$23</f>
        <v>1426.56616246</v>
      </c>
      <c r="C77" s="36">
        <f>SUMIFS(СВЦЭМ!$D$33:$D$776,СВЦЭМ!$A$33:$A$776,$A77,СВЦЭМ!$B$33:$B$776,C$47)+'СЕТ СН'!$G$11+СВЦЭМ!$D$10+'СЕТ СН'!$G$6-'СЕТ СН'!$G$23</f>
        <v>1462.1063686100001</v>
      </c>
      <c r="D77" s="36">
        <f>SUMIFS(СВЦЭМ!$D$33:$D$776,СВЦЭМ!$A$33:$A$776,$A77,СВЦЭМ!$B$33:$B$776,D$47)+'СЕТ СН'!$G$11+СВЦЭМ!$D$10+'СЕТ СН'!$G$6-'СЕТ СН'!$G$23</f>
        <v>1493.09469326</v>
      </c>
      <c r="E77" s="36">
        <f>SUMIFS(СВЦЭМ!$D$33:$D$776,СВЦЭМ!$A$33:$A$776,$A77,СВЦЭМ!$B$33:$B$776,E$47)+'СЕТ СН'!$G$11+СВЦЭМ!$D$10+'СЕТ СН'!$G$6-'СЕТ СН'!$G$23</f>
        <v>1498.6013149800001</v>
      </c>
      <c r="F77" s="36">
        <f>SUMIFS(СВЦЭМ!$D$33:$D$776,СВЦЭМ!$A$33:$A$776,$A77,СВЦЭМ!$B$33:$B$776,F$47)+'СЕТ СН'!$G$11+СВЦЭМ!$D$10+'СЕТ СН'!$G$6-'СЕТ СН'!$G$23</f>
        <v>1502.58538417</v>
      </c>
      <c r="G77" s="36">
        <f>SUMIFS(СВЦЭМ!$D$33:$D$776,СВЦЭМ!$A$33:$A$776,$A77,СВЦЭМ!$B$33:$B$776,G$47)+'СЕТ СН'!$G$11+СВЦЭМ!$D$10+'СЕТ СН'!$G$6-'СЕТ СН'!$G$23</f>
        <v>1483.8519754600002</v>
      </c>
      <c r="H77" s="36">
        <f>SUMIFS(СВЦЭМ!$D$33:$D$776,СВЦЭМ!$A$33:$A$776,$A77,СВЦЭМ!$B$33:$B$776,H$47)+'СЕТ СН'!$G$11+СВЦЭМ!$D$10+'СЕТ СН'!$G$6-'СЕТ СН'!$G$23</f>
        <v>1420.63316078</v>
      </c>
      <c r="I77" s="36">
        <f>SUMIFS(СВЦЭМ!$D$33:$D$776,СВЦЭМ!$A$33:$A$776,$A77,СВЦЭМ!$B$33:$B$776,I$47)+'СЕТ СН'!$G$11+СВЦЭМ!$D$10+'СЕТ СН'!$G$6-'СЕТ СН'!$G$23</f>
        <v>1366.8489554600001</v>
      </c>
      <c r="J77" s="36">
        <f>SUMIFS(СВЦЭМ!$D$33:$D$776,СВЦЭМ!$A$33:$A$776,$A77,СВЦЭМ!$B$33:$B$776,J$47)+'СЕТ СН'!$G$11+СВЦЭМ!$D$10+'СЕТ СН'!$G$6-'СЕТ СН'!$G$23</f>
        <v>1355.33804882</v>
      </c>
      <c r="K77" s="36">
        <f>SUMIFS(СВЦЭМ!$D$33:$D$776,СВЦЭМ!$A$33:$A$776,$A77,СВЦЭМ!$B$33:$B$776,K$47)+'СЕТ СН'!$G$11+СВЦЭМ!$D$10+'СЕТ СН'!$G$6-'СЕТ СН'!$G$23</f>
        <v>1354.78237358</v>
      </c>
      <c r="L77" s="36">
        <f>SUMIFS(СВЦЭМ!$D$33:$D$776,СВЦЭМ!$A$33:$A$776,$A77,СВЦЭМ!$B$33:$B$776,L$47)+'СЕТ СН'!$G$11+СВЦЭМ!$D$10+'СЕТ СН'!$G$6-'СЕТ СН'!$G$23</f>
        <v>1354.36683075</v>
      </c>
      <c r="M77" s="36">
        <f>SUMIFS(СВЦЭМ!$D$33:$D$776,СВЦЭМ!$A$33:$A$776,$A77,СВЦЭМ!$B$33:$B$776,M$47)+'СЕТ СН'!$G$11+СВЦЭМ!$D$10+'СЕТ СН'!$G$6-'СЕТ СН'!$G$23</f>
        <v>1339.4829008199999</v>
      </c>
      <c r="N77" s="36">
        <f>SUMIFS(СВЦЭМ!$D$33:$D$776,СВЦЭМ!$A$33:$A$776,$A77,СВЦЭМ!$B$33:$B$776,N$47)+'СЕТ СН'!$G$11+СВЦЭМ!$D$10+'СЕТ СН'!$G$6-'СЕТ СН'!$G$23</f>
        <v>1339.41241513</v>
      </c>
      <c r="O77" s="36">
        <f>SUMIFS(СВЦЭМ!$D$33:$D$776,СВЦЭМ!$A$33:$A$776,$A77,СВЦЭМ!$B$33:$B$776,O$47)+'СЕТ СН'!$G$11+СВЦЭМ!$D$10+'СЕТ СН'!$G$6-'СЕТ СН'!$G$23</f>
        <v>1341.90758471</v>
      </c>
      <c r="P77" s="36">
        <f>SUMIFS(СВЦЭМ!$D$33:$D$776,СВЦЭМ!$A$33:$A$776,$A77,СВЦЭМ!$B$33:$B$776,P$47)+'СЕТ СН'!$G$11+СВЦЭМ!$D$10+'СЕТ СН'!$G$6-'СЕТ СН'!$G$23</f>
        <v>1353.84104419</v>
      </c>
      <c r="Q77" s="36">
        <f>SUMIFS(СВЦЭМ!$D$33:$D$776,СВЦЭМ!$A$33:$A$776,$A77,СВЦЭМ!$B$33:$B$776,Q$47)+'СЕТ СН'!$G$11+СВЦЭМ!$D$10+'СЕТ СН'!$G$6-'СЕТ СН'!$G$23</f>
        <v>1359.7768564</v>
      </c>
      <c r="R77" s="36">
        <f>SUMIFS(СВЦЭМ!$D$33:$D$776,СВЦЭМ!$A$33:$A$776,$A77,СВЦЭМ!$B$33:$B$776,R$47)+'СЕТ СН'!$G$11+СВЦЭМ!$D$10+'СЕТ СН'!$G$6-'СЕТ СН'!$G$23</f>
        <v>1358.96552049</v>
      </c>
      <c r="S77" s="36">
        <f>SUMIFS(СВЦЭМ!$D$33:$D$776,СВЦЭМ!$A$33:$A$776,$A77,СВЦЭМ!$B$33:$B$776,S$47)+'СЕТ СН'!$G$11+СВЦЭМ!$D$10+'СЕТ СН'!$G$6-'СЕТ СН'!$G$23</f>
        <v>1347.2269037999999</v>
      </c>
      <c r="T77" s="36">
        <f>SUMIFS(СВЦЭМ!$D$33:$D$776,СВЦЭМ!$A$33:$A$776,$A77,СВЦЭМ!$B$33:$B$776,T$47)+'СЕТ СН'!$G$11+СВЦЭМ!$D$10+'СЕТ СН'!$G$6-'СЕТ СН'!$G$23</f>
        <v>1331.99199434</v>
      </c>
      <c r="U77" s="36">
        <f>SUMIFS(СВЦЭМ!$D$33:$D$776,СВЦЭМ!$A$33:$A$776,$A77,СВЦЭМ!$B$33:$B$776,U$47)+'СЕТ СН'!$G$11+СВЦЭМ!$D$10+'СЕТ СН'!$G$6-'СЕТ СН'!$G$23</f>
        <v>1319.3194263800001</v>
      </c>
      <c r="V77" s="36">
        <f>SUMIFS(СВЦЭМ!$D$33:$D$776,СВЦЭМ!$A$33:$A$776,$A77,СВЦЭМ!$B$33:$B$776,V$47)+'СЕТ СН'!$G$11+СВЦЭМ!$D$10+'СЕТ СН'!$G$6-'СЕТ СН'!$G$23</f>
        <v>1306.82071348</v>
      </c>
      <c r="W77" s="36">
        <f>SUMIFS(СВЦЭМ!$D$33:$D$776,СВЦЭМ!$A$33:$A$776,$A77,СВЦЭМ!$B$33:$B$776,W$47)+'СЕТ СН'!$G$11+СВЦЭМ!$D$10+'СЕТ СН'!$G$6-'СЕТ СН'!$G$23</f>
        <v>1304.2502244699999</v>
      </c>
      <c r="X77" s="36">
        <f>SUMIFS(СВЦЭМ!$D$33:$D$776,СВЦЭМ!$A$33:$A$776,$A77,СВЦЭМ!$B$33:$B$776,X$47)+'СЕТ СН'!$G$11+СВЦЭМ!$D$10+'СЕТ СН'!$G$6-'СЕТ СН'!$G$23</f>
        <v>1324.01215419</v>
      </c>
      <c r="Y77" s="36">
        <f>SUMIFS(СВЦЭМ!$D$33:$D$776,СВЦЭМ!$A$33:$A$776,$A77,СВЦЭМ!$B$33:$B$776,Y$47)+'СЕТ СН'!$G$11+СВЦЭМ!$D$10+'СЕТ СН'!$G$6-'СЕТ СН'!$G$23</f>
        <v>1343.4952658100001</v>
      </c>
    </row>
    <row r="78" spans="1:26" ht="15.75" hidden="1" x14ac:dyDescent="0.2">
      <c r="A78" s="35">
        <f t="shared" si="1"/>
        <v>43586</v>
      </c>
      <c r="B78" s="36">
        <f>SUMIFS(СВЦЭМ!$D$33:$D$776,СВЦЭМ!$A$33:$A$776,$A78,СВЦЭМ!$B$33:$B$776,B$47)+'СЕТ СН'!$G$11+СВЦЭМ!$D$10+'СЕТ СН'!$G$6-'СЕТ СН'!$G$23</f>
        <v>485.56344387000001</v>
      </c>
      <c r="C78" s="36">
        <f>SUMIFS(СВЦЭМ!$D$33:$D$776,СВЦЭМ!$A$33:$A$776,$A78,СВЦЭМ!$B$33:$B$776,C$47)+'СЕТ СН'!$G$11+СВЦЭМ!$D$10+'СЕТ СН'!$G$6-'СЕТ СН'!$G$23</f>
        <v>485.56344387000001</v>
      </c>
      <c r="D78" s="36">
        <f>SUMIFS(СВЦЭМ!$D$33:$D$776,СВЦЭМ!$A$33:$A$776,$A78,СВЦЭМ!$B$33:$B$776,D$47)+'СЕТ СН'!$G$11+СВЦЭМ!$D$10+'СЕТ СН'!$G$6-'СЕТ СН'!$G$23</f>
        <v>485.56344387000001</v>
      </c>
      <c r="E78" s="36">
        <f>SUMIFS(СВЦЭМ!$D$33:$D$776,СВЦЭМ!$A$33:$A$776,$A78,СВЦЭМ!$B$33:$B$776,E$47)+'СЕТ СН'!$G$11+СВЦЭМ!$D$10+'СЕТ СН'!$G$6-'СЕТ СН'!$G$23</f>
        <v>485.56344387000001</v>
      </c>
      <c r="F78" s="36">
        <f>SUMIFS(СВЦЭМ!$D$33:$D$776,СВЦЭМ!$A$33:$A$776,$A78,СВЦЭМ!$B$33:$B$776,F$47)+'СЕТ СН'!$G$11+СВЦЭМ!$D$10+'СЕТ СН'!$G$6-'СЕТ СН'!$G$23</f>
        <v>485.56344387000001</v>
      </c>
      <c r="G78" s="36">
        <f>SUMIFS(СВЦЭМ!$D$33:$D$776,СВЦЭМ!$A$33:$A$776,$A78,СВЦЭМ!$B$33:$B$776,G$47)+'СЕТ СН'!$G$11+СВЦЭМ!$D$10+'СЕТ СН'!$G$6-'СЕТ СН'!$G$23</f>
        <v>485.56344387000001</v>
      </c>
      <c r="H78" s="36">
        <f>SUMIFS(СВЦЭМ!$D$33:$D$776,СВЦЭМ!$A$33:$A$776,$A78,СВЦЭМ!$B$33:$B$776,H$47)+'СЕТ СН'!$G$11+СВЦЭМ!$D$10+'СЕТ СН'!$G$6-'СЕТ СН'!$G$23</f>
        <v>485.56344387000001</v>
      </c>
      <c r="I78" s="36">
        <f>SUMIFS(СВЦЭМ!$D$33:$D$776,СВЦЭМ!$A$33:$A$776,$A78,СВЦЭМ!$B$33:$B$776,I$47)+'СЕТ СН'!$G$11+СВЦЭМ!$D$10+'СЕТ СН'!$G$6-'СЕТ СН'!$G$23</f>
        <v>485.56344387000001</v>
      </c>
      <c r="J78" s="36">
        <f>SUMIFS(СВЦЭМ!$D$33:$D$776,СВЦЭМ!$A$33:$A$776,$A78,СВЦЭМ!$B$33:$B$776,J$47)+'СЕТ СН'!$G$11+СВЦЭМ!$D$10+'СЕТ СН'!$G$6-'СЕТ СН'!$G$23</f>
        <v>485.56344387000001</v>
      </c>
      <c r="K78" s="36">
        <f>SUMIFS(СВЦЭМ!$D$33:$D$776,СВЦЭМ!$A$33:$A$776,$A78,СВЦЭМ!$B$33:$B$776,K$47)+'СЕТ СН'!$G$11+СВЦЭМ!$D$10+'СЕТ СН'!$G$6-'СЕТ СН'!$G$23</f>
        <v>485.56344387000001</v>
      </c>
      <c r="L78" s="36">
        <f>SUMIFS(СВЦЭМ!$D$33:$D$776,СВЦЭМ!$A$33:$A$776,$A78,СВЦЭМ!$B$33:$B$776,L$47)+'СЕТ СН'!$G$11+СВЦЭМ!$D$10+'СЕТ СН'!$G$6-'СЕТ СН'!$G$23</f>
        <v>485.56344387000001</v>
      </c>
      <c r="M78" s="36">
        <f>SUMIFS(СВЦЭМ!$D$33:$D$776,СВЦЭМ!$A$33:$A$776,$A78,СВЦЭМ!$B$33:$B$776,M$47)+'СЕТ СН'!$G$11+СВЦЭМ!$D$10+'СЕТ СН'!$G$6-'СЕТ СН'!$G$23</f>
        <v>485.56344387000001</v>
      </c>
      <c r="N78" s="36">
        <f>SUMIFS(СВЦЭМ!$D$33:$D$776,СВЦЭМ!$A$33:$A$776,$A78,СВЦЭМ!$B$33:$B$776,N$47)+'СЕТ СН'!$G$11+СВЦЭМ!$D$10+'СЕТ СН'!$G$6-'СЕТ СН'!$G$23</f>
        <v>485.56344387000001</v>
      </c>
      <c r="O78" s="36">
        <f>SUMIFS(СВЦЭМ!$D$33:$D$776,СВЦЭМ!$A$33:$A$776,$A78,СВЦЭМ!$B$33:$B$776,O$47)+'СЕТ СН'!$G$11+СВЦЭМ!$D$10+'СЕТ СН'!$G$6-'СЕТ СН'!$G$23</f>
        <v>485.56344387000001</v>
      </c>
      <c r="P78" s="36">
        <f>SUMIFS(СВЦЭМ!$D$33:$D$776,СВЦЭМ!$A$33:$A$776,$A78,СВЦЭМ!$B$33:$B$776,P$47)+'СЕТ СН'!$G$11+СВЦЭМ!$D$10+'СЕТ СН'!$G$6-'СЕТ СН'!$G$23</f>
        <v>485.56344387000001</v>
      </c>
      <c r="Q78" s="36">
        <f>SUMIFS(СВЦЭМ!$D$33:$D$776,СВЦЭМ!$A$33:$A$776,$A78,СВЦЭМ!$B$33:$B$776,Q$47)+'СЕТ СН'!$G$11+СВЦЭМ!$D$10+'СЕТ СН'!$G$6-'СЕТ СН'!$G$23</f>
        <v>485.56344387000001</v>
      </c>
      <c r="R78" s="36">
        <f>SUMIFS(СВЦЭМ!$D$33:$D$776,СВЦЭМ!$A$33:$A$776,$A78,СВЦЭМ!$B$33:$B$776,R$47)+'СЕТ СН'!$G$11+СВЦЭМ!$D$10+'СЕТ СН'!$G$6-'СЕТ СН'!$G$23</f>
        <v>485.56344387000001</v>
      </c>
      <c r="S78" s="36">
        <f>SUMIFS(СВЦЭМ!$D$33:$D$776,СВЦЭМ!$A$33:$A$776,$A78,СВЦЭМ!$B$33:$B$776,S$47)+'СЕТ СН'!$G$11+СВЦЭМ!$D$10+'СЕТ СН'!$G$6-'СЕТ СН'!$G$23</f>
        <v>485.56344387000001</v>
      </c>
      <c r="T78" s="36">
        <f>SUMIFS(СВЦЭМ!$D$33:$D$776,СВЦЭМ!$A$33:$A$776,$A78,СВЦЭМ!$B$33:$B$776,T$47)+'СЕТ СН'!$G$11+СВЦЭМ!$D$10+'СЕТ СН'!$G$6-'СЕТ СН'!$G$23</f>
        <v>485.56344387000001</v>
      </c>
      <c r="U78" s="36">
        <f>SUMIFS(СВЦЭМ!$D$33:$D$776,СВЦЭМ!$A$33:$A$776,$A78,СВЦЭМ!$B$33:$B$776,U$47)+'СЕТ СН'!$G$11+СВЦЭМ!$D$10+'СЕТ СН'!$G$6-'СЕТ СН'!$G$23</f>
        <v>485.56344387000001</v>
      </c>
      <c r="V78" s="36">
        <f>SUMIFS(СВЦЭМ!$D$33:$D$776,СВЦЭМ!$A$33:$A$776,$A78,СВЦЭМ!$B$33:$B$776,V$47)+'СЕТ СН'!$G$11+СВЦЭМ!$D$10+'СЕТ СН'!$G$6-'СЕТ СН'!$G$23</f>
        <v>485.56344387000001</v>
      </c>
      <c r="W78" s="36">
        <f>SUMIFS(СВЦЭМ!$D$33:$D$776,СВЦЭМ!$A$33:$A$776,$A78,СВЦЭМ!$B$33:$B$776,W$47)+'СЕТ СН'!$G$11+СВЦЭМ!$D$10+'СЕТ СН'!$G$6-'СЕТ СН'!$G$23</f>
        <v>485.56344387000001</v>
      </c>
      <c r="X78" s="36">
        <f>SUMIFS(СВЦЭМ!$D$33:$D$776,СВЦЭМ!$A$33:$A$776,$A78,СВЦЭМ!$B$33:$B$776,X$47)+'СЕТ СН'!$G$11+СВЦЭМ!$D$10+'СЕТ СН'!$G$6-'СЕТ СН'!$G$23</f>
        <v>485.56344387000001</v>
      </c>
      <c r="Y78" s="36">
        <f>SUMIFS(СВЦЭМ!$D$33:$D$776,СВЦЭМ!$A$33:$A$776,$A78,СВЦЭМ!$B$33:$B$776,Y$47)+'СЕТ СН'!$G$11+СВЦЭМ!$D$10+'СЕТ СН'!$G$6-'СЕТ СН'!$G$23</f>
        <v>485.56344387000001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01.04.2019</v>
      </c>
      <c r="B84" s="36">
        <f>SUMIFS(СВЦЭМ!$D$33:$D$776,СВЦЭМ!$A$33:$A$776,$A84,СВЦЭМ!$B$33:$B$776,B$83)+'СЕТ СН'!$H$11+СВЦЭМ!$D$10+'СЕТ СН'!$H$6-'СЕТ СН'!$H$23</f>
        <v>1333.0628952299999</v>
      </c>
      <c r="C84" s="36">
        <f>SUMIFS(СВЦЭМ!$D$33:$D$776,СВЦЭМ!$A$33:$A$776,$A84,СВЦЭМ!$B$33:$B$776,C$83)+'СЕТ СН'!$H$11+СВЦЭМ!$D$10+'СЕТ СН'!$H$6-'СЕТ СН'!$H$23</f>
        <v>1370.02907796</v>
      </c>
      <c r="D84" s="36">
        <f>SUMIFS(СВЦЭМ!$D$33:$D$776,СВЦЭМ!$A$33:$A$776,$A84,СВЦЭМ!$B$33:$B$776,D$83)+'СЕТ СН'!$H$11+СВЦЭМ!$D$10+'СЕТ СН'!$H$6-'СЕТ СН'!$H$23</f>
        <v>1389.4837744000001</v>
      </c>
      <c r="E84" s="36">
        <f>SUMIFS(СВЦЭМ!$D$33:$D$776,СВЦЭМ!$A$33:$A$776,$A84,СВЦЭМ!$B$33:$B$776,E$83)+'СЕТ СН'!$H$11+СВЦЭМ!$D$10+'СЕТ СН'!$H$6-'СЕТ СН'!$H$23</f>
        <v>1406.7449386200001</v>
      </c>
      <c r="F84" s="36">
        <f>SUMIFS(СВЦЭМ!$D$33:$D$776,СВЦЭМ!$A$33:$A$776,$A84,СВЦЭМ!$B$33:$B$776,F$83)+'СЕТ СН'!$H$11+СВЦЭМ!$D$10+'СЕТ СН'!$H$6-'СЕТ СН'!$H$23</f>
        <v>1393.58638475</v>
      </c>
      <c r="G84" s="36">
        <f>SUMIFS(СВЦЭМ!$D$33:$D$776,СВЦЭМ!$A$33:$A$776,$A84,СВЦЭМ!$B$33:$B$776,G$83)+'СЕТ СН'!$H$11+СВЦЭМ!$D$10+'СЕТ СН'!$H$6-'СЕТ СН'!$H$23</f>
        <v>1396.8213816800001</v>
      </c>
      <c r="H84" s="36">
        <f>SUMIFS(СВЦЭМ!$D$33:$D$776,СВЦЭМ!$A$33:$A$776,$A84,СВЦЭМ!$B$33:$B$776,H$83)+'СЕТ СН'!$H$11+СВЦЭМ!$D$10+'СЕТ СН'!$H$6-'СЕТ СН'!$H$23</f>
        <v>1306.5633013400002</v>
      </c>
      <c r="I84" s="36">
        <f>SUMIFS(СВЦЭМ!$D$33:$D$776,СВЦЭМ!$A$33:$A$776,$A84,СВЦЭМ!$B$33:$B$776,I$83)+'СЕТ СН'!$H$11+СВЦЭМ!$D$10+'СЕТ СН'!$H$6-'СЕТ СН'!$H$23</f>
        <v>1290.0623420299999</v>
      </c>
      <c r="J84" s="36">
        <f>SUMIFS(СВЦЭМ!$D$33:$D$776,СВЦЭМ!$A$33:$A$776,$A84,СВЦЭМ!$B$33:$B$776,J$83)+'СЕТ СН'!$H$11+СВЦЭМ!$D$10+'СЕТ СН'!$H$6-'СЕТ СН'!$H$23</f>
        <v>1232.00064875</v>
      </c>
      <c r="K84" s="36">
        <f>SUMIFS(СВЦЭМ!$D$33:$D$776,СВЦЭМ!$A$33:$A$776,$A84,СВЦЭМ!$B$33:$B$776,K$83)+'СЕТ СН'!$H$11+СВЦЭМ!$D$10+'СЕТ СН'!$H$6-'СЕТ СН'!$H$23</f>
        <v>1203.3758640800002</v>
      </c>
      <c r="L84" s="36">
        <f>SUMIFS(СВЦЭМ!$D$33:$D$776,СВЦЭМ!$A$33:$A$776,$A84,СВЦЭМ!$B$33:$B$776,L$83)+'СЕТ СН'!$H$11+СВЦЭМ!$D$10+'СЕТ СН'!$H$6-'СЕТ СН'!$H$23</f>
        <v>1189.4712752800001</v>
      </c>
      <c r="M84" s="36">
        <f>SUMIFS(СВЦЭМ!$D$33:$D$776,СВЦЭМ!$A$33:$A$776,$A84,СВЦЭМ!$B$33:$B$776,M$83)+'СЕТ СН'!$H$11+СВЦЭМ!$D$10+'СЕТ СН'!$H$6-'СЕТ СН'!$H$23</f>
        <v>1197.31627755</v>
      </c>
      <c r="N84" s="36">
        <f>SUMIFS(СВЦЭМ!$D$33:$D$776,СВЦЭМ!$A$33:$A$776,$A84,СВЦЭМ!$B$33:$B$776,N$83)+'СЕТ СН'!$H$11+СВЦЭМ!$D$10+'СЕТ СН'!$H$6-'СЕТ СН'!$H$23</f>
        <v>1199.3234180899999</v>
      </c>
      <c r="O84" s="36">
        <f>SUMIFS(СВЦЭМ!$D$33:$D$776,СВЦЭМ!$A$33:$A$776,$A84,СВЦЭМ!$B$33:$B$776,O$83)+'СЕТ СН'!$H$11+СВЦЭМ!$D$10+'СЕТ СН'!$H$6-'СЕТ СН'!$H$23</f>
        <v>1208.11957394</v>
      </c>
      <c r="P84" s="36">
        <f>SUMIFS(СВЦЭМ!$D$33:$D$776,СВЦЭМ!$A$33:$A$776,$A84,СВЦЭМ!$B$33:$B$776,P$83)+'СЕТ СН'!$H$11+СВЦЭМ!$D$10+'СЕТ СН'!$H$6-'СЕТ СН'!$H$23</f>
        <v>1213.7541970900002</v>
      </c>
      <c r="Q84" s="36">
        <f>SUMIFS(СВЦЭМ!$D$33:$D$776,СВЦЭМ!$A$33:$A$776,$A84,СВЦЭМ!$B$33:$B$776,Q$83)+'СЕТ СН'!$H$11+СВЦЭМ!$D$10+'СЕТ СН'!$H$6-'СЕТ СН'!$H$23</f>
        <v>1205.1882021699998</v>
      </c>
      <c r="R84" s="36">
        <f>SUMIFS(СВЦЭМ!$D$33:$D$776,СВЦЭМ!$A$33:$A$776,$A84,СВЦЭМ!$B$33:$B$776,R$83)+'СЕТ СН'!$H$11+СВЦЭМ!$D$10+'СЕТ СН'!$H$6-'СЕТ СН'!$H$23</f>
        <v>1211.2700332499999</v>
      </c>
      <c r="S84" s="36">
        <f>SUMIFS(СВЦЭМ!$D$33:$D$776,СВЦЭМ!$A$33:$A$776,$A84,СВЦЭМ!$B$33:$B$776,S$83)+'СЕТ СН'!$H$11+СВЦЭМ!$D$10+'СЕТ СН'!$H$6-'СЕТ СН'!$H$23</f>
        <v>1204.0528929299999</v>
      </c>
      <c r="T84" s="36">
        <f>SUMIFS(СВЦЭМ!$D$33:$D$776,СВЦЭМ!$A$33:$A$776,$A84,СВЦЭМ!$B$33:$B$776,T$83)+'СЕТ СН'!$H$11+СВЦЭМ!$D$10+'СЕТ СН'!$H$6-'СЕТ СН'!$H$23</f>
        <v>1179.6804958799999</v>
      </c>
      <c r="U84" s="36">
        <f>SUMIFS(СВЦЭМ!$D$33:$D$776,СВЦЭМ!$A$33:$A$776,$A84,СВЦЭМ!$B$33:$B$776,U$83)+'СЕТ СН'!$H$11+СВЦЭМ!$D$10+'СЕТ СН'!$H$6-'СЕТ СН'!$H$23</f>
        <v>1157.5269315</v>
      </c>
      <c r="V84" s="36">
        <f>SUMIFS(СВЦЭМ!$D$33:$D$776,СВЦЭМ!$A$33:$A$776,$A84,СВЦЭМ!$B$33:$B$776,V$83)+'СЕТ СН'!$H$11+СВЦЭМ!$D$10+'СЕТ СН'!$H$6-'СЕТ СН'!$H$23</f>
        <v>1143.47487533</v>
      </c>
      <c r="W84" s="36">
        <f>SUMIFS(СВЦЭМ!$D$33:$D$776,СВЦЭМ!$A$33:$A$776,$A84,СВЦЭМ!$B$33:$B$776,W$83)+'СЕТ СН'!$H$11+СВЦЭМ!$D$10+'СЕТ СН'!$H$6-'СЕТ СН'!$H$23</f>
        <v>1137.47252729</v>
      </c>
      <c r="X84" s="36">
        <f>SUMIFS(СВЦЭМ!$D$33:$D$776,СВЦЭМ!$A$33:$A$776,$A84,СВЦЭМ!$B$33:$B$776,X$83)+'СЕТ СН'!$H$11+СВЦЭМ!$D$10+'СЕТ СН'!$H$6-'СЕТ СН'!$H$23</f>
        <v>1200.4862969199999</v>
      </c>
      <c r="Y84" s="36">
        <f>SUMIFS(СВЦЭМ!$D$33:$D$776,СВЦЭМ!$A$33:$A$776,$A84,СВЦЭМ!$B$33:$B$776,Y$83)+'СЕТ СН'!$H$11+СВЦЭМ!$D$10+'СЕТ СН'!$H$6-'СЕТ СН'!$H$23</f>
        <v>1303.32362405</v>
      </c>
      <c r="AA84" s="45"/>
    </row>
    <row r="85" spans="1:27" ht="15.75" x14ac:dyDescent="0.2">
      <c r="A85" s="35">
        <f>A84+1</f>
        <v>43557</v>
      </c>
      <c r="B85" s="36">
        <f>SUMIFS(СВЦЭМ!$D$33:$D$776,СВЦЭМ!$A$33:$A$776,$A85,СВЦЭМ!$B$33:$B$776,B$83)+'СЕТ СН'!$H$11+СВЦЭМ!$D$10+'СЕТ СН'!$H$6-'СЕТ СН'!$H$23</f>
        <v>1374.6779090099999</v>
      </c>
      <c r="C85" s="36">
        <f>SUMIFS(СВЦЭМ!$D$33:$D$776,СВЦЭМ!$A$33:$A$776,$A85,СВЦЭМ!$B$33:$B$776,C$83)+'СЕТ СН'!$H$11+СВЦЭМ!$D$10+'СЕТ СН'!$H$6-'СЕТ СН'!$H$23</f>
        <v>1484.5790539500001</v>
      </c>
      <c r="D85" s="36">
        <f>SUMIFS(СВЦЭМ!$D$33:$D$776,СВЦЭМ!$A$33:$A$776,$A85,СВЦЭМ!$B$33:$B$776,D$83)+'СЕТ СН'!$H$11+СВЦЭМ!$D$10+'СЕТ СН'!$H$6-'СЕТ СН'!$H$23</f>
        <v>1535.96547442</v>
      </c>
      <c r="E85" s="36">
        <f>SUMIFS(СВЦЭМ!$D$33:$D$776,СВЦЭМ!$A$33:$A$776,$A85,СВЦЭМ!$B$33:$B$776,E$83)+'СЕТ СН'!$H$11+СВЦЭМ!$D$10+'СЕТ СН'!$H$6-'СЕТ СН'!$H$23</f>
        <v>1546.5223501</v>
      </c>
      <c r="F85" s="36">
        <f>SUMIFS(СВЦЭМ!$D$33:$D$776,СВЦЭМ!$A$33:$A$776,$A85,СВЦЭМ!$B$33:$B$776,F$83)+'СЕТ СН'!$H$11+СВЦЭМ!$D$10+'СЕТ СН'!$H$6-'СЕТ СН'!$H$23</f>
        <v>1543.7889112400001</v>
      </c>
      <c r="G85" s="36">
        <f>SUMIFS(СВЦЭМ!$D$33:$D$776,СВЦЭМ!$A$33:$A$776,$A85,СВЦЭМ!$B$33:$B$776,G$83)+'СЕТ СН'!$H$11+СВЦЭМ!$D$10+'СЕТ СН'!$H$6-'СЕТ СН'!$H$23</f>
        <v>1538.0317158600001</v>
      </c>
      <c r="H85" s="36">
        <f>SUMIFS(СВЦЭМ!$D$33:$D$776,СВЦЭМ!$A$33:$A$776,$A85,СВЦЭМ!$B$33:$B$776,H$83)+'СЕТ СН'!$H$11+СВЦЭМ!$D$10+'СЕТ СН'!$H$6-'СЕТ СН'!$H$23</f>
        <v>1428.4246478099999</v>
      </c>
      <c r="I85" s="36">
        <f>SUMIFS(СВЦЭМ!$D$33:$D$776,СВЦЭМ!$A$33:$A$776,$A85,СВЦЭМ!$B$33:$B$776,I$83)+'СЕТ СН'!$H$11+СВЦЭМ!$D$10+'СЕТ СН'!$H$6-'СЕТ СН'!$H$23</f>
        <v>1349.4645704700001</v>
      </c>
      <c r="J85" s="36">
        <f>SUMIFS(СВЦЭМ!$D$33:$D$776,СВЦЭМ!$A$33:$A$776,$A85,СВЦЭМ!$B$33:$B$776,J$83)+'СЕТ СН'!$H$11+СВЦЭМ!$D$10+'СЕТ СН'!$H$6-'СЕТ СН'!$H$23</f>
        <v>1255.20952453</v>
      </c>
      <c r="K85" s="36">
        <f>SUMIFS(СВЦЭМ!$D$33:$D$776,СВЦЭМ!$A$33:$A$776,$A85,СВЦЭМ!$B$33:$B$776,K$83)+'СЕТ СН'!$H$11+СВЦЭМ!$D$10+'СЕТ СН'!$H$6-'СЕТ СН'!$H$23</f>
        <v>1163.0166788000001</v>
      </c>
      <c r="L85" s="36">
        <f>SUMIFS(СВЦЭМ!$D$33:$D$776,СВЦЭМ!$A$33:$A$776,$A85,СВЦЭМ!$B$33:$B$776,L$83)+'СЕТ СН'!$H$11+СВЦЭМ!$D$10+'СЕТ СН'!$H$6-'СЕТ СН'!$H$23</f>
        <v>1133.03867672</v>
      </c>
      <c r="M85" s="36">
        <f>SUMIFS(СВЦЭМ!$D$33:$D$776,СВЦЭМ!$A$33:$A$776,$A85,СВЦЭМ!$B$33:$B$776,M$83)+'СЕТ СН'!$H$11+СВЦЭМ!$D$10+'СЕТ СН'!$H$6-'СЕТ СН'!$H$23</f>
        <v>1144.6883480400002</v>
      </c>
      <c r="N85" s="36">
        <f>SUMIFS(СВЦЭМ!$D$33:$D$776,СВЦЭМ!$A$33:$A$776,$A85,СВЦЭМ!$B$33:$B$776,N$83)+'СЕТ СН'!$H$11+СВЦЭМ!$D$10+'СЕТ СН'!$H$6-'СЕТ СН'!$H$23</f>
        <v>1142.6596269400002</v>
      </c>
      <c r="O85" s="36">
        <f>SUMIFS(СВЦЭМ!$D$33:$D$776,СВЦЭМ!$A$33:$A$776,$A85,СВЦЭМ!$B$33:$B$776,O$83)+'СЕТ СН'!$H$11+СВЦЭМ!$D$10+'СЕТ СН'!$H$6-'СЕТ СН'!$H$23</f>
        <v>1147.39514065</v>
      </c>
      <c r="P85" s="36">
        <f>SUMIFS(СВЦЭМ!$D$33:$D$776,СВЦЭМ!$A$33:$A$776,$A85,СВЦЭМ!$B$33:$B$776,P$83)+'СЕТ СН'!$H$11+СВЦЭМ!$D$10+'СЕТ СН'!$H$6-'СЕТ СН'!$H$23</f>
        <v>1158.8486549499999</v>
      </c>
      <c r="Q85" s="36">
        <f>SUMIFS(СВЦЭМ!$D$33:$D$776,СВЦЭМ!$A$33:$A$776,$A85,СВЦЭМ!$B$33:$B$776,Q$83)+'СЕТ СН'!$H$11+СВЦЭМ!$D$10+'СЕТ СН'!$H$6-'СЕТ СН'!$H$23</f>
        <v>1172.32296496</v>
      </c>
      <c r="R85" s="36">
        <f>SUMIFS(СВЦЭМ!$D$33:$D$776,СВЦЭМ!$A$33:$A$776,$A85,СВЦЭМ!$B$33:$B$776,R$83)+'СЕТ СН'!$H$11+СВЦЭМ!$D$10+'СЕТ СН'!$H$6-'СЕТ СН'!$H$23</f>
        <v>1164.515699</v>
      </c>
      <c r="S85" s="36">
        <f>SUMIFS(СВЦЭМ!$D$33:$D$776,СВЦЭМ!$A$33:$A$776,$A85,СВЦЭМ!$B$33:$B$776,S$83)+'СЕТ СН'!$H$11+СВЦЭМ!$D$10+'СЕТ СН'!$H$6-'СЕТ СН'!$H$23</f>
        <v>1161.2098697000001</v>
      </c>
      <c r="T85" s="36">
        <f>SUMIFS(СВЦЭМ!$D$33:$D$776,СВЦЭМ!$A$33:$A$776,$A85,СВЦЭМ!$B$33:$B$776,T$83)+'СЕТ СН'!$H$11+СВЦЭМ!$D$10+'СЕТ СН'!$H$6-'СЕТ СН'!$H$23</f>
        <v>1138.47225764</v>
      </c>
      <c r="U85" s="36">
        <f>SUMIFS(СВЦЭМ!$D$33:$D$776,СВЦЭМ!$A$33:$A$776,$A85,СВЦЭМ!$B$33:$B$776,U$83)+'СЕТ СН'!$H$11+СВЦЭМ!$D$10+'СЕТ СН'!$H$6-'СЕТ СН'!$H$23</f>
        <v>1124.9595477600001</v>
      </c>
      <c r="V85" s="36">
        <f>SUMIFS(СВЦЭМ!$D$33:$D$776,СВЦЭМ!$A$33:$A$776,$A85,СВЦЭМ!$B$33:$B$776,V$83)+'СЕТ СН'!$H$11+СВЦЭМ!$D$10+'СЕТ СН'!$H$6-'СЕТ СН'!$H$23</f>
        <v>1123.0931280899999</v>
      </c>
      <c r="W85" s="36">
        <f>SUMIFS(СВЦЭМ!$D$33:$D$776,СВЦЭМ!$A$33:$A$776,$A85,СВЦЭМ!$B$33:$B$776,W$83)+'СЕТ СН'!$H$11+СВЦЭМ!$D$10+'СЕТ СН'!$H$6-'СЕТ СН'!$H$23</f>
        <v>1115.58850306</v>
      </c>
      <c r="X85" s="36">
        <f>SUMIFS(СВЦЭМ!$D$33:$D$776,СВЦЭМ!$A$33:$A$776,$A85,СВЦЭМ!$B$33:$B$776,X$83)+'СЕТ СН'!$H$11+СВЦЭМ!$D$10+'СЕТ СН'!$H$6-'СЕТ СН'!$H$23</f>
        <v>1158.4662725200001</v>
      </c>
      <c r="Y85" s="36">
        <f>SUMIFS(СВЦЭМ!$D$33:$D$776,СВЦЭМ!$A$33:$A$776,$A85,СВЦЭМ!$B$33:$B$776,Y$83)+'СЕТ СН'!$H$11+СВЦЭМ!$D$10+'СЕТ СН'!$H$6-'СЕТ СН'!$H$23</f>
        <v>1260.7350418199999</v>
      </c>
    </row>
    <row r="86" spans="1:27" ht="15.75" x14ac:dyDescent="0.2">
      <c r="A86" s="35">
        <f t="shared" ref="A86:A114" si="2">A85+1</f>
        <v>43558</v>
      </c>
      <c r="B86" s="36">
        <f>SUMIFS(СВЦЭМ!$D$33:$D$776,СВЦЭМ!$A$33:$A$776,$A86,СВЦЭМ!$B$33:$B$776,B$83)+'СЕТ СН'!$H$11+СВЦЭМ!$D$10+'СЕТ СН'!$H$6-'СЕТ СН'!$H$23</f>
        <v>1378.09263435</v>
      </c>
      <c r="C86" s="36">
        <f>SUMIFS(СВЦЭМ!$D$33:$D$776,СВЦЭМ!$A$33:$A$776,$A86,СВЦЭМ!$B$33:$B$776,C$83)+'СЕТ СН'!$H$11+СВЦЭМ!$D$10+'СЕТ СН'!$H$6-'СЕТ СН'!$H$23</f>
        <v>1476.5714690300001</v>
      </c>
      <c r="D86" s="36">
        <f>SUMIFS(СВЦЭМ!$D$33:$D$776,СВЦЭМ!$A$33:$A$776,$A86,СВЦЭМ!$B$33:$B$776,D$83)+'СЕТ СН'!$H$11+СВЦЭМ!$D$10+'СЕТ СН'!$H$6-'СЕТ СН'!$H$23</f>
        <v>1458.87559093</v>
      </c>
      <c r="E86" s="36">
        <f>SUMIFS(СВЦЭМ!$D$33:$D$776,СВЦЭМ!$A$33:$A$776,$A86,СВЦЭМ!$B$33:$B$776,E$83)+'СЕТ СН'!$H$11+СВЦЭМ!$D$10+'СЕТ СН'!$H$6-'СЕТ СН'!$H$23</f>
        <v>1457.14734275</v>
      </c>
      <c r="F86" s="36">
        <f>SUMIFS(СВЦЭМ!$D$33:$D$776,СВЦЭМ!$A$33:$A$776,$A86,СВЦЭМ!$B$33:$B$776,F$83)+'СЕТ СН'!$H$11+СВЦЭМ!$D$10+'СЕТ СН'!$H$6-'СЕТ СН'!$H$23</f>
        <v>1454.0194482700001</v>
      </c>
      <c r="G86" s="36">
        <f>SUMIFS(СВЦЭМ!$D$33:$D$776,СВЦЭМ!$A$33:$A$776,$A86,СВЦЭМ!$B$33:$B$776,G$83)+'СЕТ СН'!$H$11+СВЦЭМ!$D$10+'СЕТ СН'!$H$6-'СЕТ СН'!$H$23</f>
        <v>1481.955369</v>
      </c>
      <c r="H86" s="36">
        <f>SUMIFS(СВЦЭМ!$D$33:$D$776,СВЦЭМ!$A$33:$A$776,$A86,СВЦЭМ!$B$33:$B$776,H$83)+'СЕТ СН'!$H$11+СВЦЭМ!$D$10+'СЕТ СН'!$H$6-'СЕТ СН'!$H$23</f>
        <v>1430.1238694600002</v>
      </c>
      <c r="I86" s="36">
        <f>SUMIFS(СВЦЭМ!$D$33:$D$776,СВЦЭМ!$A$33:$A$776,$A86,СВЦЭМ!$B$33:$B$776,I$83)+'СЕТ СН'!$H$11+СВЦЭМ!$D$10+'СЕТ СН'!$H$6-'СЕТ СН'!$H$23</f>
        <v>1349.47207796</v>
      </c>
      <c r="J86" s="36">
        <f>SUMIFS(СВЦЭМ!$D$33:$D$776,СВЦЭМ!$A$33:$A$776,$A86,СВЦЭМ!$B$33:$B$776,J$83)+'СЕТ СН'!$H$11+СВЦЭМ!$D$10+'СЕТ СН'!$H$6-'СЕТ СН'!$H$23</f>
        <v>1257.79145163</v>
      </c>
      <c r="K86" s="36">
        <f>SUMIFS(СВЦЭМ!$D$33:$D$776,СВЦЭМ!$A$33:$A$776,$A86,СВЦЭМ!$B$33:$B$776,K$83)+'СЕТ СН'!$H$11+СВЦЭМ!$D$10+'СЕТ СН'!$H$6-'СЕТ СН'!$H$23</f>
        <v>1183.5565073600001</v>
      </c>
      <c r="L86" s="36">
        <f>SUMIFS(СВЦЭМ!$D$33:$D$776,СВЦЭМ!$A$33:$A$776,$A86,СВЦЭМ!$B$33:$B$776,L$83)+'СЕТ СН'!$H$11+СВЦЭМ!$D$10+'СЕТ СН'!$H$6-'СЕТ СН'!$H$23</f>
        <v>1163.0871184799998</v>
      </c>
      <c r="M86" s="36">
        <f>SUMIFS(СВЦЭМ!$D$33:$D$776,СВЦЭМ!$A$33:$A$776,$A86,СВЦЭМ!$B$33:$B$776,M$83)+'СЕТ СН'!$H$11+СВЦЭМ!$D$10+'СЕТ СН'!$H$6-'СЕТ СН'!$H$23</f>
        <v>1172.3515032999999</v>
      </c>
      <c r="N86" s="36">
        <f>SUMIFS(СВЦЭМ!$D$33:$D$776,СВЦЭМ!$A$33:$A$776,$A86,СВЦЭМ!$B$33:$B$776,N$83)+'СЕТ СН'!$H$11+СВЦЭМ!$D$10+'СЕТ СН'!$H$6-'СЕТ СН'!$H$23</f>
        <v>1161.85157486</v>
      </c>
      <c r="O86" s="36">
        <f>SUMIFS(СВЦЭМ!$D$33:$D$776,СВЦЭМ!$A$33:$A$776,$A86,СВЦЭМ!$B$33:$B$776,O$83)+'СЕТ СН'!$H$11+СВЦЭМ!$D$10+'СЕТ СН'!$H$6-'СЕТ СН'!$H$23</f>
        <v>1171.74271791</v>
      </c>
      <c r="P86" s="36">
        <f>SUMIFS(СВЦЭМ!$D$33:$D$776,СВЦЭМ!$A$33:$A$776,$A86,СВЦЭМ!$B$33:$B$776,P$83)+'СЕТ СН'!$H$11+СВЦЭМ!$D$10+'СЕТ СН'!$H$6-'СЕТ СН'!$H$23</f>
        <v>1178.6845057999999</v>
      </c>
      <c r="Q86" s="36">
        <f>SUMIFS(СВЦЭМ!$D$33:$D$776,СВЦЭМ!$A$33:$A$776,$A86,СВЦЭМ!$B$33:$B$776,Q$83)+'СЕТ СН'!$H$11+СВЦЭМ!$D$10+'СЕТ СН'!$H$6-'СЕТ СН'!$H$23</f>
        <v>1186.03975186</v>
      </c>
      <c r="R86" s="36">
        <f>SUMIFS(СВЦЭМ!$D$33:$D$776,СВЦЭМ!$A$33:$A$776,$A86,СВЦЭМ!$B$33:$B$776,R$83)+'СЕТ СН'!$H$11+СВЦЭМ!$D$10+'СЕТ СН'!$H$6-'СЕТ СН'!$H$23</f>
        <v>1191.4971581</v>
      </c>
      <c r="S86" s="36">
        <f>SUMIFS(СВЦЭМ!$D$33:$D$776,СВЦЭМ!$A$33:$A$776,$A86,СВЦЭМ!$B$33:$B$776,S$83)+'СЕТ СН'!$H$11+СВЦЭМ!$D$10+'СЕТ СН'!$H$6-'СЕТ СН'!$H$23</f>
        <v>1191.4615631199999</v>
      </c>
      <c r="T86" s="36">
        <f>SUMIFS(СВЦЭМ!$D$33:$D$776,СВЦЭМ!$A$33:$A$776,$A86,СВЦЭМ!$B$33:$B$776,T$83)+'СЕТ СН'!$H$11+СВЦЭМ!$D$10+'СЕТ СН'!$H$6-'СЕТ СН'!$H$23</f>
        <v>1168.84385234</v>
      </c>
      <c r="U86" s="36">
        <f>SUMIFS(СВЦЭМ!$D$33:$D$776,СВЦЭМ!$A$33:$A$776,$A86,СВЦЭМ!$B$33:$B$776,U$83)+'СЕТ СН'!$H$11+СВЦЭМ!$D$10+'СЕТ СН'!$H$6-'СЕТ СН'!$H$23</f>
        <v>1145.5603377299999</v>
      </c>
      <c r="V86" s="36">
        <f>SUMIFS(СВЦЭМ!$D$33:$D$776,СВЦЭМ!$A$33:$A$776,$A86,СВЦЭМ!$B$33:$B$776,V$83)+'СЕТ СН'!$H$11+СВЦЭМ!$D$10+'СЕТ СН'!$H$6-'СЕТ СН'!$H$23</f>
        <v>1134.87174873</v>
      </c>
      <c r="W86" s="36">
        <f>SUMIFS(СВЦЭМ!$D$33:$D$776,СВЦЭМ!$A$33:$A$776,$A86,СВЦЭМ!$B$33:$B$776,W$83)+'СЕТ СН'!$H$11+СВЦЭМ!$D$10+'СЕТ СН'!$H$6-'СЕТ СН'!$H$23</f>
        <v>1127.7127206</v>
      </c>
      <c r="X86" s="36">
        <f>SUMIFS(СВЦЭМ!$D$33:$D$776,СВЦЭМ!$A$33:$A$776,$A86,СВЦЭМ!$B$33:$B$776,X$83)+'СЕТ СН'!$H$11+СВЦЭМ!$D$10+'СЕТ СН'!$H$6-'СЕТ СН'!$H$23</f>
        <v>1179.0084520099999</v>
      </c>
      <c r="Y86" s="36">
        <f>SUMIFS(СВЦЭМ!$D$33:$D$776,СВЦЭМ!$A$33:$A$776,$A86,СВЦЭМ!$B$33:$B$776,Y$83)+'СЕТ СН'!$H$11+СВЦЭМ!$D$10+'СЕТ СН'!$H$6-'СЕТ СН'!$H$23</f>
        <v>1303.4485737499999</v>
      </c>
    </row>
    <row r="87" spans="1:27" ht="15.75" x14ac:dyDescent="0.2">
      <c r="A87" s="35">
        <f t="shared" si="2"/>
        <v>43559</v>
      </c>
      <c r="B87" s="36">
        <f>SUMIFS(СВЦЭМ!$D$33:$D$776,СВЦЭМ!$A$33:$A$776,$A87,СВЦЭМ!$B$33:$B$776,B$83)+'СЕТ СН'!$H$11+СВЦЭМ!$D$10+'СЕТ СН'!$H$6-'СЕТ СН'!$H$23</f>
        <v>1361.62690105</v>
      </c>
      <c r="C87" s="36">
        <f>SUMIFS(СВЦЭМ!$D$33:$D$776,СВЦЭМ!$A$33:$A$776,$A87,СВЦЭМ!$B$33:$B$776,C$83)+'СЕТ СН'!$H$11+СВЦЭМ!$D$10+'СЕТ СН'!$H$6-'СЕТ СН'!$H$23</f>
        <v>1454.42892732</v>
      </c>
      <c r="D87" s="36">
        <f>SUMIFS(СВЦЭМ!$D$33:$D$776,СВЦЭМ!$A$33:$A$776,$A87,СВЦЭМ!$B$33:$B$776,D$83)+'СЕТ СН'!$H$11+СВЦЭМ!$D$10+'СЕТ СН'!$H$6-'СЕТ СН'!$H$23</f>
        <v>1491.4090100999999</v>
      </c>
      <c r="E87" s="36">
        <f>SUMIFS(СВЦЭМ!$D$33:$D$776,СВЦЭМ!$A$33:$A$776,$A87,СВЦЭМ!$B$33:$B$776,E$83)+'СЕТ СН'!$H$11+СВЦЭМ!$D$10+'СЕТ СН'!$H$6-'СЕТ СН'!$H$23</f>
        <v>1490.6679162</v>
      </c>
      <c r="F87" s="36">
        <f>SUMIFS(СВЦЭМ!$D$33:$D$776,СВЦЭМ!$A$33:$A$776,$A87,СВЦЭМ!$B$33:$B$776,F$83)+'СЕТ СН'!$H$11+СВЦЭМ!$D$10+'СЕТ СН'!$H$6-'СЕТ СН'!$H$23</f>
        <v>1483.6370905700001</v>
      </c>
      <c r="G87" s="36">
        <f>SUMIFS(СВЦЭМ!$D$33:$D$776,СВЦЭМ!$A$33:$A$776,$A87,СВЦЭМ!$B$33:$B$776,G$83)+'СЕТ СН'!$H$11+СВЦЭМ!$D$10+'СЕТ СН'!$H$6-'СЕТ СН'!$H$23</f>
        <v>1498.25798762</v>
      </c>
      <c r="H87" s="36">
        <f>SUMIFS(СВЦЭМ!$D$33:$D$776,СВЦЭМ!$A$33:$A$776,$A87,СВЦЭМ!$B$33:$B$776,H$83)+'СЕТ СН'!$H$11+СВЦЭМ!$D$10+'СЕТ СН'!$H$6-'СЕТ СН'!$H$23</f>
        <v>1412.6567302600001</v>
      </c>
      <c r="I87" s="36">
        <f>SUMIFS(СВЦЭМ!$D$33:$D$776,СВЦЭМ!$A$33:$A$776,$A87,СВЦЭМ!$B$33:$B$776,I$83)+'СЕТ СН'!$H$11+СВЦЭМ!$D$10+'СЕТ СН'!$H$6-'СЕТ СН'!$H$23</f>
        <v>1348.9030661900001</v>
      </c>
      <c r="J87" s="36">
        <f>SUMIFS(СВЦЭМ!$D$33:$D$776,СВЦЭМ!$A$33:$A$776,$A87,СВЦЭМ!$B$33:$B$776,J$83)+'СЕТ СН'!$H$11+СВЦЭМ!$D$10+'СЕТ СН'!$H$6-'СЕТ СН'!$H$23</f>
        <v>1252.1369188799999</v>
      </c>
      <c r="K87" s="36">
        <f>SUMIFS(СВЦЭМ!$D$33:$D$776,СВЦЭМ!$A$33:$A$776,$A87,СВЦЭМ!$B$33:$B$776,K$83)+'СЕТ СН'!$H$11+СВЦЭМ!$D$10+'СЕТ СН'!$H$6-'СЕТ СН'!$H$23</f>
        <v>1182.08611774</v>
      </c>
      <c r="L87" s="36">
        <f>SUMIFS(СВЦЭМ!$D$33:$D$776,СВЦЭМ!$A$33:$A$776,$A87,СВЦЭМ!$B$33:$B$776,L$83)+'СЕТ СН'!$H$11+СВЦЭМ!$D$10+'СЕТ СН'!$H$6-'СЕТ СН'!$H$23</f>
        <v>1153.32742846</v>
      </c>
      <c r="M87" s="36">
        <f>SUMIFS(СВЦЭМ!$D$33:$D$776,СВЦЭМ!$A$33:$A$776,$A87,СВЦЭМ!$B$33:$B$776,M$83)+'СЕТ СН'!$H$11+СВЦЭМ!$D$10+'СЕТ СН'!$H$6-'СЕТ СН'!$H$23</f>
        <v>1155.55271874</v>
      </c>
      <c r="N87" s="36">
        <f>SUMIFS(СВЦЭМ!$D$33:$D$776,СВЦЭМ!$A$33:$A$776,$A87,СВЦЭМ!$B$33:$B$776,N$83)+'СЕТ СН'!$H$11+СВЦЭМ!$D$10+'СЕТ СН'!$H$6-'СЕТ СН'!$H$23</f>
        <v>1142.27672581</v>
      </c>
      <c r="O87" s="36">
        <f>SUMIFS(СВЦЭМ!$D$33:$D$776,СВЦЭМ!$A$33:$A$776,$A87,СВЦЭМ!$B$33:$B$776,O$83)+'СЕТ СН'!$H$11+СВЦЭМ!$D$10+'СЕТ СН'!$H$6-'СЕТ СН'!$H$23</f>
        <v>1166.93494676</v>
      </c>
      <c r="P87" s="36">
        <f>SUMIFS(СВЦЭМ!$D$33:$D$776,СВЦЭМ!$A$33:$A$776,$A87,СВЦЭМ!$B$33:$B$776,P$83)+'СЕТ СН'!$H$11+СВЦЭМ!$D$10+'СЕТ СН'!$H$6-'СЕТ СН'!$H$23</f>
        <v>1181.22663405</v>
      </c>
      <c r="Q87" s="36">
        <f>SUMIFS(СВЦЭМ!$D$33:$D$776,СВЦЭМ!$A$33:$A$776,$A87,СВЦЭМ!$B$33:$B$776,Q$83)+'СЕТ СН'!$H$11+СВЦЭМ!$D$10+'СЕТ СН'!$H$6-'СЕТ СН'!$H$23</f>
        <v>1187.7509878999999</v>
      </c>
      <c r="R87" s="36">
        <f>SUMIFS(СВЦЭМ!$D$33:$D$776,СВЦЭМ!$A$33:$A$776,$A87,СВЦЭМ!$B$33:$B$776,R$83)+'СЕТ СН'!$H$11+СВЦЭМ!$D$10+'СЕТ СН'!$H$6-'СЕТ СН'!$H$23</f>
        <v>1191.83714678</v>
      </c>
      <c r="S87" s="36">
        <f>SUMIFS(СВЦЭМ!$D$33:$D$776,СВЦЭМ!$A$33:$A$776,$A87,СВЦЭМ!$B$33:$B$776,S$83)+'СЕТ СН'!$H$11+СВЦЭМ!$D$10+'СЕТ СН'!$H$6-'СЕТ СН'!$H$23</f>
        <v>1199.86002278</v>
      </c>
      <c r="T87" s="36">
        <f>SUMIFS(СВЦЭМ!$D$33:$D$776,СВЦЭМ!$A$33:$A$776,$A87,СВЦЭМ!$B$33:$B$776,T$83)+'СЕТ СН'!$H$11+СВЦЭМ!$D$10+'СЕТ СН'!$H$6-'СЕТ СН'!$H$23</f>
        <v>1179.6046695499999</v>
      </c>
      <c r="U87" s="36">
        <f>SUMIFS(СВЦЭМ!$D$33:$D$776,СВЦЭМ!$A$33:$A$776,$A87,СВЦЭМ!$B$33:$B$776,U$83)+'СЕТ СН'!$H$11+СВЦЭМ!$D$10+'СЕТ СН'!$H$6-'СЕТ СН'!$H$23</f>
        <v>1140.06342541</v>
      </c>
      <c r="V87" s="36">
        <f>SUMIFS(СВЦЭМ!$D$33:$D$776,СВЦЭМ!$A$33:$A$776,$A87,СВЦЭМ!$B$33:$B$776,V$83)+'СЕТ СН'!$H$11+СВЦЭМ!$D$10+'СЕТ СН'!$H$6-'СЕТ СН'!$H$23</f>
        <v>1132.4748390700001</v>
      </c>
      <c r="W87" s="36">
        <f>SUMIFS(СВЦЭМ!$D$33:$D$776,СВЦЭМ!$A$33:$A$776,$A87,СВЦЭМ!$B$33:$B$776,W$83)+'СЕТ СН'!$H$11+СВЦЭМ!$D$10+'СЕТ СН'!$H$6-'СЕТ СН'!$H$23</f>
        <v>1135.2753697000001</v>
      </c>
      <c r="X87" s="36">
        <f>SUMIFS(СВЦЭМ!$D$33:$D$776,СВЦЭМ!$A$33:$A$776,$A87,СВЦЭМ!$B$33:$B$776,X$83)+'СЕТ СН'!$H$11+СВЦЭМ!$D$10+'СЕТ СН'!$H$6-'СЕТ СН'!$H$23</f>
        <v>1218.2404456899999</v>
      </c>
      <c r="Y87" s="36">
        <f>SUMIFS(СВЦЭМ!$D$33:$D$776,СВЦЭМ!$A$33:$A$776,$A87,СВЦЭМ!$B$33:$B$776,Y$83)+'СЕТ СН'!$H$11+СВЦЭМ!$D$10+'СЕТ СН'!$H$6-'СЕТ СН'!$H$23</f>
        <v>1365.9839583100002</v>
      </c>
    </row>
    <row r="88" spans="1:27" ht="15.75" x14ac:dyDescent="0.2">
      <c r="A88" s="35">
        <f t="shared" si="2"/>
        <v>43560</v>
      </c>
      <c r="B88" s="36">
        <f>SUMIFS(СВЦЭМ!$D$33:$D$776,СВЦЭМ!$A$33:$A$776,$A88,СВЦЭМ!$B$33:$B$776,B$83)+'СЕТ СН'!$H$11+СВЦЭМ!$D$10+'СЕТ СН'!$H$6-'СЕТ СН'!$H$23</f>
        <v>1354.8474034599999</v>
      </c>
      <c r="C88" s="36">
        <f>SUMIFS(СВЦЭМ!$D$33:$D$776,СВЦЭМ!$A$33:$A$776,$A88,СВЦЭМ!$B$33:$B$776,C$83)+'СЕТ СН'!$H$11+СВЦЭМ!$D$10+'СЕТ СН'!$H$6-'СЕТ СН'!$H$23</f>
        <v>1444.9221378699999</v>
      </c>
      <c r="D88" s="36">
        <f>SUMIFS(СВЦЭМ!$D$33:$D$776,СВЦЭМ!$A$33:$A$776,$A88,СВЦЭМ!$B$33:$B$776,D$83)+'СЕТ СН'!$H$11+СВЦЭМ!$D$10+'СЕТ СН'!$H$6-'СЕТ СН'!$H$23</f>
        <v>1502.95340822</v>
      </c>
      <c r="E88" s="36">
        <f>SUMIFS(СВЦЭМ!$D$33:$D$776,СВЦЭМ!$A$33:$A$776,$A88,СВЦЭМ!$B$33:$B$776,E$83)+'СЕТ СН'!$H$11+СВЦЭМ!$D$10+'СЕТ СН'!$H$6-'СЕТ СН'!$H$23</f>
        <v>1498.84264065</v>
      </c>
      <c r="F88" s="36">
        <f>SUMIFS(СВЦЭМ!$D$33:$D$776,СВЦЭМ!$A$33:$A$776,$A88,СВЦЭМ!$B$33:$B$776,F$83)+'СЕТ СН'!$H$11+СВЦЭМ!$D$10+'СЕТ СН'!$H$6-'СЕТ СН'!$H$23</f>
        <v>1495.8960466200001</v>
      </c>
      <c r="G88" s="36">
        <f>SUMIFS(СВЦЭМ!$D$33:$D$776,СВЦЭМ!$A$33:$A$776,$A88,СВЦЭМ!$B$33:$B$776,G$83)+'СЕТ СН'!$H$11+СВЦЭМ!$D$10+'СЕТ СН'!$H$6-'СЕТ СН'!$H$23</f>
        <v>1493.64440339</v>
      </c>
      <c r="H88" s="36">
        <f>SUMIFS(СВЦЭМ!$D$33:$D$776,СВЦЭМ!$A$33:$A$776,$A88,СВЦЭМ!$B$33:$B$776,H$83)+'СЕТ СН'!$H$11+СВЦЭМ!$D$10+'СЕТ СН'!$H$6-'СЕТ СН'!$H$23</f>
        <v>1427.7477195500001</v>
      </c>
      <c r="I88" s="36">
        <f>SUMIFS(СВЦЭМ!$D$33:$D$776,СВЦЭМ!$A$33:$A$776,$A88,СВЦЭМ!$B$33:$B$776,I$83)+'СЕТ СН'!$H$11+СВЦЭМ!$D$10+'СЕТ СН'!$H$6-'СЕТ СН'!$H$23</f>
        <v>1369.6591684300001</v>
      </c>
      <c r="J88" s="36">
        <f>SUMIFS(СВЦЭМ!$D$33:$D$776,СВЦЭМ!$A$33:$A$776,$A88,СВЦЭМ!$B$33:$B$776,J$83)+'СЕТ СН'!$H$11+СВЦЭМ!$D$10+'СЕТ СН'!$H$6-'СЕТ СН'!$H$23</f>
        <v>1285.8214253900001</v>
      </c>
      <c r="K88" s="36">
        <f>SUMIFS(СВЦЭМ!$D$33:$D$776,СВЦЭМ!$A$33:$A$776,$A88,СВЦЭМ!$B$33:$B$776,K$83)+'СЕТ СН'!$H$11+СВЦЭМ!$D$10+'СЕТ СН'!$H$6-'СЕТ СН'!$H$23</f>
        <v>1211.1148911999999</v>
      </c>
      <c r="L88" s="36">
        <f>SUMIFS(СВЦЭМ!$D$33:$D$776,СВЦЭМ!$A$33:$A$776,$A88,СВЦЭМ!$B$33:$B$776,L$83)+'СЕТ СН'!$H$11+СВЦЭМ!$D$10+'СЕТ СН'!$H$6-'СЕТ СН'!$H$23</f>
        <v>1177.18384403</v>
      </c>
      <c r="M88" s="36">
        <f>SUMIFS(СВЦЭМ!$D$33:$D$776,СВЦЭМ!$A$33:$A$776,$A88,СВЦЭМ!$B$33:$B$776,M$83)+'СЕТ СН'!$H$11+СВЦЭМ!$D$10+'СЕТ СН'!$H$6-'СЕТ СН'!$H$23</f>
        <v>1168.5208393</v>
      </c>
      <c r="N88" s="36">
        <f>SUMIFS(СВЦЭМ!$D$33:$D$776,СВЦЭМ!$A$33:$A$776,$A88,СВЦЭМ!$B$33:$B$776,N$83)+'СЕТ СН'!$H$11+СВЦЭМ!$D$10+'СЕТ СН'!$H$6-'СЕТ СН'!$H$23</f>
        <v>1162.27207606</v>
      </c>
      <c r="O88" s="36">
        <f>SUMIFS(СВЦЭМ!$D$33:$D$776,СВЦЭМ!$A$33:$A$776,$A88,СВЦЭМ!$B$33:$B$776,O$83)+'СЕТ СН'!$H$11+СВЦЭМ!$D$10+'СЕТ СН'!$H$6-'СЕТ СН'!$H$23</f>
        <v>1156.3440801900001</v>
      </c>
      <c r="P88" s="36">
        <f>SUMIFS(СВЦЭМ!$D$33:$D$776,СВЦЭМ!$A$33:$A$776,$A88,СВЦЭМ!$B$33:$B$776,P$83)+'СЕТ СН'!$H$11+СВЦЭМ!$D$10+'СЕТ СН'!$H$6-'СЕТ СН'!$H$23</f>
        <v>1161.65414205</v>
      </c>
      <c r="Q88" s="36">
        <f>SUMIFS(СВЦЭМ!$D$33:$D$776,СВЦЭМ!$A$33:$A$776,$A88,СВЦЭМ!$B$33:$B$776,Q$83)+'СЕТ СН'!$H$11+СВЦЭМ!$D$10+'СЕТ СН'!$H$6-'СЕТ СН'!$H$23</f>
        <v>1161.0548593600001</v>
      </c>
      <c r="R88" s="36">
        <f>SUMIFS(СВЦЭМ!$D$33:$D$776,СВЦЭМ!$A$33:$A$776,$A88,СВЦЭМ!$B$33:$B$776,R$83)+'СЕТ СН'!$H$11+СВЦЭМ!$D$10+'СЕТ СН'!$H$6-'СЕТ СН'!$H$23</f>
        <v>1161.8552755400001</v>
      </c>
      <c r="S88" s="36">
        <f>SUMIFS(СВЦЭМ!$D$33:$D$776,СВЦЭМ!$A$33:$A$776,$A88,СВЦЭМ!$B$33:$B$776,S$83)+'СЕТ СН'!$H$11+СВЦЭМ!$D$10+'СЕТ СН'!$H$6-'СЕТ СН'!$H$23</f>
        <v>1177.6025822900001</v>
      </c>
      <c r="T88" s="36">
        <f>SUMIFS(СВЦЭМ!$D$33:$D$776,СВЦЭМ!$A$33:$A$776,$A88,СВЦЭМ!$B$33:$B$776,T$83)+'СЕТ СН'!$H$11+СВЦЭМ!$D$10+'СЕТ СН'!$H$6-'СЕТ СН'!$H$23</f>
        <v>1173.36771595</v>
      </c>
      <c r="U88" s="36">
        <f>SUMIFS(СВЦЭМ!$D$33:$D$776,СВЦЭМ!$A$33:$A$776,$A88,СВЦЭМ!$B$33:$B$776,U$83)+'СЕТ СН'!$H$11+СВЦЭМ!$D$10+'СЕТ СН'!$H$6-'СЕТ СН'!$H$23</f>
        <v>1181.7574997199999</v>
      </c>
      <c r="V88" s="36">
        <f>SUMIFS(СВЦЭМ!$D$33:$D$776,СВЦЭМ!$A$33:$A$776,$A88,СВЦЭМ!$B$33:$B$776,V$83)+'СЕТ СН'!$H$11+СВЦЭМ!$D$10+'СЕТ СН'!$H$6-'СЕТ СН'!$H$23</f>
        <v>1191.35493167</v>
      </c>
      <c r="W88" s="36">
        <f>SUMIFS(СВЦЭМ!$D$33:$D$776,СВЦЭМ!$A$33:$A$776,$A88,СВЦЭМ!$B$33:$B$776,W$83)+'СЕТ СН'!$H$11+СВЦЭМ!$D$10+'СЕТ СН'!$H$6-'СЕТ СН'!$H$23</f>
        <v>1198.52198832</v>
      </c>
      <c r="X88" s="36">
        <f>SUMIFS(СВЦЭМ!$D$33:$D$776,СВЦЭМ!$A$33:$A$776,$A88,СВЦЭМ!$B$33:$B$776,X$83)+'СЕТ СН'!$H$11+СВЦЭМ!$D$10+'СЕТ СН'!$H$6-'СЕТ СН'!$H$23</f>
        <v>1238.6462726700001</v>
      </c>
      <c r="Y88" s="36">
        <f>SUMIFS(СВЦЭМ!$D$33:$D$776,СВЦЭМ!$A$33:$A$776,$A88,СВЦЭМ!$B$33:$B$776,Y$83)+'СЕТ СН'!$H$11+СВЦЭМ!$D$10+'СЕТ СН'!$H$6-'СЕТ СН'!$H$23</f>
        <v>1332.11412587</v>
      </c>
    </row>
    <row r="89" spans="1:27" ht="15.75" x14ac:dyDescent="0.2">
      <c r="A89" s="35">
        <f t="shared" si="2"/>
        <v>43561</v>
      </c>
      <c r="B89" s="36">
        <f>SUMIFS(СВЦЭМ!$D$33:$D$776,СВЦЭМ!$A$33:$A$776,$A89,СВЦЭМ!$B$33:$B$776,B$83)+'СЕТ СН'!$H$11+СВЦЭМ!$D$10+'СЕТ СН'!$H$6-'СЕТ СН'!$H$23</f>
        <v>1392.8966363099998</v>
      </c>
      <c r="C89" s="36">
        <f>SUMIFS(СВЦЭМ!$D$33:$D$776,СВЦЭМ!$A$33:$A$776,$A89,СВЦЭМ!$B$33:$B$776,C$83)+'СЕТ СН'!$H$11+СВЦЭМ!$D$10+'СЕТ СН'!$H$6-'СЕТ СН'!$H$23</f>
        <v>1473.3005650699999</v>
      </c>
      <c r="D89" s="36">
        <f>SUMIFS(СВЦЭМ!$D$33:$D$776,СВЦЭМ!$A$33:$A$776,$A89,СВЦЭМ!$B$33:$B$776,D$83)+'СЕТ СН'!$H$11+СВЦЭМ!$D$10+'СЕТ СН'!$H$6-'СЕТ СН'!$H$23</f>
        <v>1496.8861770000001</v>
      </c>
      <c r="E89" s="36">
        <f>SUMIFS(СВЦЭМ!$D$33:$D$776,СВЦЭМ!$A$33:$A$776,$A89,СВЦЭМ!$B$33:$B$776,E$83)+'СЕТ СН'!$H$11+СВЦЭМ!$D$10+'СЕТ СН'!$H$6-'СЕТ СН'!$H$23</f>
        <v>1488.65324986</v>
      </c>
      <c r="F89" s="36">
        <f>SUMIFS(СВЦЭМ!$D$33:$D$776,СВЦЭМ!$A$33:$A$776,$A89,СВЦЭМ!$B$33:$B$776,F$83)+'СЕТ СН'!$H$11+СВЦЭМ!$D$10+'СЕТ СН'!$H$6-'СЕТ СН'!$H$23</f>
        <v>1486.65246467</v>
      </c>
      <c r="G89" s="36">
        <f>SUMIFS(СВЦЭМ!$D$33:$D$776,СВЦЭМ!$A$33:$A$776,$A89,СВЦЭМ!$B$33:$B$776,G$83)+'СЕТ СН'!$H$11+СВЦЭМ!$D$10+'СЕТ СН'!$H$6-'СЕТ СН'!$H$23</f>
        <v>1496.4385993400001</v>
      </c>
      <c r="H89" s="36">
        <f>SUMIFS(СВЦЭМ!$D$33:$D$776,СВЦЭМ!$A$33:$A$776,$A89,СВЦЭМ!$B$33:$B$776,H$83)+'СЕТ СН'!$H$11+СВЦЭМ!$D$10+'СЕТ СН'!$H$6-'СЕТ СН'!$H$23</f>
        <v>1415.1356080400001</v>
      </c>
      <c r="I89" s="36">
        <f>SUMIFS(СВЦЭМ!$D$33:$D$776,СВЦЭМ!$A$33:$A$776,$A89,СВЦЭМ!$B$33:$B$776,I$83)+'СЕТ СН'!$H$11+СВЦЭМ!$D$10+'СЕТ СН'!$H$6-'СЕТ СН'!$H$23</f>
        <v>1412.0468802300002</v>
      </c>
      <c r="J89" s="36">
        <f>SUMIFS(СВЦЭМ!$D$33:$D$776,СВЦЭМ!$A$33:$A$776,$A89,СВЦЭМ!$B$33:$B$776,J$83)+'СЕТ СН'!$H$11+СВЦЭМ!$D$10+'СЕТ СН'!$H$6-'СЕТ СН'!$H$23</f>
        <v>1343.2009435099999</v>
      </c>
      <c r="K89" s="36">
        <f>SUMIFS(СВЦЭМ!$D$33:$D$776,СВЦЭМ!$A$33:$A$776,$A89,СВЦЭМ!$B$33:$B$776,K$83)+'СЕТ СН'!$H$11+СВЦЭМ!$D$10+'СЕТ СН'!$H$6-'СЕТ СН'!$H$23</f>
        <v>1216.1214141400001</v>
      </c>
      <c r="L89" s="36">
        <f>SUMIFS(СВЦЭМ!$D$33:$D$776,СВЦЭМ!$A$33:$A$776,$A89,СВЦЭМ!$B$33:$B$776,L$83)+'СЕТ СН'!$H$11+СВЦЭМ!$D$10+'СЕТ СН'!$H$6-'СЕТ СН'!$H$23</f>
        <v>1160.4529039899999</v>
      </c>
      <c r="M89" s="36">
        <f>SUMIFS(СВЦЭМ!$D$33:$D$776,СВЦЭМ!$A$33:$A$776,$A89,СВЦЭМ!$B$33:$B$776,M$83)+'СЕТ СН'!$H$11+СВЦЭМ!$D$10+'СЕТ СН'!$H$6-'СЕТ СН'!$H$23</f>
        <v>1163.1225828199999</v>
      </c>
      <c r="N89" s="36">
        <f>SUMIFS(СВЦЭМ!$D$33:$D$776,СВЦЭМ!$A$33:$A$776,$A89,СВЦЭМ!$B$33:$B$776,N$83)+'СЕТ СН'!$H$11+СВЦЭМ!$D$10+'СЕТ СН'!$H$6-'СЕТ СН'!$H$23</f>
        <v>1172.8720992900001</v>
      </c>
      <c r="O89" s="36">
        <f>SUMIFS(СВЦЭМ!$D$33:$D$776,СВЦЭМ!$A$33:$A$776,$A89,СВЦЭМ!$B$33:$B$776,O$83)+'СЕТ СН'!$H$11+СВЦЭМ!$D$10+'СЕТ СН'!$H$6-'СЕТ СН'!$H$23</f>
        <v>1186.6608298800002</v>
      </c>
      <c r="P89" s="36">
        <f>SUMIFS(СВЦЭМ!$D$33:$D$776,СВЦЭМ!$A$33:$A$776,$A89,СВЦЭМ!$B$33:$B$776,P$83)+'СЕТ СН'!$H$11+СВЦЭМ!$D$10+'СЕТ СН'!$H$6-'СЕТ СН'!$H$23</f>
        <v>1189.7491768499999</v>
      </c>
      <c r="Q89" s="36">
        <f>SUMIFS(СВЦЭМ!$D$33:$D$776,СВЦЭМ!$A$33:$A$776,$A89,СВЦЭМ!$B$33:$B$776,Q$83)+'СЕТ СН'!$H$11+СВЦЭМ!$D$10+'СЕТ СН'!$H$6-'СЕТ СН'!$H$23</f>
        <v>1192.4381158900001</v>
      </c>
      <c r="R89" s="36">
        <f>SUMIFS(СВЦЭМ!$D$33:$D$776,СВЦЭМ!$A$33:$A$776,$A89,СВЦЭМ!$B$33:$B$776,R$83)+'СЕТ СН'!$H$11+СВЦЭМ!$D$10+'СЕТ СН'!$H$6-'СЕТ СН'!$H$23</f>
        <v>1192.41955613</v>
      </c>
      <c r="S89" s="36">
        <f>SUMIFS(СВЦЭМ!$D$33:$D$776,СВЦЭМ!$A$33:$A$776,$A89,СВЦЭМ!$B$33:$B$776,S$83)+'СЕТ СН'!$H$11+СВЦЭМ!$D$10+'СЕТ СН'!$H$6-'СЕТ СН'!$H$23</f>
        <v>1193.90987991</v>
      </c>
      <c r="T89" s="36">
        <f>SUMIFS(СВЦЭМ!$D$33:$D$776,СВЦЭМ!$A$33:$A$776,$A89,СВЦЭМ!$B$33:$B$776,T$83)+'СЕТ СН'!$H$11+СВЦЭМ!$D$10+'СЕТ СН'!$H$6-'СЕТ СН'!$H$23</f>
        <v>1174.69914038</v>
      </c>
      <c r="U89" s="36">
        <f>SUMIFS(СВЦЭМ!$D$33:$D$776,СВЦЭМ!$A$33:$A$776,$A89,СВЦЭМ!$B$33:$B$776,U$83)+'СЕТ СН'!$H$11+СВЦЭМ!$D$10+'СЕТ СН'!$H$6-'СЕТ СН'!$H$23</f>
        <v>1146.2682132700002</v>
      </c>
      <c r="V89" s="36">
        <f>SUMIFS(СВЦЭМ!$D$33:$D$776,СВЦЭМ!$A$33:$A$776,$A89,СВЦЭМ!$B$33:$B$776,V$83)+'СЕТ СН'!$H$11+СВЦЭМ!$D$10+'СЕТ СН'!$H$6-'СЕТ СН'!$H$23</f>
        <v>1125.6029225500001</v>
      </c>
      <c r="W89" s="36">
        <f>SUMIFS(СВЦЭМ!$D$33:$D$776,СВЦЭМ!$A$33:$A$776,$A89,СВЦЭМ!$B$33:$B$776,W$83)+'СЕТ СН'!$H$11+СВЦЭМ!$D$10+'СЕТ СН'!$H$6-'СЕТ СН'!$H$23</f>
        <v>1104.8415191899999</v>
      </c>
      <c r="X89" s="36">
        <f>SUMIFS(СВЦЭМ!$D$33:$D$776,СВЦЭМ!$A$33:$A$776,$A89,СВЦЭМ!$B$33:$B$776,X$83)+'СЕТ СН'!$H$11+СВЦЭМ!$D$10+'СЕТ СН'!$H$6-'СЕТ СН'!$H$23</f>
        <v>1127.3760206699999</v>
      </c>
      <c r="Y89" s="36">
        <f>SUMIFS(СВЦЭМ!$D$33:$D$776,СВЦЭМ!$A$33:$A$776,$A89,СВЦЭМ!$B$33:$B$776,Y$83)+'СЕТ СН'!$H$11+СВЦЭМ!$D$10+'СЕТ СН'!$H$6-'СЕТ СН'!$H$23</f>
        <v>1231.5204973099999</v>
      </c>
    </row>
    <row r="90" spans="1:27" ht="15.75" x14ac:dyDescent="0.2">
      <c r="A90" s="35">
        <f t="shared" si="2"/>
        <v>43562</v>
      </c>
      <c r="B90" s="36">
        <f>SUMIFS(СВЦЭМ!$D$33:$D$776,СВЦЭМ!$A$33:$A$776,$A90,СВЦЭМ!$B$33:$B$776,B$83)+'СЕТ СН'!$H$11+СВЦЭМ!$D$10+'СЕТ СН'!$H$6-'СЕТ СН'!$H$23</f>
        <v>1362.7395329000001</v>
      </c>
      <c r="C90" s="36">
        <f>SUMIFS(СВЦЭМ!$D$33:$D$776,СВЦЭМ!$A$33:$A$776,$A90,СВЦЭМ!$B$33:$B$776,C$83)+'СЕТ СН'!$H$11+СВЦЭМ!$D$10+'СЕТ СН'!$H$6-'СЕТ СН'!$H$23</f>
        <v>1460.9792490899999</v>
      </c>
      <c r="D90" s="36">
        <f>SUMIFS(СВЦЭМ!$D$33:$D$776,СВЦЭМ!$A$33:$A$776,$A90,СВЦЭМ!$B$33:$B$776,D$83)+'СЕТ СН'!$H$11+СВЦЭМ!$D$10+'СЕТ СН'!$H$6-'СЕТ СН'!$H$23</f>
        <v>1529.17125713</v>
      </c>
      <c r="E90" s="36">
        <f>SUMIFS(СВЦЭМ!$D$33:$D$776,СВЦЭМ!$A$33:$A$776,$A90,СВЦЭМ!$B$33:$B$776,E$83)+'СЕТ СН'!$H$11+СВЦЭМ!$D$10+'СЕТ СН'!$H$6-'СЕТ СН'!$H$23</f>
        <v>1551.16181003</v>
      </c>
      <c r="F90" s="36">
        <f>SUMIFS(СВЦЭМ!$D$33:$D$776,СВЦЭМ!$A$33:$A$776,$A90,СВЦЭМ!$B$33:$B$776,F$83)+'СЕТ СН'!$H$11+СВЦЭМ!$D$10+'СЕТ СН'!$H$6-'СЕТ СН'!$H$23</f>
        <v>1540.9689933100001</v>
      </c>
      <c r="G90" s="36">
        <f>SUMIFS(СВЦЭМ!$D$33:$D$776,СВЦЭМ!$A$33:$A$776,$A90,СВЦЭМ!$B$33:$B$776,G$83)+'СЕТ СН'!$H$11+СВЦЭМ!$D$10+'СЕТ СН'!$H$6-'СЕТ СН'!$H$23</f>
        <v>1512.41577435</v>
      </c>
      <c r="H90" s="36">
        <f>SUMIFS(СВЦЭМ!$D$33:$D$776,СВЦЭМ!$A$33:$A$776,$A90,СВЦЭМ!$B$33:$B$776,H$83)+'СЕТ СН'!$H$11+СВЦЭМ!$D$10+'СЕТ СН'!$H$6-'СЕТ СН'!$H$23</f>
        <v>1439.36047491</v>
      </c>
      <c r="I90" s="36">
        <f>SUMIFS(СВЦЭМ!$D$33:$D$776,СВЦЭМ!$A$33:$A$776,$A90,СВЦЭМ!$B$33:$B$776,I$83)+'СЕТ СН'!$H$11+СВЦЭМ!$D$10+'СЕТ СН'!$H$6-'СЕТ СН'!$H$23</f>
        <v>1408.12471132</v>
      </c>
      <c r="J90" s="36">
        <f>SUMIFS(СВЦЭМ!$D$33:$D$776,СВЦЭМ!$A$33:$A$776,$A90,СВЦЭМ!$B$33:$B$776,J$83)+'СЕТ СН'!$H$11+СВЦЭМ!$D$10+'СЕТ СН'!$H$6-'СЕТ СН'!$H$23</f>
        <v>1309.1244401500001</v>
      </c>
      <c r="K90" s="36">
        <f>SUMIFS(СВЦЭМ!$D$33:$D$776,СВЦЭМ!$A$33:$A$776,$A90,СВЦЭМ!$B$33:$B$776,K$83)+'СЕТ СН'!$H$11+СВЦЭМ!$D$10+'СЕТ СН'!$H$6-'СЕТ СН'!$H$23</f>
        <v>1184.47626618</v>
      </c>
      <c r="L90" s="36">
        <f>SUMIFS(СВЦЭМ!$D$33:$D$776,СВЦЭМ!$A$33:$A$776,$A90,СВЦЭМ!$B$33:$B$776,L$83)+'СЕТ СН'!$H$11+СВЦЭМ!$D$10+'СЕТ СН'!$H$6-'СЕТ СН'!$H$23</f>
        <v>1146.06846434</v>
      </c>
      <c r="M90" s="36">
        <f>SUMIFS(СВЦЭМ!$D$33:$D$776,СВЦЭМ!$A$33:$A$776,$A90,СВЦЭМ!$B$33:$B$776,M$83)+'СЕТ СН'!$H$11+СВЦЭМ!$D$10+'СЕТ СН'!$H$6-'СЕТ СН'!$H$23</f>
        <v>1134.2208911100001</v>
      </c>
      <c r="N90" s="36">
        <f>SUMIFS(СВЦЭМ!$D$33:$D$776,СВЦЭМ!$A$33:$A$776,$A90,СВЦЭМ!$B$33:$B$776,N$83)+'СЕТ СН'!$H$11+СВЦЭМ!$D$10+'СЕТ СН'!$H$6-'СЕТ СН'!$H$23</f>
        <v>1141.13287128</v>
      </c>
      <c r="O90" s="36">
        <f>SUMIFS(СВЦЭМ!$D$33:$D$776,СВЦЭМ!$A$33:$A$776,$A90,СВЦЭМ!$B$33:$B$776,O$83)+'СЕТ СН'!$H$11+СВЦЭМ!$D$10+'СЕТ СН'!$H$6-'СЕТ СН'!$H$23</f>
        <v>1153.1738629500001</v>
      </c>
      <c r="P90" s="36">
        <f>SUMIFS(СВЦЭМ!$D$33:$D$776,СВЦЭМ!$A$33:$A$776,$A90,СВЦЭМ!$B$33:$B$776,P$83)+'СЕТ СН'!$H$11+СВЦЭМ!$D$10+'СЕТ СН'!$H$6-'СЕТ СН'!$H$23</f>
        <v>1170.4709963300002</v>
      </c>
      <c r="Q90" s="36">
        <f>SUMIFS(СВЦЭМ!$D$33:$D$776,СВЦЭМ!$A$33:$A$776,$A90,СВЦЭМ!$B$33:$B$776,Q$83)+'СЕТ СН'!$H$11+СВЦЭМ!$D$10+'СЕТ СН'!$H$6-'СЕТ СН'!$H$23</f>
        <v>1181.8502859099999</v>
      </c>
      <c r="R90" s="36">
        <f>SUMIFS(СВЦЭМ!$D$33:$D$776,СВЦЭМ!$A$33:$A$776,$A90,СВЦЭМ!$B$33:$B$776,R$83)+'СЕТ СН'!$H$11+СВЦЭМ!$D$10+'СЕТ СН'!$H$6-'СЕТ СН'!$H$23</f>
        <v>1190.15382888</v>
      </c>
      <c r="S90" s="36">
        <f>SUMIFS(СВЦЭМ!$D$33:$D$776,СВЦЭМ!$A$33:$A$776,$A90,СВЦЭМ!$B$33:$B$776,S$83)+'СЕТ СН'!$H$11+СВЦЭМ!$D$10+'СЕТ СН'!$H$6-'СЕТ СН'!$H$23</f>
        <v>1188.5852797299999</v>
      </c>
      <c r="T90" s="36">
        <f>SUMIFS(СВЦЭМ!$D$33:$D$776,СВЦЭМ!$A$33:$A$776,$A90,СВЦЭМ!$B$33:$B$776,T$83)+'СЕТ СН'!$H$11+СВЦЭМ!$D$10+'СЕТ СН'!$H$6-'СЕТ СН'!$H$23</f>
        <v>1152.7055451400001</v>
      </c>
      <c r="U90" s="36">
        <f>SUMIFS(СВЦЭМ!$D$33:$D$776,СВЦЭМ!$A$33:$A$776,$A90,СВЦЭМ!$B$33:$B$776,U$83)+'СЕТ СН'!$H$11+СВЦЭМ!$D$10+'СЕТ СН'!$H$6-'СЕТ СН'!$H$23</f>
        <v>1115.4908023100002</v>
      </c>
      <c r="V90" s="36">
        <f>SUMIFS(СВЦЭМ!$D$33:$D$776,СВЦЭМ!$A$33:$A$776,$A90,СВЦЭМ!$B$33:$B$776,V$83)+'СЕТ СН'!$H$11+СВЦЭМ!$D$10+'СЕТ СН'!$H$6-'СЕТ СН'!$H$23</f>
        <v>1097.6712699300001</v>
      </c>
      <c r="W90" s="36">
        <f>SUMIFS(СВЦЭМ!$D$33:$D$776,СВЦЭМ!$A$33:$A$776,$A90,СВЦЭМ!$B$33:$B$776,W$83)+'СЕТ СН'!$H$11+СВЦЭМ!$D$10+'СЕТ СН'!$H$6-'СЕТ СН'!$H$23</f>
        <v>1103.1265651200001</v>
      </c>
      <c r="X90" s="36">
        <f>SUMIFS(СВЦЭМ!$D$33:$D$776,СВЦЭМ!$A$33:$A$776,$A90,СВЦЭМ!$B$33:$B$776,X$83)+'СЕТ СН'!$H$11+СВЦЭМ!$D$10+'СЕТ СН'!$H$6-'СЕТ СН'!$H$23</f>
        <v>1147.9246534500001</v>
      </c>
      <c r="Y90" s="36">
        <f>SUMIFS(СВЦЭМ!$D$33:$D$776,СВЦЭМ!$A$33:$A$776,$A90,СВЦЭМ!$B$33:$B$776,Y$83)+'СЕТ СН'!$H$11+СВЦЭМ!$D$10+'СЕТ СН'!$H$6-'СЕТ СН'!$H$23</f>
        <v>1254.6889769300001</v>
      </c>
    </row>
    <row r="91" spans="1:27" ht="15.75" x14ac:dyDescent="0.2">
      <c r="A91" s="35">
        <f t="shared" si="2"/>
        <v>43563</v>
      </c>
      <c r="B91" s="36">
        <f>SUMIFS(СВЦЭМ!$D$33:$D$776,СВЦЭМ!$A$33:$A$776,$A91,СВЦЭМ!$B$33:$B$776,B$83)+'СЕТ СН'!$H$11+СВЦЭМ!$D$10+'СЕТ СН'!$H$6-'СЕТ СН'!$H$23</f>
        <v>1372.4233864100001</v>
      </c>
      <c r="C91" s="36">
        <f>SUMIFS(СВЦЭМ!$D$33:$D$776,СВЦЭМ!$A$33:$A$776,$A91,СВЦЭМ!$B$33:$B$776,C$83)+'СЕТ СН'!$H$11+СВЦЭМ!$D$10+'СЕТ СН'!$H$6-'СЕТ СН'!$H$23</f>
        <v>1473.6760701000001</v>
      </c>
      <c r="D91" s="36">
        <f>SUMIFS(СВЦЭМ!$D$33:$D$776,СВЦЭМ!$A$33:$A$776,$A91,СВЦЭМ!$B$33:$B$776,D$83)+'СЕТ СН'!$H$11+СВЦЭМ!$D$10+'СЕТ СН'!$H$6-'СЕТ СН'!$H$23</f>
        <v>1554.0538581600001</v>
      </c>
      <c r="E91" s="36">
        <f>SUMIFS(СВЦЭМ!$D$33:$D$776,СВЦЭМ!$A$33:$A$776,$A91,СВЦЭМ!$B$33:$B$776,E$83)+'СЕТ СН'!$H$11+СВЦЭМ!$D$10+'СЕТ СН'!$H$6-'СЕТ СН'!$H$23</f>
        <v>1554.5838861699999</v>
      </c>
      <c r="F91" s="36">
        <f>SUMIFS(СВЦЭМ!$D$33:$D$776,СВЦЭМ!$A$33:$A$776,$A91,СВЦЭМ!$B$33:$B$776,F$83)+'СЕТ СН'!$H$11+СВЦЭМ!$D$10+'СЕТ СН'!$H$6-'СЕТ СН'!$H$23</f>
        <v>1521.50758516</v>
      </c>
      <c r="G91" s="36">
        <f>SUMIFS(СВЦЭМ!$D$33:$D$776,СВЦЭМ!$A$33:$A$776,$A91,СВЦЭМ!$B$33:$B$776,G$83)+'СЕТ СН'!$H$11+СВЦЭМ!$D$10+'СЕТ СН'!$H$6-'СЕТ СН'!$H$23</f>
        <v>1503.2322184300001</v>
      </c>
      <c r="H91" s="36">
        <f>SUMIFS(СВЦЭМ!$D$33:$D$776,СВЦЭМ!$A$33:$A$776,$A91,СВЦЭМ!$B$33:$B$776,H$83)+'СЕТ СН'!$H$11+СВЦЭМ!$D$10+'СЕТ СН'!$H$6-'СЕТ СН'!$H$23</f>
        <v>1437.71857206</v>
      </c>
      <c r="I91" s="36">
        <f>SUMIFS(СВЦЭМ!$D$33:$D$776,СВЦЭМ!$A$33:$A$776,$A91,СВЦЭМ!$B$33:$B$776,I$83)+'СЕТ СН'!$H$11+СВЦЭМ!$D$10+'СЕТ СН'!$H$6-'СЕТ СН'!$H$23</f>
        <v>1359.1117726299999</v>
      </c>
      <c r="J91" s="36">
        <f>SUMIFS(СВЦЭМ!$D$33:$D$776,СВЦЭМ!$A$33:$A$776,$A91,СВЦЭМ!$B$33:$B$776,J$83)+'СЕТ СН'!$H$11+СВЦЭМ!$D$10+'СЕТ СН'!$H$6-'СЕТ СН'!$H$23</f>
        <v>1261.4554097400001</v>
      </c>
      <c r="K91" s="36">
        <f>SUMIFS(СВЦЭМ!$D$33:$D$776,СВЦЭМ!$A$33:$A$776,$A91,СВЦЭМ!$B$33:$B$776,K$83)+'СЕТ СН'!$H$11+СВЦЭМ!$D$10+'СЕТ СН'!$H$6-'СЕТ СН'!$H$23</f>
        <v>1175.76925568</v>
      </c>
      <c r="L91" s="36">
        <f>SUMIFS(СВЦЭМ!$D$33:$D$776,СВЦЭМ!$A$33:$A$776,$A91,СВЦЭМ!$B$33:$B$776,L$83)+'СЕТ СН'!$H$11+СВЦЭМ!$D$10+'СЕТ СН'!$H$6-'СЕТ СН'!$H$23</f>
        <v>1138.906133</v>
      </c>
      <c r="M91" s="36">
        <f>SUMIFS(СВЦЭМ!$D$33:$D$776,СВЦЭМ!$A$33:$A$776,$A91,СВЦЭМ!$B$33:$B$776,M$83)+'СЕТ СН'!$H$11+СВЦЭМ!$D$10+'СЕТ СН'!$H$6-'СЕТ СН'!$H$23</f>
        <v>1149.63847278</v>
      </c>
      <c r="N91" s="36">
        <f>SUMIFS(СВЦЭМ!$D$33:$D$776,СВЦЭМ!$A$33:$A$776,$A91,СВЦЭМ!$B$33:$B$776,N$83)+'СЕТ СН'!$H$11+СВЦЭМ!$D$10+'СЕТ СН'!$H$6-'СЕТ СН'!$H$23</f>
        <v>1146.72782435</v>
      </c>
      <c r="O91" s="36">
        <f>SUMIFS(СВЦЭМ!$D$33:$D$776,СВЦЭМ!$A$33:$A$776,$A91,СВЦЭМ!$B$33:$B$776,O$83)+'СЕТ СН'!$H$11+СВЦЭМ!$D$10+'СЕТ СН'!$H$6-'СЕТ СН'!$H$23</f>
        <v>1150.22811757</v>
      </c>
      <c r="P91" s="36">
        <f>SUMIFS(СВЦЭМ!$D$33:$D$776,СВЦЭМ!$A$33:$A$776,$A91,СВЦЭМ!$B$33:$B$776,P$83)+'СЕТ СН'!$H$11+СВЦЭМ!$D$10+'СЕТ СН'!$H$6-'СЕТ СН'!$H$23</f>
        <v>1158.5695824100001</v>
      </c>
      <c r="Q91" s="36">
        <f>SUMIFS(СВЦЭМ!$D$33:$D$776,СВЦЭМ!$A$33:$A$776,$A91,СВЦЭМ!$B$33:$B$776,Q$83)+'СЕТ СН'!$H$11+СВЦЭМ!$D$10+'СЕТ СН'!$H$6-'СЕТ СН'!$H$23</f>
        <v>1169.27837011</v>
      </c>
      <c r="R91" s="36">
        <f>SUMIFS(СВЦЭМ!$D$33:$D$776,СВЦЭМ!$A$33:$A$776,$A91,СВЦЭМ!$B$33:$B$776,R$83)+'СЕТ СН'!$H$11+СВЦЭМ!$D$10+'СЕТ СН'!$H$6-'СЕТ СН'!$H$23</f>
        <v>1172.5856057599999</v>
      </c>
      <c r="S91" s="36">
        <f>SUMIFS(СВЦЭМ!$D$33:$D$776,СВЦЭМ!$A$33:$A$776,$A91,СВЦЭМ!$B$33:$B$776,S$83)+'СЕТ СН'!$H$11+СВЦЭМ!$D$10+'СЕТ СН'!$H$6-'СЕТ СН'!$H$23</f>
        <v>1167.1001041899999</v>
      </c>
      <c r="T91" s="36">
        <f>SUMIFS(СВЦЭМ!$D$33:$D$776,СВЦЭМ!$A$33:$A$776,$A91,СВЦЭМ!$B$33:$B$776,T$83)+'СЕТ СН'!$H$11+СВЦЭМ!$D$10+'СЕТ СН'!$H$6-'СЕТ СН'!$H$23</f>
        <v>1149.54774572</v>
      </c>
      <c r="U91" s="36">
        <f>SUMIFS(СВЦЭМ!$D$33:$D$776,СВЦЭМ!$A$33:$A$776,$A91,СВЦЭМ!$B$33:$B$776,U$83)+'СЕТ СН'!$H$11+СВЦЭМ!$D$10+'СЕТ СН'!$H$6-'СЕТ СН'!$H$23</f>
        <v>1131.2468997400001</v>
      </c>
      <c r="V91" s="36">
        <f>SUMIFS(СВЦЭМ!$D$33:$D$776,СВЦЭМ!$A$33:$A$776,$A91,СВЦЭМ!$B$33:$B$776,V$83)+'СЕТ СН'!$H$11+СВЦЭМ!$D$10+'СЕТ СН'!$H$6-'СЕТ СН'!$H$23</f>
        <v>1120.9038491900001</v>
      </c>
      <c r="W91" s="36">
        <f>SUMIFS(СВЦЭМ!$D$33:$D$776,СВЦЭМ!$A$33:$A$776,$A91,СВЦЭМ!$B$33:$B$776,W$83)+'СЕТ СН'!$H$11+СВЦЭМ!$D$10+'СЕТ СН'!$H$6-'СЕТ СН'!$H$23</f>
        <v>1137.3573660500001</v>
      </c>
      <c r="X91" s="36">
        <f>SUMIFS(СВЦЭМ!$D$33:$D$776,СВЦЭМ!$A$33:$A$776,$A91,СВЦЭМ!$B$33:$B$776,X$83)+'СЕТ СН'!$H$11+СВЦЭМ!$D$10+'СЕТ СН'!$H$6-'СЕТ СН'!$H$23</f>
        <v>1199.9856100000002</v>
      </c>
      <c r="Y91" s="36">
        <f>SUMIFS(СВЦЭМ!$D$33:$D$776,СВЦЭМ!$A$33:$A$776,$A91,СВЦЭМ!$B$33:$B$776,Y$83)+'СЕТ СН'!$H$11+СВЦЭМ!$D$10+'СЕТ СН'!$H$6-'СЕТ СН'!$H$23</f>
        <v>1306.80678231</v>
      </c>
    </row>
    <row r="92" spans="1:27" ht="15.75" x14ac:dyDescent="0.2">
      <c r="A92" s="35">
        <f t="shared" si="2"/>
        <v>43564</v>
      </c>
      <c r="B92" s="36">
        <f>SUMIFS(СВЦЭМ!$D$33:$D$776,СВЦЭМ!$A$33:$A$776,$A92,СВЦЭМ!$B$33:$B$776,B$83)+'СЕТ СН'!$H$11+СВЦЭМ!$D$10+'СЕТ СН'!$H$6-'СЕТ СН'!$H$23</f>
        <v>1328.2351537</v>
      </c>
      <c r="C92" s="36">
        <f>SUMIFS(СВЦЭМ!$D$33:$D$776,СВЦЭМ!$A$33:$A$776,$A92,СВЦЭМ!$B$33:$B$776,C$83)+'СЕТ СН'!$H$11+СВЦЭМ!$D$10+'СЕТ СН'!$H$6-'СЕТ СН'!$H$23</f>
        <v>1427.57300134</v>
      </c>
      <c r="D92" s="36">
        <f>SUMIFS(СВЦЭМ!$D$33:$D$776,СВЦЭМ!$A$33:$A$776,$A92,СВЦЭМ!$B$33:$B$776,D$83)+'СЕТ СН'!$H$11+СВЦЭМ!$D$10+'СЕТ СН'!$H$6-'СЕТ СН'!$H$23</f>
        <v>1501.9783990400001</v>
      </c>
      <c r="E92" s="36">
        <f>SUMIFS(СВЦЭМ!$D$33:$D$776,СВЦЭМ!$A$33:$A$776,$A92,СВЦЭМ!$B$33:$B$776,E$83)+'СЕТ СН'!$H$11+СВЦЭМ!$D$10+'СЕТ СН'!$H$6-'СЕТ СН'!$H$23</f>
        <v>1509.5429517600001</v>
      </c>
      <c r="F92" s="36">
        <f>SUMIFS(СВЦЭМ!$D$33:$D$776,СВЦЭМ!$A$33:$A$776,$A92,СВЦЭМ!$B$33:$B$776,F$83)+'СЕТ СН'!$H$11+СВЦЭМ!$D$10+'СЕТ СН'!$H$6-'СЕТ СН'!$H$23</f>
        <v>1504.4046888</v>
      </c>
      <c r="G92" s="36">
        <f>SUMIFS(СВЦЭМ!$D$33:$D$776,СВЦЭМ!$A$33:$A$776,$A92,СВЦЭМ!$B$33:$B$776,G$83)+'СЕТ СН'!$H$11+СВЦЭМ!$D$10+'СЕТ СН'!$H$6-'СЕТ СН'!$H$23</f>
        <v>1483.06542749</v>
      </c>
      <c r="H92" s="36">
        <f>SUMIFS(СВЦЭМ!$D$33:$D$776,СВЦЭМ!$A$33:$A$776,$A92,СВЦЭМ!$B$33:$B$776,H$83)+'СЕТ СН'!$H$11+СВЦЭМ!$D$10+'СЕТ СН'!$H$6-'СЕТ СН'!$H$23</f>
        <v>1385.78617818</v>
      </c>
      <c r="I92" s="36">
        <f>SUMIFS(СВЦЭМ!$D$33:$D$776,СВЦЭМ!$A$33:$A$776,$A92,СВЦЭМ!$B$33:$B$776,I$83)+'СЕТ СН'!$H$11+СВЦЭМ!$D$10+'СЕТ СН'!$H$6-'СЕТ СН'!$H$23</f>
        <v>1327.80610968</v>
      </c>
      <c r="J92" s="36">
        <f>SUMIFS(СВЦЭМ!$D$33:$D$776,СВЦЭМ!$A$33:$A$776,$A92,СВЦЭМ!$B$33:$B$776,J$83)+'СЕТ СН'!$H$11+СВЦЭМ!$D$10+'СЕТ СН'!$H$6-'СЕТ СН'!$H$23</f>
        <v>1254.44651531</v>
      </c>
      <c r="K92" s="36">
        <f>SUMIFS(СВЦЭМ!$D$33:$D$776,СВЦЭМ!$A$33:$A$776,$A92,СВЦЭМ!$B$33:$B$776,K$83)+'СЕТ СН'!$H$11+СВЦЭМ!$D$10+'СЕТ СН'!$H$6-'СЕТ СН'!$H$23</f>
        <v>1197.34192525</v>
      </c>
      <c r="L92" s="36">
        <f>SUMIFS(СВЦЭМ!$D$33:$D$776,СВЦЭМ!$A$33:$A$776,$A92,СВЦЭМ!$B$33:$B$776,L$83)+'СЕТ СН'!$H$11+СВЦЭМ!$D$10+'СЕТ СН'!$H$6-'СЕТ СН'!$H$23</f>
        <v>1166.1508119600001</v>
      </c>
      <c r="M92" s="36">
        <f>SUMIFS(СВЦЭМ!$D$33:$D$776,СВЦЭМ!$A$33:$A$776,$A92,СВЦЭМ!$B$33:$B$776,M$83)+'СЕТ СН'!$H$11+СВЦЭМ!$D$10+'СЕТ СН'!$H$6-'СЕТ СН'!$H$23</f>
        <v>1154.14443938</v>
      </c>
      <c r="N92" s="36">
        <f>SUMIFS(СВЦЭМ!$D$33:$D$776,СВЦЭМ!$A$33:$A$776,$A92,СВЦЭМ!$B$33:$B$776,N$83)+'СЕТ СН'!$H$11+СВЦЭМ!$D$10+'СЕТ СН'!$H$6-'СЕТ СН'!$H$23</f>
        <v>1149.9803244499999</v>
      </c>
      <c r="O92" s="36">
        <f>SUMIFS(СВЦЭМ!$D$33:$D$776,СВЦЭМ!$A$33:$A$776,$A92,СВЦЭМ!$B$33:$B$776,O$83)+'СЕТ СН'!$H$11+СВЦЭМ!$D$10+'СЕТ СН'!$H$6-'СЕТ СН'!$H$23</f>
        <v>1145.3867807000001</v>
      </c>
      <c r="P92" s="36">
        <f>SUMIFS(СВЦЭМ!$D$33:$D$776,СВЦЭМ!$A$33:$A$776,$A92,СВЦЭМ!$B$33:$B$776,P$83)+'СЕТ СН'!$H$11+СВЦЭМ!$D$10+'СЕТ СН'!$H$6-'СЕТ СН'!$H$23</f>
        <v>1167.3298633100001</v>
      </c>
      <c r="Q92" s="36">
        <f>SUMIFS(СВЦЭМ!$D$33:$D$776,СВЦЭМ!$A$33:$A$776,$A92,СВЦЭМ!$B$33:$B$776,Q$83)+'СЕТ СН'!$H$11+СВЦЭМ!$D$10+'СЕТ СН'!$H$6-'СЕТ СН'!$H$23</f>
        <v>1179.2576351500002</v>
      </c>
      <c r="R92" s="36">
        <f>SUMIFS(СВЦЭМ!$D$33:$D$776,СВЦЭМ!$A$33:$A$776,$A92,СВЦЭМ!$B$33:$B$776,R$83)+'СЕТ СН'!$H$11+СВЦЭМ!$D$10+'СЕТ СН'!$H$6-'СЕТ СН'!$H$23</f>
        <v>1181.7667415599999</v>
      </c>
      <c r="S92" s="36">
        <f>SUMIFS(СВЦЭМ!$D$33:$D$776,СВЦЭМ!$A$33:$A$776,$A92,СВЦЭМ!$B$33:$B$776,S$83)+'СЕТ СН'!$H$11+СВЦЭМ!$D$10+'СЕТ СН'!$H$6-'СЕТ СН'!$H$23</f>
        <v>1184.9723217000001</v>
      </c>
      <c r="T92" s="36">
        <f>SUMIFS(СВЦЭМ!$D$33:$D$776,СВЦЭМ!$A$33:$A$776,$A92,СВЦЭМ!$B$33:$B$776,T$83)+'СЕТ СН'!$H$11+СВЦЭМ!$D$10+'СЕТ СН'!$H$6-'СЕТ СН'!$H$23</f>
        <v>1169.7056435899999</v>
      </c>
      <c r="U92" s="36">
        <f>SUMIFS(СВЦЭМ!$D$33:$D$776,СВЦЭМ!$A$33:$A$776,$A92,СВЦЭМ!$B$33:$B$776,U$83)+'СЕТ СН'!$H$11+СВЦЭМ!$D$10+'СЕТ СН'!$H$6-'СЕТ СН'!$H$23</f>
        <v>1129.47346335</v>
      </c>
      <c r="V92" s="36">
        <f>SUMIFS(СВЦЭМ!$D$33:$D$776,СВЦЭМ!$A$33:$A$776,$A92,СВЦЭМ!$B$33:$B$776,V$83)+'СЕТ СН'!$H$11+СВЦЭМ!$D$10+'СЕТ СН'!$H$6-'СЕТ СН'!$H$23</f>
        <v>1119.14709593</v>
      </c>
      <c r="W92" s="36">
        <f>SUMIFS(СВЦЭМ!$D$33:$D$776,СВЦЭМ!$A$33:$A$776,$A92,СВЦЭМ!$B$33:$B$776,W$83)+'СЕТ СН'!$H$11+СВЦЭМ!$D$10+'СЕТ СН'!$H$6-'СЕТ СН'!$H$23</f>
        <v>1127.7943148300001</v>
      </c>
      <c r="X92" s="36">
        <f>SUMIFS(СВЦЭМ!$D$33:$D$776,СВЦЭМ!$A$33:$A$776,$A92,СВЦЭМ!$B$33:$B$776,X$83)+'СЕТ СН'!$H$11+СВЦЭМ!$D$10+'СЕТ СН'!$H$6-'СЕТ СН'!$H$23</f>
        <v>1148.30780301</v>
      </c>
      <c r="Y92" s="36">
        <f>SUMIFS(СВЦЭМ!$D$33:$D$776,СВЦЭМ!$A$33:$A$776,$A92,СВЦЭМ!$B$33:$B$776,Y$83)+'СЕТ СН'!$H$11+СВЦЭМ!$D$10+'СЕТ СН'!$H$6-'СЕТ СН'!$H$23</f>
        <v>1215.15882816</v>
      </c>
    </row>
    <row r="93" spans="1:27" ht="15.75" x14ac:dyDescent="0.2">
      <c r="A93" s="35">
        <f t="shared" si="2"/>
        <v>43565</v>
      </c>
      <c r="B93" s="36">
        <f>SUMIFS(СВЦЭМ!$D$33:$D$776,СВЦЭМ!$A$33:$A$776,$A93,СВЦЭМ!$B$33:$B$776,B$83)+'СЕТ СН'!$H$11+СВЦЭМ!$D$10+'СЕТ СН'!$H$6-'СЕТ СН'!$H$23</f>
        <v>1312.5929838299999</v>
      </c>
      <c r="C93" s="36">
        <f>SUMIFS(СВЦЭМ!$D$33:$D$776,СВЦЭМ!$A$33:$A$776,$A93,СВЦЭМ!$B$33:$B$776,C$83)+'СЕТ СН'!$H$11+СВЦЭМ!$D$10+'СЕТ СН'!$H$6-'СЕТ СН'!$H$23</f>
        <v>1424.5602923500001</v>
      </c>
      <c r="D93" s="36">
        <f>SUMIFS(СВЦЭМ!$D$33:$D$776,СВЦЭМ!$A$33:$A$776,$A93,СВЦЭМ!$B$33:$B$776,D$83)+'СЕТ СН'!$H$11+СВЦЭМ!$D$10+'СЕТ СН'!$H$6-'СЕТ СН'!$H$23</f>
        <v>1504.7300088300001</v>
      </c>
      <c r="E93" s="36">
        <f>SUMIFS(СВЦЭМ!$D$33:$D$776,СВЦЭМ!$A$33:$A$776,$A93,СВЦЭМ!$B$33:$B$776,E$83)+'СЕТ СН'!$H$11+СВЦЭМ!$D$10+'СЕТ СН'!$H$6-'СЕТ СН'!$H$23</f>
        <v>1520.99541454</v>
      </c>
      <c r="F93" s="36">
        <f>SUMIFS(СВЦЭМ!$D$33:$D$776,СВЦЭМ!$A$33:$A$776,$A93,СВЦЭМ!$B$33:$B$776,F$83)+'СЕТ СН'!$H$11+СВЦЭМ!$D$10+'СЕТ СН'!$H$6-'СЕТ СН'!$H$23</f>
        <v>1514.79074079</v>
      </c>
      <c r="G93" s="36">
        <f>SUMIFS(СВЦЭМ!$D$33:$D$776,СВЦЭМ!$A$33:$A$776,$A93,СВЦЭМ!$B$33:$B$776,G$83)+'СЕТ СН'!$H$11+СВЦЭМ!$D$10+'СЕТ СН'!$H$6-'СЕТ СН'!$H$23</f>
        <v>1499.54262786</v>
      </c>
      <c r="H93" s="36">
        <f>SUMIFS(СВЦЭМ!$D$33:$D$776,СВЦЭМ!$A$33:$A$776,$A93,СВЦЭМ!$B$33:$B$776,H$83)+'СЕТ СН'!$H$11+СВЦЭМ!$D$10+'СЕТ СН'!$H$6-'СЕТ СН'!$H$23</f>
        <v>1420.31703554</v>
      </c>
      <c r="I93" s="36">
        <f>SUMIFS(СВЦЭМ!$D$33:$D$776,СВЦЭМ!$A$33:$A$776,$A93,СВЦЭМ!$B$33:$B$776,I$83)+'СЕТ СН'!$H$11+СВЦЭМ!$D$10+'СЕТ СН'!$H$6-'СЕТ СН'!$H$23</f>
        <v>1341.4243925199999</v>
      </c>
      <c r="J93" s="36">
        <f>SUMIFS(СВЦЭМ!$D$33:$D$776,СВЦЭМ!$A$33:$A$776,$A93,СВЦЭМ!$B$33:$B$776,J$83)+'СЕТ СН'!$H$11+СВЦЭМ!$D$10+'СЕТ СН'!$H$6-'СЕТ СН'!$H$23</f>
        <v>1240.34903158</v>
      </c>
      <c r="K93" s="36">
        <f>SUMIFS(СВЦЭМ!$D$33:$D$776,СВЦЭМ!$A$33:$A$776,$A93,СВЦЭМ!$B$33:$B$776,K$83)+'СЕТ СН'!$H$11+СВЦЭМ!$D$10+'СЕТ СН'!$H$6-'СЕТ СН'!$H$23</f>
        <v>1151.00238588</v>
      </c>
      <c r="L93" s="36">
        <f>SUMIFS(СВЦЭМ!$D$33:$D$776,СВЦЭМ!$A$33:$A$776,$A93,СВЦЭМ!$B$33:$B$776,L$83)+'СЕТ СН'!$H$11+СВЦЭМ!$D$10+'СЕТ СН'!$H$6-'СЕТ СН'!$H$23</f>
        <v>1127.4549583600001</v>
      </c>
      <c r="M93" s="36">
        <f>SUMIFS(СВЦЭМ!$D$33:$D$776,СВЦЭМ!$A$33:$A$776,$A93,СВЦЭМ!$B$33:$B$776,M$83)+'СЕТ СН'!$H$11+СВЦЭМ!$D$10+'СЕТ СН'!$H$6-'СЕТ СН'!$H$23</f>
        <v>1134.5883434900002</v>
      </c>
      <c r="N93" s="36">
        <f>SUMIFS(СВЦЭМ!$D$33:$D$776,СВЦЭМ!$A$33:$A$776,$A93,СВЦЭМ!$B$33:$B$776,N$83)+'СЕТ СН'!$H$11+СВЦЭМ!$D$10+'СЕТ СН'!$H$6-'СЕТ СН'!$H$23</f>
        <v>1139.3140876800001</v>
      </c>
      <c r="O93" s="36">
        <f>SUMIFS(СВЦЭМ!$D$33:$D$776,СВЦЭМ!$A$33:$A$776,$A93,СВЦЭМ!$B$33:$B$776,O$83)+'СЕТ СН'!$H$11+СВЦЭМ!$D$10+'СЕТ СН'!$H$6-'СЕТ СН'!$H$23</f>
        <v>1143.0855976299999</v>
      </c>
      <c r="P93" s="36">
        <f>SUMIFS(СВЦЭМ!$D$33:$D$776,СВЦЭМ!$A$33:$A$776,$A93,СВЦЭМ!$B$33:$B$776,P$83)+'СЕТ СН'!$H$11+СВЦЭМ!$D$10+'СЕТ СН'!$H$6-'СЕТ СН'!$H$23</f>
        <v>1153.34906806</v>
      </c>
      <c r="Q93" s="36">
        <f>SUMIFS(СВЦЭМ!$D$33:$D$776,СВЦЭМ!$A$33:$A$776,$A93,СВЦЭМ!$B$33:$B$776,Q$83)+'СЕТ СН'!$H$11+СВЦЭМ!$D$10+'СЕТ СН'!$H$6-'СЕТ СН'!$H$23</f>
        <v>1156.43712594</v>
      </c>
      <c r="R93" s="36">
        <f>SUMIFS(СВЦЭМ!$D$33:$D$776,СВЦЭМ!$A$33:$A$776,$A93,СВЦЭМ!$B$33:$B$776,R$83)+'СЕТ СН'!$H$11+СВЦЭМ!$D$10+'СЕТ СН'!$H$6-'СЕТ СН'!$H$23</f>
        <v>1161.6135371400001</v>
      </c>
      <c r="S93" s="36">
        <f>SUMIFS(СВЦЭМ!$D$33:$D$776,СВЦЭМ!$A$33:$A$776,$A93,СВЦЭМ!$B$33:$B$776,S$83)+'СЕТ СН'!$H$11+СВЦЭМ!$D$10+'СЕТ СН'!$H$6-'СЕТ СН'!$H$23</f>
        <v>1161.90783229</v>
      </c>
      <c r="T93" s="36">
        <f>SUMIFS(СВЦЭМ!$D$33:$D$776,СВЦЭМ!$A$33:$A$776,$A93,СВЦЭМ!$B$33:$B$776,T$83)+'СЕТ СН'!$H$11+СВЦЭМ!$D$10+'СЕТ СН'!$H$6-'СЕТ СН'!$H$23</f>
        <v>1142.9731031199999</v>
      </c>
      <c r="U93" s="36">
        <f>SUMIFS(СВЦЭМ!$D$33:$D$776,СВЦЭМ!$A$33:$A$776,$A93,СВЦЭМ!$B$33:$B$776,U$83)+'СЕТ СН'!$H$11+СВЦЭМ!$D$10+'СЕТ СН'!$H$6-'СЕТ СН'!$H$23</f>
        <v>1113.5871739700001</v>
      </c>
      <c r="V93" s="36">
        <f>SUMIFS(СВЦЭМ!$D$33:$D$776,СВЦЭМ!$A$33:$A$776,$A93,СВЦЭМ!$B$33:$B$776,V$83)+'СЕТ СН'!$H$11+СВЦЭМ!$D$10+'СЕТ СН'!$H$6-'СЕТ СН'!$H$23</f>
        <v>1091.34691877</v>
      </c>
      <c r="W93" s="36">
        <f>SUMIFS(СВЦЭМ!$D$33:$D$776,СВЦЭМ!$A$33:$A$776,$A93,СВЦЭМ!$B$33:$B$776,W$83)+'СЕТ СН'!$H$11+СВЦЭМ!$D$10+'СЕТ СН'!$H$6-'СЕТ СН'!$H$23</f>
        <v>1088.1639351399999</v>
      </c>
      <c r="X93" s="36">
        <f>SUMIFS(СВЦЭМ!$D$33:$D$776,СВЦЭМ!$A$33:$A$776,$A93,СВЦЭМ!$B$33:$B$776,X$83)+'СЕТ СН'!$H$11+СВЦЭМ!$D$10+'СЕТ СН'!$H$6-'СЕТ СН'!$H$23</f>
        <v>1149.65408972</v>
      </c>
      <c r="Y93" s="36">
        <f>SUMIFS(СВЦЭМ!$D$33:$D$776,СВЦЭМ!$A$33:$A$776,$A93,СВЦЭМ!$B$33:$B$776,Y$83)+'СЕТ СН'!$H$11+СВЦЭМ!$D$10+'СЕТ СН'!$H$6-'СЕТ СН'!$H$23</f>
        <v>1274.2867604600001</v>
      </c>
    </row>
    <row r="94" spans="1:27" ht="15.75" x14ac:dyDescent="0.2">
      <c r="A94" s="35">
        <f t="shared" si="2"/>
        <v>43566</v>
      </c>
      <c r="B94" s="36">
        <f>SUMIFS(СВЦЭМ!$D$33:$D$776,СВЦЭМ!$A$33:$A$776,$A94,СВЦЭМ!$B$33:$B$776,B$83)+'СЕТ СН'!$H$11+СВЦЭМ!$D$10+'СЕТ СН'!$H$6-'СЕТ СН'!$H$23</f>
        <v>1333.20381348</v>
      </c>
      <c r="C94" s="36">
        <f>SUMIFS(СВЦЭМ!$D$33:$D$776,СВЦЭМ!$A$33:$A$776,$A94,СВЦЭМ!$B$33:$B$776,C$83)+'СЕТ СН'!$H$11+СВЦЭМ!$D$10+'СЕТ СН'!$H$6-'СЕТ СН'!$H$23</f>
        <v>1460.0826427300001</v>
      </c>
      <c r="D94" s="36">
        <f>SUMIFS(СВЦЭМ!$D$33:$D$776,СВЦЭМ!$A$33:$A$776,$A94,СВЦЭМ!$B$33:$B$776,D$83)+'СЕТ СН'!$H$11+СВЦЭМ!$D$10+'СЕТ СН'!$H$6-'СЕТ СН'!$H$23</f>
        <v>1608.0004494499999</v>
      </c>
      <c r="E94" s="36">
        <f>SUMIFS(СВЦЭМ!$D$33:$D$776,СВЦЭМ!$A$33:$A$776,$A94,СВЦЭМ!$B$33:$B$776,E$83)+'СЕТ СН'!$H$11+СВЦЭМ!$D$10+'СЕТ СН'!$H$6-'СЕТ СН'!$H$23</f>
        <v>1630.16944863</v>
      </c>
      <c r="F94" s="36">
        <f>SUMIFS(СВЦЭМ!$D$33:$D$776,СВЦЭМ!$A$33:$A$776,$A94,СВЦЭМ!$B$33:$B$776,F$83)+'СЕТ СН'!$H$11+СВЦЭМ!$D$10+'СЕТ СН'!$H$6-'СЕТ СН'!$H$23</f>
        <v>1632.6341239400001</v>
      </c>
      <c r="G94" s="36">
        <f>SUMIFS(СВЦЭМ!$D$33:$D$776,СВЦЭМ!$A$33:$A$776,$A94,СВЦЭМ!$B$33:$B$776,G$83)+'СЕТ СН'!$H$11+СВЦЭМ!$D$10+'СЕТ СН'!$H$6-'СЕТ СН'!$H$23</f>
        <v>1628.9274222399999</v>
      </c>
      <c r="H94" s="36">
        <f>SUMIFS(СВЦЭМ!$D$33:$D$776,СВЦЭМ!$A$33:$A$776,$A94,СВЦЭМ!$B$33:$B$776,H$83)+'СЕТ СН'!$H$11+СВЦЭМ!$D$10+'СЕТ СН'!$H$6-'СЕТ СН'!$H$23</f>
        <v>1546.50314942</v>
      </c>
      <c r="I94" s="36">
        <f>SUMIFS(СВЦЭМ!$D$33:$D$776,СВЦЭМ!$A$33:$A$776,$A94,СВЦЭМ!$B$33:$B$776,I$83)+'СЕТ СН'!$H$11+СВЦЭМ!$D$10+'СЕТ СН'!$H$6-'СЕТ СН'!$H$23</f>
        <v>1456.0845263799999</v>
      </c>
      <c r="J94" s="36">
        <f>SUMIFS(СВЦЭМ!$D$33:$D$776,СВЦЭМ!$A$33:$A$776,$A94,СВЦЭМ!$B$33:$B$776,J$83)+'СЕТ СН'!$H$11+СВЦЭМ!$D$10+'СЕТ СН'!$H$6-'СЕТ СН'!$H$23</f>
        <v>1330.5037213800001</v>
      </c>
      <c r="K94" s="36">
        <f>SUMIFS(СВЦЭМ!$D$33:$D$776,СВЦЭМ!$A$33:$A$776,$A94,СВЦЭМ!$B$33:$B$776,K$83)+'СЕТ СН'!$H$11+СВЦЭМ!$D$10+'СЕТ СН'!$H$6-'СЕТ СН'!$H$23</f>
        <v>1237.2219480600002</v>
      </c>
      <c r="L94" s="36">
        <f>SUMIFS(СВЦЭМ!$D$33:$D$776,СВЦЭМ!$A$33:$A$776,$A94,СВЦЭМ!$B$33:$B$776,L$83)+'СЕТ СН'!$H$11+СВЦЭМ!$D$10+'СЕТ СН'!$H$6-'СЕТ СН'!$H$23</f>
        <v>1195.6336553000001</v>
      </c>
      <c r="M94" s="36">
        <f>SUMIFS(СВЦЭМ!$D$33:$D$776,СВЦЭМ!$A$33:$A$776,$A94,СВЦЭМ!$B$33:$B$776,M$83)+'СЕТ СН'!$H$11+СВЦЭМ!$D$10+'СЕТ СН'!$H$6-'СЕТ СН'!$H$23</f>
        <v>1214.5399691600001</v>
      </c>
      <c r="N94" s="36">
        <f>SUMIFS(СВЦЭМ!$D$33:$D$776,СВЦЭМ!$A$33:$A$776,$A94,СВЦЭМ!$B$33:$B$776,N$83)+'СЕТ СН'!$H$11+СВЦЭМ!$D$10+'СЕТ СН'!$H$6-'СЕТ СН'!$H$23</f>
        <v>1201.19401107</v>
      </c>
      <c r="O94" s="36">
        <f>SUMIFS(СВЦЭМ!$D$33:$D$776,СВЦЭМ!$A$33:$A$776,$A94,СВЦЭМ!$B$33:$B$776,O$83)+'СЕТ СН'!$H$11+СВЦЭМ!$D$10+'СЕТ СН'!$H$6-'СЕТ СН'!$H$23</f>
        <v>1207.5953495200001</v>
      </c>
      <c r="P94" s="36">
        <f>SUMIFS(СВЦЭМ!$D$33:$D$776,СВЦЭМ!$A$33:$A$776,$A94,СВЦЭМ!$B$33:$B$776,P$83)+'СЕТ СН'!$H$11+СВЦЭМ!$D$10+'СЕТ СН'!$H$6-'СЕТ СН'!$H$23</f>
        <v>1223.0687092000001</v>
      </c>
      <c r="Q94" s="36">
        <f>SUMIFS(СВЦЭМ!$D$33:$D$776,СВЦЭМ!$A$33:$A$776,$A94,СВЦЭМ!$B$33:$B$776,Q$83)+'СЕТ СН'!$H$11+СВЦЭМ!$D$10+'СЕТ СН'!$H$6-'СЕТ СН'!$H$23</f>
        <v>1229.6350077500001</v>
      </c>
      <c r="R94" s="36">
        <f>SUMIFS(СВЦЭМ!$D$33:$D$776,СВЦЭМ!$A$33:$A$776,$A94,СВЦЭМ!$B$33:$B$776,R$83)+'СЕТ СН'!$H$11+СВЦЭМ!$D$10+'СЕТ СН'!$H$6-'СЕТ СН'!$H$23</f>
        <v>1227.97062901</v>
      </c>
      <c r="S94" s="36">
        <f>SUMIFS(СВЦЭМ!$D$33:$D$776,СВЦЭМ!$A$33:$A$776,$A94,СВЦЭМ!$B$33:$B$776,S$83)+'СЕТ СН'!$H$11+СВЦЭМ!$D$10+'СЕТ СН'!$H$6-'СЕТ СН'!$H$23</f>
        <v>1233.6342350499999</v>
      </c>
      <c r="T94" s="36">
        <f>SUMIFS(СВЦЭМ!$D$33:$D$776,СВЦЭМ!$A$33:$A$776,$A94,СВЦЭМ!$B$33:$B$776,T$83)+'СЕТ СН'!$H$11+СВЦЭМ!$D$10+'СЕТ СН'!$H$6-'СЕТ СН'!$H$23</f>
        <v>1217.6831740100001</v>
      </c>
      <c r="U94" s="36">
        <f>SUMIFS(СВЦЭМ!$D$33:$D$776,СВЦЭМ!$A$33:$A$776,$A94,СВЦЭМ!$B$33:$B$776,U$83)+'СЕТ СН'!$H$11+СВЦЭМ!$D$10+'СЕТ СН'!$H$6-'СЕТ СН'!$H$23</f>
        <v>1194.3838299899999</v>
      </c>
      <c r="V94" s="36">
        <f>SUMIFS(СВЦЭМ!$D$33:$D$776,СВЦЭМ!$A$33:$A$776,$A94,СВЦЭМ!$B$33:$B$776,V$83)+'СЕТ СН'!$H$11+СВЦЭМ!$D$10+'СЕТ СН'!$H$6-'СЕТ СН'!$H$23</f>
        <v>1191.00973851</v>
      </c>
      <c r="W94" s="36">
        <f>SUMIFS(СВЦЭМ!$D$33:$D$776,СВЦЭМ!$A$33:$A$776,$A94,СВЦЭМ!$B$33:$B$776,W$83)+'СЕТ СН'!$H$11+СВЦЭМ!$D$10+'СЕТ СН'!$H$6-'СЕТ СН'!$H$23</f>
        <v>1173.5782950500002</v>
      </c>
      <c r="X94" s="36">
        <f>SUMIFS(СВЦЭМ!$D$33:$D$776,СВЦЭМ!$A$33:$A$776,$A94,СВЦЭМ!$B$33:$B$776,X$83)+'СЕТ СН'!$H$11+СВЦЭМ!$D$10+'СЕТ СН'!$H$6-'СЕТ СН'!$H$23</f>
        <v>1247.07713317</v>
      </c>
      <c r="Y94" s="36">
        <f>SUMIFS(СВЦЭМ!$D$33:$D$776,СВЦЭМ!$A$33:$A$776,$A94,СВЦЭМ!$B$33:$B$776,Y$83)+'СЕТ СН'!$H$11+СВЦЭМ!$D$10+'СЕТ СН'!$H$6-'СЕТ СН'!$H$23</f>
        <v>1369.78322527</v>
      </c>
    </row>
    <row r="95" spans="1:27" ht="15.75" x14ac:dyDescent="0.2">
      <c r="A95" s="35">
        <f t="shared" si="2"/>
        <v>43567</v>
      </c>
      <c r="B95" s="36">
        <f>SUMIFS(СВЦЭМ!$D$33:$D$776,СВЦЭМ!$A$33:$A$776,$A95,СВЦЭМ!$B$33:$B$776,B$83)+'СЕТ СН'!$H$11+СВЦЭМ!$D$10+'СЕТ СН'!$H$6-'СЕТ СН'!$H$23</f>
        <v>1472.26816454</v>
      </c>
      <c r="C95" s="36">
        <f>SUMIFS(СВЦЭМ!$D$33:$D$776,СВЦЭМ!$A$33:$A$776,$A95,СВЦЭМ!$B$33:$B$776,C$83)+'СЕТ СН'!$H$11+СВЦЭМ!$D$10+'СЕТ СН'!$H$6-'СЕТ СН'!$H$23</f>
        <v>1561.2085914700001</v>
      </c>
      <c r="D95" s="36">
        <f>SUMIFS(СВЦЭМ!$D$33:$D$776,СВЦЭМ!$A$33:$A$776,$A95,СВЦЭМ!$B$33:$B$776,D$83)+'СЕТ СН'!$H$11+СВЦЭМ!$D$10+'СЕТ СН'!$H$6-'СЕТ СН'!$H$23</f>
        <v>1609.3307096400001</v>
      </c>
      <c r="E95" s="36">
        <f>SUMIFS(СВЦЭМ!$D$33:$D$776,СВЦЭМ!$A$33:$A$776,$A95,СВЦЭМ!$B$33:$B$776,E$83)+'СЕТ СН'!$H$11+СВЦЭМ!$D$10+'СЕТ СН'!$H$6-'СЕТ СН'!$H$23</f>
        <v>1610.3252592399999</v>
      </c>
      <c r="F95" s="36">
        <f>SUMIFS(СВЦЭМ!$D$33:$D$776,СВЦЭМ!$A$33:$A$776,$A95,СВЦЭМ!$B$33:$B$776,F$83)+'СЕТ СН'!$H$11+СВЦЭМ!$D$10+'СЕТ СН'!$H$6-'СЕТ СН'!$H$23</f>
        <v>1609.7769343299999</v>
      </c>
      <c r="G95" s="36">
        <f>SUMIFS(СВЦЭМ!$D$33:$D$776,СВЦЭМ!$A$33:$A$776,$A95,СВЦЭМ!$B$33:$B$776,G$83)+'СЕТ СН'!$H$11+СВЦЭМ!$D$10+'СЕТ СН'!$H$6-'СЕТ СН'!$H$23</f>
        <v>1595.7168041899999</v>
      </c>
      <c r="H95" s="36">
        <f>SUMIFS(СВЦЭМ!$D$33:$D$776,СВЦЭМ!$A$33:$A$776,$A95,СВЦЭМ!$B$33:$B$776,H$83)+'СЕТ СН'!$H$11+СВЦЭМ!$D$10+'СЕТ СН'!$H$6-'СЕТ СН'!$H$23</f>
        <v>1508.0966862099999</v>
      </c>
      <c r="I95" s="36">
        <f>SUMIFS(СВЦЭМ!$D$33:$D$776,СВЦЭМ!$A$33:$A$776,$A95,СВЦЭМ!$B$33:$B$776,I$83)+'СЕТ СН'!$H$11+СВЦЭМ!$D$10+'СЕТ СН'!$H$6-'СЕТ СН'!$H$23</f>
        <v>1448.76688334</v>
      </c>
      <c r="J95" s="36">
        <f>SUMIFS(СВЦЭМ!$D$33:$D$776,СВЦЭМ!$A$33:$A$776,$A95,СВЦЭМ!$B$33:$B$776,J$83)+'СЕТ СН'!$H$11+СВЦЭМ!$D$10+'СЕТ СН'!$H$6-'СЕТ СН'!$H$23</f>
        <v>1328.85067953</v>
      </c>
      <c r="K95" s="36">
        <f>SUMIFS(СВЦЭМ!$D$33:$D$776,СВЦЭМ!$A$33:$A$776,$A95,СВЦЭМ!$B$33:$B$776,K$83)+'СЕТ СН'!$H$11+СВЦЭМ!$D$10+'СЕТ СН'!$H$6-'СЕТ СН'!$H$23</f>
        <v>1238.6624423399999</v>
      </c>
      <c r="L95" s="36">
        <f>SUMIFS(СВЦЭМ!$D$33:$D$776,СВЦЭМ!$A$33:$A$776,$A95,СВЦЭМ!$B$33:$B$776,L$83)+'СЕТ СН'!$H$11+СВЦЭМ!$D$10+'СЕТ СН'!$H$6-'СЕТ СН'!$H$23</f>
        <v>1198.8450274500001</v>
      </c>
      <c r="M95" s="36">
        <f>SUMIFS(СВЦЭМ!$D$33:$D$776,СВЦЭМ!$A$33:$A$776,$A95,СВЦЭМ!$B$33:$B$776,M$83)+'СЕТ СН'!$H$11+СВЦЭМ!$D$10+'СЕТ СН'!$H$6-'СЕТ СН'!$H$23</f>
        <v>1201.9563704299999</v>
      </c>
      <c r="N95" s="36">
        <f>SUMIFS(СВЦЭМ!$D$33:$D$776,СВЦЭМ!$A$33:$A$776,$A95,СВЦЭМ!$B$33:$B$776,N$83)+'СЕТ СН'!$H$11+СВЦЭМ!$D$10+'СЕТ СН'!$H$6-'СЕТ СН'!$H$23</f>
        <v>1182.8546553800002</v>
      </c>
      <c r="O95" s="36">
        <f>SUMIFS(СВЦЭМ!$D$33:$D$776,СВЦЭМ!$A$33:$A$776,$A95,СВЦЭМ!$B$33:$B$776,O$83)+'СЕТ СН'!$H$11+СВЦЭМ!$D$10+'СЕТ СН'!$H$6-'СЕТ СН'!$H$23</f>
        <v>1192.24027529</v>
      </c>
      <c r="P95" s="36">
        <f>SUMIFS(СВЦЭМ!$D$33:$D$776,СВЦЭМ!$A$33:$A$776,$A95,СВЦЭМ!$B$33:$B$776,P$83)+'СЕТ СН'!$H$11+СВЦЭМ!$D$10+'СЕТ СН'!$H$6-'СЕТ СН'!$H$23</f>
        <v>1214.30997871</v>
      </c>
      <c r="Q95" s="36">
        <f>SUMIFS(СВЦЭМ!$D$33:$D$776,СВЦЭМ!$A$33:$A$776,$A95,СВЦЭМ!$B$33:$B$776,Q$83)+'СЕТ СН'!$H$11+СВЦЭМ!$D$10+'СЕТ СН'!$H$6-'СЕТ СН'!$H$23</f>
        <v>1225.53048795</v>
      </c>
      <c r="R95" s="36">
        <f>SUMIFS(СВЦЭМ!$D$33:$D$776,СВЦЭМ!$A$33:$A$776,$A95,СВЦЭМ!$B$33:$B$776,R$83)+'СЕТ СН'!$H$11+СВЦЭМ!$D$10+'СЕТ СН'!$H$6-'СЕТ СН'!$H$23</f>
        <v>1234.46298353</v>
      </c>
      <c r="S95" s="36">
        <f>SUMIFS(СВЦЭМ!$D$33:$D$776,СВЦЭМ!$A$33:$A$776,$A95,СВЦЭМ!$B$33:$B$776,S$83)+'СЕТ СН'!$H$11+СВЦЭМ!$D$10+'СЕТ СН'!$H$6-'СЕТ СН'!$H$23</f>
        <v>1220.2978480100001</v>
      </c>
      <c r="T95" s="36">
        <f>SUMIFS(СВЦЭМ!$D$33:$D$776,СВЦЭМ!$A$33:$A$776,$A95,СВЦЭМ!$B$33:$B$776,T$83)+'СЕТ СН'!$H$11+СВЦЭМ!$D$10+'СЕТ СН'!$H$6-'СЕТ СН'!$H$23</f>
        <v>1204.69154991</v>
      </c>
      <c r="U95" s="36">
        <f>SUMIFS(СВЦЭМ!$D$33:$D$776,СВЦЭМ!$A$33:$A$776,$A95,СВЦЭМ!$B$33:$B$776,U$83)+'СЕТ СН'!$H$11+СВЦЭМ!$D$10+'СЕТ СН'!$H$6-'СЕТ СН'!$H$23</f>
        <v>1155.7322947600001</v>
      </c>
      <c r="V95" s="36">
        <f>SUMIFS(СВЦЭМ!$D$33:$D$776,СВЦЭМ!$A$33:$A$776,$A95,СВЦЭМ!$B$33:$B$776,V$83)+'СЕТ СН'!$H$11+СВЦЭМ!$D$10+'СЕТ СН'!$H$6-'СЕТ СН'!$H$23</f>
        <v>1153.86692208</v>
      </c>
      <c r="W95" s="36">
        <f>SUMIFS(СВЦЭМ!$D$33:$D$776,СВЦЭМ!$A$33:$A$776,$A95,СВЦЭМ!$B$33:$B$776,W$83)+'СЕТ СН'!$H$11+СВЦЭМ!$D$10+'СЕТ СН'!$H$6-'СЕТ СН'!$H$23</f>
        <v>1164.48208172</v>
      </c>
      <c r="X95" s="36">
        <f>SUMIFS(СВЦЭМ!$D$33:$D$776,СВЦЭМ!$A$33:$A$776,$A95,СВЦЭМ!$B$33:$B$776,X$83)+'СЕТ СН'!$H$11+СВЦЭМ!$D$10+'СЕТ СН'!$H$6-'СЕТ СН'!$H$23</f>
        <v>1227.5930538699999</v>
      </c>
      <c r="Y95" s="36">
        <f>SUMIFS(СВЦЭМ!$D$33:$D$776,СВЦЭМ!$A$33:$A$776,$A95,СВЦЭМ!$B$33:$B$776,Y$83)+'СЕТ СН'!$H$11+СВЦЭМ!$D$10+'СЕТ СН'!$H$6-'СЕТ СН'!$H$23</f>
        <v>1345.8410331499999</v>
      </c>
    </row>
    <row r="96" spans="1:27" ht="15.75" x14ac:dyDescent="0.2">
      <c r="A96" s="35">
        <f t="shared" si="2"/>
        <v>43568</v>
      </c>
      <c r="B96" s="36">
        <f>SUMIFS(СВЦЭМ!$D$33:$D$776,СВЦЭМ!$A$33:$A$776,$A96,СВЦЭМ!$B$33:$B$776,B$83)+'СЕТ СН'!$H$11+СВЦЭМ!$D$10+'СЕТ СН'!$H$6-'СЕТ СН'!$H$23</f>
        <v>1432.77380393</v>
      </c>
      <c r="C96" s="36">
        <f>SUMIFS(СВЦЭМ!$D$33:$D$776,СВЦЭМ!$A$33:$A$776,$A96,СВЦЭМ!$B$33:$B$776,C$83)+'СЕТ СН'!$H$11+СВЦЭМ!$D$10+'СЕТ СН'!$H$6-'СЕТ СН'!$H$23</f>
        <v>1513.9511780800001</v>
      </c>
      <c r="D96" s="36">
        <f>SUMIFS(СВЦЭМ!$D$33:$D$776,СВЦЭМ!$A$33:$A$776,$A96,СВЦЭМ!$B$33:$B$776,D$83)+'СЕТ СН'!$H$11+СВЦЭМ!$D$10+'СЕТ СН'!$H$6-'СЕТ СН'!$H$23</f>
        <v>1592.9116918300001</v>
      </c>
      <c r="E96" s="36">
        <f>SUMIFS(СВЦЭМ!$D$33:$D$776,СВЦЭМ!$A$33:$A$776,$A96,СВЦЭМ!$B$33:$B$776,E$83)+'СЕТ СН'!$H$11+СВЦЭМ!$D$10+'СЕТ СН'!$H$6-'СЕТ СН'!$H$23</f>
        <v>1602.1435369999999</v>
      </c>
      <c r="F96" s="36">
        <f>SUMIFS(СВЦЭМ!$D$33:$D$776,СВЦЭМ!$A$33:$A$776,$A96,СВЦЭМ!$B$33:$B$776,F$83)+'СЕТ СН'!$H$11+СВЦЭМ!$D$10+'СЕТ СН'!$H$6-'СЕТ СН'!$H$23</f>
        <v>1600.2577805599999</v>
      </c>
      <c r="G96" s="36">
        <f>SUMIFS(СВЦЭМ!$D$33:$D$776,СВЦЭМ!$A$33:$A$776,$A96,СВЦЭМ!$B$33:$B$776,G$83)+'СЕТ СН'!$H$11+СВЦЭМ!$D$10+'СЕТ СН'!$H$6-'СЕТ СН'!$H$23</f>
        <v>1573.5820833299999</v>
      </c>
      <c r="H96" s="36">
        <f>SUMIFS(СВЦЭМ!$D$33:$D$776,СВЦЭМ!$A$33:$A$776,$A96,СВЦЭМ!$B$33:$B$776,H$83)+'СЕТ СН'!$H$11+СВЦЭМ!$D$10+'СЕТ СН'!$H$6-'СЕТ СН'!$H$23</f>
        <v>1478.58661803</v>
      </c>
      <c r="I96" s="36">
        <f>SUMIFS(СВЦЭМ!$D$33:$D$776,СВЦЭМ!$A$33:$A$776,$A96,СВЦЭМ!$B$33:$B$776,I$83)+'СЕТ СН'!$H$11+СВЦЭМ!$D$10+'СЕТ СН'!$H$6-'СЕТ СН'!$H$23</f>
        <v>1422.6860092100001</v>
      </c>
      <c r="J96" s="36">
        <f>SUMIFS(СВЦЭМ!$D$33:$D$776,СВЦЭМ!$A$33:$A$776,$A96,СВЦЭМ!$B$33:$B$776,J$83)+'СЕТ СН'!$H$11+СВЦЭМ!$D$10+'СЕТ СН'!$H$6-'СЕТ СН'!$H$23</f>
        <v>1360.1339590799998</v>
      </c>
      <c r="K96" s="36">
        <f>SUMIFS(СВЦЭМ!$D$33:$D$776,СВЦЭМ!$A$33:$A$776,$A96,СВЦЭМ!$B$33:$B$776,K$83)+'СЕТ СН'!$H$11+СВЦЭМ!$D$10+'СЕТ СН'!$H$6-'СЕТ СН'!$H$23</f>
        <v>1240.6028063600002</v>
      </c>
      <c r="L96" s="36">
        <f>SUMIFS(СВЦЭМ!$D$33:$D$776,СВЦЭМ!$A$33:$A$776,$A96,СВЦЭМ!$B$33:$B$776,L$83)+'СЕТ СН'!$H$11+СВЦЭМ!$D$10+'СЕТ СН'!$H$6-'СЕТ СН'!$H$23</f>
        <v>1203.0772497799999</v>
      </c>
      <c r="M96" s="36">
        <f>SUMIFS(СВЦЭМ!$D$33:$D$776,СВЦЭМ!$A$33:$A$776,$A96,СВЦЭМ!$B$33:$B$776,M$83)+'СЕТ СН'!$H$11+СВЦЭМ!$D$10+'СЕТ СН'!$H$6-'СЕТ СН'!$H$23</f>
        <v>1195.10221781</v>
      </c>
      <c r="N96" s="36">
        <f>SUMIFS(СВЦЭМ!$D$33:$D$776,СВЦЭМ!$A$33:$A$776,$A96,СВЦЭМ!$B$33:$B$776,N$83)+'СЕТ СН'!$H$11+СВЦЭМ!$D$10+'СЕТ СН'!$H$6-'СЕТ СН'!$H$23</f>
        <v>1209.0766304399999</v>
      </c>
      <c r="O96" s="36">
        <f>SUMIFS(СВЦЭМ!$D$33:$D$776,СВЦЭМ!$A$33:$A$776,$A96,СВЦЭМ!$B$33:$B$776,O$83)+'СЕТ СН'!$H$11+СВЦЭМ!$D$10+'СЕТ СН'!$H$6-'СЕТ СН'!$H$23</f>
        <v>1218.8404968300001</v>
      </c>
      <c r="P96" s="36">
        <f>SUMIFS(СВЦЭМ!$D$33:$D$776,СВЦЭМ!$A$33:$A$776,$A96,СВЦЭМ!$B$33:$B$776,P$83)+'СЕТ СН'!$H$11+СВЦЭМ!$D$10+'СЕТ СН'!$H$6-'СЕТ СН'!$H$23</f>
        <v>1228.26581091</v>
      </c>
      <c r="Q96" s="36">
        <f>SUMIFS(СВЦЭМ!$D$33:$D$776,СВЦЭМ!$A$33:$A$776,$A96,СВЦЭМ!$B$33:$B$776,Q$83)+'СЕТ СН'!$H$11+СВЦЭМ!$D$10+'СЕТ СН'!$H$6-'СЕТ СН'!$H$23</f>
        <v>1237.1057050499999</v>
      </c>
      <c r="R96" s="36">
        <f>SUMIFS(СВЦЭМ!$D$33:$D$776,СВЦЭМ!$A$33:$A$776,$A96,СВЦЭМ!$B$33:$B$776,R$83)+'СЕТ СН'!$H$11+СВЦЭМ!$D$10+'СЕТ СН'!$H$6-'СЕТ СН'!$H$23</f>
        <v>1239.81643874</v>
      </c>
      <c r="S96" s="36">
        <f>SUMIFS(СВЦЭМ!$D$33:$D$776,СВЦЭМ!$A$33:$A$776,$A96,СВЦЭМ!$B$33:$B$776,S$83)+'СЕТ СН'!$H$11+СВЦЭМ!$D$10+'СЕТ СН'!$H$6-'СЕТ СН'!$H$23</f>
        <v>1246.84214185</v>
      </c>
      <c r="T96" s="36">
        <f>SUMIFS(СВЦЭМ!$D$33:$D$776,СВЦЭМ!$A$33:$A$776,$A96,СВЦЭМ!$B$33:$B$776,T$83)+'СЕТ СН'!$H$11+СВЦЭМ!$D$10+'СЕТ СН'!$H$6-'СЕТ СН'!$H$23</f>
        <v>1244.1224415000001</v>
      </c>
      <c r="U96" s="36">
        <f>SUMIFS(СВЦЭМ!$D$33:$D$776,СВЦЭМ!$A$33:$A$776,$A96,СВЦЭМ!$B$33:$B$776,U$83)+'СЕТ СН'!$H$11+СВЦЭМ!$D$10+'СЕТ СН'!$H$6-'СЕТ СН'!$H$23</f>
        <v>1224.5433066400001</v>
      </c>
      <c r="V96" s="36">
        <f>SUMIFS(СВЦЭМ!$D$33:$D$776,СВЦЭМ!$A$33:$A$776,$A96,СВЦЭМ!$B$33:$B$776,V$83)+'СЕТ СН'!$H$11+СВЦЭМ!$D$10+'СЕТ СН'!$H$6-'СЕТ СН'!$H$23</f>
        <v>1199.20445552</v>
      </c>
      <c r="W96" s="36">
        <f>SUMIFS(СВЦЭМ!$D$33:$D$776,СВЦЭМ!$A$33:$A$776,$A96,СВЦЭМ!$B$33:$B$776,W$83)+'СЕТ СН'!$H$11+СВЦЭМ!$D$10+'СЕТ СН'!$H$6-'СЕТ СН'!$H$23</f>
        <v>1196.91535247</v>
      </c>
      <c r="X96" s="36">
        <f>SUMIFS(СВЦЭМ!$D$33:$D$776,СВЦЭМ!$A$33:$A$776,$A96,СВЦЭМ!$B$33:$B$776,X$83)+'СЕТ СН'!$H$11+СВЦЭМ!$D$10+'СЕТ СН'!$H$6-'СЕТ СН'!$H$23</f>
        <v>1282.53108004</v>
      </c>
      <c r="Y96" s="36">
        <f>SUMIFS(СВЦЭМ!$D$33:$D$776,СВЦЭМ!$A$33:$A$776,$A96,СВЦЭМ!$B$33:$B$776,Y$83)+'СЕТ СН'!$H$11+СВЦЭМ!$D$10+'СЕТ СН'!$H$6-'СЕТ СН'!$H$23</f>
        <v>1390.3800203800001</v>
      </c>
    </row>
    <row r="97" spans="1:25" ht="15.75" x14ac:dyDescent="0.2">
      <c r="A97" s="35">
        <f t="shared" si="2"/>
        <v>43569</v>
      </c>
      <c r="B97" s="36">
        <f>SUMIFS(СВЦЭМ!$D$33:$D$776,СВЦЭМ!$A$33:$A$776,$A97,СВЦЭМ!$B$33:$B$776,B$83)+'СЕТ СН'!$H$11+СВЦЭМ!$D$10+'СЕТ СН'!$H$6-'СЕТ СН'!$H$23</f>
        <v>1453.18872599</v>
      </c>
      <c r="C97" s="36">
        <f>SUMIFS(СВЦЭМ!$D$33:$D$776,СВЦЭМ!$A$33:$A$776,$A97,СВЦЭМ!$B$33:$B$776,C$83)+'СЕТ СН'!$H$11+СВЦЭМ!$D$10+'СЕТ СН'!$H$6-'СЕТ СН'!$H$23</f>
        <v>1565.5102632400001</v>
      </c>
      <c r="D97" s="36">
        <f>SUMIFS(СВЦЭМ!$D$33:$D$776,СВЦЭМ!$A$33:$A$776,$A97,СВЦЭМ!$B$33:$B$776,D$83)+'СЕТ СН'!$H$11+СВЦЭМ!$D$10+'СЕТ СН'!$H$6-'СЕТ СН'!$H$23</f>
        <v>1654.4640711500001</v>
      </c>
      <c r="E97" s="36">
        <f>SUMIFS(СВЦЭМ!$D$33:$D$776,СВЦЭМ!$A$33:$A$776,$A97,СВЦЭМ!$B$33:$B$776,E$83)+'СЕТ СН'!$H$11+СВЦЭМ!$D$10+'СЕТ СН'!$H$6-'СЕТ СН'!$H$23</f>
        <v>1654.67054734</v>
      </c>
      <c r="F97" s="36">
        <f>SUMIFS(СВЦЭМ!$D$33:$D$776,СВЦЭМ!$A$33:$A$776,$A97,СВЦЭМ!$B$33:$B$776,F$83)+'СЕТ СН'!$H$11+СВЦЭМ!$D$10+'СЕТ СН'!$H$6-'СЕТ СН'!$H$23</f>
        <v>1644.6678777300001</v>
      </c>
      <c r="G97" s="36">
        <f>SUMIFS(СВЦЭМ!$D$33:$D$776,СВЦЭМ!$A$33:$A$776,$A97,СВЦЭМ!$B$33:$B$776,G$83)+'СЕТ СН'!$H$11+СВЦЭМ!$D$10+'СЕТ СН'!$H$6-'СЕТ СН'!$H$23</f>
        <v>1630.5631849399999</v>
      </c>
      <c r="H97" s="36">
        <f>SUMIFS(СВЦЭМ!$D$33:$D$776,СВЦЭМ!$A$33:$A$776,$A97,СВЦЭМ!$B$33:$B$776,H$83)+'СЕТ СН'!$H$11+СВЦЭМ!$D$10+'СЕТ СН'!$H$6-'СЕТ СН'!$H$23</f>
        <v>1522.5821617500001</v>
      </c>
      <c r="I97" s="36">
        <f>SUMIFS(СВЦЭМ!$D$33:$D$776,СВЦЭМ!$A$33:$A$776,$A97,СВЦЭМ!$B$33:$B$776,I$83)+'СЕТ СН'!$H$11+СВЦЭМ!$D$10+'СЕТ СН'!$H$6-'СЕТ СН'!$H$23</f>
        <v>1448.8976623799999</v>
      </c>
      <c r="J97" s="36">
        <f>SUMIFS(СВЦЭМ!$D$33:$D$776,СВЦЭМ!$A$33:$A$776,$A97,СВЦЭМ!$B$33:$B$776,J$83)+'СЕТ СН'!$H$11+СВЦЭМ!$D$10+'СЕТ СН'!$H$6-'СЕТ СН'!$H$23</f>
        <v>1373.26013984</v>
      </c>
      <c r="K97" s="36">
        <f>SUMIFS(СВЦЭМ!$D$33:$D$776,СВЦЭМ!$A$33:$A$776,$A97,СВЦЭМ!$B$33:$B$776,K$83)+'СЕТ СН'!$H$11+СВЦЭМ!$D$10+'СЕТ СН'!$H$6-'СЕТ СН'!$H$23</f>
        <v>1258.8736810300002</v>
      </c>
      <c r="L97" s="36">
        <f>SUMIFS(СВЦЭМ!$D$33:$D$776,СВЦЭМ!$A$33:$A$776,$A97,СВЦЭМ!$B$33:$B$776,L$83)+'СЕТ СН'!$H$11+СВЦЭМ!$D$10+'СЕТ СН'!$H$6-'СЕТ СН'!$H$23</f>
        <v>1201.03604292</v>
      </c>
      <c r="M97" s="36">
        <f>SUMIFS(СВЦЭМ!$D$33:$D$776,СВЦЭМ!$A$33:$A$776,$A97,СВЦЭМ!$B$33:$B$776,M$83)+'СЕТ СН'!$H$11+СВЦЭМ!$D$10+'СЕТ СН'!$H$6-'СЕТ СН'!$H$23</f>
        <v>1194.37759557</v>
      </c>
      <c r="N97" s="36">
        <f>SUMIFS(СВЦЭМ!$D$33:$D$776,СВЦЭМ!$A$33:$A$776,$A97,СВЦЭМ!$B$33:$B$776,N$83)+'СЕТ СН'!$H$11+СВЦЭМ!$D$10+'СЕТ СН'!$H$6-'СЕТ СН'!$H$23</f>
        <v>1200.3178544800001</v>
      </c>
      <c r="O97" s="36">
        <f>SUMIFS(СВЦЭМ!$D$33:$D$776,СВЦЭМ!$A$33:$A$776,$A97,СВЦЭМ!$B$33:$B$776,O$83)+'СЕТ СН'!$H$11+СВЦЭМ!$D$10+'СЕТ СН'!$H$6-'СЕТ СН'!$H$23</f>
        <v>1206.9072968599999</v>
      </c>
      <c r="P97" s="36">
        <f>SUMIFS(СВЦЭМ!$D$33:$D$776,СВЦЭМ!$A$33:$A$776,$A97,СВЦЭМ!$B$33:$B$776,P$83)+'СЕТ СН'!$H$11+СВЦЭМ!$D$10+'СЕТ СН'!$H$6-'СЕТ СН'!$H$23</f>
        <v>1222.2363289700002</v>
      </c>
      <c r="Q97" s="36">
        <f>SUMIFS(СВЦЭМ!$D$33:$D$776,СВЦЭМ!$A$33:$A$776,$A97,СВЦЭМ!$B$33:$B$776,Q$83)+'СЕТ СН'!$H$11+СВЦЭМ!$D$10+'СЕТ СН'!$H$6-'СЕТ СН'!$H$23</f>
        <v>1224.12396526</v>
      </c>
      <c r="R97" s="36">
        <f>SUMIFS(СВЦЭМ!$D$33:$D$776,СВЦЭМ!$A$33:$A$776,$A97,СВЦЭМ!$B$33:$B$776,R$83)+'СЕТ СН'!$H$11+СВЦЭМ!$D$10+'СЕТ СН'!$H$6-'СЕТ СН'!$H$23</f>
        <v>1222.42865824</v>
      </c>
      <c r="S97" s="36">
        <f>SUMIFS(СВЦЭМ!$D$33:$D$776,СВЦЭМ!$A$33:$A$776,$A97,СВЦЭМ!$B$33:$B$776,S$83)+'СЕТ СН'!$H$11+СВЦЭМ!$D$10+'СЕТ СН'!$H$6-'СЕТ СН'!$H$23</f>
        <v>1235.1613142599999</v>
      </c>
      <c r="T97" s="36">
        <f>SUMIFS(СВЦЭМ!$D$33:$D$776,СВЦЭМ!$A$33:$A$776,$A97,СВЦЭМ!$B$33:$B$776,T$83)+'СЕТ СН'!$H$11+СВЦЭМ!$D$10+'СЕТ СН'!$H$6-'СЕТ СН'!$H$23</f>
        <v>1217.97083858</v>
      </c>
      <c r="U97" s="36">
        <f>SUMIFS(СВЦЭМ!$D$33:$D$776,СВЦЭМ!$A$33:$A$776,$A97,СВЦЭМ!$B$33:$B$776,U$83)+'СЕТ СН'!$H$11+СВЦЭМ!$D$10+'СЕТ СН'!$H$6-'СЕТ СН'!$H$23</f>
        <v>1191.55935067</v>
      </c>
      <c r="V97" s="36">
        <f>SUMIFS(СВЦЭМ!$D$33:$D$776,СВЦЭМ!$A$33:$A$776,$A97,СВЦЭМ!$B$33:$B$776,V$83)+'СЕТ СН'!$H$11+СВЦЭМ!$D$10+'СЕТ СН'!$H$6-'СЕТ СН'!$H$23</f>
        <v>1178.4513484300001</v>
      </c>
      <c r="W97" s="36">
        <f>SUMIFS(СВЦЭМ!$D$33:$D$776,СВЦЭМ!$A$33:$A$776,$A97,СВЦЭМ!$B$33:$B$776,W$83)+'СЕТ СН'!$H$11+СВЦЭМ!$D$10+'СЕТ СН'!$H$6-'СЕТ СН'!$H$23</f>
        <v>1182.7493856199999</v>
      </c>
      <c r="X97" s="36">
        <f>SUMIFS(СВЦЭМ!$D$33:$D$776,СВЦЭМ!$A$33:$A$776,$A97,СВЦЭМ!$B$33:$B$776,X$83)+'СЕТ СН'!$H$11+СВЦЭМ!$D$10+'СЕТ СН'!$H$6-'СЕТ СН'!$H$23</f>
        <v>1245.96630289</v>
      </c>
      <c r="Y97" s="36">
        <f>SUMIFS(СВЦЭМ!$D$33:$D$776,СВЦЭМ!$A$33:$A$776,$A97,СВЦЭМ!$B$33:$B$776,Y$83)+'СЕТ СН'!$H$11+СВЦЭМ!$D$10+'СЕТ СН'!$H$6-'СЕТ СН'!$H$23</f>
        <v>1354.6337756100002</v>
      </c>
    </row>
    <row r="98" spans="1:25" ht="15.75" x14ac:dyDescent="0.2">
      <c r="A98" s="35">
        <f t="shared" si="2"/>
        <v>43570</v>
      </c>
      <c r="B98" s="36">
        <f>SUMIFS(СВЦЭМ!$D$33:$D$776,СВЦЭМ!$A$33:$A$776,$A98,СВЦЭМ!$B$33:$B$776,B$83)+'СЕТ СН'!$H$11+СВЦЭМ!$D$10+'СЕТ СН'!$H$6-'СЕТ СН'!$H$23</f>
        <v>1408.2012749999999</v>
      </c>
      <c r="C98" s="36">
        <f>SUMIFS(СВЦЭМ!$D$33:$D$776,СВЦЭМ!$A$33:$A$776,$A98,СВЦЭМ!$B$33:$B$776,C$83)+'СЕТ СН'!$H$11+СВЦЭМ!$D$10+'СЕТ СН'!$H$6-'СЕТ СН'!$H$23</f>
        <v>1510.76978616</v>
      </c>
      <c r="D98" s="36">
        <f>SUMIFS(СВЦЭМ!$D$33:$D$776,СВЦЭМ!$A$33:$A$776,$A98,СВЦЭМ!$B$33:$B$776,D$83)+'СЕТ СН'!$H$11+СВЦЭМ!$D$10+'СЕТ СН'!$H$6-'СЕТ СН'!$H$23</f>
        <v>1569.81522262</v>
      </c>
      <c r="E98" s="36">
        <f>SUMIFS(СВЦЭМ!$D$33:$D$776,СВЦЭМ!$A$33:$A$776,$A98,СВЦЭМ!$B$33:$B$776,E$83)+'СЕТ СН'!$H$11+СВЦЭМ!$D$10+'СЕТ СН'!$H$6-'СЕТ СН'!$H$23</f>
        <v>1578.50818179</v>
      </c>
      <c r="F98" s="36">
        <f>SUMIFS(СВЦЭМ!$D$33:$D$776,СВЦЭМ!$A$33:$A$776,$A98,СВЦЭМ!$B$33:$B$776,F$83)+'СЕТ СН'!$H$11+СВЦЭМ!$D$10+'СЕТ СН'!$H$6-'СЕТ СН'!$H$23</f>
        <v>1574.08068217</v>
      </c>
      <c r="G98" s="36">
        <f>SUMIFS(СВЦЭМ!$D$33:$D$776,СВЦЭМ!$A$33:$A$776,$A98,СВЦЭМ!$B$33:$B$776,G$83)+'СЕТ СН'!$H$11+СВЦЭМ!$D$10+'СЕТ СН'!$H$6-'СЕТ СН'!$H$23</f>
        <v>1573.5197200099999</v>
      </c>
      <c r="H98" s="36">
        <f>SUMIFS(СВЦЭМ!$D$33:$D$776,СВЦЭМ!$A$33:$A$776,$A98,СВЦЭМ!$B$33:$B$776,H$83)+'СЕТ СН'!$H$11+СВЦЭМ!$D$10+'СЕТ СН'!$H$6-'СЕТ СН'!$H$23</f>
        <v>1489.911652</v>
      </c>
      <c r="I98" s="36">
        <f>SUMIFS(СВЦЭМ!$D$33:$D$776,СВЦЭМ!$A$33:$A$776,$A98,СВЦЭМ!$B$33:$B$776,I$83)+'СЕТ СН'!$H$11+СВЦЭМ!$D$10+'СЕТ СН'!$H$6-'СЕТ СН'!$H$23</f>
        <v>1440.55726138</v>
      </c>
      <c r="J98" s="36">
        <f>SUMIFS(СВЦЭМ!$D$33:$D$776,СВЦЭМ!$A$33:$A$776,$A98,СВЦЭМ!$B$33:$B$776,J$83)+'СЕТ СН'!$H$11+СВЦЭМ!$D$10+'СЕТ СН'!$H$6-'СЕТ СН'!$H$23</f>
        <v>1344.36763632</v>
      </c>
      <c r="K98" s="36">
        <f>SUMIFS(СВЦЭМ!$D$33:$D$776,СВЦЭМ!$A$33:$A$776,$A98,СВЦЭМ!$B$33:$B$776,K$83)+'СЕТ СН'!$H$11+СВЦЭМ!$D$10+'СЕТ СН'!$H$6-'СЕТ СН'!$H$23</f>
        <v>1257.5934987400001</v>
      </c>
      <c r="L98" s="36">
        <f>SUMIFS(СВЦЭМ!$D$33:$D$776,СВЦЭМ!$A$33:$A$776,$A98,СВЦЭМ!$B$33:$B$776,L$83)+'СЕТ СН'!$H$11+СВЦЭМ!$D$10+'СЕТ СН'!$H$6-'СЕТ СН'!$H$23</f>
        <v>1226.35631661</v>
      </c>
      <c r="M98" s="36">
        <f>SUMIFS(СВЦЭМ!$D$33:$D$776,СВЦЭМ!$A$33:$A$776,$A98,СВЦЭМ!$B$33:$B$776,M$83)+'СЕТ СН'!$H$11+СВЦЭМ!$D$10+'СЕТ СН'!$H$6-'СЕТ СН'!$H$23</f>
        <v>1228.69289654</v>
      </c>
      <c r="N98" s="36">
        <f>SUMIFS(СВЦЭМ!$D$33:$D$776,СВЦЭМ!$A$33:$A$776,$A98,СВЦЭМ!$B$33:$B$776,N$83)+'СЕТ СН'!$H$11+СВЦЭМ!$D$10+'СЕТ СН'!$H$6-'СЕТ СН'!$H$23</f>
        <v>1225.7301031299999</v>
      </c>
      <c r="O98" s="36">
        <f>SUMIFS(СВЦЭМ!$D$33:$D$776,СВЦЭМ!$A$33:$A$776,$A98,СВЦЭМ!$B$33:$B$776,O$83)+'СЕТ СН'!$H$11+СВЦЭМ!$D$10+'СЕТ СН'!$H$6-'СЕТ СН'!$H$23</f>
        <v>1236.83686661</v>
      </c>
      <c r="P98" s="36">
        <f>SUMIFS(СВЦЭМ!$D$33:$D$776,СВЦЭМ!$A$33:$A$776,$A98,СВЦЭМ!$B$33:$B$776,P$83)+'СЕТ СН'!$H$11+СВЦЭМ!$D$10+'СЕТ СН'!$H$6-'СЕТ СН'!$H$23</f>
        <v>1249.60558268</v>
      </c>
      <c r="Q98" s="36">
        <f>SUMIFS(СВЦЭМ!$D$33:$D$776,СВЦЭМ!$A$33:$A$776,$A98,СВЦЭМ!$B$33:$B$776,Q$83)+'СЕТ СН'!$H$11+СВЦЭМ!$D$10+'СЕТ СН'!$H$6-'СЕТ СН'!$H$23</f>
        <v>1255.56144412</v>
      </c>
      <c r="R98" s="36">
        <f>SUMIFS(СВЦЭМ!$D$33:$D$776,СВЦЭМ!$A$33:$A$776,$A98,СВЦЭМ!$B$33:$B$776,R$83)+'СЕТ СН'!$H$11+СВЦЭМ!$D$10+'СЕТ СН'!$H$6-'СЕТ СН'!$H$23</f>
        <v>1255.45399522</v>
      </c>
      <c r="S98" s="36">
        <f>SUMIFS(СВЦЭМ!$D$33:$D$776,СВЦЭМ!$A$33:$A$776,$A98,СВЦЭМ!$B$33:$B$776,S$83)+'СЕТ СН'!$H$11+СВЦЭМ!$D$10+'СЕТ СН'!$H$6-'СЕТ СН'!$H$23</f>
        <v>1259.5211218499999</v>
      </c>
      <c r="T98" s="36">
        <f>SUMIFS(СВЦЭМ!$D$33:$D$776,СВЦЭМ!$A$33:$A$776,$A98,СВЦЭМ!$B$33:$B$776,T$83)+'СЕТ СН'!$H$11+СВЦЭМ!$D$10+'СЕТ СН'!$H$6-'СЕТ СН'!$H$23</f>
        <v>1242.0963075</v>
      </c>
      <c r="U98" s="36">
        <f>SUMIFS(СВЦЭМ!$D$33:$D$776,СВЦЭМ!$A$33:$A$776,$A98,СВЦЭМ!$B$33:$B$776,U$83)+'СЕТ СН'!$H$11+СВЦЭМ!$D$10+'СЕТ СН'!$H$6-'СЕТ СН'!$H$23</f>
        <v>1215.7159108199999</v>
      </c>
      <c r="V98" s="36">
        <f>SUMIFS(СВЦЭМ!$D$33:$D$776,СВЦЭМ!$A$33:$A$776,$A98,СВЦЭМ!$B$33:$B$776,V$83)+'СЕТ СН'!$H$11+СВЦЭМ!$D$10+'СЕТ СН'!$H$6-'СЕТ СН'!$H$23</f>
        <v>1219.1002478800001</v>
      </c>
      <c r="W98" s="36">
        <f>SUMIFS(СВЦЭМ!$D$33:$D$776,СВЦЭМ!$A$33:$A$776,$A98,СВЦЭМ!$B$33:$B$776,W$83)+'СЕТ СН'!$H$11+СВЦЭМ!$D$10+'СЕТ СН'!$H$6-'СЕТ СН'!$H$23</f>
        <v>1220.43121526</v>
      </c>
      <c r="X98" s="36">
        <f>SUMIFS(СВЦЭМ!$D$33:$D$776,СВЦЭМ!$A$33:$A$776,$A98,СВЦЭМ!$B$33:$B$776,X$83)+'СЕТ СН'!$H$11+СВЦЭМ!$D$10+'СЕТ СН'!$H$6-'СЕТ СН'!$H$23</f>
        <v>1264.6977738599999</v>
      </c>
      <c r="Y98" s="36">
        <f>SUMIFS(СВЦЭМ!$D$33:$D$776,СВЦЭМ!$A$33:$A$776,$A98,СВЦЭМ!$B$33:$B$776,Y$83)+'СЕТ СН'!$H$11+СВЦЭМ!$D$10+'СЕТ СН'!$H$6-'СЕТ СН'!$H$23</f>
        <v>1352.8669351399999</v>
      </c>
    </row>
    <row r="99" spans="1:25" ht="15.75" x14ac:dyDescent="0.2">
      <c r="A99" s="35">
        <f t="shared" si="2"/>
        <v>43571</v>
      </c>
      <c r="B99" s="36">
        <f>SUMIFS(СВЦЭМ!$D$33:$D$776,СВЦЭМ!$A$33:$A$776,$A99,СВЦЭМ!$B$33:$B$776,B$83)+'СЕТ СН'!$H$11+СВЦЭМ!$D$10+'СЕТ СН'!$H$6-'СЕТ СН'!$H$23</f>
        <v>1413.7489978600001</v>
      </c>
      <c r="C99" s="36">
        <f>SUMIFS(СВЦЭМ!$D$33:$D$776,СВЦЭМ!$A$33:$A$776,$A99,СВЦЭМ!$B$33:$B$776,C$83)+'СЕТ СН'!$H$11+СВЦЭМ!$D$10+'СЕТ СН'!$H$6-'СЕТ СН'!$H$23</f>
        <v>1491.19192279</v>
      </c>
      <c r="D99" s="36">
        <f>SUMIFS(СВЦЭМ!$D$33:$D$776,СВЦЭМ!$A$33:$A$776,$A99,СВЦЭМ!$B$33:$B$776,D$83)+'СЕТ СН'!$H$11+СВЦЭМ!$D$10+'СЕТ СН'!$H$6-'СЕТ СН'!$H$23</f>
        <v>1575.2233779400001</v>
      </c>
      <c r="E99" s="36">
        <f>SUMIFS(СВЦЭМ!$D$33:$D$776,СВЦЭМ!$A$33:$A$776,$A99,СВЦЭМ!$B$33:$B$776,E$83)+'СЕТ СН'!$H$11+СВЦЭМ!$D$10+'СЕТ СН'!$H$6-'СЕТ СН'!$H$23</f>
        <v>1585.7422426099999</v>
      </c>
      <c r="F99" s="36">
        <f>SUMIFS(СВЦЭМ!$D$33:$D$776,СВЦЭМ!$A$33:$A$776,$A99,СВЦЭМ!$B$33:$B$776,F$83)+'СЕТ СН'!$H$11+СВЦЭМ!$D$10+'СЕТ СН'!$H$6-'СЕТ СН'!$H$23</f>
        <v>1586.554026</v>
      </c>
      <c r="G99" s="36">
        <f>SUMIFS(СВЦЭМ!$D$33:$D$776,СВЦЭМ!$A$33:$A$776,$A99,СВЦЭМ!$B$33:$B$776,G$83)+'СЕТ СН'!$H$11+СВЦЭМ!$D$10+'СЕТ СН'!$H$6-'СЕТ СН'!$H$23</f>
        <v>1583.1698261199999</v>
      </c>
      <c r="H99" s="36">
        <f>SUMIFS(СВЦЭМ!$D$33:$D$776,СВЦЭМ!$A$33:$A$776,$A99,СВЦЭМ!$B$33:$B$776,H$83)+'СЕТ СН'!$H$11+СВЦЭМ!$D$10+'СЕТ СН'!$H$6-'СЕТ СН'!$H$23</f>
        <v>1521.0276426400001</v>
      </c>
      <c r="I99" s="36">
        <f>SUMIFS(СВЦЭМ!$D$33:$D$776,СВЦЭМ!$A$33:$A$776,$A99,СВЦЭМ!$B$33:$B$776,I$83)+'СЕТ СН'!$H$11+СВЦЭМ!$D$10+'СЕТ СН'!$H$6-'СЕТ СН'!$H$23</f>
        <v>1459.3272180900001</v>
      </c>
      <c r="J99" s="36">
        <f>SUMIFS(СВЦЭМ!$D$33:$D$776,СВЦЭМ!$A$33:$A$776,$A99,СВЦЭМ!$B$33:$B$776,J$83)+'СЕТ СН'!$H$11+СВЦЭМ!$D$10+'СЕТ СН'!$H$6-'СЕТ СН'!$H$23</f>
        <v>1357.1777891000002</v>
      </c>
      <c r="K99" s="36">
        <f>SUMIFS(СВЦЭМ!$D$33:$D$776,СВЦЭМ!$A$33:$A$776,$A99,СВЦЭМ!$B$33:$B$776,K$83)+'СЕТ СН'!$H$11+СВЦЭМ!$D$10+'СЕТ СН'!$H$6-'СЕТ СН'!$H$23</f>
        <v>1286.8885785299999</v>
      </c>
      <c r="L99" s="36">
        <f>SUMIFS(СВЦЭМ!$D$33:$D$776,СВЦЭМ!$A$33:$A$776,$A99,СВЦЭМ!$B$33:$B$776,L$83)+'СЕТ СН'!$H$11+СВЦЭМ!$D$10+'СЕТ СН'!$H$6-'СЕТ СН'!$H$23</f>
        <v>1258.55664303</v>
      </c>
      <c r="M99" s="36">
        <f>SUMIFS(СВЦЭМ!$D$33:$D$776,СВЦЭМ!$A$33:$A$776,$A99,СВЦЭМ!$B$33:$B$776,M$83)+'СЕТ СН'!$H$11+СВЦЭМ!$D$10+'СЕТ СН'!$H$6-'СЕТ СН'!$H$23</f>
        <v>1235.0545078300001</v>
      </c>
      <c r="N99" s="36">
        <f>SUMIFS(СВЦЭМ!$D$33:$D$776,СВЦЭМ!$A$33:$A$776,$A99,СВЦЭМ!$B$33:$B$776,N$83)+'СЕТ СН'!$H$11+СВЦЭМ!$D$10+'СЕТ СН'!$H$6-'СЕТ СН'!$H$23</f>
        <v>1248.3338678300001</v>
      </c>
      <c r="O99" s="36">
        <f>SUMIFS(СВЦЭМ!$D$33:$D$776,СВЦЭМ!$A$33:$A$776,$A99,СВЦЭМ!$B$33:$B$776,O$83)+'СЕТ СН'!$H$11+СВЦЭМ!$D$10+'СЕТ СН'!$H$6-'СЕТ СН'!$H$23</f>
        <v>1260.6426791399999</v>
      </c>
      <c r="P99" s="36">
        <f>SUMIFS(СВЦЭМ!$D$33:$D$776,СВЦЭМ!$A$33:$A$776,$A99,СВЦЭМ!$B$33:$B$776,P$83)+'СЕТ СН'!$H$11+СВЦЭМ!$D$10+'СЕТ СН'!$H$6-'СЕТ СН'!$H$23</f>
        <v>1263.34344837</v>
      </c>
      <c r="Q99" s="36">
        <f>SUMIFS(СВЦЭМ!$D$33:$D$776,СВЦЭМ!$A$33:$A$776,$A99,СВЦЭМ!$B$33:$B$776,Q$83)+'СЕТ СН'!$H$11+СВЦЭМ!$D$10+'СЕТ СН'!$H$6-'СЕТ СН'!$H$23</f>
        <v>1262.28705124</v>
      </c>
      <c r="R99" s="36">
        <f>SUMIFS(СВЦЭМ!$D$33:$D$776,СВЦЭМ!$A$33:$A$776,$A99,СВЦЭМ!$B$33:$B$776,R$83)+'СЕТ СН'!$H$11+СВЦЭМ!$D$10+'СЕТ СН'!$H$6-'СЕТ СН'!$H$23</f>
        <v>1252.8692723899999</v>
      </c>
      <c r="S99" s="36">
        <f>SUMIFS(СВЦЭМ!$D$33:$D$776,СВЦЭМ!$A$33:$A$776,$A99,СВЦЭМ!$B$33:$B$776,S$83)+'СЕТ СН'!$H$11+СВЦЭМ!$D$10+'СЕТ СН'!$H$6-'СЕТ СН'!$H$23</f>
        <v>1251.3769665</v>
      </c>
      <c r="T99" s="36">
        <f>SUMIFS(СВЦЭМ!$D$33:$D$776,СВЦЭМ!$A$33:$A$776,$A99,СВЦЭМ!$B$33:$B$776,T$83)+'СЕТ СН'!$H$11+СВЦЭМ!$D$10+'СЕТ СН'!$H$6-'СЕТ СН'!$H$23</f>
        <v>1263.68980242</v>
      </c>
      <c r="U99" s="36">
        <f>SUMIFS(СВЦЭМ!$D$33:$D$776,СВЦЭМ!$A$33:$A$776,$A99,СВЦЭМ!$B$33:$B$776,U$83)+'СЕТ СН'!$H$11+СВЦЭМ!$D$10+'СЕТ СН'!$H$6-'СЕТ СН'!$H$23</f>
        <v>1224.1281844300001</v>
      </c>
      <c r="V99" s="36">
        <f>SUMIFS(СВЦЭМ!$D$33:$D$776,СВЦЭМ!$A$33:$A$776,$A99,СВЦЭМ!$B$33:$B$776,V$83)+'СЕТ СН'!$H$11+СВЦЭМ!$D$10+'СЕТ СН'!$H$6-'СЕТ СН'!$H$23</f>
        <v>1239.1604690200002</v>
      </c>
      <c r="W99" s="36">
        <f>SUMIFS(СВЦЭМ!$D$33:$D$776,СВЦЭМ!$A$33:$A$776,$A99,СВЦЭМ!$B$33:$B$776,W$83)+'СЕТ СН'!$H$11+СВЦЭМ!$D$10+'СЕТ СН'!$H$6-'СЕТ СН'!$H$23</f>
        <v>1231.4329473</v>
      </c>
      <c r="X99" s="36">
        <f>SUMIFS(СВЦЭМ!$D$33:$D$776,СВЦЭМ!$A$33:$A$776,$A99,СВЦЭМ!$B$33:$B$776,X$83)+'СЕТ СН'!$H$11+СВЦЭМ!$D$10+'СЕТ СН'!$H$6-'СЕТ СН'!$H$23</f>
        <v>1316.7763815799999</v>
      </c>
      <c r="Y99" s="36">
        <f>SUMIFS(СВЦЭМ!$D$33:$D$776,СВЦЭМ!$A$33:$A$776,$A99,СВЦЭМ!$B$33:$B$776,Y$83)+'СЕТ СН'!$H$11+СВЦЭМ!$D$10+'СЕТ СН'!$H$6-'СЕТ СН'!$H$23</f>
        <v>1395.6471071599999</v>
      </c>
    </row>
    <row r="100" spans="1:25" ht="15.75" x14ac:dyDescent="0.2">
      <c r="A100" s="35">
        <f t="shared" si="2"/>
        <v>43572</v>
      </c>
      <c r="B100" s="36">
        <f>SUMIFS(СВЦЭМ!$D$33:$D$776,СВЦЭМ!$A$33:$A$776,$A100,СВЦЭМ!$B$33:$B$776,B$83)+'СЕТ СН'!$H$11+СВЦЭМ!$D$10+'СЕТ СН'!$H$6-'СЕТ СН'!$H$23</f>
        <v>1429.62992904</v>
      </c>
      <c r="C100" s="36">
        <f>SUMIFS(СВЦЭМ!$D$33:$D$776,СВЦЭМ!$A$33:$A$776,$A100,СВЦЭМ!$B$33:$B$776,C$83)+'СЕТ СН'!$H$11+СВЦЭМ!$D$10+'СЕТ СН'!$H$6-'СЕТ СН'!$H$23</f>
        <v>1497.6850843499999</v>
      </c>
      <c r="D100" s="36">
        <f>SUMIFS(СВЦЭМ!$D$33:$D$776,СВЦЭМ!$A$33:$A$776,$A100,СВЦЭМ!$B$33:$B$776,D$83)+'СЕТ СН'!$H$11+СВЦЭМ!$D$10+'СЕТ СН'!$H$6-'СЕТ СН'!$H$23</f>
        <v>1550.0937082400001</v>
      </c>
      <c r="E100" s="36">
        <f>SUMIFS(СВЦЭМ!$D$33:$D$776,СВЦЭМ!$A$33:$A$776,$A100,СВЦЭМ!$B$33:$B$776,E$83)+'СЕТ СН'!$H$11+СВЦЭМ!$D$10+'СЕТ СН'!$H$6-'СЕТ СН'!$H$23</f>
        <v>1559.1117737500001</v>
      </c>
      <c r="F100" s="36">
        <f>SUMIFS(СВЦЭМ!$D$33:$D$776,СВЦЭМ!$A$33:$A$776,$A100,СВЦЭМ!$B$33:$B$776,F$83)+'СЕТ СН'!$H$11+СВЦЭМ!$D$10+'СЕТ СН'!$H$6-'СЕТ СН'!$H$23</f>
        <v>1560.5122591500001</v>
      </c>
      <c r="G100" s="36">
        <f>SUMIFS(СВЦЭМ!$D$33:$D$776,СВЦЭМ!$A$33:$A$776,$A100,СВЦЭМ!$B$33:$B$776,G$83)+'СЕТ СН'!$H$11+СВЦЭМ!$D$10+'СЕТ СН'!$H$6-'СЕТ СН'!$H$23</f>
        <v>1559.8615941800001</v>
      </c>
      <c r="H100" s="36">
        <f>SUMIFS(СВЦЭМ!$D$33:$D$776,СВЦЭМ!$A$33:$A$776,$A100,СВЦЭМ!$B$33:$B$776,H$83)+'СЕТ СН'!$H$11+СВЦЭМ!$D$10+'СЕТ СН'!$H$6-'СЕТ СН'!$H$23</f>
        <v>1494.19288084</v>
      </c>
      <c r="I100" s="36">
        <f>SUMIFS(СВЦЭМ!$D$33:$D$776,СВЦЭМ!$A$33:$A$776,$A100,СВЦЭМ!$B$33:$B$776,I$83)+'СЕТ СН'!$H$11+СВЦЭМ!$D$10+'СЕТ СН'!$H$6-'СЕТ СН'!$H$23</f>
        <v>1435.7560482399999</v>
      </c>
      <c r="J100" s="36">
        <f>SUMIFS(СВЦЭМ!$D$33:$D$776,СВЦЭМ!$A$33:$A$776,$A100,СВЦЭМ!$B$33:$B$776,J$83)+'СЕТ СН'!$H$11+СВЦЭМ!$D$10+'СЕТ СН'!$H$6-'СЕТ СН'!$H$23</f>
        <v>1339.22192481</v>
      </c>
      <c r="K100" s="36">
        <f>SUMIFS(СВЦЭМ!$D$33:$D$776,СВЦЭМ!$A$33:$A$776,$A100,СВЦЭМ!$B$33:$B$776,K$83)+'СЕТ СН'!$H$11+СВЦЭМ!$D$10+'СЕТ СН'!$H$6-'СЕТ СН'!$H$23</f>
        <v>1271.4794682900001</v>
      </c>
      <c r="L100" s="36">
        <f>SUMIFS(СВЦЭМ!$D$33:$D$776,СВЦЭМ!$A$33:$A$776,$A100,СВЦЭМ!$B$33:$B$776,L$83)+'СЕТ СН'!$H$11+СВЦЭМ!$D$10+'СЕТ СН'!$H$6-'СЕТ СН'!$H$23</f>
        <v>1239.5977559299999</v>
      </c>
      <c r="M100" s="36">
        <f>SUMIFS(СВЦЭМ!$D$33:$D$776,СВЦЭМ!$A$33:$A$776,$A100,СВЦЭМ!$B$33:$B$776,M$83)+'СЕТ СН'!$H$11+СВЦЭМ!$D$10+'СЕТ СН'!$H$6-'СЕТ СН'!$H$23</f>
        <v>1246.38867347</v>
      </c>
      <c r="N100" s="36">
        <f>SUMIFS(СВЦЭМ!$D$33:$D$776,СВЦЭМ!$A$33:$A$776,$A100,СВЦЭМ!$B$33:$B$776,N$83)+'СЕТ СН'!$H$11+СВЦЭМ!$D$10+'СЕТ СН'!$H$6-'СЕТ СН'!$H$23</f>
        <v>1234.3643748</v>
      </c>
      <c r="O100" s="36">
        <f>SUMIFS(СВЦЭМ!$D$33:$D$776,СВЦЭМ!$A$33:$A$776,$A100,СВЦЭМ!$B$33:$B$776,O$83)+'СЕТ СН'!$H$11+СВЦЭМ!$D$10+'СЕТ СН'!$H$6-'СЕТ СН'!$H$23</f>
        <v>1237.86328994</v>
      </c>
      <c r="P100" s="36">
        <f>SUMIFS(СВЦЭМ!$D$33:$D$776,СВЦЭМ!$A$33:$A$776,$A100,СВЦЭМ!$B$33:$B$776,P$83)+'СЕТ СН'!$H$11+СВЦЭМ!$D$10+'СЕТ СН'!$H$6-'СЕТ СН'!$H$23</f>
        <v>1249.3461355099998</v>
      </c>
      <c r="Q100" s="36">
        <f>SUMIFS(СВЦЭМ!$D$33:$D$776,СВЦЭМ!$A$33:$A$776,$A100,СВЦЭМ!$B$33:$B$776,Q$83)+'СЕТ СН'!$H$11+СВЦЭМ!$D$10+'СЕТ СН'!$H$6-'СЕТ СН'!$H$23</f>
        <v>1270.21754347</v>
      </c>
      <c r="R100" s="36">
        <f>SUMIFS(СВЦЭМ!$D$33:$D$776,СВЦЭМ!$A$33:$A$776,$A100,СВЦЭМ!$B$33:$B$776,R$83)+'СЕТ СН'!$H$11+СВЦЭМ!$D$10+'СЕТ СН'!$H$6-'СЕТ СН'!$H$23</f>
        <v>1267.8082435900001</v>
      </c>
      <c r="S100" s="36">
        <f>SUMIFS(СВЦЭМ!$D$33:$D$776,СВЦЭМ!$A$33:$A$776,$A100,СВЦЭМ!$B$33:$B$776,S$83)+'СЕТ СН'!$H$11+СВЦЭМ!$D$10+'СЕТ СН'!$H$6-'СЕТ СН'!$H$23</f>
        <v>1252.8793502399999</v>
      </c>
      <c r="T100" s="36">
        <f>SUMIFS(СВЦЭМ!$D$33:$D$776,СВЦЭМ!$A$33:$A$776,$A100,СВЦЭМ!$B$33:$B$776,T$83)+'СЕТ СН'!$H$11+СВЦЭМ!$D$10+'СЕТ СН'!$H$6-'СЕТ СН'!$H$23</f>
        <v>1260.2340360399999</v>
      </c>
      <c r="U100" s="36">
        <f>SUMIFS(СВЦЭМ!$D$33:$D$776,СВЦЭМ!$A$33:$A$776,$A100,СВЦЭМ!$B$33:$B$776,U$83)+'СЕТ СН'!$H$11+СВЦЭМ!$D$10+'СЕТ СН'!$H$6-'СЕТ СН'!$H$23</f>
        <v>1263.21528592</v>
      </c>
      <c r="V100" s="36">
        <f>SUMIFS(СВЦЭМ!$D$33:$D$776,СВЦЭМ!$A$33:$A$776,$A100,СВЦЭМ!$B$33:$B$776,V$83)+'СЕТ СН'!$H$11+СВЦЭМ!$D$10+'СЕТ СН'!$H$6-'СЕТ СН'!$H$23</f>
        <v>1254.9733972899999</v>
      </c>
      <c r="W100" s="36">
        <f>SUMIFS(СВЦЭМ!$D$33:$D$776,СВЦЭМ!$A$33:$A$776,$A100,СВЦЭМ!$B$33:$B$776,W$83)+'СЕТ СН'!$H$11+СВЦЭМ!$D$10+'СЕТ СН'!$H$6-'СЕТ СН'!$H$23</f>
        <v>1264.9458289300001</v>
      </c>
      <c r="X100" s="36">
        <f>SUMIFS(СВЦЭМ!$D$33:$D$776,СВЦЭМ!$A$33:$A$776,$A100,СВЦЭМ!$B$33:$B$776,X$83)+'СЕТ СН'!$H$11+СВЦЭМ!$D$10+'СЕТ СН'!$H$6-'СЕТ СН'!$H$23</f>
        <v>1298.0886715500001</v>
      </c>
      <c r="Y100" s="36">
        <f>SUMIFS(СВЦЭМ!$D$33:$D$776,СВЦЭМ!$A$33:$A$776,$A100,СВЦЭМ!$B$33:$B$776,Y$83)+'СЕТ СН'!$H$11+СВЦЭМ!$D$10+'СЕТ СН'!$H$6-'СЕТ СН'!$H$23</f>
        <v>1373.95929776</v>
      </c>
    </row>
    <row r="101" spans="1:25" ht="15.75" x14ac:dyDescent="0.2">
      <c r="A101" s="35">
        <f t="shared" si="2"/>
        <v>43573</v>
      </c>
      <c r="B101" s="36">
        <f>SUMIFS(СВЦЭМ!$D$33:$D$776,СВЦЭМ!$A$33:$A$776,$A101,СВЦЭМ!$B$33:$B$776,B$83)+'СЕТ СН'!$H$11+СВЦЭМ!$D$10+'СЕТ СН'!$H$6-'СЕТ СН'!$H$23</f>
        <v>1409.1718091299999</v>
      </c>
      <c r="C101" s="36">
        <f>SUMIFS(СВЦЭМ!$D$33:$D$776,СВЦЭМ!$A$33:$A$776,$A101,СВЦЭМ!$B$33:$B$776,C$83)+'СЕТ СН'!$H$11+СВЦЭМ!$D$10+'СЕТ СН'!$H$6-'СЕТ СН'!$H$23</f>
        <v>1481.08843271</v>
      </c>
      <c r="D101" s="36">
        <f>SUMIFS(СВЦЭМ!$D$33:$D$776,СВЦЭМ!$A$33:$A$776,$A101,СВЦЭМ!$B$33:$B$776,D$83)+'СЕТ СН'!$H$11+СВЦЭМ!$D$10+'СЕТ СН'!$H$6-'СЕТ СН'!$H$23</f>
        <v>1542.7270395400001</v>
      </c>
      <c r="E101" s="36">
        <f>SUMIFS(СВЦЭМ!$D$33:$D$776,СВЦЭМ!$A$33:$A$776,$A101,СВЦЭМ!$B$33:$B$776,E$83)+'СЕТ СН'!$H$11+СВЦЭМ!$D$10+'СЕТ СН'!$H$6-'СЕТ СН'!$H$23</f>
        <v>1538.8952924</v>
      </c>
      <c r="F101" s="36">
        <f>SUMIFS(СВЦЭМ!$D$33:$D$776,СВЦЭМ!$A$33:$A$776,$A101,СВЦЭМ!$B$33:$B$776,F$83)+'СЕТ СН'!$H$11+СВЦЭМ!$D$10+'СЕТ СН'!$H$6-'СЕТ СН'!$H$23</f>
        <v>1544.3955950899999</v>
      </c>
      <c r="G101" s="36">
        <f>SUMIFS(СВЦЭМ!$D$33:$D$776,СВЦЭМ!$A$33:$A$776,$A101,СВЦЭМ!$B$33:$B$776,G$83)+'СЕТ СН'!$H$11+СВЦЭМ!$D$10+'СЕТ СН'!$H$6-'СЕТ СН'!$H$23</f>
        <v>1543.19079822</v>
      </c>
      <c r="H101" s="36">
        <f>SUMIFS(СВЦЭМ!$D$33:$D$776,СВЦЭМ!$A$33:$A$776,$A101,СВЦЭМ!$B$33:$B$776,H$83)+'СЕТ СН'!$H$11+СВЦЭМ!$D$10+'СЕТ СН'!$H$6-'СЕТ СН'!$H$23</f>
        <v>1482.4170773799999</v>
      </c>
      <c r="I101" s="36">
        <f>SUMIFS(СВЦЭМ!$D$33:$D$776,СВЦЭМ!$A$33:$A$776,$A101,СВЦЭМ!$B$33:$B$776,I$83)+'СЕТ СН'!$H$11+СВЦЭМ!$D$10+'СЕТ СН'!$H$6-'СЕТ СН'!$H$23</f>
        <v>1422.4394840999998</v>
      </c>
      <c r="J101" s="36">
        <f>SUMIFS(СВЦЭМ!$D$33:$D$776,СВЦЭМ!$A$33:$A$776,$A101,СВЦЭМ!$B$33:$B$776,J$83)+'СЕТ СН'!$H$11+СВЦЭМ!$D$10+'СЕТ СН'!$H$6-'СЕТ СН'!$H$23</f>
        <v>1341.7146715200001</v>
      </c>
      <c r="K101" s="36">
        <f>SUMIFS(СВЦЭМ!$D$33:$D$776,СВЦЭМ!$A$33:$A$776,$A101,СВЦЭМ!$B$33:$B$776,K$83)+'СЕТ СН'!$H$11+СВЦЭМ!$D$10+'СЕТ СН'!$H$6-'СЕТ СН'!$H$23</f>
        <v>1257.0156759500001</v>
      </c>
      <c r="L101" s="36">
        <f>SUMIFS(СВЦЭМ!$D$33:$D$776,СВЦЭМ!$A$33:$A$776,$A101,СВЦЭМ!$B$33:$B$776,L$83)+'СЕТ СН'!$H$11+СВЦЭМ!$D$10+'СЕТ СН'!$H$6-'СЕТ СН'!$H$23</f>
        <v>1222.6728186300002</v>
      </c>
      <c r="M101" s="36">
        <f>SUMIFS(СВЦЭМ!$D$33:$D$776,СВЦЭМ!$A$33:$A$776,$A101,СВЦЭМ!$B$33:$B$776,M$83)+'СЕТ СН'!$H$11+СВЦЭМ!$D$10+'СЕТ СН'!$H$6-'СЕТ СН'!$H$23</f>
        <v>1240.48862371</v>
      </c>
      <c r="N101" s="36">
        <f>SUMIFS(СВЦЭМ!$D$33:$D$776,СВЦЭМ!$A$33:$A$776,$A101,СВЦЭМ!$B$33:$B$776,N$83)+'СЕТ СН'!$H$11+СВЦЭМ!$D$10+'СЕТ СН'!$H$6-'СЕТ СН'!$H$23</f>
        <v>1223.5184230499999</v>
      </c>
      <c r="O101" s="36">
        <f>SUMIFS(СВЦЭМ!$D$33:$D$776,СВЦЭМ!$A$33:$A$776,$A101,СВЦЭМ!$B$33:$B$776,O$83)+'СЕТ СН'!$H$11+СВЦЭМ!$D$10+'СЕТ СН'!$H$6-'СЕТ СН'!$H$23</f>
        <v>1228.0119336600001</v>
      </c>
      <c r="P101" s="36">
        <f>SUMIFS(СВЦЭМ!$D$33:$D$776,СВЦЭМ!$A$33:$A$776,$A101,СВЦЭМ!$B$33:$B$776,P$83)+'СЕТ СН'!$H$11+СВЦЭМ!$D$10+'СЕТ СН'!$H$6-'СЕТ СН'!$H$23</f>
        <v>1224.6737582400001</v>
      </c>
      <c r="Q101" s="36">
        <f>SUMIFS(СВЦЭМ!$D$33:$D$776,СВЦЭМ!$A$33:$A$776,$A101,СВЦЭМ!$B$33:$B$776,Q$83)+'СЕТ СН'!$H$11+СВЦЭМ!$D$10+'СЕТ СН'!$H$6-'СЕТ СН'!$H$23</f>
        <v>1225.24897616</v>
      </c>
      <c r="R101" s="36">
        <f>SUMIFS(СВЦЭМ!$D$33:$D$776,СВЦЭМ!$A$33:$A$776,$A101,СВЦЭМ!$B$33:$B$776,R$83)+'СЕТ СН'!$H$11+СВЦЭМ!$D$10+'СЕТ СН'!$H$6-'СЕТ СН'!$H$23</f>
        <v>1225.45312216</v>
      </c>
      <c r="S101" s="36">
        <f>SUMIFS(СВЦЭМ!$D$33:$D$776,СВЦЭМ!$A$33:$A$776,$A101,СВЦЭМ!$B$33:$B$776,S$83)+'СЕТ СН'!$H$11+СВЦЭМ!$D$10+'СЕТ СН'!$H$6-'СЕТ СН'!$H$23</f>
        <v>1227.84672499</v>
      </c>
      <c r="T101" s="36">
        <f>SUMIFS(СВЦЭМ!$D$33:$D$776,СВЦЭМ!$A$33:$A$776,$A101,СВЦЭМ!$B$33:$B$776,T$83)+'СЕТ СН'!$H$11+СВЦЭМ!$D$10+'СЕТ СН'!$H$6-'СЕТ СН'!$H$23</f>
        <v>1231.18426783</v>
      </c>
      <c r="U101" s="36">
        <f>SUMIFS(СВЦЭМ!$D$33:$D$776,СВЦЭМ!$A$33:$A$776,$A101,СВЦЭМ!$B$33:$B$776,U$83)+'СЕТ СН'!$H$11+СВЦЭМ!$D$10+'СЕТ СН'!$H$6-'СЕТ СН'!$H$23</f>
        <v>1232.8056743</v>
      </c>
      <c r="V101" s="36">
        <f>SUMIFS(СВЦЭМ!$D$33:$D$776,СВЦЭМ!$A$33:$A$776,$A101,СВЦЭМ!$B$33:$B$776,V$83)+'СЕТ СН'!$H$11+СВЦЭМ!$D$10+'СЕТ СН'!$H$6-'СЕТ СН'!$H$23</f>
        <v>1233.16196251</v>
      </c>
      <c r="W101" s="36">
        <f>SUMIFS(СВЦЭМ!$D$33:$D$776,СВЦЭМ!$A$33:$A$776,$A101,СВЦЭМ!$B$33:$B$776,W$83)+'СЕТ СН'!$H$11+СВЦЭМ!$D$10+'СЕТ СН'!$H$6-'СЕТ СН'!$H$23</f>
        <v>1216.6846489499999</v>
      </c>
      <c r="X101" s="36">
        <f>SUMIFS(СВЦЭМ!$D$33:$D$776,СВЦЭМ!$A$33:$A$776,$A101,СВЦЭМ!$B$33:$B$776,X$83)+'СЕТ СН'!$H$11+СВЦЭМ!$D$10+'СЕТ СН'!$H$6-'СЕТ СН'!$H$23</f>
        <v>1253.2867604100002</v>
      </c>
      <c r="Y101" s="36">
        <f>SUMIFS(СВЦЭМ!$D$33:$D$776,СВЦЭМ!$A$33:$A$776,$A101,СВЦЭМ!$B$33:$B$776,Y$83)+'СЕТ СН'!$H$11+СВЦЭМ!$D$10+'СЕТ СН'!$H$6-'СЕТ СН'!$H$23</f>
        <v>1326.3415871500001</v>
      </c>
    </row>
    <row r="102" spans="1:25" ht="15.75" x14ac:dyDescent="0.2">
      <c r="A102" s="35">
        <f t="shared" si="2"/>
        <v>43574</v>
      </c>
      <c r="B102" s="36">
        <f>SUMIFS(СВЦЭМ!$D$33:$D$776,СВЦЭМ!$A$33:$A$776,$A102,СВЦЭМ!$B$33:$B$776,B$83)+'СЕТ СН'!$H$11+СВЦЭМ!$D$10+'СЕТ СН'!$H$6-'СЕТ СН'!$H$23</f>
        <v>1411.8412342500001</v>
      </c>
      <c r="C102" s="36">
        <f>SUMIFS(СВЦЭМ!$D$33:$D$776,СВЦЭМ!$A$33:$A$776,$A102,СВЦЭМ!$B$33:$B$776,C$83)+'СЕТ СН'!$H$11+СВЦЭМ!$D$10+'СЕТ СН'!$H$6-'СЕТ СН'!$H$23</f>
        <v>1482.6317778499999</v>
      </c>
      <c r="D102" s="36">
        <f>SUMIFS(СВЦЭМ!$D$33:$D$776,СВЦЭМ!$A$33:$A$776,$A102,СВЦЭМ!$B$33:$B$776,D$83)+'СЕТ СН'!$H$11+СВЦЭМ!$D$10+'СЕТ СН'!$H$6-'СЕТ СН'!$H$23</f>
        <v>1541.1727342300001</v>
      </c>
      <c r="E102" s="36">
        <f>SUMIFS(СВЦЭМ!$D$33:$D$776,СВЦЭМ!$A$33:$A$776,$A102,СВЦЭМ!$B$33:$B$776,E$83)+'СЕТ СН'!$H$11+СВЦЭМ!$D$10+'СЕТ СН'!$H$6-'СЕТ СН'!$H$23</f>
        <v>1545.74154963</v>
      </c>
      <c r="F102" s="36">
        <f>SUMIFS(СВЦЭМ!$D$33:$D$776,СВЦЭМ!$A$33:$A$776,$A102,СВЦЭМ!$B$33:$B$776,F$83)+'СЕТ СН'!$H$11+СВЦЭМ!$D$10+'СЕТ СН'!$H$6-'СЕТ СН'!$H$23</f>
        <v>1546.26485673</v>
      </c>
      <c r="G102" s="36">
        <f>SUMIFS(СВЦЭМ!$D$33:$D$776,СВЦЭМ!$A$33:$A$776,$A102,СВЦЭМ!$B$33:$B$776,G$83)+'СЕТ СН'!$H$11+СВЦЭМ!$D$10+'СЕТ СН'!$H$6-'СЕТ СН'!$H$23</f>
        <v>1545.8270746200001</v>
      </c>
      <c r="H102" s="36">
        <f>SUMIFS(СВЦЭМ!$D$33:$D$776,СВЦЭМ!$A$33:$A$776,$A102,СВЦЭМ!$B$33:$B$776,H$83)+'СЕТ СН'!$H$11+СВЦЭМ!$D$10+'СЕТ СН'!$H$6-'СЕТ СН'!$H$23</f>
        <v>1490.7128193200001</v>
      </c>
      <c r="I102" s="36">
        <f>SUMIFS(СВЦЭМ!$D$33:$D$776,СВЦЭМ!$A$33:$A$776,$A102,СВЦЭМ!$B$33:$B$776,I$83)+'СЕТ СН'!$H$11+СВЦЭМ!$D$10+'СЕТ СН'!$H$6-'СЕТ СН'!$H$23</f>
        <v>1422.617943</v>
      </c>
      <c r="J102" s="36">
        <f>SUMIFS(СВЦЭМ!$D$33:$D$776,СВЦЭМ!$A$33:$A$776,$A102,СВЦЭМ!$B$33:$B$776,J$83)+'СЕТ СН'!$H$11+СВЦЭМ!$D$10+'СЕТ СН'!$H$6-'СЕТ СН'!$H$23</f>
        <v>1336.28695326</v>
      </c>
      <c r="K102" s="36">
        <f>SUMIFS(СВЦЭМ!$D$33:$D$776,СВЦЭМ!$A$33:$A$776,$A102,СВЦЭМ!$B$33:$B$776,K$83)+'СЕТ СН'!$H$11+СВЦЭМ!$D$10+'СЕТ СН'!$H$6-'СЕТ СН'!$H$23</f>
        <v>1264.0841165900001</v>
      </c>
      <c r="L102" s="36">
        <f>SUMIFS(СВЦЭМ!$D$33:$D$776,СВЦЭМ!$A$33:$A$776,$A102,СВЦЭМ!$B$33:$B$776,L$83)+'СЕТ СН'!$H$11+СВЦЭМ!$D$10+'СЕТ СН'!$H$6-'СЕТ СН'!$H$23</f>
        <v>1228.3935845400001</v>
      </c>
      <c r="M102" s="36">
        <f>SUMIFS(СВЦЭМ!$D$33:$D$776,СВЦЭМ!$A$33:$A$776,$A102,СВЦЭМ!$B$33:$B$776,M$83)+'СЕТ СН'!$H$11+СВЦЭМ!$D$10+'СЕТ СН'!$H$6-'СЕТ СН'!$H$23</f>
        <v>1227.4263449600001</v>
      </c>
      <c r="N102" s="36">
        <f>SUMIFS(СВЦЭМ!$D$33:$D$776,СВЦЭМ!$A$33:$A$776,$A102,СВЦЭМ!$B$33:$B$776,N$83)+'СЕТ СН'!$H$11+СВЦЭМ!$D$10+'СЕТ СН'!$H$6-'СЕТ СН'!$H$23</f>
        <v>1215.7542434000002</v>
      </c>
      <c r="O102" s="36">
        <f>SUMIFS(СВЦЭМ!$D$33:$D$776,СВЦЭМ!$A$33:$A$776,$A102,СВЦЭМ!$B$33:$B$776,O$83)+'СЕТ СН'!$H$11+СВЦЭМ!$D$10+'СЕТ СН'!$H$6-'СЕТ СН'!$H$23</f>
        <v>1214.56643803</v>
      </c>
      <c r="P102" s="36">
        <f>SUMIFS(СВЦЭМ!$D$33:$D$776,СВЦЭМ!$A$33:$A$776,$A102,СВЦЭМ!$B$33:$B$776,P$83)+'СЕТ СН'!$H$11+СВЦЭМ!$D$10+'СЕТ СН'!$H$6-'СЕТ СН'!$H$23</f>
        <v>1218.3991858700001</v>
      </c>
      <c r="Q102" s="36">
        <f>SUMIFS(СВЦЭМ!$D$33:$D$776,СВЦЭМ!$A$33:$A$776,$A102,СВЦЭМ!$B$33:$B$776,Q$83)+'СЕТ СН'!$H$11+СВЦЭМ!$D$10+'СЕТ СН'!$H$6-'СЕТ СН'!$H$23</f>
        <v>1217.6330840599999</v>
      </c>
      <c r="R102" s="36">
        <f>SUMIFS(СВЦЭМ!$D$33:$D$776,СВЦЭМ!$A$33:$A$776,$A102,СВЦЭМ!$B$33:$B$776,R$83)+'СЕТ СН'!$H$11+СВЦЭМ!$D$10+'СЕТ СН'!$H$6-'СЕТ СН'!$H$23</f>
        <v>1216.6307519500001</v>
      </c>
      <c r="S102" s="36">
        <f>SUMIFS(СВЦЭМ!$D$33:$D$776,СВЦЭМ!$A$33:$A$776,$A102,СВЦЭМ!$B$33:$B$776,S$83)+'СЕТ СН'!$H$11+СВЦЭМ!$D$10+'СЕТ СН'!$H$6-'СЕТ СН'!$H$23</f>
        <v>1207.9820331199999</v>
      </c>
      <c r="T102" s="36">
        <f>SUMIFS(СВЦЭМ!$D$33:$D$776,СВЦЭМ!$A$33:$A$776,$A102,СВЦЭМ!$B$33:$B$776,T$83)+'СЕТ СН'!$H$11+СВЦЭМ!$D$10+'СЕТ СН'!$H$6-'СЕТ СН'!$H$23</f>
        <v>1212.62834731</v>
      </c>
      <c r="U102" s="36">
        <f>SUMIFS(СВЦЭМ!$D$33:$D$776,СВЦЭМ!$A$33:$A$776,$A102,СВЦЭМ!$B$33:$B$776,U$83)+'СЕТ СН'!$H$11+СВЦЭМ!$D$10+'СЕТ СН'!$H$6-'СЕТ СН'!$H$23</f>
        <v>1214.1567051</v>
      </c>
      <c r="V102" s="36">
        <f>SUMIFS(СВЦЭМ!$D$33:$D$776,СВЦЭМ!$A$33:$A$776,$A102,СВЦЭМ!$B$33:$B$776,V$83)+'СЕТ СН'!$H$11+СВЦЭМ!$D$10+'СЕТ СН'!$H$6-'СЕТ СН'!$H$23</f>
        <v>1222.87746326</v>
      </c>
      <c r="W102" s="36">
        <f>SUMIFS(СВЦЭМ!$D$33:$D$776,СВЦЭМ!$A$33:$A$776,$A102,СВЦЭМ!$B$33:$B$776,W$83)+'СЕТ СН'!$H$11+СВЦЭМ!$D$10+'СЕТ СН'!$H$6-'СЕТ СН'!$H$23</f>
        <v>1218.3614067399999</v>
      </c>
      <c r="X102" s="36">
        <f>SUMIFS(СВЦЭМ!$D$33:$D$776,СВЦЭМ!$A$33:$A$776,$A102,СВЦЭМ!$B$33:$B$776,X$83)+'СЕТ СН'!$H$11+СВЦЭМ!$D$10+'СЕТ СН'!$H$6-'СЕТ СН'!$H$23</f>
        <v>1240.1491935700001</v>
      </c>
      <c r="Y102" s="36">
        <f>SUMIFS(СВЦЭМ!$D$33:$D$776,СВЦЭМ!$A$33:$A$776,$A102,СВЦЭМ!$B$33:$B$776,Y$83)+'СЕТ СН'!$H$11+СВЦЭМ!$D$10+'СЕТ СН'!$H$6-'СЕТ СН'!$H$23</f>
        <v>1319.1928610300001</v>
      </c>
    </row>
    <row r="103" spans="1:25" ht="15.75" x14ac:dyDescent="0.2">
      <c r="A103" s="35">
        <f t="shared" si="2"/>
        <v>43575</v>
      </c>
      <c r="B103" s="36">
        <f>SUMIFS(СВЦЭМ!$D$33:$D$776,СВЦЭМ!$A$33:$A$776,$A103,СВЦЭМ!$B$33:$B$776,B$83)+'СЕТ СН'!$H$11+СВЦЭМ!$D$10+'СЕТ СН'!$H$6-'СЕТ СН'!$H$23</f>
        <v>1414.9768837500001</v>
      </c>
      <c r="C103" s="36">
        <f>SUMIFS(СВЦЭМ!$D$33:$D$776,СВЦЭМ!$A$33:$A$776,$A103,СВЦЭМ!$B$33:$B$776,C$83)+'СЕТ СН'!$H$11+СВЦЭМ!$D$10+'СЕТ СН'!$H$6-'СЕТ СН'!$H$23</f>
        <v>1487.3700973499999</v>
      </c>
      <c r="D103" s="36">
        <f>SUMIFS(СВЦЭМ!$D$33:$D$776,СВЦЭМ!$A$33:$A$776,$A103,СВЦЭМ!$B$33:$B$776,D$83)+'СЕТ СН'!$H$11+СВЦЭМ!$D$10+'СЕТ СН'!$H$6-'СЕТ СН'!$H$23</f>
        <v>1550.40275178</v>
      </c>
      <c r="E103" s="36">
        <f>SUMIFS(СВЦЭМ!$D$33:$D$776,СВЦЭМ!$A$33:$A$776,$A103,СВЦЭМ!$B$33:$B$776,E$83)+'СЕТ СН'!$H$11+СВЦЭМ!$D$10+'СЕТ СН'!$H$6-'СЕТ СН'!$H$23</f>
        <v>1554.5250234099999</v>
      </c>
      <c r="F103" s="36">
        <f>SUMIFS(СВЦЭМ!$D$33:$D$776,СВЦЭМ!$A$33:$A$776,$A103,СВЦЭМ!$B$33:$B$776,F$83)+'СЕТ СН'!$H$11+СВЦЭМ!$D$10+'СЕТ СН'!$H$6-'СЕТ СН'!$H$23</f>
        <v>1558.39661471</v>
      </c>
      <c r="G103" s="36">
        <f>SUMIFS(СВЦЭМ!$D$33:$D$776,СВЦЭМ!$A$33:$A$776,$A103,СВЦЭМ!$B$33:$B$776,G$83)+'СЕТ СН'!$H$11+СВЦЭМ!$D$10+'СЕТ СН'!$H$6-'СЕТ СН'!$H$23</f>
        <v>1550.50554648</v>
      </c>
      <c r="H103" s="36">
        <f>SUMIFS(СВЦЭМ!$D$33:$D$776,СВЦЭМ!$A$33:$A$776,$A103,СВЦЭМ!$B$33:$B$776,H$83)+'СЕТ СН'!$H$11+СВЦЭМ!$D$10+'СЕТ СН'!$H$6-'СЕТ СН'!$H$23</f>
        <v>1487.88153083</v>
      </c>
      <c r="I103" s="36">
        <f>SUMIFS(СВЦЭМ!$D$33:$D$776,СВЦЭМ!$A$33:$A$776,$A103,СВЦЭМ!$B$33:$B$776,I$83)+'СЕТ СН'!$H$11+СВЦЭМ!$D$10+'СЕТ СН'!$H$6-'СЕТ СН'!$H$23</f>
        <v>1453.55689093</v>
      </c>
      <c r="J103" s="36">
        <f>SUMIFS(СВЦЭМ!$D$33:$D$776,СВЦЭМ!$A$33:$A$776,$A103,СВЦЭМ!$B$33:$B$776,J$83)+'СЕТ СН'!$H$11+СВЦЭМ!$D$10+'СЕТ СН'!$H$6-'СЕТ СН'!$H$23</f>
        <v>1370.41046901</v>
      </c>
      <c r="K103" s="36">
        <f>SUMIFS(СВЦЭМ!$D$33:$D$776,СВЦЭМ!$A$33:$A$776,$A103,СВЦЭМ!$B$33:$B$776,K$83)+'СЕТ СН'!$H$11+СВЦЭМ!$D$10+'СЕТ СН'!$H$6-'СЕТ СН'!$H$23</f>
        <v>1241.95726567</v>
      </c>
      <c r="L103" s="36">
        <f>SUMIFS(СВЦЭМ!$D$33:$D$776,СВЦЭМ!$A$33:$A$776,$A103,СВЦЭМ!$B$33:$B$776,L$83)+'СЕТ СН'!$H$11+СВЦЭМ!$D$10+'СЕТ СН'!$H$6-'СЕТ СН'!$H$23</f>
        <v>1194.2204422700001</v>
      </c>
      <c r="M103" s="36">
        <f>SUMIFS(СВЦЭМ!$D$33:$D$776,СВЦЭМ!$A$33:$A$776,$A103,СВЦЭМ!$B$33:$B$776,M$83)+'СЕТ СН'!$H$11+СВЦЭМ!$D$10+'СЕТ СН'!$H$6-'СЕТ СН'!$H$23</f>
        <v>1199.3524950800002</v>
      </c>
      <c r="N103" s="36">
        <f>SUMIFS(СВЦЭМ!$D$33:$D$776,СВЦЭМ!$A$33:$A$776,$A103,СВЦЭМ!$B$33:$B$776,N$83)+'СЕТ СН'!$H$11+СВЦЭМ!$D$10+'СЕТ СН'!$H$6-'СЕТ СН'!$H$23</f>
        <v>1206.5069901299998</v>
      </c>
      <c r="O103" s="36">
        <f>SUMIFS(СВЦЭМ!$D$33:$D$776,СВЦЭМ!$A$33:$A$776,$A103,СВЦЭМ!$B$33:$B$776,O$83)+'СЕТ СН'!$H$11+СВЦЭМ!$D$10+'СЕТ СН'!$H$6-'СЕТ СН'!$H$23</f>
        <v>1214.3809494699999</v>
      </c>
      <c r="P103" s="36">
        <f>SUMIFS(СВЦЭМ!$D$33:$D$776,СВЦЭМ!$A$33:$A$776,$A103,СВЦЭМ!$B$33:$B$776,P$83)+'СЕТ СН'!$H$11+СВЦЭМ!$D$10+'СЕТ СН'!$H$6-'СЕТ СН'!$H$23</f>
        <v>1220.2954683200001</v>
      </c>
      <c r="Q103" s="36">
        <f>SUMIFS(СВЦЭМ!$D$33:$D$776,СВЦЭМ!$A$33:$A$776,$A103,СВЦЭМ!$B$33:$B$776,Q$83)+'СЕТ СН'!$H$11+СВЦЭМ!$D$10+'СЕТ СН'!$H$6-'СЕТ СН'!$H$23</f>
        <v>1230.06706418</v>
      </c>
      <c r="R103" s="36">
        <f>SUMIFS(СВЦЭМ!$D$33:$D$776,СВЦЭМ!$A$33:$A$776,$A103,СВЦЭМ!$B$33:$B$776,R$83)+'СЕТ СН'!$H$11+СВЦЭМ!$D$10+'СЕТ СН'!$H$6-'СЕТ СН'!$H$23</f>
        <v>1229.4852879300001</v>
      </c>
      <c r="S103" s="36">
        <f>SUMIFS(СВЦЭМ!$D$33:$D$776,СВЦЭМ!$A$33:$A$776,$A103,СВЦЭМ!$B$33:$B$776,S$83)+'СЕТ СН'!$H$11+СВЦЭМ!$D$10+'СЕТ СН'!$H$6-'СЕТ СН'!$H$23</f>
        <v>1237.4096891499998</v>
      </c>
      <c r="T103" s="36">
        <f>SUMIFS(СВЦЭМ!$D$33:$D$776,СВЦЭМ!$A$33:$A$776,$A103,СВЦЭМ!$B$33:$B$776,T$83)+'СЕТ СН'!$H$11+СВЦЭМ!$D$10+'СЕТ СН'!$H$6-'СЕТ СН'!$H$23</f>
        <v>1229.6949124400001</v>
      </c>
      <c r="U103" s="36">
        <f>SUMIFS(СВЦЭМ!$D$33:$D$776,СВЦЭМ!$A$33:$A$776,$A103,СВЦЭМ!$B$33:$B$776,U$83)+'СЕТ СН'!$H$11+СВЦЭМ!$D$10+'СЕТ СН'!$H$6-'СЕТ СН'!$H$23</f>
        <v>1188.48107753</v>
      </c>
      <c r="V103" s="36">
        <f>SUMIFS(СВЦЭМ!$D$33:$D$776,СВЦЭМ!$A$33:$A$776,$A103,СВЦЭМ!$B$33:$B$776,V$83)+'СЕТ СН'!$H$11+СВЦЭМ!$D$10+'СЕТ СН'!$H$6-'СЕТ СН'!$H$23</f>
        <v>1190.0934880700001</v>
      </c>
      <c r="W103" s="36">
        <f>SUMIFS(СВЦЭМ!$D$33:$D$776,СВЦЭМ!$A$33:$A$776,$A103,СВЦЭМ!$B$33:$B$776,W$83)+'СЕТ СН'!$H$11+СВЦЭМ!$D$10+'СЕТ СН'!$H$6-'СЕТ СН'!$H$23</f>
        <v>1292.6264343400001</v>
      </c>
      <c r="X103" s="36">
        <f>SUMIFS(СВЦЭМ!$D$33:$D$776,СВЦЭМ!$A$33:$A$776,$A103,СВЦЭМ!$B$33:$B$776,X$83)+'СЕТ СН'!$H$11+СВЦЭМ!$D$10+'СЕТ СН'!$H$6-'СЕТ СН'!$H$23</f>
        <v>1410.22800504</v>
      </c>
      <c r="Y103" s="36">
        <f>SUMIFS(СВЦЭМ!$D$33:$D$776,СВЦЭМ!$A$33:$A$776,$A103,СВЦЭМ!$B$33:$B$776,Y$83)+'СЕТ СН'!$H$11+СВЦЭМ!$D$10+'СЕТ СН'!$H$6-'СЕТ СН'!$H$23</f>
        <v>1455.83744007</v>
      </c>
    </row>
    <row r="104" spans="1:25" ht="15.75" x14ac:dyDescent="0.2">
      <c r="A104" s="35">
        <f t="shared" si="2"/>
        <v>43576</v>
      </c>
      <c r="B104" s="36">
        <f>SUMIFS(СВЦЭМ!$D$33:$D$776,СВЦЭМ!$A$33:$A$776,$A104,СВЦЭМ!$B$33:$B$776,B$83)+'СЕТ СН'!$H$11+СВЦЭМ!$D$10+'СЕТ СН'!$H$6-'СЕТ СН'!$H$23</f>
        <v>1352.1570120599999</v>
      </c>
      <c r="C104" s="36">
        <f>SUMIFS(СВЦЭМ!$D$33:$D$776,СВЦЭМ!$A$33:$A$776,$A104,СВЦЭМ!$B$33:$B$776,C$83)+'СЕТ СН'!$H$11+СВЦЭМ!$D$10+'СЕТ СН'!$H$6-'СЕТ СН'!$H$23</f>
        <v>1378.44448453</v>
      </c>
      <c r="D104" s="36">
        <f>SUMIFS(СВЦЭМ!$D$33:$D$776,СВЦЭМ!$A$33:$A$776,$A104,СВЦЭМ!$B$33:$B$776,D$83)+'СЕТ СН'!$H$11+СВЦЭМ!$D$10+'СЕТ СН'!$H$6-'СЕТ СН'!$H$23</f>
        <v>1409.0898901999999</v>
      </c>
      <c r="E104" s="36">
        <f>SUMIFS(СВЦЭМ!$D$33:$D$776,СВЦЭМ!$A$33:$A$776,$A104,СВЦЭМ!$B$33:$B$776,E$83)+'СЕТ СН'!$H$11+СВЦЭМ!$D$10+'СЕТ СН'!$H$6-'СЕТ СН'!$H$23</f>
        <v>1416.0588267399999</v>
      </c>
      <c r="F104" s="36">
        <f>SUMIFS(СВЦЭМ!$D$33:$D$776,СВЦЭМ!$A$33:$A$776,$A104,СВЦЭМ!$B$33:$B$776,F$83)+'СЕТ СН'!$H$11+СВЦЭМ!$D$10+'СЕТ СН'!$H$6-'СЕТ СН'!$H$23</f>
        <v>1420.16275479</v>
      </c>
      <c r="G104" s="36">
        <f>SUMIFS(СВЦЭМ!$D$33:$D$776,СВЦЭМ!$A$33:$A$776,$A104,СВЦЭМ!$B$33:$B$776,G$83)+'СЕТ СН'!$H$11+СВЦЭМ!$D$10+'СЕТ СН'!$H$6-'СЕТ СН'!$H$23</f>
        <v>1409.7544174899999</v>
      </c>
      <c r="H104" s="36">
        <f>SUMIFS(СВЦЭМ!$D$33:$D$776,СВЦЭМ!$A$33:$A$776,$A104,СВЦЭМ!$B$33:$B$776,H$83)+'СЕТ СН'!$H$11+СВЦЭМ!$D$10+'СЕТ СН'!$H$6-'СЕТ СН'!$H$23</f>
        <v>1394.60549775</v>
      </c>
      <c r="I104" s="36">
        <f>SUMIFS(СВЦЭМ!$D$33:$D$776,СВЦЭМ!$A$33:$A$776,$A104,СВЦЭМ!$B$33:$B$776,I$83)+'СЕТ СН'!$H$11+СВЦЭМ!$D$10+'СЕТ СН'!$H$6-'СЕТ СН'!$H$23</f>
        <v>1382.8417069100001</v>
      </c>
      <c r="J104" s="36">
        <f>SUMIFS(СВЦЭМ!$D$33:$D$776,СВЦЭМ!$A$33:$A$776,$A104,СВЦЭМ!$B$33:$B$776,J$83)+'СЕТ СН'!$H$11+СВЦЭМ!$D$10+'СЕТ СН'!$H$6-'СЕТ СН'!$H$23</f>
        <v>1339.4614762599999</v>
      </c>
      <c r="K104" s="36">
        <f>SUMIFS(СВЦЭМ!$D$33:$D$776,СВЦЭМ!$A$33:$A$776,$A104,СВЦЭМ!$B$33:$B$776,K$83)+'СЕТ СН'!$H$11+СВЦЭМ!$D$10+'СЕТ СН'!$H$6-'СЕТ СН'!$H$23</f>
        <v>1298.69162691</v>
      </c>
      <c r="L104" s="36">
        <f>SUMIFS(СВЦЭМ!$D$33:$D$776,СВЦЭМ!$A$33:$A$776,$A104,СВЦЭМ!$B$33:$B$776,L$83)+'СЕТ СН'!$H$11+СВЦЭМ!$D$10+'СЕТ СН'!$H$6-'СЕТ СН'!$H$23</f>
        <v>1279.87772961</v>
      </c>
      <c r="M104" s="36">
        <f>SUMIFS(СВЦЭМ!$D$33:$D$776,СВЦЭМ!$A$33:$A$776,$A104,СВЦЭМ!$B$33:$B$776,M$83)+'СЕТ СН'!$H$11+СВЦЭМ!$D$10+'СЕТ СН'!$H$6-'СЕТ СН'!$H$23</f>
        <v>1290.88249148</v>
      </c>
      <c r="N104" s="36">
        <f>SUMIFS(СВЦЭМ!$D$33:$D$776,СВЦЭМ!$A$33:$A$776,$A104,СВЦЭМ!$B$33:$B$776,N$83)+'СЕТ СН'!$H$11+СВЦЭМ!$D$10+'СЕТ СН'!$H$6-'СЕТ СН'!$H$23</f>
        <v>1305.6068753700001</v>
      </c>
      <c r="O104" s="36">
        <f>SUMIFS(СВЦЭМ!$D$33:$D$776,СВЦЭМ!$A$33:$A$776,$A104,СВЦЭМ!$B$33:$B$776,O$83)+'СЕТ СН'!$H$11+СВЦЭМ!$D$10+'СЕТ СН'!$H$6-'СЕТ СН'!$H$23</f>
        <v>1318.7212552000001</v>
      </c>
      <c r="P104" s="36">
        <f>SUMIFS(СВЦЭМ!$D$33:$D$776,СВЦЭМ!$A$33:$A$776,$A104,СВЦЭМ!$B$33:$B$776,P$83)+'СЕТ СН'!$H$11+СВЦЭМ!$D$10+'СЕТ СН'!$H$6-'СЕТ СН'!$H$23</f>
        <v>1324.97493652</v>
      </c>
      <c r="Q104" s="36">
        <f>SUMIFS(СВЦЭМ!$D$33:$D$776,СВЦЭМ!$A$33:$A$776,$A104,СВЦЭМ!$B$33:$B$776,Q$83)+'СЕТ СН'!$H$11+СВЦЭМ!$D$10+'СЕТ СН'!$H$6-'СЕТ СН'!$H$23</f>
        <v>1344.6658051300001</v>
      </c>
      <c r="R104" s="36">
        <f>SUMIFS(СВЦЭМ!$D$33:$D$776,СВЦЭМ!$A$33:$A$776,$A104,СВЦЭМ!$B$33:$B$776,R$83)+'СЕТ СН'!$H$11+СВЦЭМ!$D$10+'СЕТ СН'!$H$6-'СЕТ СН'!$H$23</f>
        <v>1364.5159783700001</v>
      </c>
      <c r="S104" s="36">
        <f>SUMIFS(СВЦЭМ!$D$33:$D$776,СВЦЭМ!$A$33:$A$776,$A104,СВЦЭМ!$B$33:$B$776,S$83)+'СЕТ СН'!$H$11+СВЦЭМ!$D$10+'СЕТ СН'!$H$6-'СЕТ СН'!$H$23</f>
        <v>1347.2597285000002</v>
      </c>
      <c r="T104" s="36">
        <f>SUMIFS(СВЦЭМ!$D$33:$D$776,СВЦЭМ!$A$33:$A$776,$A104,СВЦЭМ!$B$33:$B$776,T$83)+'СЕТ СН'!$H$11+СВЦЭМ!$D$10+'СЕТ СН'!$H$6-'СЕТ СН'!$H$23</f>
        <v>1312.79297737</v>
      </c>
      <c r="U104" s="36">
        <f>SUMIFS(СВЦЭМ!$D$33:$D$776,СВЦЭМ!$A$33:$A$776,$A104,СВЦЭМ!$B$33:$B$776,U$83)+'СЕТ СН'!$H$11+СВЦЭМ!$D$10+'СЕТ СН'!$H$6-'СЕТ СН'!$H$23</f>
        <v>1288.6301094300002</v>
      </c>
      <c r="V104" s="36">
        <f>SUMIFS(СВЦЭМ!$D$33:$D$776,СВЦЭМ!$A$33:$A$776,$A104,СВЦЭМ!$B$33:$B$776,V$83)+'СЕТ СН'!$H$11+СВЦЭМ!$D$10+'СЕТ СН'!$H$6-'СЕТ СН'!$H$23</f>
        <v>1256.23875479</v>
      </c>
      <c r="W104" s="36">
        <f>SUMIFS(СВЦЭМ!$D$33:$D$776,СВЦЭМ!$A$33:$A$776,$A104,СВЦЭМ!$B$33:$B$776,W$83)+'СЕТ СН'!$H$11+СВЦЭМ!$D$10+'СЕТ СН'!$H$6-'СЕТ СН'!$H$23</f>
        <v>1255.77065189</v>
      </c>
      <c r="X104" s="36">
        <f>SUMIFS(СВЦЭМ!$D$33:$D$776,СВЦЭМ!$A$33:$A$776,$A104,СВЦЭМ!$B$33:$B$776,X$83)+'СЕТ СН'!$H$11+СВЦЭМ!$D$10+'СЕТ СН'!$H$6-'СЕТ СН'!$H$23</f>
        <v>1258.3463258500001</v>
      </c>
      <c r="Y104" s="36">
        <f>SUMIFS(СВЦЭМ!$D$33:$D$776,СВЦЭМ!$A$33:$A$776,$A104,СВЦЭМ!$B$33:$B$776,Y$83)+'СЕТ СН'!$H$11+СВЦЭМ!$D$10+'СЕТ СН'!$H$6-'СЕТ СН'!$H$23</f>
        <v>1306.43631127</v>
      </c>
    </row>
    <row r="105" spans="1:25" ht="15.75" x14ac:dyDescent="0.2">
      <c r="A105" s="35">
        <f t="shared" si="2"/>
        <v>43577</v>
      </c>
      <c r="B105" s="36">
        <f>SUMIFS(СВЦЭМ!$D$33:$D$776,СВЦЭМ!$A$33:$A$776,$A105,СВЦЭМ!$B$33:$B$776,B$83)+'СЕТ СН'!$H$11+СВЦЭМ!$D$10+'СЕТ СН'!$H$6-'СЕТ СН'!$H$23</f>
        <v>1312.60519542</v>
      </c>
      <c r="C105" s="36">
        <f>SUMIFS(СВЦЭМ!$D$33:$D$776,СВЦЭМ!$A$33:$A$776,$A105,СВЦЭМ!$B$33:$B$776,C$83)+'СЕТ СН'!$H$11+СВЦЭМ!$D$10+'СЕТ СН'!$H$6-'СЕТ СН'!$H$23</f>
        <v>1332.7819231399999</v>
      </c>
      <c r="D105" s="36">
        <f>SUMIFS(СВЦЭМ!$D$33:$D$776,СВЦЭМ!$A$33:$A$776,$A105,СВЦЭМ!$B$33:$B$776,D$83)+'СЕТ СН'!$H$11+СВЦЭМ!$D$10+'СЕТ СН'!$H$6-'СЕТ СН'!$H$23</f>
        <v>1377.06124651</v>
      </c>
      <c r="E105" s="36">
        <f>SUMIFS(СВЦЭМ!$D$33:$D$776,СВЦЭМ!$A$33:$A$776,$A105,СВЦЭМ!$B$33:$B$776,E$83)+'СЕТ СН'!$H$11+СВЦЭМ!$D$10+'СЕТ СН'!$H$6-'СЕТ СН'!$H$23</f>
        <v>1412.0735381499999</v>
      </c>
      <c r="F105" s="36">
        <f>SUMIFS(СВЦЭМ!$D$33:$D$776,СВЦЭМ!$A$33:$A$776,$A105,СВЦЭМ!$B$33:$B$776,F$83)+'СЕТ СН'!$H$11+СВЦЭМ!$D$10+'СЕТ СН'!$H$6-'СЕТ СН'!$H$23</f>
        <v>1425.13291688</v>
      </c>
      <c r="G105" s="36">
        <f>SUMIFS(СВЦЭМ!$D$33:$D$776,СВЦЭМ!$A$33:$A$776,$A105,СВЦЭМ!$B$33:$B$776,G$83)+'СЕТ СН'!$H$11+СВЦЭМ!$D$10+'СЕТ СН'!$H$6-'СЕТ СН'!$H$23</f>
        <v>1380.36007195</v>
      </c>
      <c r="H105" s="36">
        <f>SUMIFS(СВЦЭМ!$D$33:$D$776,СВЦЭМ!$A$33:$A$776,$A105,СВЦЭМ!$B$33:$B$776,H$83)+'СЕТ СН'!$H$11+СВЦЭМ!$D$10+'СЕТ СН'!$H$6-'СЕТ СН'!$H$23</f>
        <v>1360.5023061000002</v>
      </c>
      <c r="I105" s="36">
        <f>SUMIFS(СВЦЭМ!$D$33:$D$776,СВЦЭМ!$A$33:$A$776,$A105,СВЦЭМ!$B$33:$B$776,I$83)+'СЕТ СН'!$H$11+СВЦЭМ!$D$10+'СЕТ СН'!$H$6-'СЕТ СН'!$H$23</f>
        <v>1354.6950144299999</v>
      </c>
      <c r="J105" s="36">
        <f>SUMIFS(СВЦЭМ!$D$33:$D$776,СВЦЭМ!$A$33:$A$776,$A105,СВЦЭМ!$B$33:$B$776,J$83)+'СЕТ СН'!$H$11+СВЦЭМ!$D$10+'СЕТ СН'!$H$6-'СЕТ СН'!$H$23</f>
        <v>1346.6347457699999</v>
      </c>
      <c r="K105" s="36">
        <f>SUMIFS(СВЦЭМ!$D$33:$D$776,СВЦЭМ!$A$33:$A$776,$A105,СВЦЭМ!$B$33:$B$776,K$83)+'СЕТ СН'!$H$11+СВЦЭМ!$D$10+'СЕТ СН'!$H$6-'СЕТ СН'!$H$23</f>
        <v>1351.4985380799999</v>
      </c>
      <c r="L105" s="36">
        <f>SUMIFS(СВЦЭМ!$D$33:$D$776,СВЦЭМ!$A$33:$A$776,$A105,СВЦЭМ!$B$33:$B$776,L$83)+'СЕТ СН'!$H$11+СВЦЭМ!$D$10+'СЕТ СН'!$H$6-'СЕТ СН'!$H$23</f>
        <v>1344.88150976</v>
      </c>
      <c r="M105" s="36">
        <f>SUMIFS(СВЦЭМ!$D$33:$D$776,СВЦЭМ!$A$33:$A$776,$A105,СВЦЭМ!$B$33:$B$776,M$83)+'СЕТ СН'!$H$11+СВЦЭМ!$D$10+'СЕТ СН'!$H$6-'СЕТ СН'!$H$23</f>
        <v>1342.84762269</v>
      </c>
      <c r="N105" s="36">
        <f>SUMIFS(СВЦЭМ!$D$33:$D$776,СВЦЭМ!$A$33:$A$776,$A105,СВЦЭМ!$B$33:$B$776,N$83)+'СЕТ СН'!$H$11+СВЦЭМ!$D$10+'СЕТ СН'!$H$6-'СЕТ СН'!$H$23</f>
        <v>1341.1997292199999</v>
      </c>
      <c r="O105" s="36">
        <f>SUMIFS(СВЦЭМ!$D$33:$D$776,СВЦЭМ!$A$33:$A$776,$A105,СВЦЭМ!$B$33:$B$776,O$83)+'СЕТ СН'!$H$11+СВЦЭМ!$D$10+'СЕТ СН'!$H$6-'СЕТ СН'!$H$23</f>
        <v>1348.2266133100002</v>
      </c>
      <c r="P105" s="36">
        <f>SUMIFS(СВЦЭМ!$D$33:$D$776,СВЦЭМ!$A$33:$A$776,$A105,СВЦЭМ!$B$33:$B$776,P$83)+'СЕТ СН'!$H$11+СВЦЭМ!$D$10+'СЕТ СН'!$H$6-'СЕТ СН'!$H$23</f>
        <v>1353.7517401800001</v>
      </c>
      <c r="Q105" s="36">
        <f>SUMIFS(СВЦЭМ!$D$33:$D$776,СВЦЭМ!$A$33:$A$776,$A105,СВЦЭМ!$B$33:$B$776,Q$83)+'СЕТ СН'!$H$11+СВЦЭМ!$D$10+'СЕТ СН'!$H$6-'СЕТ СН'!$H$23</f>
        <v>1363.55969886</v>
      </c>
      <c r="R105" s="36">
        <f>SUMIFS(СВЦЭМ!$D$33:$D$776,СВЦЭМ!$A$33:$A$776,$A105,СВЦЭМ!$B$33:$B$776,R$83)+'СЕТ СН'!$H$11+СВЦЭМ!$D$10+'СЕТ СН'!$H$6-'СЕТ СН'!$H$23</f>
        <v>1361.5044746399999</v>
      </c>
      <c r="S105" s="36">
        <f>SUMIFS(СВЦЭМ!$D$33:$D$776,СВЦЭМ!$A$33:$A$776,$A105,СВЦЭМ!$B$33:$B$776,S$83)+'СЕТ СН'!$H$11+СВЦЭМ!$D$10+'СЕТ СН'!$H$6-'СЕТ СН'!$H$23</f>
        <v>1340.2890957099999</v>
      </c>
      <c r="T105" s="36">
        <f>SUMIFS(СВЦЭМ!$D$33:$D$776,СВЦЭМ!$A$33:$A$776,$A105,СВЦЭМ!$B$33:$B$776,T$83)+'СЕТ СН'!$H$11+СВЦЭМ!$D$10+'СЕТ СН'!$H$6-'СЕТ СН'!$H$23</f>
        <v>1337.9015352599999</v>
      </c>
      <c r="U105" s="36">
        <f>SUMIFS(СВЦЭМ!$D$33:$D$776,СВЦЭМ!$A$33:$A$776,$A105,СВЦЭМ!$B$33:$B$776,U$83)+'СЕТ СН'!$H$11+СВЦЭМ!$D$10+'СЕТ СН'!$H$6-'СЕТ СН'!$H$23</f>
        <v>1323.67824283</v>
      </c>
      <c r="V105" s="36">
        <f>SUMIFS(СВЦЭМ!$D$33:$D$776,СВЦЭМ!$A$33:$A$776,$A105,СВЦЭМ!$B$33:$B$776,V$83)+'СЕТ СН'!$H$11+СВЦЭМ!$D$10+'СЕТ СН'!$H$6-'СЕТ СН'!$H$23</f>
        <v>1311.1026987300002</v>
      </c>
      <c r="W105" s="36">
        <f>SUMIFS(СВЦЭМ!$D$33:$D$776,СВЦЭМ!$A$33:$A$776,$A105,СВЦЭМ!$B$33:$B$776,W$83)+'СЕТ СН'!$H$11+СВЦЭМ!$D$10+'СЕТ СН'!$H$6-'СЕТ СН'!$H$23</f>
        <v>1315.0573982599999</v>
      </c>
      <c r="X105" s="36">
        <f>SUMIFS(СВЦЭМ!$D$33:$D$776,СВЦЭМ!$A$33:$A$776,$A105,СВЦЭМ!$B$33:$B$776,X$83)+'СЕТ СН'!$H$11+СВЦЭМ!$D$10+'СЕТ СН'!$H$6-'СЕТ СН'!$H$23</f>
        <v>1343.4631798099999</v>
      </c>
      <c r="Y105" s="36">
        <f>SUMIFS(СВЦЭМ!$D$33:$D$776,СВЦЭМ!$A$33:$A$776,$A105,СВЦЭМ!$B$33:$B$776,Y$83)+'СЕТ СН'!$H$11+СВЦЭМ!$D$10+'СЕТ СН'!$H$6-'СЕТ СН'!$H$23</f>
        <v>1357.6297882200001</v>
      </c>
    </row>
    <row r="106" spans="1:25" ht="15.75" x14ac:dyDescent="0.2">
      <c r="A106" s="35">
        <f t="shared" si="2"/>
        <v>43578</v>
      </c>
      <c r="B106" s="36">
        <f>SUMIFS(СВЦЭМ!$D$33:$D$776,СВЦЭМ!$A$33:$A$776,$A106,СВЦЭМ!$B$33:$B$776,B$83)+'СЕТ СН'!$H$11+СВЦЭМ!$D$10+'СЕТ СН'!$H$6-'СЕТ СН'!$H$23</f>
        <v>1324.9308642000001</v>
      </c>
      <c r="C106" s="36">
        <f>SUMIFS(СВЦЭМ!$D$33:$D$776,СВЦЭМ!$A$33:$A$776,$A106,СВЦЭМ!$B$33:$B$776,C$83)+'СЕТ СН'!$H$11+СВЦЭМ!$D$10+'СЕТ СН'!$H$6-'СЕТ СН'!$H$23</f>
        <v>1371.9834556800001</v>
      </c>
      <c r="D106" s="36">
        <f>SUMIFS(СВЦЭМ!$D$33:$D$776,СВЦЭМ!$A$33:$A$776,$A106,СВЦЭМ!$B$33:$B$776,D$83)+'СЕТ СН'!$H$11+СВЦЭМ!$D$10+'СЕТ СН'!$H$6-'СЕТ СН'!$H$23</f>
        <v>1404.3291348</v>
      </c>
      <c r="E106" s="36">
        <f>SUMIFS(СВЦЭМ!$D$33:$D$776,СВЦЭМ!$A$33:$A$776,$A106,СВЦЭМ!$B$33:$B$776,E$83)+'СЕТ СН'!$H$11+СВЦЭМ!$D$10+'СЕТ СН'!$H$6-'СЕТ СН'!$H$23</f>
        <v>1415.47364193</v>
      </c>
      <c r="F106" s="36">
        <f>SUMIFS(СВЦЭМ!$D$33:$D$776,СВЦЭМ!$A$33:$A$776,$A106,СВЦЭМ!$B$33:$B$776,F$83)+'СЕТ СН'!$H$11+СВЦЭМ!$D$10+'СЕТ СН'!$H$6-'СЕТ СН'!$H$23</f>
        <v>1419.9579714900001</v>
      </c>
      <c r="G106" s="36">
        <f>SUMIFS(СВЦЭМ!$D$33:$D$776,СВЦЭМ!$A$33:$A$776,$A106,СВЦЭМ!$B$33:$B$776,G$83)+'СЕТ СН'!$H$11+СВЦЭМ!$D$10+'СЕТ СН'!$H$6-'СЕТ СН'!$H$23</f>
        <v>1390.9421898200001</v>
      </c>
      <c r="H106" s="36">
        <f>SUMIFS(СВЦЭМ!$D$33:$D$776,СВЦЭМ!$A$33:$A$776,$A106,СВЦЭМ!$B$33:$B$776,H$83)+'СЕТ СН'!$H$11+СВЦЭМ!$D$10+'СЕТ СН'!$H$6-'СЕТ СН'!$H$23</f>
        <v>1371.33331056</v>
      </c>
      <c r="I106" s="36">
        <f>SUMIFS(СВЦЭМ!$D$33:$D$776,СВЦЭМ!$A$33:$A$776,$A106,СВЦЭМ!$B$33:$B$776,I$83)+'СЕТ СН'!$H$11+СВЦЭМ!$D$10+'СЕТ СН'!$H$6-'СЕТ СН'!$H$23</f>
        <v>1384.5654979999999</v>
      </c>
      <c r="J106" s="36">
        <f>SUMIFS(СВЦЭМ!$D$33:$D$776,СВЦЭМ!$A$33:$A$776,$A106,СВЦЭМ!$B$33:$B$776,J$83)+'СЕТ СН'!$H$11+СВЦЭМ!$D$10+'СЕТ СН'!$H$6-'СЕТ СН'!$H$23</f>
        <v>1353.1249876299999</v>
      </c>
      <c r="K106" s="36">
        <f>SUMIFS(СВЦЭМ!$D$33:$D$776,СВЦЭМ!$A$33:$A$776,$A106,СВЦЭМ!$B$33:$B$776,K$83)+'СЕТ СН'!$H$11+СВЦЭМ!$D$10+'СЕТ СН'!$H$6-'СЕТ СН'!$H$23</f>
        <v>1356.6251177700001</v>
      </c>
      <c r="L106" s="36">
        <f>SUMIFS(СВЦЭМ!$D$33:$D$776,СВЦЭМ!$A$33:$A$776,$A106,СВЦЭМ!$B$33:$B$776,L$83)+'СЕТ СН'!$H$11+СВЦЭМ!$D$10+'СЕТ СН'!$H$6-'СЕТ СН'!$H$23</f>
        <v>1342.1497839600001</v>
      </c>
      <c r="M106" s="36">
        <f>SUMIFS(СВЦЭМ!$D$33:$D$776,СВЦЭМ!$A$33:$A$776,$A106,СВЦЭМ!$B$33:$B$776,M$83)+'СЕТ СН'!$H$11+СВЦЭМ!$D$10+'СЕТ СН'!$H$6-'СЕТ СН'!$H$23</f>
        <v>1353.1037927500001</v>
      </c>
      <c r="N106" s="36">
        <f>SUMIFS(СВЦЭМ!$D$33:$D$776,СВЦЭМ!$A$33:$A$776,$A106,СВЦЭМ!$B$33:$B$776,N$83)+'СЕТ СН'!$H$11+СВЦЭМ!$D$10+'СЕТ СН'!$H$6-'СЕТ СН'!$H$23</f>
        <v>1343.2041837299998</v>
      </c>
      <c r="O106" s="36">
        <f>SUMIFS(СВЦЭМ!$D$33:$D$776,СВЦЭМ!$A$33:$A$776,$A106,СВЦЭМ!$B$33:$B$776,O$83)+'СЕТ СН'!$H$11+СВЦЭМ!$D$10+'СЕТ СН'!$H$6-'СЕТ СН'!$H$23</f>
        <v>1350.0326502400001</v>
      </c>
      <c r="P106" s="36">
        <f>SUMIFS(СВЦЭМ!$D$33:$D$776,СВЦЭМ!$A$33:$A$776,$A106,СВЦЭМ!$B$33:$B$776,P$83)+'СЕТ СН'!$H$11+СВЦЭМ!$D$10+'СЕТ СН'!$H$6-'СЕТ СН'!$H$23</f>
        <v>1368.7213037400002</v>
      </c>
      <c r="Q106" s="36">
        <f>SUMIFS(СВЦЭМ!$D$33:$D$776,СВЦЭМ!$A$33:$A$776,$A106,СВЦЭМ!$B$33:$B$776,Q$83)+'СЕТ СН'!$H$11+СВЦЭМ!$D$10+'СЕТ СН'!$H$6-'СЕТ СН'!$H$23</f>
        <v>1379.2857180800002</v>
      </c>
      <c r="R106" s="36">
        <f>SUMIFS(СВЦЭМ!$D$33:$D$776,СВЦЭМ!$A$33:$A$776,$A106,СВЦЭМ!$B$33:$B$776,R$83)+'СЕТ СН'!$H$11+СВЦЭМ!$D$10+'СЕТ СН'!$H$6-'СЕТ СН'!$H$23</f>
        <v>1376.33604995</v>
      </c>
      <c r="S106" s="36">
        <f>SUMIFS(СВЦЭМ!$D$33:$D$776,СВЦЭМ!$A$33:$A$776,$A106,СВЦЭМ!$B$33:$B$776,S$83)+'СЕТ СН'!$H$11+СВЦЭМ!$D$10+'СЕТ СН'!$H$6-'СЕТ СН'!$H$23</f>
        <v>1384.9569992499999</v>
      </c>
      <c r="T106" s="36">
        <f>SUMIFS(СВЦЭМ!$D$33:$D$776,СВЦЭМ!$A$33:$A$776,$A106,СВЦЭМ!$B$33:$B$776,T$83)+'СЕТ СН'!$H$11+СВЦЭМ!$D$10+'СЕТ СН'!$H$6-'СЕТ СН'!$H$23</f>
        <v>1369.5533870100001</v>
      </c>
      <c r="U106" s="36">
        <f>SUMIFS(СВЦЭМ!$D$33:$D$776,СВЦЭМ!$A$33:$A$776,$A106,СВЦЭМ!$B$33:$B$776,U$83)+'СЕТ СН'!$H$11+СВЦЭМ!$D$10+'СЕТ СН'!$H$6-'СЕТ СН'!$H$23</f>
        <v>1343.8803889000001</v>
      </c>
      <c r="V106" s="36">
        <f>SUMIFS(СВЦЭМ!$D$33:$D$776,СВЦЭМ!$A$33:$A$776,$A106,СВЦЭМ!$B$33:$B$776,V$83)+'СЕТ СН'!$H$11+СВЦЭМ!$D$10+'СЕТ СН'!$H$6-'СЕТ СН'!$H$23</f>
        <v>1328.2314249800002</v>
      </c>
      <c r="W106" s="36">
        <f>SUMIFS(СВЦЭМ!$D$33:$D$776,СВЦЭМ!$A$33:$A$776,$A106,СВЦЭМ!$B$33:$B$776,W$83)+'СЕТ СН'!$H$11+СВЦЭМ!$D$10+'СЕТ СН'!$H$6-'СЕТ СН'!$H$23</f>
        <v>1325.09279062</v>
      </c>
      <c r="X106" s="36">
        <f>SUMIFS(СВЦЭМ!$D$33:$D$776,СВЦЭМ!$A$33:$A$776,$A106,СВЦЭМ!$B$33:$B$776,X$83)+'СЕТ СН'!$H$11+СВЦЭМ!$D$10+'СЕТ СН'!$H$6-'СЕТ СН'!$H$23</f>
        <v>1359.9610947599999</v>
      </c>
      <c r="Y106" s="36">
        <f>SUMIFS(СВЦЭМ!$D$33:$D$776,СВЦЭМ!$A$33:$A$776,$A106,СВЦЭМ!$B$33:$B$776,Y$83)+'СЕТ СН'!$H$11+СВЦЭМ!$D$10+'СЕТ СН'!$H$6-'СЕТ СН'!$H$23</f>
        <v>1394.9131846800001</v>
      </c>
    </row>
    <row r="107" spans="1:25" ht="15.75" x14ac:dyDescent="0.2">
      <c r="A107" s="35">
        <f t="shared" si="2"/>
        <v>43579</v>
      </c>
      <c r="B107" s="36">
        <f>SUMIFS(СВЦЭМ!$D$33:$D$776,СВЦЭМ!$A$33:$A$776,$A107,СВЦЭМ!$B$33:$B$776,B$83)+'СЕТ СН'!$H$11+СВЦЭМ!$D$10+'СЕТ СН'!$H$6-'СЕТ СН'!$H$23</f>
        <v>1281.9923083799999</v>
      </c>
      <c r="C107" s="36">
        <f>SUMIFS(СВЦЭМ!$D$33:$D$776,СВЦЭМ!$A$33:$A$776,$A107,СВЦЭМ!$B$33:$B$776,C$83)+'СЕТ СН'!$H$11+СВЦЭМ!$D$10+'СЕТ СН'!$H$6-'СЕТ СН'!$H$23</f>
        <v>1325.1889772099998</v>
      </c>
      <c r="D107" s="36">
        <f>SUMIFS(СВЦЭМ!$D$33:$D$776,СВЦЭМ!$A$33:$A$776,$A107,СВЦЭМ!$B$33:$B$776,D$83)+'СЕТ СН'!$H$11+СВЦЭМ!$D$10+'СЕТ СН'!$H$6-'СЕТ СН'!$H$23</f>
        <v>1360.7680043099999</v>
      </c>
      <c r="E107" s="36">
        <f>SUMIFS(СВЦЭМ!$D$33:$D$776,СВЦЭМ!$A$33:$A$776,$A107,СВЦЭМ!$B$33:$B$776,E$83)+'СЕТ СН'!$H$11+СВЦЭМ!$D$10+'СЕТ СН'!$H$6-'СЕТ СН'!$H$23</f>
        <v>1369.4862822600001</v>
      </c>
      <c r="F107" s="36">
        <f>SUMIFS(СВЦЭМ!$D$33:$D$776,СВЦЭМ!$A$33:$A$776,$A107,СВЦЭМ!$B$33:$B$776,F$83)+'СЕТ СН'!$H$11+СВЦЭМ!$D$10+'СЕТ СН'!$H$6-'СЕТ СН'!$H$23</f>
        <v>1392.81509192</v>
      </c>
      <c r="G107" s="36">
        <f>SUMIFS(СВЦЭМ!$D$33:$D$776,СВЦЭМ!$A$33:$A$776,$A107,СВЦЭМ!$B$33:$B$776,G$83)+'СЕТ СН'!$H$11+СВЦЭМ!$D$10+'СЕТ СН'!$H$6-'СЕТ СН'!$H$23</f>
        <v>1386.6728447599999</v>
      </c>
      <c r="H107" s="36">
        <f>SUMIFS(СВЦЭМ!$D$33:$D$776,СВЦЭМ!$A$33:$A$776,$A107,СВЦЭМ!$B$33:$B$776,H$83)+'СЕТ СН'!$H$11+СВЦЭМ!$D$10+'СЕТ СН'!$H$6-'СЕТ СН'!$H$23</f>
        <v>1366.0289143300001</v>
      </c>
      <c r="I107" s="36">
        <f>SUMIFS(СВЦЭМ!$D$33:$D$776,СВЦЭМ!$A$33:$A$776,$A107,СВЦЭМ!$B$33:$B$776,I$83)+'СЕТ СН'!$H$11+СВЦЭМ!$D$10+'СЕТ СН'!$H$6-'СЕТ СН'!$H$23</f>
        <v>1329.8596799699999</v>
      </c>
      <c r="J107" s="36">
        <f>SUMIFS(СВЦЭМ!$D$33:$D$776,СВЦЭМ!$A$33:$A$776,$A107,СВЦЭМ!$B$33:$B$776,J$83)+'СЕТ СН'!$H$11+СВЦЭМ!$D$10+'СЕТ СН'!$H$6-'СЕТ СН'!$H$23</f>
        <v>1292.1954696600001</v>
      </c>
      <c r="K107" s="36">
        <f>SUMIFS(СВЦЭМ!$D$33:$D$776,СВЦЭМ!$A$33:$A$776,$A107,СВЦЭМ!$B$33:$B$776,K$83)+'СЕТ СН'!$H$11+СВЦЭМ!$D$10+'СЕТ СН'!$H$6-'СЕТ СН'!$H$23</f>
        <v>1308.6843828199999</v>
      </c>
      <c r="L107" s="36">
        <f>SUMIFS(СВЦЭМ!$D$33:$D$776,СВЦЭМ!$A$33:$A$776,$A107,СВЦЭМ!$B$33:$B$776,L$83)+'СЕТ СН'!$H$11+СВЦЭМ!$D$10+'СЕТ СН'!$H$6-'СЕТ СН'!$H$23</f>
        <v>1342.26989097</v>
      </c>
      <c r="M107" s="36">
        <f>SUMIFS(СВЦЭМ!$D$33:$D$776,СВЦЭМ!$A$33:$A$776,$A107,СВЦЭМ!$B$33:$B$776,M$83)+'СЕТ СН'!$H$11+СВЦЭМ!$D$10+'СЕТ СН'!$H$6-'СЕТ СН'!$H$23</f>
        <v>1360.8459015600001</v>
      </c>
      <c r="N107" s="36">
        <f>SUMIFS(СВЦЭМ!$D$33:$D$776,СВЦЭМ!$A$33:$A$776,$A107,СВЦЭМ!$B$33:$B$776,N$83)+'СЕТ СН'!$H$11+СВЦЭМ!$D$10+'СЕТ СН'!$H$6-'СЕТ СН'!$H$23</f>
        <v>1349.2358356700001</v>
      </c>
      <c r="O107" s="36">
        <f>SUMIFS(СВЦЭМ!$D$33:$D$776,СВЦЭМ!$A$33:$A$776,$A107,СВЦЭМ!$B$33:$B$776,O$83)+'СЕТ СН'!$H$11+СВЦЭМ!$D$10+'СЕТ СН'!$H$6-'СЕТ СН'!$H$23</f>
        <v>1357.36379104</v>
      </c>
      <c r="P107" s="36">
        <f>SUMIFS(СВЦЭМ!$D$33:$D$776,СВЦЭМ!$A$33:$A$776,$A107,СВЦЭМ!$B$33:$B$776,P$83)+'СЕТ СН'!$H$11+СВЦЭМ!$D$10+'СЕТ СН'!$H$6-'СЕТ СН'!$H$23</f>
        <v>1365.7725709199999</v>
      </c>
      <c r="Q107" s="36">
        <f>SUMIFS(СВЦЭМ!$D$33:$D$776,СВЦЭМ!$A$33:$A$776,$A107,СВЦЭМ!$B$33:$B$776,Q$83)+'СЕТ СН'!$H$11+СВЦЭМ!$D$10+'СЕТ СН'!$H$6-'СЕТ СН'!$H$23</f>
        <v>1370.4993578799999</v>
      </c>
      <c r="R107" s="36">
        <f>SUMIFS(СВЦЭМ!$D$33:$D$776,СВЦЭМ!$A$33:$A$776,$A107,СВЦЭМ!$B$33:$B$776,R$83)+'СЕТ СН'!$H$11+СВЦЭМ!$D$10+'СЕТ СН'!$H$6-'СЕТ СН'!$H$23</f>
        <v>1373.0977352999998</v>
      </c>
      <c r="S107" s="36">
        <f>SUMIFS(СВЦЭМ!$D$33:$D$776,СВЦЭМ!$A$33:$A$776,$A107,СВЦЭМ!$B$33:$B$776,S$83)+'СЕТ СН'!$H$11+СВЦЭМ!$D$10+'СЕТ СН'!$H$6-'СЕТ СН'!$H$23</f>
        <v>1374.4067677200001</v>
      </c>
      <c r="T107" s="36">
        <f>SUMIFS(СВЦЭМ!$D$33:$D$776,СВЦЭМ!$A$33:$A$776,$A107,СВЦЭМ!$B$33:$B$776,T$83)+'СЕТ СН'!$H$11+СВЦЭМ!$D$10+'СЕТ СН'!$H$6-'СЕТ СН'!$H$23</f>
        <v>1361.38522005</v>
      </c>
      <c r="U107" s="36">
        <f>SUMIFS(СВЦЭМ!$D$33:$D$776,СВЦЭМ!$A$33:$A$776,$A107,СВЦЭМ!$B$33:$B$776,U$83)+'СЕТ СН'!$H$11+СВЦЭМ!$D$10+'СЕТ СН'!$H$6-'СЕТ СН'!$H$23</f>
        <v>1355.2904221200001</v>
      </c>
      <c r="V107" s="36">
        <f>SUMIFS(СВЦЭМ!$D$33:$D$776,СВЦЭМ!$A$33:$A$776,$A107,СВЦЭМ!$B$33:$B$776,V$83)+'СЕТ СН'!$H$11+СВЦЭМ!$D$10+'СЕТ СН'!$H$6-'СЕТ СН'!$H$23</f>
        <v>1331.2537148500001</v>
      </c>
      <c r="W107" s="36">
        <f>SUMIFS(СВЦЭМ!$D$33:$D$776,СВЦЭМ!$A$33:$A$776,$A107,СВЦЭМ!$B$33:$B$776,W$83)+'СЕТ СН'!$H$11+СВЦЭМ!$D$10+'СЕТ СН'!$H$6-'СЕТ СН'!$H$23</f>
        <v>1319.29154423</v>
      </c>
      <c r="X107" s="36">
        <f>SUMIFS(СВЦЭМ!$D$33:$D$776,СВЦЭМ!$A$33:$A$776,$A107,СВЦЭМ!$B$33:$B$776,X$83)+'СЕТ СН'!$H$11+СВЦЭМ!$D$10+'СЕТ СН'!$H$6-'СЕТ СН'!$H$23</f>
        <v>1330.3179565599999</v>
      </c>
      <c r="Y107" s="36">
        <f>SUMIFS(СВЦЭМ!$D$33:$D$776,СВЦЭМ!$A$33:$A$776,$A107,СВЦЭМ!$B$33:$B$776,Y$83)+'СЕТ СН'!$H$11+СВЦЭМ!$D$10+'СЕТ СН'!$H$6-'СЕТ СН'!$H$23</f>
        <v>1369.3203502900001</v>
      </c>
    </row>
    <row r="108" spans="1:25" ht="15.75" x14ac:dyDescent="0.2">
      <c r="A108" s="35">
        <f t="shared" si="2"/>
        <v>43580</v>
      </c>
      <c r="B108" s="36">
        <f>SUMIFS(СВЦЭМ!$D$33:$D$776,СВЦЭМ!$A$33:$A$776,$A108,СВЦЭМ!$B$33:$B$776,B$83)+'СЕТ СН'!$H$11+СВЦЭМ!$D$10+'СЕТ СН'!$H$6-'СЕТ СН'!$H$23</f>
        <v>1354.3139749000002</v>
      </c>
      <c r="C108" s="36">
        <f>SUMIFS(СВЦЭМ!$D$33:$D$776,СВЦЭМ!$A$33:$A$776,$A108,СВЦЭМ!$B$33:$B$776,C$83)+'СЕТ СН'!$H$11+СВЦЭМ!$D$10+'СЕТ СН'!$H$6-'СЕТ СН'!$H$23</f>
        <v>1392.02113908</v>
      </c>
      <c r="D108" s="36">
        <f>SUMIFS(СВЦЭМ!$D$33:$D$776,СВЦЭМ!$A$33:$A$776,$A108,СВЦЭМ!$B$33:$B$776,D$83)+'СЕТ СН'!$H$11+СВЦЭМ!$D$10+'СЕТ СН'!$H$6-'СЕТ СН'!$H$23</f>
        <v>1424.4698845600001</v>
      </c>
      <c r="E108" s="36">
        <f>SUMIFS(СВЦЭМ!$D$33:$D$776,СВЦЭМ!$A$33:$A$776,$A108,СВЦЭМ!$B$33:$B$776,E$83)+'СЕТ СН'!$H$11+СВЦЭМ!$D$10+'СЕТ СН'!$H$6-'СЕТ СН'!$H$23</f>
        <v>1439.1392085499999</v>
      </c>
      <c r="F108" s="36">
        <f>SUMIFS(СВЦЭМ!$D$33:$D$776,СВЦЭМ!$A$33:$A$776,$A108,СВЦЭМ!$B$33:$B$776,F$83)+'СЕТ СН'!$H$11+СВЦЭМ!$D$10+'СЕТ СН'!$H$6-'СЕТ СН'!$H$23</f>
        <v>1443.14901831</v>
      </c>
      <c r="G108" s="36">
        <f>SUMIFS(СВЦЭМ!$D$33:$D$776,СВЦЭМ!$A$33:$A$776,$A108,СВЦЭМ!$B$33:$B$776,G$83)+'СЕТ СН'!$H$11+СВЦЭМ!$D$10+'СЕТ СН'!$H$6-'СЕТ СН'!$H$23</f>
        <v>1426.47568768</v>
      </c>
      <c r="H108" s="36">
        <f>SUMIFS(СВЦЭМ!$D$33:$D$776,СВЦЭМ!$A$33:$A$776,$A108,СВЦЭМ!$B$33:$B$776,H$83)+'СЕТ СН'!$H$11+СВЦЭМ!$D$10+'СЕТ СН'!$H$6-'СЕТ СН'!$H$23</f>
        <v>1387.67714011</v>
      </c>
      <c r="I108" s="36">
        <f>SUMIFS(СВЦЭМ!$D$33:$D$776,СВЦЭМ!$A$33:$A$776,$A108,СВЦЭМ!$B$33:$B$776,I$83)+'СЕТ СН'!$H$11+СВЦЭМ!$D$10+'СЕТ СН'!$H$6-'СЕТ СН'!$H$23</f>
        <v>1344.1763128299999</v>
      </c>
      <c r="J108" s="36">
        <f>SUMIFS(СВЦЭМ!$D$33:$D$776,СВЦЭМ!$A$33:$A$776,$A108,СВЦЭМ!$B$33:$B$776,J$83)+'СЕТ СН'!$H$11+СВЦЭМ!$D$10+'СЕТ СН'!$H$6-'СЕТ СН'!$H$23</f>
        <v>1304.93811039</v>
      </c>
      <c r="K108" s="36">
        <f>SUMIFS(СВЦЭМ!$D$33:$D$776,СВЦЭМ!$A$33:$A$776,$A108,СВЦЭМ!$B$33:$B$776,K$83)+'СЕТ СН'!$H$11+СВЦЭМ!$D$10+'СЕТ СН'!$H$6-'СЕТ СН'!$H$23</f>
        <v>1300.7404542300001</v>
      </c>
      <c r="L108" s="36">
        <f>SUMIFS(СВЦЭМ!$D$33:$D$776,СВЦЭМ!$A$33:$A$776,$A108,СВЦЭМ!$B$33:$B$776,L$83)+'СЕТ СН'!$H$11+СВЦЭМ!$D$10+'СЕТ СН'!$H$6-'СЕТ СН'!$H$23</f>
        <v>1293.9047238200001</v>
      </c>
      <c r="M108" s="36">
        <f>SUMIFS(СВЦЭМ!$D$33:$D$776,СВЦЭМ!$A$33:$A$776,$A108,СВЦЭМ!$B$33:$B$776,M$83)+'СЕТ СН'!$H$11+СВЦЭМ!$D$10+'СЕТ СН'!$H$6-'СЕТ СН'!$H$23</f>
        <v>1310.70868389</v>
      </c>
      <c r="N108" s="36">
        <f>SUMIFS(СВЦЭМ!$D$33:$D$776,СВЦЭМ!$A$33:$A$776,$A108,СВЦЭМ!$B$33:$B$776,N$83)+'СЕТ СН'!$H$11+СВЦЭМ!$D$10+'СЕТ СН'!$H$6-'СЕТ СН'!$H$23</f>
        <v>1302.1384520500001</v>
      </c>
      <c r="O108" s="36">
        <f>SUMIFS(СВЦЭМ!$D$33:$D$776,СВЦЭМ!$A$33:$A$776,$A108,СВЦЭМ!$B$33:$B$776,O$83)+'СЕТ СН'!$H$11+СВЦЭМ!$D$10+'СЕТ СН'!$H$6-'СЕТ СН'!$H$23</f>
        <v>1302.6567602</v>
      </c>
      <c r="P108" s="36">
        <f>SUMIFS(СВЦЭМ!$D$33:$D$776,СВЦЭМ!$A$33:$A$776,$A108,СВЦЭМ!$B$33:$B$776,P$83)+'СЕТ СН'!$H$11+СВЦЭМ!$D$10+'СЕТ СН'!$H$6-'СЕТ СН'!$H$23</f>
        <v>1312.8369398700002</v>
      </c>
      <c r="Q108" s="36">
        <f>SUMIFS(СВЦЭМ!$D$33:$D$776,СВЦЭМ!$A$33:$A$776,$A108,СВЦЭМ!$B$33:$B$776,Q$83)+'СЕТ СН'!$H$11+СВЦЭМ!$D$10+'СЕТ СН'!$H$6-'СЕТ СН'!$H$23</f>
        <v>1331.7940808600001</v>
      </c>
      <c r="R108" s="36">
        <f>SUMIFS(СВЦЭМ!$D$33:$D$776,СВЦЭМ!$A$33:$A$776,$A108,СВЦЭМ!$B$33:$B$776,R$83)+'СЕТ СН'!$H$11+СВЦЭМ!$D$10+'СЕТ СН'!$H$6-'СЕТ СН'!$H$23</f>
        <v>1342.86176196</v>
      </c>
      <c r="S108" s="36">
        <f>SUMIFS(СВЦЭМ!$D$33:$D$776,СВЦЭМ!$A$33:$A$776,$A108,СВЦЭМ!$B$33:$B$776,S$83)+'СЕТ СН'!$H$11+СВЦЭМ!$D$10+'СЕТ СН'!$H$6-'СЕТ СН'!$H$23</f>
        <v>1341.9718311699999</v>
      </c>
      <c r="T108" s="36">
        <f>SUMIFS(СВЦЭМ!$D$33:$D$776,СВЦЭМ!$A$33:$A$776,$A108,СВЦЭМ!$B$33:$B$776,T$83)+'СЕТ СН'!$H$11+СВЦЭМ!$D$10+'СЕТ СН'!$H$6-'СЕТ СН'!$H$23</f>
        <v>1327.1290791400002</v>
      </c>
      <c r="U108" s="36">
        <f>SUMIFS(СВЦЭМ!$D$33:$D$776,СВЦЭМ!$A$33:$A$776,$A108,СВЦЭМ!$B$33:$B$776,U$83)+'СЕТ СН'!$H$11+СВЦЭМ!$D$10+'СЕТ СН'!$H$6-'СЕТ СН'!$H$23</f>
        <v>1308.21822279</v>
      </c>
      <c r="V108" s="36">
        <f>SUMIFS(СВЦЭМ!$D$33:$D$776,СВЦЭМ!$A$33:$A$776,$A108,СВЦЭМ!$B$33:$B$776,V$83)+'СЕТ СН'!$H$11+СВЦЭМ!$D$10+'СЕТ СН'!$H$6-'СЕТ СН'!$H$23</f>
        <v>1292.4949784300002</v>
      </c>
      <c r="W108" s="36">
        <f>SUMIFS(СВЦЭМ!$D$33:$D$776,СВЦЭМ!$A$33:$A$776,$A108,СВЦЭМ!$B$33:$B$776,W$83)+'СЕТ СН'!$H$11+СВЦЭМ!$D$10+'СЕТ СН'!$H$6-'СЕТ СН'!$H$23</f>
        <v>1292.1581638600001</v>
      </c>
      <c r="X108" s="36">
        <f>SUMIFS(СВЦЭМ!$D$33:$D$776,СВЦЭМ!$A$33:$A$776,$A108,СВЦЭМ!$B$33:$B$776,X$83)+'СЕТ СН'!$H$11+СВЦЭМ!$D$10+'СЕТ СН'!$H$6-'СЕТ СН'!$H$23</f>
        <v>1276.2904637500001</v>
      </c>
      <c r="Y108" s="36">
        <f>SUMIFS(СВЦЭМ!$D$33:$D$776,СВЦЭМ!$A$33:$A$776,$A108,СВЦЭМ!$B$33:$B$776,Y$83)+'СЕТ СН'!$H$11+СВЦЭМ!$D$10+'СЕТ СН'!$H$6-'СЕТ СН'!$H$23</f>
        <v>1338.4389456600002</v>
      </c>
    </row>
    <row r="109" spans="1:25" ht="15.75" x14ac:dyDescent="0.2">
      <c r="A109" s="35">
        <f t="shared" si="2"/>
        <v>43581</v>
      </c>
      <c r="B109" s="36">
        <f>SUMIFS(СВЦЭМ!$D$33:$D$776,СВЦЭМ!$A$33:$A$776,$A109,СВЦЭМ!$B$33:$B$776,B$83)+'СЕТ СН'!$H$11+СВЦЭМ!$D$10+'СЕТ СН'!$H$6-'СЕТ СН'!$H$23</f>
        <v>1373.1388432799999</v>
      </c>
      <c r="C109" s="36">
        <f>SUMIFS(СВЦЭМ!$D$33:$D$776,СВЦЭМ!$A$33:$A$776,$A109,СВЦЭМ!$B$33:$B$776,C$83)+'СЕТ СН'!$H$11+СВЦЭМ!$D$10+'СЕТ СН'!$H$6-'СЕТ СН'!$H$23</f>
        <v>1409.6015369900001</v>
      </c>
      <c r="D109" s="36">
        <f>SUMIFS(СВЦЭМ!$D$33:$D$776,СВЦЭМ!$A$33:$A$776,$A109,СВЦЭМ!$B$33:$B$776,D$83)+'СЕТ СН'!$H$11+СВЦЭМ!$D$10+'СЕТ СН'!$H$6-'СЕТ СН'!$H$23</f>
        <v>1425.7817607000002</v>
      </c>
      <c r="E109" s="36">
        <f>SUMIFS(СВЦЭМ!$D$33:$D$776,СВЦЭМ!$A$33:$A$776,$A109,СВЦЭМ!$B$33:$B$776,E$83)+'СЕТ СН'!$H$11+СВЦЭМ!$D$10+'СЕТ СН'!$H$6-'СЕТ СН'!$H$23</f>
        <v>1433.0583018299999</v>
      </c>
      <c r="F109" s="36">
        <f>SUMIFS(СВЦЭМ!$D$33:$D$776,СВЦЭМ!$A$33:$A$776,$A109,СВЦЭМ!$B$33:$B$776,F$83)+'СЕТ СН'!$H$11+СВЦЭМ!$D$10+'СЕТ СН'!$H$6-'СЕТ СН'!$H$23</f>
        <v>1439.3294736600001</v>
      </c>
      <c r="G109" s="36">
        <f>SUMIFS(СВЦЭМ!$D$33:$D$776,СВЦЭМ!$A$33:$A$776,$A109,СВЦЭМ!$B$33:$B$776,G$83)+'СЕТ СН'!$H$11+СВЦЭМ!$D$10+'СЕТ СН'!$H$6-'СЕТ СН'!$H$23</f>
        <v>1426.46264862</v>
      </c>
      <c r="H109" s="36">
        <f>SUMIFS(СВЦЭМ!$D$33:$D$776,СВЦЭМ!$A$33:$A$776,$A109,СВЦЭМ!$B$33:$B$776,H$83)+'СЕТ СН'!$H$11+СВЦЭМ!$D$10+'СЕТ СН'!$H$6-'СЕТ СН'!$H$23</f>
        <v>1390.65379011</v>
      </c>
      <c r="I109" s="36">
        <f>SUMIFS(СВЦЭМ!$D$33:$D$776,СВЦЭМ!$A$33:$A$776,$A109,СВЦЭМ!$B$33:$B$776,I$83)+'СЕТ СН'!$H$11+СВЦЭМ!$D$10+'СЕТ СН'!$H$6-'СЕТ СН'!$H$23</f>
        <v>1349.6789355800001</v>
      </c>
      <c r="J109" s="36">
        <f>SUMIFS(СВЦЭМ!$D$33:$D$776,СВЦЭМ!$A$33:$A$776,$A109,СВЦЭМ!$B$33:$B$776,J$83)+'СЕТ СН'!$H$11+СВЦЭМ!$D$10+'СЕТ СН'!$H$6-'СЕТ СН'!$H$23</f>
        <v>1316.6224155800001</v>
      </c>
      <c r="K109" s="36">
        <f>SUMIFS(СВЦЭМ!$D$33:$D$776,СВЦЭМ!$A$33:$A$776,$A109,СВЦЭМ!$B$33:$B$776,K$83)+'СЕТ СН'!$H$11+СВЦЭМ!$D$10+'СЕТ СН'!$H$6-'СЕТ СН'!$H$23</f>
        <v>1306.35545912</v>
      </c>
      <c r="L109" s="36">
        <f>SUMIFS(СВЦЭМ!$D$33:$D$776,СВЦЭМ!$A$33:$A$776,$A109,СВЦЭМ!$B$33:$B$776,L$83)+'СЕТ СН'!$H$11+СВЦЭМ!$D$10+'СЕТ СН'!$H$6-'СЕТ СН'!$H$23</f>
        <v>1308.6100625399999</v>
      </c>
      <c r="M109" s="36">
        <f>SUMIFS(СВЦЭМ!$D$33:$D$776,СВЦЭМ!$A$33:$A$776,$A109,СВЦЭМ!$B$33:$B$776,M$83)+'СЕТ СН'!$H$11+СВЦЭМ!$D$10+'СЕТ СН'!$H$6-'СЕТ СН'!$H$23</f>
        <v>1316.56342765</v>
      </c>
      <c r="N109" s="36">
        <f>SUMIFS(СВЦЭМ!$D$33:$D$776,СВЦЭМ!$A$33:$A$776,$A109,СВЦЭМ!$B$33:$B$776,N$83)+'СЕТ СН'!$H$11+СВЦЭМ!$D$10+'СЕТ СН'!$H$6-'СЕТ СН'!$H$23</f>
        <v>1320.35632925</v>
      </c>
      <c r="O109" s="36">
        <f>SUMIFS(СВЦЭМ!$D$33:$D$776,СВЦЭМ!$A$33:$A$776,$A109,СВЦЭМ!$B$33:$B$776,O$83)+'СЕТ СН'!$H$11+СВЦЭМ!$D$10+'СЕТ СН'!$H$6-'СЕТ СН'!$H$23</f>
        <v>1323.1311194999998</v>
      </c>
      <c r="P109" s="36">
        <f>SUMIFS(СВЦЭМ!$D$33:$D$776,СВЦЭМ!$A$33:$A$776,$A109,СВЦЭМ!$B$33:$B$776,P$83)+'СЕТ СН'!$H$11+СВЦЭМ!$D$10+'СЕТ СН'!$H$6-'СЕТ СН'!$H$23</f>
        <v>1330.5832659799999</v>
      </c>
      <c r="Q109" s="36">
        <f>SUMIFS(СВЦЭМ!$D$33:$D$776,СВЦЭМ!$A$33:$A$776,$A109,СВЦЭМ!$B$33:$B$776,Q$83)+'СЕТ СН'!$H$11+СВЦЭМ!$D$10+'СЕТ СН'!$H$6-'СЕТ СН'!$H$23</f>
        <v>1339.5108443899999</v>
      </c>
      <c r="R109" s="36">
        <f>SUMIFS(СВЦЭМ!$D$33:$D$776,СВЦЭМ!$A$33:$A$776,$A109,СВЦЭМ!$B$33:$B$776,R$83)+'СЕТ СН'!$H$11+СВЦЭМ!$D$10+'СЕТ СН'!$H$6-'СЕТ СН'!$H$23</f>
        <v>1344.1171413500001</v>
      </c>
      <c r="S109" s="36">
        <f>SUMIFS(СВЦЭМ!$D$33:$D$776,СВЦЭМ!$A$33:$A$776,$A109,СВЦЭМ!$B$33:$B$776,S$83)+'СЕТ СН'!$H$11+СВЦЭМ!$D$10+'СЕТ СН'!$H$6-'СЕТ СН'!$H$23</f>
        <v>1329.35944062</v>
      </c>
      <c r="T109" s="36">
        <f>SUMIFS(СВЦЭМ!$D$33:$D$776,СВЦЭМ!$A$33:$A$776,$A109,СВЦЭМ!$B$33:$B$776,T$83)+'СЕТ СН'!$H$11+СВЦЭМ!$D$10+'СЕТ СН'!$H$6-'СЕТ СН'!$H$23</f>
        <v>1308.7852575299999</v>
      </c>
      <c r="U109" s="36">
        <f>SUMIFS(СВЦЭМ!$D$33:$D$776,СВЦЭМ!$A$33:$A$776,$A109,СВЦЭМ!$B$33:$B$776,U$83)+'СЕТ СН'!$H$11+СВЦЭМ!$D$10+'СЕТ СН'!$H$6-'СЕТ СН'!$H$23</f>
        <v>1275.4003659800001</v>
      </c>
      <c r="V109" s="36">
        <f>SUMIFS(СВЦЭМ!$D$33:$D$776,СВЦЭМ!$A$33:$A$776,$A109,СВЦЭМ!$B$33:$B$776,V$83)+'СЕТ СН'!$H$11+СВЦЭМ!$D$10+'СЕТ СН'!$H$6-'СЕТ СН'!$H$23</f>
        <v>1267.87114182</v>
      </c>
      <c r="W109" s="36">
        <f>SUMIFS(СВЦЭМ!$D$33:$D$776,СВЦЭМ!$A$33:$A$776,$A109,СВЦЭМ!$B$33:$B$776,W$83)+'СЕТ СН'!$H$11+СВЦЭМ!$D$10+'СЕТ СН'!$H$6-'СЕТ СН'!$H$23</f>
        <v>1285.4540404700001</v>
      </c>
      <c r="X109" s="36">
        <f>SUMIFS(СВЦЭМ!$D$33:$D$776,СВЦЭМ!$A$33:$A$776,$A109,СВЦЭМ!$B$33:$B$776,X$83)+'СЕТ СН'!$H$11+СВЦЭМ!$D$10+'СЕТ СН'!$H$6-'СЕТ СН'!$H$23</f>
        <v>1320.2577531100001</v>
      </c>
      <c r="Y109" s="36">
        <f>SUMIFS(СВЦЭМ!$D$33:$D$776,СВЦЭМ!$A$33:$A$776,$A109,СВЦЭМ!$B$33:$B$776,Y$83)+'СЕТ СН'!$H$11+СВЦЭМ!$D$10+'СЕТ СН'!$H$6-'СЕТ СН'!$H$23</f>
        <v>1355.5672129499999</v>
      </c>
    </row>
    <row r="110" spans="1:25" ht="15.75" x14ac:dyDescent="0.2">
      <c r="A110" s="35">
        <f t="shared" si="2"/>
        <v>43582</v>
      </c>
      <c r="B110" s="36">
        <f>SUMIFS(СВЦЭМ!$D$33:$D$776,СВЦЭМ!$A$33:$A$776,$A110,СВЦЭМ!$B$33:$B$776,B$83)+'СЕТ СН'!$H$11+СВЦЭМ!$D$10+'СЕТ СН'!$H$6-'СЕТ СН'!$H$23</f>
        <v>1357.0488619400001</v>
      </c>
      <c r="C110" s="36">
        <f>SUMIFS(СВЦЭМ!$D$33:$D$776,СВЦЭМ!$A$33:$A$776,$A110,СВЦЭМ!$B$33:$B$776,C$83)+'СЕТ СН'!$H$11+СВЦЭМ!$D$10+'СЕТ СН'!$H$6-'СЕТ СН'!$H$23</f>
        <v>1347.8406189900002</v>
      </c>
      <c r="D110" s="36">
        <f>SUMIFS(СВЦЭМ!$D$33:$D$776,СВЦЭМ!$A$33:$A$776,$A110,СВЦЭМ!$B$33:$B$776,D$83)+'СЕТ СН'!$H$11+СВЦЭМ!$D$10+'СЕТ СН'!$H$6-'СЕТ СН'!$H$23</f>
        <v>1357.4882973200001</v>
      </c>
      <c r="E110" s="36">
        <f>SUMIFS(СВЦЭМ!$D$33:$D$776,СВЦЭМ!$A$33:$A$776,$A110,СВЦЭМ!$B$33:$B$776,E$83)+'СЕТ СН'!$H$11+СВЦЭМ!$D$10+'СЕТ СН'!$H$6-'СЕТ СН'!$H$23</f>
        <v>1366.31346665</v>
      </c>
      <c r="F110" s="36">
        <f>SUMIFS(СВЦЭМ!$D$33:$D$776,СВЦЭМ!$A$33:$A$776,$A110,СВЦЭМ!$B$33:$B$776,F$83)+'СЕТ СН'!$H$11+СВЦЭМ!$D$10+'СЕТ СН'!$H$6-'СЕТ СН'!$H$23</f>
        <v>1393.14757915</v>
      </c>
      <c r="G110" s="36">
        <f>SUMIFS(СВЦЭМ!$D$33:$D$776,СВЦЭМ!$A$33:$A$776,$A110,СВЦЭМ!$B$33:$B$776,G$83)+'СЕТ СН'!$H$11+СВЦЭМ!$D$10+'СЕТ СН'!$H$6-'СЕТ СН'!$H$23</f>
        <v>1373.0749556199999</v>
      </c>
      <c r="H110" s="36">
        <f>SUMIFS(СВЦЭМ!$D$33:$D$776,СВЦЭМ!$A$33:$A$776,$A110,СВЦЭМ!$B$33:$B$776,H$83)+'СЕТ СН'!$H$11+СВЦЭМ!$D$10+'СЕТ СН'!$H$6-'СЕТ СН'!$H$23</f>
        <v>1370.80986158</v>
      </c>
      <c r="I110" s="36">
        <f>SUMIFS(СВЦЭМ!$D$33:$D$776,СВЦЭМ!$A$33:$A$776,$A110,СВЦЭМ!$B$33:$B$776,I$83)+'СЕТ СН'!$H$11+СВЦЭМ!$D$10+'СЕТ СН'!$H$6-'СЕТ СН'!$H$23</f>
        <v>1347.18652647</v>
      </c>
      <c r="J110" s="36">
        <f>SUMIFS(СВЦЭМ!$D$33:$D$776,СВЦЭМ!$A$33:$A$776,$A110,СВЦЭМ!$B$33:$B$776,J$83)+'СЕТ СН'!$H$11+СВЦЭМ!$D$10+'СЕТ СН'!$H$6-'СЕТ СН'!$H$23</f>
        <v>1301.09454364</v>
      </c>
      <c r="K110" s="36">
        <f>SUMIFS(СВЦЭМ!$D$33:$D$776,СВЦЭМ!$A$33:$A$776,$A110,СВЦЭМ!$B$33:$B$776,K$83)+'СЕТ СН'!$H$11+СВЦЭМ!$D$10+'СЕТ СН'!$H$6-'СЕТ СН'!$H$23</f>
        <v>1278.42635163</v>
      </c>
      <c r="L110" s="36">
        <f>SUMIFS(СВЦЭМ!$D$33:$D$776,СВЦЭМ!$A$33:$A$776,$A110,СВЦЭМ!$B$33:$B$776,L$83)+'СЕТ СН'!$H$11+СВЦЭМ!$D$10+'СЕТ СН'!$H$6-'СЕТ СН'!$H$23</f>
        <v>1262.5851843999999</v>
      </c>
      <c r="M110" s="36">
        <f>SUMIFS(СВЦЭМ!$D$33:$D$776,СВЦЭМ!$A$33:$A$776,$A110,СВЦЭМ!$B$33:$B$776,M$83)+'СЕТ СН'!$H$11+СВЦЭМ!$D$10+'СЕТ СН'!$H$6-'СЕТ СН'!$H$23</f>
        <v>1275.7628630200002</v>
      </c>
      <c r="N110" s="36">
        <f>SUMIFS(СВЦЭМ!$D$33:$D$776,СВЦЭМ!$A$33:$A$776,$A110,СВЦЭМ!$B$33:$B$776,N$83)+'СЕТ СН'!$H$11+СВЦЭМ!$D$10+'СЕТ СН'!$H$6-'СЕТ СН'!$H$23</f>
        <v>1276.4006769799998</v>
      </c>
      <c r="O110" s="36">
        <f>SUMIFS(СВЦЭМ!$D$33:$D$776,СВЦЭМ!$A$33:$A$776,$A110,СВЦЭМ!$B$33:$B$776,O$83)+'СЕТ СН'!$H$11+СВЦЭМ!$D$10+'СЕТ СН'!$H$6-'СЕТ СН'!$H$23</f>
        <v>1272.0011115299999</v>
      </c>
      <c r="P110" s="36">
        <f>SUMIFS(СВЦЭМ!$D$33:$D$776,СВЦЭМ!$A$33:$A$776,$A110,СВЦЭМ!$B$33:$B$776,P$83)+'СЕТ СН'!$H$11+СВЦЭМ!$D$10+'СЕТ СН'!$H$6-'СЕТ СН'!$H$23</f>
        <v>1280.9331178900002</v>
      </c>
      <c r="Q110" s="36">
        <f>SUMIFS(СВЦЭМ!$D$33:$D$776,СВЦЭМ!$A$33:$A$776,$A110,СВЦЭМ!$B$33:$B$776,Q$83)+'СЕТ СН'!$H$11+СВЦЭМ!$D$10+'СЕТ СН'!$H$6-'СЕТ СН'!$H$23</f>
        <v>1296.40083607</v>
      </c>
      <c r="R110" s="36">
        <f>SUMIFS(СВЦЭМ!$D$33:$D$776,СВЦЭМ!$A$33:$A$776,$A110,СВЦЭМ!$B$33:$B$776,R$83)+'СЕТ СН'!$H$11+СВЦЭМ!$D$10+'СЕТ СН'!$H$6-'СЕТ СН'!$H$23</f>
        <v>1300.62213692</v>
      </c>
      <c r="S110" s="36">
        <f>SUMIFS(СВЦЭМ!$D$33:$D$776,СВЦЭМ!$A$33:$A$776,$A110,СВЦЭМ!$B$33:$B$776,S$83)+'СЕТ СН'!$H$11+СВЦЭМ!$D$10+'СЕТ СН'!$H$6-'СЕТ СН'!$H$23</f>
        <v>1308.4159824200001</v>
      </c>
      <c r="T110" s="36">
        <f>SUMIFS(СВЦЭМ!$D$33:$D$776,СВЦЭМ!$A$33:$A$776,$A110,СВЦЭМ!$B$33:$B$776,T$83)+'СЕТ СН'!$H$11+СВЦЭМ!$D$10+'СЕТ СН'!$H$6-'СЕТ СН'!$H$23</f>
        <v>1316.55951759</v>
      </c>
      <c r="U110" s="36">
        <f>SUMIFS(СВЦЭМ!$D$33:$D$776,СВЦЭМ!$A$33:$A$776,$A110,СВЦЭМ!$B$33:$B$776,U$83)+'СЕТ СН'!$H$11+СВЦЭМ!$D$10+'СЕТ СН'!$H$6-'СЕТ СН'!$H$23</f>
        <v>1328.87693083</v>
      </c>
      <c r="V110" s="36">
        <f>SUMIFS(СВЦЭМ!$D$33:$D$776,СВЦЭМ!$A$33:$A$776,$A110,СВЦЭМ!$B$33:$B$776,V$83)+'СЕТ СН'!$H$11+СВЦЭМ!$D$10+'СЕТ СН'!$H$6-'СЕТ СН'!$H$23</f>
        <v>1297.4794256999999</v>
      </c>
      <c r="W110" s="36">
        <f>SUMIFS(СВЦЭМ!$D$33:$D$776,СВЦЭМ!$A$33:$A$776,$A110,СВЦЭМ!$B$33:$B$776,W$83)+'СЕТ СН'!$H$11+СВЦЭМ!$D$10+'СЕТ СН'!$H$6-'СЕТ СН'!$H$23</f>
        <v>1286.66811302</v>
      </c>
      <c r="X110" s="36">
        <f>SUMIFS(СВЦЭМ!$D$33:$D$776,СВЦЭМ!$A$33:$A$776,$A110,СВЦЭМ!$B$33:$B$776,X$83)+'СЕТ СН'!$H$11+СВЦЭМ!$D$10+'СЕТ СН'!$H$6-'СЕТ СН'!$H$23</f>
        <v>1304.7852338799999</v>
      </c>
      <c r="Y110" s="36">
        <f>SUMIFS(СВЦЭМ!$D$33:$D$776,СВЦЭМ!$A$33:$A$776,$A110,СВЦЭМ!$B$33:$B$776,Y$83)+'СЕТ СН'!$H$11+СВЦЭМ!$D$10+'СЕТ СН'!$H$6-'СЕТ СН'!$H$23</f>
        <v>1320.16178094</v>
      </c>
    </row>
    <row r="111" spans="1:25" ht="15.75" x14ac:dyDescent="0.2">
      <c r="A111" s="35">
        <f t="shared" si="2"/>
        <v>43583</v>
      </c>
      <c r="B111" s="36">
        <f>SUMIFS(СВЦЭМ!$D$33:$D$776,СВЦЭМ!$A$33:$A$776,$A111,СВЦЭМ!$B$33:$B$776,B$83)+'СЕТ СН'!$H$11+СВЦЭМ!$D$10+'СЕТ СН'!$H$6-'СЕТ СН'!$H$23</f>
        <v>1279.74764663</v>
      </c>
      <c r="C111" s="36">
        <f>SUMIFS(СВЦЭМ!$D$33:$D$776,СВЦЭМ!$A$33:$A$776,$A111,СВЦЭМ!$B$33:$B$776,C$83)+'СЕТ СН'!$H$11+СВЦЭМ!$D$10+'СЕТ СН'!$H$6-'СЕТ СН'!$H$23</f>
        <v>1354.0274332899999</v>
      </c>
      <c r="D111" s="36">
        <f>SUMIFS(СВЦЭМ!$D$33:$D$776,СВЦЭМ!$A$33:$A$776,$A111,СВЦЭМ!$B$33:$B$776,D$83)+'СЕТ СН'!$H$11+СВЦЭМ!$D$10+'СЕТ СН'!$H$6-'СЕТ СН'!$H$23</f>
        <v>1389.8343405400001</v>
      </c>
      <c r="E111" s="36">
        <f>SUMIFS(СВЦЭМ!$D$33:$D$776,СВЦЭМ!$A$33:$A$776,$A111,СВЦЭМ!$B$33:$B$776,E$83)+'СЕТ СН'!$H$11+СВЦЭМ!$D$10+'СЕТ СН'!$H$6-'СЕТ СН'!$H$23</f>
        <v>1412.7883410499999</v>
      </c>
      <c r="F111" s="36">
        <f>SUMIFS(СВЦЭМ!$D$33:$D$776,СВЦЭМ!$A$33:$A$776,$A111,СВЦЭМ!$B$33:$B$776,F$83)+'СЕТ СН'!$H$11+СВЦЭМ!$D$10+'СЕТ СН'!$H$6-'СЕТ СН'!$H$23</f>
        <v>1416.0370572299998</v>
      </c>
      <c r="G111" s="36">
        <f>SUMIFS(СВЦЭМ!$D$33:$D$776,СВЦЭМ!$A$33:$A$776,$A111,СВЦЭМ!$B$33:$B$776,G$83)+'СЕТ СН'!$H$11+СВЦЭМ!$D$10+'СЕТ СН'!$H$6-'СЕТ СН'!$H$23</f>
        <v>1404.93061089</v>
      </c>
      <c r="H111" s="36">
        <f>SUMIFS(СВЦЭМ!$D$33:$D$776,СВЦЭМ!$A$33:$A$776,$A111,СВЦЭМ!$B$33:$B$776,H$83)+'СЕТ СН'!$H$11+СВЦЭМ!$D$10+'СЕТ СН'!$H$6-'СЕТ СН'!$H$23</f>
        <v>1414.8455701</v>
      </c>
      <c r="I111" s="36">
        <f>SUMIFS(СВЦЭМ!$D$33:$D$776,СВЦЭМ!$A$33:$A$776,$A111,СВЦЭМ!$B$33:$B$776,I$83)+'СЕТ СН'!$H$11+СВЦЭМ!$D$10+'СЕТ СН'!$H$6-'СЕТ СН'!$H$23</f>
        <v>1369.58076525</v>
      </c>
      <c r="J111" s="36">
        <f>SUMIFS(СВЦЭМ!$D$33:$D$776,СВЦЭМ!$A$33:$A$776,$A111,СВЦЭМ!$B$33:$B$776,J$83)+'СЕТ СН'!$H$11+СВЦЭМ!$D$10+'СЕТ СН'!$H$6-'СЕТ СН'!$H$23</f>
        <v>1327.92259459</v>
      </c>
      <c r="K111" s="36">
        <f>SUMIFS(СВЦЭМ!$D$33:$D$776,СВЦЭМ!$A$33:$A$776,$A111,СВЦЭМ!$B$33:$B$776,K$83)+'СЕТ СН'!$H$11+СВЦЭМ!$D$10+'СЕТ СН'!$H$6-'СЕТ СН'!$H$23</f>
        <v>1284.83450487</v>
      </c>
      <c r="L111" s="36">
        <f>SUMIFS(СВЦЭМ!$D$33:$D$776,СВЦЭМ!$A$33:$A$776,$A111,СВЦЭМ!$B$33:$B$776,L$83)+'СЕТ СН'!$H$11+СВЦЭМ!$D$10+'СЕТ СН'!$H$6-'СЕТ СН'!$H$23</f>
        <v>1272.41391041</v>
      </c>
      <c r="M111" s="36">
        <f>SUMIFS(СВЦЭМ!$D$33:$D$776,СВЦЭМ!$A$33:$A$776,$A111,СВЦЭМ!$B$33:$B$776,M$83)+'СЕТ СН'!$H$11+СВЦЭМ!$D$10+'СЕТ СН'!$H$6-'СЕТ СН'!$H$23</f>
        <v>1273.2417097500002</v>
      </c>
      <c r="N111" s="36">
        <f>SUMIFS(СВЦЭМ!$D$33:$D$776,СВЦЭМ!$A$33:$A$776,$A111,СВЦЭМ!$B$33:$B$776,N$83)+'СЕТ СН'!$H$11+СВЦЭМ!$D$10+'СЕТ СН'!$H$6-'СЕТ СН'!$H$23</f>
        <v>1301.03500893</v>
      </c>
      <c r="O111" s="36">
        <f>SUMIFS(СВЦЭМ!$D$33:$D$776,СВЦЭМ!$A$33:$A$776,$A111,СВЦЭМ!$B$33:$B$776,O$83)+'СЕТ СН'!$H$11+СВЦЭМ!$D$10+'СЕТ СН'!$H$6-'СЕТ СН'!$H$23</f>
        <v>1319.75547065</v>
      </c>
      <c r="P111" s="36">
        <f>SUMIFS(СВЦЭМ!$D$33:$D$776,СВЦЭМ!$A$33:$A$776,$A111,СВЦЭМ!$B$33:$B$776,P$83)+'СЕТ СН'!$H$11+СВЦЭМ!$D$10+'СЕТ СН'!$H$6-'СЕТ СН'!$H$23</f>
        <v>1344.1736070699999</v>
      </c>
      <c r="Q111" s="36">
        <f>SUMIFS(СВЦЭМ!$D$33:$D$776,СВЦЭМ!$A$33:$A$776,$A111,СВЦЭМ!$B$33:$B$776,Q$83)+'СЕТ СН'!$H$11+СВЦЭМ!$D$10+'СЕТ СН'!$H$6-'СЕТ СН'!$H$23</f>
        <v>1355.2038390500002</v>
      </c>
      <c r="R111" s="36">
        <f>SUMIFS(СВЦЭМ!$D$33:$D$776,СВЦЭМ!$A$33:$A$776,$A111,СВЦЭМ!$B$33:$B$776,R$83)+'СЕТ СН'!$H$11+СВЦЭМ!$D$10+'СЕТ СН'!$H$6-'СЕТ СН'!$H$23</f>
        <v>1335.2187711699999</v>
      </c>
      <c r="S111" s="36">
        <f>SUMIFS(СВЦЭМ!$D$33:$D$776,СВЦЭМ!$A$33:$A$776,$A111,СВЦЭМ!$B$33:$B$776,S$83)+'СЕТ СН'!$H$11+СВЦЭМ!$D$10+'СЕТ СН'!$H$6-'СЕТ СН'!$H$23</f>
        <v>1305.77308539</v>
      </c>
      <c r="T111" s="36">
        <f>SUMIFS(СВЦЭМ!$D$33:$D$776,СВЦЭМ!$A$33:$A$776,$A111,СВЦЭМ!$B$33:$B$776,T$83)+'СЕТ СН'!$H$11+СВЦЭМ!$D$10+'СЕТ СН'!$H$6-'СЕТ СН'!$H$23</f>
        <v>1269.30070957</v>
      </c>
      <c r="U111" s="36">
        <f>SUMIFS(СВЦЭМ!$D$33:$D$776,СВЦЭМ!$A$33:$A$776,$A111,СВЦЭМ!$B$33:$B$776,U$83)+'СЕТ СН'!$H$11+СВЦЭМ!$D$10+'СЕТ СН'!$H$6-'СЕТ СН'!$H$23</f>
        <v>1221.3402739100002</v>
      </c>
      <c r="V111" s="36">
        <f>SUMIFS(СВЦЭМ!$D$33:$D$776,СВЦЭМ!$A$33:$A$776,$A111,СВЦЭМ!$B$33:$B$776,V$83)+'СЕТ СН'!$H$11+СВЦЭМ!$D$10+'СЕТ СН'!$H$6-'СЕТ СН'!$H$23</f>
        <v>1197.6906044900002</v>
      </c>
      <c r="W111" s="36">
        <f>SUMIFS(СВЦЭМ!$D$33:$D$776,СВЦЭМ!$A$33:$A$776,$A111,СВЦЭМ!$B$33:$B$776,W$83)+'СЕТ СН'!$H$11+СВЦЭМ!$D$10+'СЕТ СН'!$H$6-'СЕТ СН'!$H$23</f>
        <v>1206.62279246</v>
      </c>
      <c r="X111" s="36">
        <f>SUMIFS(СВЦЭМ!$D$33:$D$776,СВЦЭМ!$A$33:$A$776,$A111,СВЦЭМ!$B$33:$B$776,X$83)+'СЕТ СН'!$H$11+СВЦЭМ!$D$10+'СЕТ СН'!$H$6-'СЕТ СН'!$H$23</f>
        <v>1218.0704154499999</v>
      </c>
      <c r="Y111" s="36">
        <f>SUMIFS(СВЦЭМ!$D$33:$D$776,СВЦЭМ!$A$33:$A$776,$A111,СВЦЭМ!$B$33:$B$776,Y$83)+'СЕТ СН'!$H$11+СВЦЭМ!$D$10+'СЕТ СН'!$H$6-'СЕТ СН'!$H$23</f>
        <v>1258.03044974</v>
      </c>
    </row>
    <row r="112" spans="1:25" ht="15.75" x14ac:dyDescent="0.2">
      <c r="A112" s="35">
        <f t="shared" si="2"/>
        <v>43584</v>
      </c>
      <c r="B112" s="36">
        <f>SUMIFS(СВЦЭМ!$D$33:$D$776,СВЦЭМ!$A$33:$A$776,$A112,СВЦЭМ!$B$33:$B$776,B$83)+'СЕТ СН'!$H$11+СВЦЭМ!$D$10+'СЕТ СН'!$H$6-'СЕТ СН'!$H$23</f>
        <v>1346.3547104200002</v>
      </c>
      <c r="C112" s="36">
        <f>SUMIFS(СВЦЭМ!$D$33:$D$776,СВЦЭМ!$A$33:$A$776,$A112,СВЦЭМ!$B$33:$B$776,C$83)+'СЕТ СН'!$H$11+СВЦЭМ!$D$10+'СЕТ СН'!$H$6-'СЕТ СН'!$H$23</f>
        <v>1378.3293666099999</v>
      </c>
      <c r="D112" s="36">
        <f>SUMIFS(СВЦЭМ!$D$33:$D$776,СВЦЭМ!$A$33:$A$776,$A112,СВЦЭМ!$B$33:$B$776,D$83)+'СЕТ СН'!$H$11+СВЦЭМ!$D$10+'СЕТ СН'!$H$6-'СЕТ СН'!$H$23</f>
        <v>1399.7347840100001</v>
      </c>
      <c r="E112" s="36">
        <f>SUMIFS(СВЦЭМ!$D$33:$D$776,СВЦЭМ!$A$33:$A$776,$A112,СВЦЭМ!$B$33:$B$776,E$83)+'СЕТ СН'!$H$11+СВЦЭМ!$D$10+'СЕТ СН'!$H$6-'СЕТ СН'!$H$23</f>
        <v>1405.4541403600001</v>
      </c>
      <c r="F112" s="36">
        <f>SUMIFS(СВЦЭМ!$D$33:$D$776,СВЦЭМ!$A$33:$A$776,$A112,СВЦЭМ!$B$33:$B$776,F$83)+'СЕТ СН'!$H$11+СВЦЭМ!$D$10+'СЕТ СН'!$H$6-'СЕТ СН'!$H$23</f>
        <v>1414.17148944</v>
      </c>
      <c r="G112" s="36">
        <f>SUMIFS(СВЦЭМ!$D$33:$D$776,СВЦЭМ!$A$33:$A$776,$A112,СВЦЭМ!$B$33:$B$776,G$83)+'СЕТ СН'!$H$11+СВЦЭМ!$D$10+'СЕТ СН'!$H$6-'СЕТ СН'!$H$23</f>
        <v>1401.26981742</v>
      </c>
      <c r="H112" s="36">
        <f>SUMIFS(СВЦЭМ!$D$33:$D$776,СВЦЭМ!$A$33:$A$776,$A112,СВЦЭМ!$B$33:$B$776,H$83)+'СЕТ СН'!$H$11+СВЦЭМ!$D$10+'СЕТ СН'!$H$6-'СЕТ СН'!$H$23</f>
        <v>1388.8058300100001</v>
      </c>
      <c r="I112" s="36">
        <f>SUMIFS(СВЦЭМ!$D$33:$D$776,СВЦЭМ!$A$33:$A$776,$A112,СВЦЭМ!$B$33:$B$776,I$83)+'СЕТ СН'!$H$11+СВЦЭМ!$D$10+'СЕТ СН'!$H$6-'СЕТ СН'!$H$23</f>
        <v>1344.6678694900002</v>
      </c>
      <c r="J112" s="36">
        <f>SUMIFS(СВЦЭМ!$D$33:$D$776,СВЦЭМ!$A$33:$A$776,$A112,СВЦЭМ!$B$33:$B$776,J$83)+'СЕТ СН'!$H$11+СВЦЭМ!$D$10+'СЕТ СН'!$H$6-'СЕТ СН'!$H$23</f>
        <v>1301.60660179</v>
      </c>
      <c r="K112" s="36">
        <f>SUMIFS(СВЦЭМ!$D$33:$D$776,СВЦЭМ!$A$33:$A$776,$A112,СВЦЭМ!$B$33:$B$776,K$83)+'СЕТ СН'!$H$11+СВЦЭМ!$D$10+'СЕТ СН'!$H$6-'СЕТ СН'!$H$23</f>
        <v>1289.6680710800001</v>
      </c>
      <c r="L112" s="36">
        <f>SUMIFS(СВЦЭМ!$D$33:$D$776,СВЦЭМ!$A$33:$A$776,$A112,СВЦЭМ!$B$33:$B$776,L$83)+'СЕТ СН'!$H$11+СВЦЭМ!$D$10+'СЕТ СН'!$H$6-'СЕТ СН'!$H$23</f>
        <v>1268.27972933</v>
      </c>
      <c r="M112" s="36">
        <f>SUMIFS(СВЦЭМ!$D$33:$D$776,СВЦЭМ!$A$33:$A$776,$A112,СВЦЭМ!$B$33:$B$776,M$83)+'СЕТ СН'!$H$11+СВЦЭМ!$D$10+'СЕТ СН'!$H$6-'СЕТ СН'!$H$23</f>
        <v>1286.7522492000001</v>
      </c>
      <c r="N112" s="36">
        <f>SUMIFS(СВЦЭМ!$D$33:$D$776,СВЦЭМ!$A$33:$A$776,$A112,СВЦЭМ!$B$33:$B$776,N$83)+'СЕТ СН'!$H$11+СВЦЭМ!$D$10+'СЕТ СН'!$H$6-'СЕТ СН'!$H$23</f>
        <v>1286.86246031</v>
      </c>
      <c r="O112" s="36">
        <f>SUMIFS(СВЦЭМ!$D$33:$D$776,СВЦЭМ!$A$33:$A$776,$A112,СВЦЭМ!$B$33:$B$776,O$83)+'СЕТ СН'!$H$11+СВЦЭМ!$D$10+'СЕТ СН'!$H$6-'СЕТ СН'!$H$23</f>
        <v>1288.4379380800001</v>
      </c>
      <c r="P112" s="36">
        <f>SUMIFS(СВЦЭМ!$D$33:$D$776,СВЦЭМ!$A$33:$A$776,$A112,СВЦЭМ!$B$33:$B$776,P$83)+'СЕТ СН'!$H$11+СВЦЭМ!$D$10+'СЕТ СН'!$H$6-'СЕТ СН'!$H$23</f>
        <v>1296.1080492599999</v>
      </c>
      <c r="Q112" s="36">
        <f>SUMIFS(СВЦЭМ!$D$33:$D$776,СВЦЭМ!$A$33:$A$776,$A112,СВЦЭМ!$B$33:$B$776,Q$83)+'СЕТ СН'!$H$11+СВЦЭМ!$D$10+'СЕТ СН'!$H$6-'СЕТ СН'!$H$23</f>
        <v>1305.56884952</v>
      </c>
      <c r="R112" s="36">
        <f>SUMIFS(СВЦЭМ!$D$33:$D$776,СВЦЭМ!$A$33:$A$776,$A112,СВЦЭМ!$B$33:$B$776,R$83)+'СЕТ СН'!$H$11+СВЦЭМ!$D$10+'СЕТ СН'!$H$6-'СЕТ СН'!$H$23</f>
        <v>1304.7663663399999</v>
      </c>
      <c r="S112" s="36">
        <f>SUMIFS(СВЦЭМ!$D$33:$D$776,СВЦЭМ!$A$33:$A$776,$A112,СВЦЭМ!$B$33:$B$776,S$83)+'СЕТ СН'!$H$11+СВЦЭМ!$D$10+'СЕТ СН'!$H$6-'СЕТ СН'!$H$23</f>
        <v>1305.5529493200002</v>
      </c>
      <c r="T112" s="36">
        <f>SUMIFS(СВЦЭМ!$D$33:$D$776,СВЦЭМ!$A$33:$A$776,$A112,СВЦЭМ!$B$33:$B$776,T$83)+'СЕТ СН'!$H$11+СВЦЭМ!$D$10+'СЕТ СН'!$H$6-'СЕТ СН'!$H$23</f>
        <v>1289.7877843700001</v>
      </c>
      <c r="U112" s="36">
        <f>SUMIFS(СВЦЭМ!$D$33:$D$776,СВЦЭМ!$A$33:$A$776,$A112,СВЦЭМ!$B$33:$B$776,U$83)+'СЕТ СН'!$H$11+СВЦЭМ!$D$10+'СЕТ СН'!$H$6-'СЕТ СН'!$H$23</f>
        <v>1277.1078504699999</v>
      </c>
      <c r="V112" s="36">
        <f>SUMIFS(СВЦЭМ!$D$33:$D$776,СВЦЭМ!$A$33:$A$776,$A112,СВЦЭМ!$B$33:$B$776,V$83)+'СЕТ СН'!$H$11+СВЦЭМ!$D$10+'СЕТ СН'!$H$6-'СЕТ СН'!$H$23</f>
        <v>1244.852122</v>
      </c>
      <c r="W112" s="36">
        <f>SUMIFS(СВЦЭМ!$D$33:$D$776,СВЦЭМ!$A$33:$A$776,$A112,СВЦЭМ!$B$33:$B$776,W$83)+'СЕТ СН'!$H$11+СВЦЭМ!$D$10+'СЕТ СН'!$H$6-'СЕТ СН'!$H$23</f>
        <v>1224.93843234</v>
      </c>
      <c r="X112" s="36">
        <f>SUMIFS(СВЦЭМ!$D$33:$D$776,СВЦЭМ!$A$33:$A$776,$A112,СВЦЭМ!$B$33:$B$776,X$83)+'СЕТ СН'!$H$11+СВЦЭМ!$D$10+'СЕТ СН'!$H$6-'СЕТ СН'!$H$23</f>
        <v>1254.4358224500002</v>
      </c>
      <c r="Y112" s="36">
        <f>SUMIFS(СВЦЭМ!$D$33:$D$776,СВЦЭМ!$A$33:$A$776,$A112,СВЦЭМ!$B$33:$B$776,Y$83)+'СЕТ СН'!$H$11+СВЦЭМ!$D$10+'СЕТ СН'!$H$6-'СЕТ СН'!$H$23</f>
        <v>1287.1998272599999</v>
      </c>
    </row>
    <row r="113" spans="1:27" ht="15.75" x14ac:dyDescent="0.2">
      <c r="A113" s="35">
        <f t="shared" si="2"/>
        <v>43585</v>
      </c>
      <c r="B113" s="36">
        <f>SUMIFS(СВЦЭМ!$D$33:$D$776,СВЦЭМ!$A$33:$A$776,$A113,СВЦЭМ!$B$33:$B$776,B$83)+'СЕТ СН'!$H$11+СВЦЭМ!$D$10+'СЕТ СН'!$H$6-'СЕТ СН'!$H$23</f>
        <v>1354.1961624599999</v>
      </c>
      <c r="C113" s="36">
        <f>SUMIFS(СВЦЭМ!$D$33:$D$776,СВЦЭМ!$A$33:$A$776,$A113,СВЦЭМ!$B$33:$B$776,C$83)+'СЕТ СН'!$H$11+СВЦЭМ!$D$10+'СЕТ СН'!$H$6-'СЕТ СН'!$H$23</f>
        <v>1389.73636861</v>
      </c>
      <c r="D113" s="36">
        <f>SUMIFS(СВЦЭМ!$D$33:$D$776,СВЦЭМ!$A$33:$A$776,$A113,СВЦЭМ!$B$33:$B$776,D$83)+'СЕТ СН'!$H$11+СВЦЭМ!$D$10+'СЕТ СН'!$H$6-'СЕТ СН'!$H$23</f>
        <v>1420.7246932600001</v>
      </c>
      <c r="E113" s="36">
        <f>SUMIFS(СВЦЭМ!$D$33:$D$776,СВЦЭМ!$A$33:$A$776,$A113,СВЦЭМ!$B$33:$B$776,E$83)+'СЕТ СН'!$H$11+СВЦЭМ!$D$10+'СЕТ СН'!$H$6-'СЕТ СН'!$H$23</f>
        <v>1426.23131498</v>
      </c>
      <c r="F113" s="36">
        <f>SUMIFS(СВЦЭМ!$D$33:$D$776,СВЦЭМ!$A$33:$A$776,$A113,СВЦЭМ!$B$33:$B$776,F$83)+'СЕТ СН'!$H$11+СВЦЭМ!$D$10+'СЕТ СН'!$H$6-'СЕТ СН'!$H$23</f>
        <v>1430.2153841700001</v>
      </c>
      <c r="G113" s="36">
        <f>SUMIFS(СВЦЭМ!$D$33:$D$776,СВЦЭМ!$A$33:$A$776,$A113,СВЦЭМ!$B$33:$B$776,G$83)+'СЕТ СН'!$H$11+СВЦЭМ!$D$10+'СЕТ СН'!$H$6-'СЕТ СН'!$H$23</f>
        <v>1411.4819754600001</v>
      </c>
      <c r="H113" s="36">
        <f>SUMIFS(СВЦЭМ!$D$33:$D$776,СВЦЭМ!$A$33:$A$776,$A113,СВЦЭМ!$B$33:$B$776,H$83)+'СЕТ СН'!$H$11+СВЦЭМ!$D$10+'СЕТ СН'!$H$6-'СЕТ СН'!$H$23</f>
        <v>1348.2631607799999</v>
      </c>
      <c r="I113" s="36">
        <f>SUMIFS(СВЦЭМ!$D$33:$D$776,СВЦЭМ!$A$33:$A$776,$A113,СВЦЭМ!$B$33:$B$776,I$83)+'СЕТ СН'!$H$11+СВЦЭМ!$D$10+'СЕТ СН'!$H$6-'СЕТ СН'!$H$23</f>
        <v>1294.4789554600002</v>
      </c>
      <c r="J113" s="36">
        <f>SUMIFS(СВЦЭМ!$D$33:$D$776,СВЦЭМ!$A$33:$A$776,$A113,СВЦЭМ!$B$33:$B$776,J$83)+'СЕТ СН'!$H$11+СВЦЭМ!$D$10+'СЕТ СН'!$H$6-'СЕТ СН'!$H$23</f>
        <v>1282.9680488200001</v>
      </c>
      <c r="K113" s="36">
        <f>SUMIFS(СВЦЭМ!$D$33:$D$776,СВЦЭМ!$A$33:$A$776,$A113,СВЦЭМ!$B$33:$B$776,K$83)+'СЕТ СН'!$H$11+СВЦЭМ!$D$10+'СЕТ СН'!$H$6-'СЕТ СН'!$H$23</f>
        <v>1282.4123735799999</v>
      </c>
      <c r="L113" s="36">
        <f>SUMIFS(СВЦЭМ!$D$33:$D$776,СВЦЭМ!$A$33:$A$776,$A113,СВЦЭМ!$B$33:$B$776,L$83)+'СЕТ СН'!$H$11+СВЦЭМ!$D$10+'СЕТ СН'!$H$6-'СЕТ СН'!$H$23</f>
        <v>1281.9968307499998</v>
      </c>
      <c r="M113" s="36">
        <f>SUMIFS(СВЦЭМ!$D$33:$D$776,СВЦЭМ!$A$33:$A$776,$A113,СВЦЭМ!$B$33:$B$776,M$83)+'СЕТ СН'!$H$11+СВЦЭМ!$D$10+'СЕТ СН'!$H$6-'СЕТ СН'!$H$23</f>
        <v>1267.11290082</v>
      </c>
      <c r="N113" s="36">
        <f>SUMIFS(СВЦЭМ!$D$33:$D$776,СВЦЭМ!$A$33:$A$776,$A113,СВЦЭМ!$B$33:$B$776,N$83)+'СЕТ СН'!$H$11+СВЦЭМ!$D$10+'СЕТ СН'!$H$6-'СЕТ СН'!$H$23</f>
        <v>1267.0424151299999</v>
      </c>
      <c r="O113" s="36">
        <f>SUMIFS(СВЦЭМ!$D$33:$D$776,СВЦЭМ!$A$33:$A$776,$A113,СВЦЭМ!$B$33:$B$776,O$83)+'СЕТ СН'!$H$11+СВЦЭМ!$D$10+'СЕТ СН'!$H$6-'СЕТ СН'!$H$23</f>
        <v>1269.5375847099999</v>
      </c>
      <c r="P113" s="36">
        <f>SUMIFS(СВЦЭМ!$D$33:$D$776,СВЦЭМ!$A$33:$A$776,$A113,СВЦЭМ!$B$33:$B$776,P$83)+'СЕТ СН'!$H$11+СВЦЭМ!$D$10+'СЕТ СН'!$H$6-'СЕТ СН'!$H$23</f>
        <v>1281.4710441900002</v>
      </c>
      <c r="Q113" s="36">
        <f>SUMIFS(СВЦЭМ!$D$33:$D$776,СВЦЭМ!$A$33:$A$776,$A113,СВЦЭМ!$B$33:$B$776,Q$83)+'СЕТ СН'!$H$11+СВЦЭМ!$D$10+'СЕТ СН'!$H$6-'СЕТ СН'!$H$23</f>
        <v>1287.4068563999999</v>
      </c>
      <c r="R113" s="36">
        <f>SUMIFS(СВЦЭМ!$D$33:$D$776,СВЦЭМ!$A$33:$A$776,$A113,СВЦЭМ!$B$33:$B$776,R$83)+'СЕТ СН'!$H$11+СВЦЭМ!$D$10+'СЕТ СН'!$H$6-'СЕТ СН'!$H$23</f>
        <v>1286.5955204900001</v>
      </c>
      <c r="S113" s="36">
        <f>SUMIFS(СВЦЭМ!$D$33:$D$776,СВЦЭМ!$A$33:$A$776,$A113,СВЦЭМ!$B$33:$B$776,S$83)+'СЕТ СН'!$H$11+СВЦЭМ!$D$10+'СЕТ СН'!$H$6-'СЕТ СН'!$H$23</f>
        <v>1274.8569038000001</v>
      </c>
      <c r="T113" s="36">
        <f>SUMIFS(СВЦЭМ!$D$33:$D$776,СВЦЭМ!$A$33:$A$776,$A113,СВЦЭМ!$B$33:$B$776,T$83)+'СЕТ СН'!$H$11+СВЦЭМ!$D$10+'СЕТ СН'!$H$6-'СЕТ СН'!$H$23</f>
        <v>1259.6219943400001</v>
      </c>
      <c r="U113" s="36">
        <f>SUMIFS(СВЦЭМ!$D$33:$D$776,СВЦЭМ!$A$33:$A$776,$A113,СВЦЭМ!$B$33:$B$776,U$83)+'СЕТ СН'!$H$11+СВЦЭМ!$D$10+'СЕТ СН'!$H$6-'СЕТ СН'!$H$23</f>
        <v>1246.94942638</v>
      </c>
      <c r="V113" s="36">
        <f>SUMIFS(СВЦЭМ!$D$33:$D$776,СВЦЭМ!$A$33:$A$776,$A113,СВЦЭМ!$B$33:$B$776,V$83)+'СЕТ СН'!$H$11+СВЦЭМ!$D$10+'СЕТ СН'!$H$6-'СЕТ СН'!$H$23</f>
        <v>1234.4507134800001</v>
      </c>
      <c r="W113" s="36">
        <f>SUMIFS(СВЦЭМ!$D$33:$D$776,СВЦЭМ!$A$33:$A$776,$A113,СВЦЭМ!$B$33:$B$776,W$83)+'СЕТ СН'!$H$11+СВЦЭМ!$D$10+'СЕТ СН'!$H$6-'СЕТ СН'!$H$23</f>
        <v>1231.88022447</v>
      </c>
      <c r="X113" s="36">
        <f>SUMIFS(СВЦЭМ!$D$33:$D$776,СВЦЭМ!$A$33:$A$776,$A113,СВЦЭМ!$B$33:$B$776,X$83)+'СЕТ СН'!$H$11+СВЦЭМ!$D$10+'СЕТ СН'!$H$6-'СЕТ СН'!$H$23</f>
        <v>1251.6421541899999</v>
      </c>
      <c r="Y113" s="36">
        <f>SUMIFS(СВЦЭМ!$D$33:$D$776,СВЦЭМ!$A$33:$A$776,$A113,СВЦЭМ!$B$33:$B$776,Y$83)+'СЕТ СН'!$H$11+СВЦЭМ!$D$10+'СЕТ СН'!$H$6-'СЕТ СН'!$H$23</f>
        <v>1271.12526581</v>
      </c>
    </row>
    <row r="114" spans="1:27" ht="15.75" hidden="1" x14ac:dyDescent="0.2">
      <c r="A114" s="35">
        <f t="shared" si="2"/>
        <v>43586</v>
      </c>
      <c r="B114" s="36">
        <f>SUMIFS(СВЦЭМ!$D$33:$D$776,СВЦЭМ!$A$33:$A$776,$A114,СВЦЭМ!$B$33:$B$776,B$83)+'СЕТ СН'!$H$11+СВЦЭМ!$D$10+'СЕТ СН'!$H$6-'СЕТ СН'!$H$23</f>
        <v>413.19344387000001</v>
      </c>
      <c r="C114" s="36">
        <f>SUMIFS(СВЦЭМ!$D$33:$D$776,СВЦЭМ!$A$33:$A$776,$A114,СВЦЭМ!$B$33:$B$776,C$83)+'СЕТ СН'!$H$11+СВЦЭМ!$D$10+'СЕТ СН'!$H$6-'СЕТ СН'!$H$23</f>
        <v>413.19344387000001</v>
      </c>
      <c r="D114" s="36">
        <f>SUMIFS(СВЦЭМ!$D$33:$D$776,СВЦЭМ!$A$33:$A$776,$A114,СВЦЭМ!$B$33:$B$776,D$83)+'СЕТ СН'!$H$11+СВЦЭМ!$D$10+'СЕТ СН'!$H$6-'СЕТ СН'!$H$23</f>
        <v>413.19344387000001</v>
      </c>
      <c r="E114" s="36">
        <f>SUMIFS(СВЦЭМ!$D$33:$D$776,СВЦЭМ!$A$33:$A$776,$A114,СВЦЭМ!$B$33:$B$776,E$83)+'СЕТ СН'!$H$11+СВЦЭМ!$D$10+'СЕТ СН'!$H$6-'СЕТ СН'!$H$23</f>
        <v>413.19344387000001</v>
      </c>
      <c r="F114" s="36">
        <f>SUMIFS(СВЦЭМ!$D$33:$D$776,СВЦЭМ!$A$33:$A$776,$A114,СВЦЭМ!$B$33:$B$776,F$83)+'СЕТ СН'!$H$11+СВЦЭМ!$D$10+'СЕТ СН'!$H$6-'СЕТ СН'!$H$23</f>
        <v>413.19344387000001</v>
      </c>
      <c r="G114" s="36">
        <f>SUMIFS(СВЦЭМ!$D$33:$D$776,СВЦЭМ!$A$33:$A$776,$A114,СВЦЭМ!$B$33:$B$776,G$83)+'СЕТ СН'!$H$11+СВЦЭМ!$D$10+'СЕТ СН'!$H$6-'СЕТ СН'!$H$23</f>
        <v>413.19344387000001</v>
      </c>
      <c r="H114" s="36">
        <f>SUMIFS(СВЦЭМ!$D$33:$D$776,СВЦЭМ!$A$33:$A$776,$A114,СВЦЭМ!$B$33:$B$776,H$83)+'СЕТ СН'!$H$11+СВЦЭМ!$D$10+'СЕТ СН'!$H$6-'СЕТ СН'!$H$23</f>
        <v>413.19344387000001</v>
      </c>
      <c r="I114" s="36">
        <f>SUMIFS(СВЦЭМ!$D$33:$D$776,СВЦЭМ!$A$33:$A$776,$A114,СВЦЭМ!$B$33:$B$776,I$83)+'СЕТ СН'!$H$11+СВЦЭМ!$D$10+'СЕТ СН'!$H$6-'СЕТ СН'!$H$23</f>
        <v>413.19344387000001</v>
      </c>
      <c r="J114" s="36">
        <f>SUMIFS(СВЦЭМ!$D$33:$D$776,СВЦЭМ!$A$33:$A$776,$A114,СВЦЭМ!$B$33:$B$776,J$83)+'СЕТ СН'!$H$11+СВЦЭМ!$D$10+'СЕТ СН'!$H$6-'СЕТ СН'!$H$23</f>
        <v>413.19344387000001</v>
      </c>
      <c r="K114" s="36">
        <f>SUMIFS(СВЦЭМ!$D$33:$D$776,СВЦЭМ!$A$33:$A$776,$A114,СВЦЭМ!$B$33:$B$776,K$83)+'СЕТ СН'!$H$11+СВЦЭМ!$D$10+'СЕТ СН'!$H$6-'СЕТ СН'!$H$23</f>
        <v>413.19344387000001</v>
      </c>
      <c r="L114" s="36">
        <f>SUMIFS(СВЦЭМ!$D$33:$D$776,СВЦЭМ!$A$33:$A$776,$A114,СВЦЭМ!$B$33:$B$776,L$83)+'СЕТ СН'!$H$11+СВЦЭМ!$D$10+'СЕТ СН'!$H$6-'СЕТ СН'!$H$23</f>
        <v>413.19344387000001</v>
      </c>
      <c r="M114" s="36">
        <f>SUMIFS(СВЦЭМ!$D$33:$D$776,СВЦЭМ!$A$33:$A$776,$A114,СВЦЭМ!$B$33:$B$776,M$83)+'СЕТ СН'!$H$11+СВЦЭМ!$D$10+'СЕТ СН'!$H$6-'СЕТ СН'!$H$23</f>
        <v>413.19344387000001</v>
      </c>
      <c r="N114" s="36">
        <f>SUMIFS(СВЦЭМ!$D$33:$D$776,СВЦЭМ!$A$33:$A$776,$A114,СВЦЭМ!$B$33:$B$776,N$83)+'СЕТ СН'!$H$11+СВЦЭМ!$D$10+'СЕТ СН'!$H$6-'СЕТ СН'!$H$23</f>
        <v>413.19344387000001</v>
      </c>
      <c r="O114" s="36">
        <f>SUMIFS(СВЦЭМ!$D$33:$D$776,СВЦЭМ!$A$33:$A$776,$A114,СВЦЭМ!$B$33:$B$776,O$83)+'СЕТ СН'!$H$11+СВЦЭМ!$D$10+'СЕТ СН'!$H$6-'СЕТ СН'!$H$23</f>
        <v>413.19344387000001</v>
      </c>
      <c r="P114" s="36">
        <f>SUMIFS(СВЦЭМ!$D$33:$D$776,СВЦЭМ!$A$33:$A$776,$A114,СВЦЭМ!$B$33:$B$776,P$83)+'СЕТ СН'!$H$11+СВЦЭМ!$D$10+'СЕТ СН'!$H$6-'СЕТ СН'!$H$23</f>
        <v>413.19344387000001</v>
      </c>
      <c r="Q114" s="36">
        <f>SUMIFS(СВЦЭМ!$D$33:$D$776,СВЦЭМ!$A$33:$A$776,$A114,СВЦЭМ!$B$33:$B$776,Q$83)+'СЕТ СН'!$H$11+СВЦЭМ!$D$10+'СЕТ СН'!$H$6-'СЕТ СН'!$H$23</f>
        <v>413.19344387000001</v>
      </c>
      <c r="R114" s="36">
        <f>SUMIFS(СВЦЭМ!$D$33:$D$776,СВЦЭМ!$A$33:$A$776,$A114,СВЦЭМ!$B$33:$B$776,R$83)+'СЕТ СН'!$H$11+СВЦЭМ!$D$10+'СЕТ СН'!$H$6-'СЕТ СН'!$H$23</f>
        <v>413.19344387000001</v>
      </c>
      <c r="S114" s="36">
        <f>SUMIFS(СВЦЭМ!$D$33:$D$776,СВЦЭМ!$A$33:$A$776,$A114,СВЦЭМ!$B$33:$B$776,S$83)+'СЕТ СН'!$H$11+СВЦЭМ!$D$10+'СЕТ СН'!$H$6-'СЕТ СН'!$H$23</f>
        <v>413.19344387000001</v>
      </c>
      <c r="T114" s="36">
        <f>SUMIFS(СВЦЭМ!$D$33:$D$776,СВЦЭМ!$A$33:$A$776,$A114,СВЦЭМ!$B$33:$B$776,T$83)+'СЕТ СН'!$H$11+СВЦЭМ!$D$10+'СЕТ СН'!$H$6-'СЕТ СН'!$H$23</f>
        <v>413.19344387000001</v>
      </c>
      <c r="U114" s="36">
        <f>SUMIFS(СВЦЭМ!$D$33:$D$776,СВЦЭМ!$A$33:$A$776,$A114,СВЦЭМ!$B$33:$B$776,U$83)+'СЕТ СН'!$H$11+СВЦЭМ!$D$10+'СЕТ СН'!$H$6-'СЕТ СН'!$H$23</f>
        <v>413.19344387000001</v>
      </c>
      <c r="V114" s="36">
        <f>SUMIFS(СВЦЭМ!$D$33:$D$776,СВЦЭМ!$A$33:$A$776,$A114,СВЦЭМ!$B$33:$B$776,V$83)+'СЕТ СН'!$H$11+СВЦЭМ!$D$10+'СЕТ СН'!$H$6-'СЕТ СН'!$H$23</f>
        <v>413.19344387000001</v>
      </c>
      <c r="W114" s="36">
        <f>SUMIFS(СВЦЭМ!$D$33:$D$776,СВЦЭМ!$A$33:$A$776,$A114,СВЦЭМ!$B$33:$B$776,W$83)+'СЕТ СН'!$H$11+СВЦЭМ!$D$10+'СЕТ СН'!$H$6-'СЕТ СН'!$H$23</f>
        <v>413.19344387000001</v>
      </c>
      <c r="X114" s="36">
        <f>SUMIFS(СВЦЭМ!$D$33:$D$776,СВЦЭМ!$A$33:$A$776,$A114,СВЦЭМ!$B$33:$B$776,X$83)+'СЕТ СН'!$H$11+СВЦЭМ!$D$10+'СЕТ СН'!$H$6-'СЕТ СН'!$H$23</f>
        <v>413.19344387000001</v>
      </c>
      <c r="Y114" s="36">
        <f>SUMIFS(СВЦЭМ!$D$33:$D$776,СВЦЭМ!$A$33:$A$776,$A114,СВЦЭМ!$B$33:$B$776,Y$83)+'СЕТ СН'!$H$11+СВЦЭМ!$D$10+'СЕТ СН'!$H$6-'СЕТ СН'!$H$23</f>
        <v>413.19344387000001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01.04.2019</v>
      </c>
      <c r="B120" s="36">
        <f>SUMIFS(СВЦЭМ!$D$33:$D$776,СВЦЭМ!$A$33:$A$776,$A120,СВЦЭМ!$B$33:$B$776,B$119)+'СЕТ СН'!$I$11+СВЦЭМ!$D$10+'СЕТ СН'!$I$6-'СЕТ СН'!$I$23</f>
        <v>1528.14289523</v>
      </c>
      <c r="C120" s="36">
        <f>SUMIFS(СВЦЭМ!$D$33:$D$776,СВЦЭМ!$A$33:$A$776,$A120,СВЦЭМ!$B$33:$B$776,C$119)+'СЕТ СН'!$I$11+СВЦЭМ!$D$10+'СЕТ СН'!$I$6-'СЕТ СН'!$I$23</f>
        <v>1565.1090779599999</v>
      </c>
      <c r="D120" s="36">
        <f>SUMIFS(СВЦЭМ!$D$33:$D$776,СВЦЭМ!$A$33:$A$776,$A120,СВЦЭМ!$B$33:$B$776,D$119)+'СЕТ СН'!$I$11+СВЦЭМ!$D$10+'СЕТ СН'!$I$6-'СЕТ СН'!$I$23</f>
        <v>1584.5637744000001</v>
      </c>
      <c r="E120" s="36">
        <f>SUMIFS(СВЦЭМ!$D$33:$D$776,СВЦЭМ!$A$33:$A$776,$A120,СВЦЭМ!$B$33:$B$776,E$119)+'СЕТ СН'!$I$11+СВЦЭМ!$D$10+'СЕТ СН'!$I$6-'СЕТ СН'!$I$23</f>
        <v>1601.82493862</v>
      </c>
      <c r="F120" s="36">
        <f>SUMIFS(СВЦЭМ!$D$33:$D$776,СВЦЭМ!$A$33:$A$776,$A120,СВЦЭМ!$B$33:$B$776,F$119)+'СЕТ СН'!$I$11+СВЦЭМ!$D$10+'СЕТ СН'!$I$6-'СЕТ СН'!$I$23</f>
        <v>1588.6663847499999</v>
      </c>
      <c r="G120" s="36">
        <f>SUMIFS(СВЦЭМ!$D$33:$D$776,СВЦЭМ!$A$33:$A$776,$A120,СВЦЭМ!$B$33:$B$776,G$119)+'СЕТ СН'!$I$11+СВЦЭМ!$D$10+'СЕТ СН'!$I$6-'СЕТ СН'!$I$23</f>
        <v>1591.9013816800002</v>
      </c>
      <c r="H120" s="36">
        <f>SUMIFS(СВЦЭМ!$D$33:$D$776,СВЦЭМ!$A$33:$A$776,$A120,СВЦЭМ!$B$33:$B$776,H$119)+'СЕТ СН'!$I$11+СВЦЭМ!$D$10+'СЕТ СН'!$I$6-'СЕТ СН'!$I$23</f>
        <v>1501.6433013400001</v>
      </c>
      <c r="I120" s="36">
        <f>SUMIFS(СВЦЭМ!$D$33:$D$776,СВЦЭМ!$A$33:$A$776,$A120,СВЦЭМ!$B$33:$B$776,I$119)+'СЕТ СН'!$I$11+СВЦЭМ!$D$10+'СЕТ СН'!$I$6-'СЕТ СН'!$I$23</f>
        <v>1485.14234203</v>
      </c>
      <c r="J120" s="36">
        <f>SUMIFS(СВЦЭМ!$D$33:$D$776,СВЦЭМ!$A$33:$A$776,$A120,СВЦЭМ!$B$33:$B$776,J$119)+'СЕТ СН'!$I$11+СВЦЭМ!$D$10+'СЕТ СН'!$I$6-'СЕТ СН'!$I$23</f>
        <v>1427.0806487499999</v>
      </c>
      <c r="K120" s="36">
        <f>SUMIFS(СВЦЭМ!$D$33:$D$776,СВЦЭМ!$A$33:$A$776,$A120,СВЦЭМ!$B$33:$B$776,K$119)+'СЕТ СН'!$I$11+СВЦЭМ!$D$10+'СЕТ СН'!$I$6-'СЕТ СН'!$I$23</f>
        <v>1398.4558640800001</v>
      </c>
      <c r="L120" s="36">
        <f>SUMIFS(СВЦЭМ!$D$33:$D$776,СВЦЭМ!$A$33:$A$776,$A120,СВЦЭМ!$B$33:$B$776,L$119)+'СЕТ СН'!$I$11+СВЦЭМ!$D$10+'СЕТ СН'!$I$6-'СЕТ СН'!$I$23</f>
        <v>1384.55127528</v>
      </c>
      <c r="M120" s="36">
        <f>SUMIFS(СВЦЭМ!$D$33:$D$776,СВЦЭМ!$A$33:$A$776,$A120,СВЦЭМ!$B$33:$B$776,M$119)+'СЕТ СН'!$I$11+СВЦЭМ!$D$10+'СЕТ СН'!$I$6-'СЕТ СН'!$I$23</f>
        <v>1392.3962775499999</v>
      </c>
      <c r="N120" s="36">
        <f>SUMIFS(СВЦЭМ!$D$33:$D$776,СВЦЭМ!$A$33:$A$776,$A120,СВЦЭМ!$B$33:$B$776,N$119)+'СЕТ СН'!$I$11+СВЦЭМ!$D$10+'СЕТ СН'!$I$6-'СЕТ СН'!$I$23</f>
        <v>1394.4034180900001</v>
      </c>
      <c r="O120" s="36">
        <f>SUMIFS(СВЦЭМ!$D$33:$D$776,СВЦЭМ!$A$33:$A$776,$A120,СВЦЭМ!$B$33:$B$776,O$119)+'СЕТ СН'!$I$11+СВЦЭМ!$D$10+'СЕТ СН'!$I$6-'СЕТ СН'!$I$23</f>
        <v>1403.1995739399999</v>
      </c>
      <c r="P120" s="36">
        <f>SUMIFS(СВЦЭМ!$D$33:$D$776,СВЦЭМ!$A$33:$A$776,$A120,СВЦЭМ!$B$33:$B$776,P$119)+'СЕТ СН'!$I$11+СВЦЭМ!$D$10+'СЕТ СН'!$I$6-'СЕТ СН'!$I$23</f>
        <v>1408.8341970900001</v>
      </c>
      <c r="Q120" s="36">
        <f>SUMIFS(СВЦЭМ!$D$33:$D$776,СВЦЭМ!$A$33:$A$776,$A120,СВЦЭМ!$B$33:$B$776,Q$119)+'СЕТ СН'!$I$11+СВЦЭМ!$D$10+'СЕТ СН'!$I$6-'СЕТ СН'!$I$23</f>
        <v>1400.26820217</v>
      </c>
      <c r="R120" s="36">
        <f>SUMIFS(СВЦЭМ!$D$33:$D$776,СВЦЭМ!$A$33:$A$776,$A120,СВЦЭМ!$B$33:$B$776,R$119)+'СЕТ СН'!$I$11+СВЦЭМ!$D$10+'СЕТ СН'!$I$6-'СЕТ СН'!$I$23</f>
        <v>1406.35003325</v>
      </c>
      <c r="S120" s="36">
        <f>SUMIFS(СВЦЭМ!$D$33:$D$776,СВЦЭМ!$A$33:$A$776,$A120,СВЦЭМ!$B$33:$B$776,S$119)+'СЕТ СН'!$I$11+СВЦЭМ!$D$10+'СЕТ СН'!$I$6-'СЕТ СН'!$I$23</f>
        <v>1399.13289293</v>
      </c>
      <c r="T120" s="36">
        <f>SUMIFS(СВЦЭМ!$D$33:$D$776,СВЦЭМ!$A$33:$A$776,$A120,СВЦЭМ!$B$33:$B$776,T$119)+'СЕТ СН'!$I$11+СВЦЭМ!$D$10+'СЕТ СН'!$I$6-'СЕТ СН'!$I$23</f>
        <v>1374.76049588</v>
      </c>
      <c r="U120" s="36">
        <f>SUMIFS(СВЦЭМ!$D$33:$D$776,СВЦЭМ!$A$33:$A$776,$A120,СВЦЭМ!$B$33:$B$776,U$119)+'СЕТ СН'!$I$11+СВЦЭМ!$D$10+'СЕТ СН'!$I$6-'СЕТ СН'!$I$23</f>
        <v>1352.6069315</v>
      </c>
      <c r="V120" s="36">
        <f>SUMIFS(СВЦЭМ!$D$33:$D$776,СВЦЭМ!$A$33:$A$776,$A120,СВЦЭМ!$B$33:$B$776,V$119)+'СЕТ СН'!$I$11+СВЦЭМ!$D$10+'СЕТ СН'!$I$6-'СЕТ СН'!$I$23</f>
        <v>1338.55487533</v>
      </c>
      <c r="W120" s="36">
        <f>SUMIFS(СВЦЭМ!$D$33:$D$776,СВЦЭМ!$A$33:$A$776,$A120,СВЦЭМ!$B$33:$B$776,W$119)+'СЕТ СН'!$I$11+СВЦЭМ!$D$10+'СЕТ СН'!$I$6-'СЕТ СН'!$I$23</f>
        <v>1332.5525272899999</v>
      </c>
      <c r="X120" s="36">
        <f>SUMIFS(СВЦЭМ!$D$33:$D$776,СВЦЭМ!$A$33:$A$776,$A120,СВЦЭМ!$B$33:$B$776,X$119)+'СЕТ СН'!$I$11+СВЦЭМ!$D$10+'СЕТ СН'!$I$6-'СЕТ СН'!$I$23</f>
        <v>1395.56629692</v>
      </c>
      <c r="Y120" s="36">
        <f>SUMIFS(СВЦЭМ!$D$33:$D$776,СВЦЭМ!$A$33:$A$776,$A120,СВЦЭМ!$B$33:$B$776,Y$119)+'СЕТ СН'!$I$11+СВЦЭМ!$D$10+'СЕТ СН'!$I$6-'СЕТ СН'!$I$23</f>
        <v>1498.40362405</v>
      </c>
      <c r="AA120" s="45"/>
    </row>
    <row r="121" spans="1:27" ht="15.75" x14ac:dyDescent="0.2">
      <c r="A121" s="35">
        <f>A120+1</f>
        <v>43557</v>
      </c>
      <c r="B121" s="36">
        <f>SUMIFS(СВЦЭМ!$D$33:$D$776,СВЦЭМ!$A$33:$A$776,$A121,СВЦЭМ!$B$33:$B$776,B$119)+'СЕТ СН'!$I$11+СВЦЭМ!$D$10+'СЕТ СН'!$I$6-'СЕТ СН'!$I$23</f>
        <v>1569.75790901</v>
      </c>
      <c r="C121" s="36">
        <f>SUMIFS(СВЦЭМ!$D$33:$D$776,СВЦЭМ!$A$33:$A$776,$A121,СВЦЭМ!$B$33:$B$776,C$119)+'СЕТ СН'!$I$11+СВЦЭМ!$D$10+'СЕТ СН'!$I$6-'СЕТ СН'!$I$23</f>
        <v>1679.6590539500003</v>
      </c>
      <c r="D121" s="36">
        <f>SUMIFS(СВЦЭМ!$D$33:$D$776,СВЦЭМ!$A$33:$A$776,$A121,СВЦЭМ!$B$33:$B$776,D$119)+'СЕТ СН'!$I$11+СВЦЭМ!$D$10+'СЕТ СН'!$I$6-'СЕТ СН'!$I$23</f>
        <v>1731.0454744200001</v>
      </c>
      <c r="E121" s="36">
        <f>SUMIFS(СВЦЭМ!$D$33:$D$776,СВЦЭМ!$A$33:$A$776,$A121,СВЦЭМ!$B$33:$B$776,E$119)+'СЕТ СН'!$I$11+СВЦЭМ!$D$10+'СЕТ СН'!$I$6-'СЕТ СН'!$I$23</f>
        <v>1741.6023501</v>
      </c>
      <c r="F121" s="36">
        <f>SUMIFS(СВЦЭМ!$D$33:$D$776,СВЦЭМ!$A$33:$A$776,$A121,СВЦЭМ!$B$33:$B$776,F$119)+'СЕТ СН'!$I$11+СВЦЭМ!$D$10+'СЕТ СН'!$I$6-'СЕТ СН'!$I$23</f>
        <v>1738.8689112400002</v>
      </c>
      <c r="G121" s="36">
        <f>SUMIFS(СВЦЭМ!$D$33:$D$776,СВЦЭМ!$A$33:$A$776,$A121,СВЦЭМ!$B$33:$B$776,G$119)+'СЕТ СН'!$I$11+СВЦЭМ!$D$10+'СЕТ СН'!$I$6-'СЕТ СН'!$I$23</f>
        <v>1733.11171586</v>
      </c>
      <c r="H121" s="36">
        <f>SUMIFS(СВЦЭМ!$D$33:$D$776,СВЦЭМ!$A$33:$A$776,$A121,СВЦЭМ!$B$33:$B$776,H$119)+'СЕТ СН'!$I$11+СВЦЭМ!$D$10+'СЕТ СН'!$I$6-'СЕТ СН'!$I$23</f>
        <v>1623.5046478099998</v>
      </c>
      <c r="I121" s="36">
        <f>SUMIFS(СВЦЭМ!$D$33:$D$776,СВЦЭМ!$A$33:$A$776,$A121,СВЦЭМ!$B$33:$B$776,I$119)+'СЕТ СН'!$I$11+СВЦЭМ!$D$10+'СЕТ СН'!$I$6-'СЕТ СН'!$I$23</f>
        <v>1544.5445704700001</v>
      </c>
      <c r="J121" s="36">
        <f>SUMIFS(СВЦЭМ!$D$33:$D$776,СВЦЭМ!$A$33:$A$776,$A121,СВЦЭМ!$B$33:$B$776,J$119)+'СЕТ СН'!$I$11+СВЦЭМ!$D$10+'СЕТ СН'!$I$6-'СЕТ СН'!$I$23</f>
        <v>1450.2895245300001</v>
      </c>
      <c r="K121" s="36">
        <f>SUMIFS(СВЦЭМ!$D$33:$D$776,СВЦЭМ!$A$33:$A$776,$A121,СВЦЭМ!$B$33:$B$776,K$119)+'СЕТ СН'!$I$11+СВЦЭМ!$D$10+'СЕТ СН'!$I$6-'СЕТ СН'!$I$23</f>
        <v>1358.0966788000001</v>
      </c>
      <c r="L121" s="36">
        <f>SUMIFS(СВЦЭМ!$D$33:$D$776,СВЦЭМ!$A$33:$A$776,$A121,СВЦЭМ!$B$33:$B$776,L$119)+'СЕТ СН'!$I$11+СВЦЭМ!$D$10+'СЕТ СН'!$I$6-'СЕТ СН'!$I$23</f>
        <v>1328.1186767200002</v>
      </c>
      <c r="M121" s="36">
        <f>SUMIFS(СВЦЭМ!$D$33:$D$776,СВЦЭМ!$A$33:$A$776,$A121,СВЦЭМ!$B$33:$B$776,M$119)+'СЕТ СН'!$I$11+СВЦЭМ!$D$10+'СЕТ СН'!$I$6-'СЕТ СН'!$I$23</f>
        <v>1339.7683480400001</v>
      </c>
      <c r="N121" s="36">
        <f>SUMIFS(СВЦЭМ!$D$33:$D$776,СВЦЭМ!$A$33:$A$776,$A121,СВЦЭМ!$B$33:$B$776,N$119)+'СЕТ СН'!$I$11+СВЦЭМ!$D$10+'СЕТ СН'!$I$6-'СЕТ СН'!$I$23</f>
        <v>1337.7396269400001</v>
      </c>
      <c r="O121" s="36">
        <f>SUMIFS(СВЦЭМ!$D$33:$D$776,СВЦЭМ!$A$33:$A$776,$A121,СВЦЭМ!$B$33:$B$776,O$119)+'СЕТ СН'!$I$11+СВЦЭМ!$D$10+'СЕТ СН'!$I$6-'СЕТ СН'!$I$23</f>
        <v>1342.47514065</v>
      </c>
      <c r="P121" s="36">
        <f>SUMIFS(СВЦЭМ!$D$33:$D$776,СВЦЭМ!$A$33:$A$776,$A121,СВЦЭМ!$B$33:$B$776,P$119)+'СЕТ СН'!$I$11+СВЦЭМ!$D$10+'СЕТ СН'!$I$6-'СЕТ СН'!$I$23</f>
        <v>1353.92865495</v>
      </c>
      <c r="Q121" s="36">
        <f>SUMIFS(СВЦЭМ!$D$33:$D$776,СВЦЭМ!$A$33:$A$776,$A121,СВЦЭМ!$B$33:$B$776,Q$119)+'СЕТ СН'!$I$11+СВЦЭМ!$D$10+'СЕТ СН'!$I$6-'СЕТ СН'!$I$23</f>
        <v>1367.4029649600002</v>
      </c>
      <c r="R121" s="36">
        <f>SUMIFS(СВЦЭМ!$D$33:$D$776,СВЦЭМ!$A$33:$A$776,$A121,СВЦЭМ!$B$33:$B$776,R$119)+'СЕТ СН'!$I$11+СВЦЭМ!$D$10+'СЕТ СН'!$I$6-'СЕТ СН'!$I$23</f>
        <v>1359.595699</v>
      </c>
      <c r="S121" s="36">
        <f>SUMIFS(СВЦЭМ!$D$33:$D$776,СВЦЭМ!$A$33:$A$776,$A121,СВЦЭМ!$B$33:$B$776,S$119)+'СЕТ СН'!$I$11+СВЦЭМ!$D$10+'СЕТ СН'!$I$6-'СЕТ СН'!$I$23</f>
        <v>1356.2898697000001</v>
      </c>
      <c r="T121" s="36">
        <f>SUMIFS(СВЦЭМ!$D$33:$D$776,СВЦЭМ!$A$33:$A$776,$A121,СВЦЭМ!$B$33:$B$776,T$119)+'СЕТ СН'!$I$11+СВЦЭМ!$D$10+'СЕТ СН'!$I$6-'СЕТ СН'!$I$23</f>
        <v>1333.5522576400001</v>
      </c>
      <c r="U121" s="36">
        <f>SUMIFS(СВЦЭМ!$D$33:$D$776,СВЦЭМ!$A$33:$A$776,$A121,СВЦЭМ!$B$33:$B$776,U$119)+'СЕТ СН'!$I$11+СВЦЭМ!$D$10+'СЕТ СН'!$I$6-'СЕТ СН'!$I$23</f>
        <v>1320.03954776</v>
      </c>
      <c r="V121" s="36">
        <f>SUMIFS(СВЦЭМ!$D$33:$D$776,СВЦЭМ!$A$33:$A$776,$A121,СВЦЭМ!$B$33:$B$776,V$119)+'СЕТ СН'!$I$11+СВЦЭМ!$D$10+'СЕТ СН'!$I$6-'СЕТ СН'!$I$23</f>
        <v>1318.1731280900001</v>
      </c>
      <c r="W121" s="36">
        <f>SUMIFS(СВЦЭМ!$D$33:$D$776,СВЦЭМ!$A$33:$A$776,$A121,СВЦЭМ!$B$33:$B$776,W$119)+'СЕТ СН'!$I$11+СВЦЭМ!$D$10+'СЕТ СН'!$I$6-'СЕТ СН'!$I$23</f>
        <v>1310.6685030600001</v>
      </c>
      <c r="X121" s="36">
        <f>SUMIFS(СВЦЭМ!$D$33:$D$776,СВЦЭМ!$A$33:$A$776,$A121,СВЦЭМ!$B$33:$B$776,X$119)+'СЕТ СН'!$I$11+СВЦЭМ!$D$10+'СЕТ СН'!$I$6-'СЕТ СН'!$I$23</f>
        <v>1353.54627252</v>
      </c>
      <c r="Y121" s="36">
        <f>SUMIFS(СВЦЭМ!$D$33:$D$776,СВЦЭМ!$A$33:$A$776,$A121,СВЦЭМ!$B$33:$B$776,Y$119)+'СЕТ СН'!$I$11+СВЦЭМ!$D$10+'СЕТ СН'!$I$6-'СЕТ СН'!$I$23</f>
        <v>1455.81504182</v>
      </c>
    </row>
    <row r="122" spans="1:27" ht="15.75" x14ac:dyDescent="0.2">
      <c r="A122" s="35">
        <f t="shared" ref="A122:A150" si="3">A121+1</f>
        <v>43558</v>
      </c>
      <c r="B122" s="36">
        <f>SUMIFS(СВЦЭМ!$D$33:$D$776,СВЦЭМ!$A$33:$A$776,$A122,СВЦЭМ!$B$33:$B$776,B$119)+'СЕТ СН'!$I$11+СВЦЭМ!$D$10+'СЕТ СН'!$I$6-'СЕТ СН'!$I$23</f>
        <v>1573.17263435</v>
      </c>
      <c r="C122" s="36">
        <f>SUMIFS(СВЦЭМ!$D$33:$D$776,СВЦЭМ!$A$33:$A$776,$A122,СВЦЭМ!$B$33:$B$776,C$119)+'СЕТ СН'!$I$11+СВЦЭМ!$D$10+'СЕТ СН'!$I$6-'СЕТ СН'!$I$23</f>
        <v>1671.65146903</v>
      </c>
      <c r="D122" s="36">
        <f>SUMIFS(СВЦЭМ!$D$33:$D$776,СВЦЭМ!$A$33:$A$776,$A122,СВЦЭМ!$B$33:$B$776,D$119)+'СЕТ СН'!$I$11+СВЦЭМ!$D$10+'СЕТ СН'!$I$6-'СЕТ СН'!$I$23</f>
        <v>1653.9555909300002</v>
      </c>
      <c r="E122" s="36">
        <f>SUMIFS(СВЦЭМ!$D$33:$D$776,СВЦЭМ!$A$33:$A$776,$A122,СВЦЭМ!$B$33:$B$776,E$119)+'СЕТ СН'!$I$11+СВЦЭМ!$D$10+'СЕТ СН'!$I$6-'СЕТ СН'!$I$23</f>
        <v>1652.2273427499999</v>
      </c>
      <c r="F122" s="36">
        <f>SUMIFS(СВЦЭМ!$D$33:$D$776,СВЦЭМ!$A$33:$A$776,$A122,СВЦЭМ!$B$33:$B$776,F$119)+'СЕТ СН'!$I$11+СВЦЭМ!$D$10+'СЕТ СН'!$I$6-'СЕТ СН'!$I$23</f>
        <v>1649.0994482700003</v>
      </c>
      <c r="G122" s="36">
        <f>SUMIFS(СВЦЭМ!$D$33:$D$776,СВЦЭМ!$A$33:$A$776,$A122,СВЦЭМ!$B$33:$B$776,G$119)+'СЕТ СН'!$I$11+СВЦЭМ!$D$10+'СЕТ СН'!$I$6-'СЕТ СН'!$I$23</f>
        <v>1677.0353690000002</v>
      </c>
      <c r="H122" s="36">
        <f>SUMIFS(СВЦЭМ!$D$33:$D$776,СВЦЭМ!$A$33:$A$776,$A122,СВЦЭМ!$B$33:$B$776,H$119)+'СЕТ СН'!$I$11+СВЦЭМ!$D$10+'СЕТ СН'!$I$6-'СЕТ СН'!$I$23</f>
        <v>1625.2038694600001</v>
      </c>
      <c r="I122" s="36">
        <f>SUMIFS(СВЦЭМ!$D$33:$D$776,СВЦЭМ!$A$33:$A$776,$A122,СВЦЭМ!$B$33:$B$776,I$119)+'СЕТ СН'!$I$11+СВЦЭМ!$D$10+'СЕТ СН'!$I$6-'СЕТ СН'!$I$23</f>
        <v>1544.5520779600001</v>
      </c>
      <c r="J122" s="36">
        <f>SUMIFS(СВЦЭМ!$D$33:$D$776,СВЦЭМ!$A$33:$A$776,$A122,СВЦЭМ!$B$33:$B$776,J$119)+'СЕТ СН'!$I$11+СВЦЭМ!$D$10+'СЕТ СН'!$I$6-'СЕТ СН'!$I$23</f>
        <v>1452.8714516300001</v>
      </c>
      <c r="K122" s="36">
        <f>SUMIFS(СВЦЭМ!$D$33:$D$776,СВЦЭМ!$A$33:$A$776,$A122,СВЦЭМ!$B$33:$B$776,K$119)+'СЕТ СН'!$I$11+СВЦЭМ!$D$10+'СЕТ СН'!$I$6-'СЕТ СН'!$I$23</f>
        <v>1378.63650736</v>
      </c>
      <c r="L122" s="36">
        <f>SUMIFS(СВЦЭМ!$D$33:$D$776,СВЦЭМ!$A$33:$A$776,$A122,СВЦЭМ!$B$33:$B$776,L$119)+'СЕТ СН'!$I$11+СВЦЭМ!$D$10+'СЕТ СН'!$I$6-'СЕТ СН'!$I$23</f>
        <v>1358.16711848</v>
      </c>
      <c r="M122" s="36">
        <f>SUMIFS(СВЦЭМ!$D$33:$D$776,СВЦЭМ!$A$33:$A$776,$A122,СВЦЭМ!$B$33:$B$776,M$119)+'СЕТ СН'!$I$11+СВЦЭМ!$D$10+'СЕТ СН'!$I$6-'СЕТ СН'!$I$23</f>
        <v>1367.4315033</v>
      </c>
      <c r="N122" s="36">
        <f>SUMIFS(СВЦЭМ!$D$33:$D$776,СВЦЭМ!$A$33:$A$776,$A122,СВЦЭМ!$B$33:$B$776,N$119)+'СЕТ СН'!$I$11+СВЦЭМ!$D$10+'СЕТ СН'!$I$6-'СЕТ СН'!$I$23</f>
        <v>1356.9315748600002</v>
      </c>
      <c r="O122" s="36">
        <f>SUMIFS(СВЦЭМ!$D$33:$D$776,СВЦЭМ!$A$33:$A$776,$A122,СВЦЭМ!$B$33:$B$776,O$119)+'СЕТ СН'!$I$11+СВЦЭМ!$D$10+'СЕТ СН'!$I$6-'СЕТ СН'!$I$23</f>
        <v>1366.8227179099999</v>
      </c>
      <c r="P122" s="36">
        <f>SUMIFS(СВЦЭМ!$D$33:$D$776,СВЦЭМ!$A$33:$A$776,$A122,СВЦЭМ!$B$33:$B$776,P$119)+'СЕТ СН'!$I$11+СВЦЭМ!$D$10+'СЕТ СН'!$I$6-'СЕТ СН'!$I$23</f>
        <v>1373.7645058000001</v>
      </c>
      <c r="Q122" s="36">
        <f>SUMIFS(СВЦЭМ!$D$33:$D$776,СВЦЭМ!$A$33:$A$776,$A122,СВЦЭМ!$B$33:$B$776,Q$119)+'СЕТ СН'!$I$11+СВЦЭМ!$D$10+'СЕТ СН'!$I$6-'СЕТ СН'!$I$23</f>
        <v>1381.1197518600002</v>
      </c>
      <c r="R122" s="36">
        <f>SUMIFS(СВЦЭМ!$D$33:$D$776,СВЦЭМ!$A$33:$A$776,$A122,СВЦЭМ!$B$33:$B$776,R$119)+'СЕТ СН'!$I$11+СВЦЭМ!$D$10+'СЕТ СН'!$I$6-'СЕТ СН'!$I$23</f>
        <v>1386.5771580999999</v>
      </c>
      <c r="S122" s="36">
        <f>SUMIFS(СВЦЭМ!$D$33:$D$776,СВЦЭМ!$A$33:$A$776,$A122,СВЦЭМ!$B$33:$B$776,S$119)+'СЕТ СН'!$I$11+СВЦЭМ!$D$10+'СЕТ СН'!$I$6-'СЕТ СН'!$I$23</f>
        <v>1386.5415631200001</v>
      </c>
      <c r="T122" s="36">
        <f>SUMIFS(СВЦЭМ!$D$33:$D$776,СВЦЭМ!$A$33:$A$776,$A122,СВЦЭМ!$B$33:$B$776,T$119)+'СЕТ СН'!$I$11+СВЦЭМ!$D$10+'СЕТ СН'!$I$6-'СЕТ СН'!$I$23</f>
        <v>1363.9238523399999</v>
      </c>
      <c r="U122" s="36">
        <f>SUMIFS(СВЦЭМ!$D$33:$D$776,СВЦЭМ!$A$33:$A$776,$A122,СВЦЭМ!$B$33:$B$776,U$119)+'СЕТ СН'!$I$11+СВЦЭМ!$D$10+'СЕТ СН'!$I$6-'СЕТ СН'!$I$23</f>
        <v>1340.6403377300001</v>
      </c>
      <c r="V122" s="36">
        <f>SUMIFS(СВЦЭМ!$D$33:$D$776,СВЦЭМ!$A$33:$A$776,$A122,СВЦЭМ!$B$33:$B$776,V$119)+'СЕТ СН'!$I$11+СВЦЭМ!$D$10+'СЕТ СН'!$I$6-'СЕТ СН'!$I$23</f>
        <v>1329.95174873</v>
      </c>
      <c r="W122" s="36">
        <f>SUMIFS(СВЦЭМ!$D$33:$D$776,СВЦЭМ!$A$33:$A$776,$A122,СВЦЭМ!$B$33:$B$776,W$119)+'СЕТ СН'!$I$11+СВЦЭМ!$D$10+'СЕТ СН'!$I$6-'СЕТ СН'!$I$23</f>
        <v>1322.7927205999999</v>
      </c>
      <c r="X122" s="36">
        <f>SUMIFS(СВЦЭМ!$D$33:$D$776,СВЦЭМ!$A$33:$A$776,$A122,СВЦЭМ!$B$33:$B$776,X$119)+'СЕТ СН'!$I$11+СВЦЭМ!$D$10+'СЕТ СН'!$I$6-'СЕТ СН'!$I$23</f>
        <v>1374.0884520100001</v>
      </c>
      <c r="Y122" s="36">
        <f>SUMIFS(СВЦЭМ!$D$33:$D$776,СВЦЭМ!$A$33:$A$776,$A122,СВЦЭМ!$B$33:$B$776,Y$119)+'СЕТ СН'!$I$11+СВЦЭМ!$D$10+'СЕТ СН'!$I$6-'СЕТ СН'!$I$23</f>
        <v>1498.5285737500001</v>
      </c>
    </row>
    <row r="123" spans="1:27" ht="15.75" x14ac:dyDescent="0.2">
      <c r="A123" s="35">
        <f t="shared" si="3"/>
        <v>43559</v>
      </c>
      <c r="B123" s="36">
        <f>SUMIFS(СВЦЭМ!$D$33:$D$776,СВЦЭМ!$A$33:$A$776,$A123,СВЦЭМ!$B$33:$B$776,B$119)+'СЕТ СН'!$I$11+СВЦЭМ!$D$10+'СЕТ СН'!$I$6-'СЕТ СН'!$I$23</f>
        <v>1556.7069010499999</v>
      </c>
      <c r="C123" s="36">
        <f>SUMIFS(СВЦЭМ!$D$33:$D$776,СВЦЭМ!$A$33:$A$776,$A123,СВЦЭМ!$B$33:$B$776,C$119)+'СЕТ СН'!$I$11+СВЦЭМ!$D$10+'СЕТ СН'!$I$6-'СЕТ СН'!$I$23</f>
        <v>1649.5089273200001</v>
      </c>
      <c r="D123" s="36">
        <f>SUMIFS(СВЦЭМ!$D$33:$D$776,СВЦЭМ!$A$33:$A$776,$A123,СВЦЭМ!$B$33:$B$776,D$119)+'СЕТ СН'!$I$11+СВЦЭМ!$D$10+'СЕТ СН'!$I$6-'СЕТ СН'!$I$23</f>
        <v>1686.4890101000001</v>
      </c>
      <c r="E123" s="36">
        <f>SUMIFS(СВЦЭМ!$D$33:$D$776,СВЦЭМ!$A$33:$A$776,$A123,СВЦЭМ!$B$33:$B$776,E$119)+'СЕТ СН'!$I$11+СВЦЭМ!$D$10+'СЕТ СН'!$I$6-'СЕТ СН'!$I$23</f>
        <v>1685.7479162</v>
      </c>
      <c r="F123" s="36">
        <f>SUMIFS(СВЦЭМ!$D$33:$D$776,СВЦЭМ!$A$33:$A$776,$A123,СВЦЭМ!$B$33:$B$776,F$119)+'СЕТ СН'!$I$11+СВЦЭМ!$D$10+'СЕТ СН'!$I$6-'СЕТ СН'!$I$23</f>
        <v>1678.71709057</v>
      </c>
      <c r="G123" s="36">
        <f>SUMIFS(СВЦЭМ!$D$33:$D$776,СВЦЭМ!$A$33:$A$776,$A123,СВЦЭМ!$B$33:$B$776,G$119)+'СЕТ СН'!$I$11+СВЦЭМ!$D$10+'СЕТ СН'!$I$6-'СЕТ СН'!$I$23</f>
        <v>1693.3379876200001</v>
      </c>
      <c r="H123" s="36">
        <f>SUMIFS(СВЦЭМ!$D$33:$D$776,СВЦЭМ!$A$33:$A$776,$A123,СВЦЭМ!$B$33:$B$776,H$119)+'СЕТ СН'!$I$11+СВЦЭМ!$D$10+'СЕТ СН'!$I$6-'СЕТ СН'!$I$23</f>
        <v>1607.7367302600001</v>
      </c>
      <c r="I123" s="36">
        <f>SUMIFS(СВЦЭМ!$D$33:$D$776,СВЦЭМ!$A$33:$A$776,$A123,СВЦЭМ!$B$33:$B$776,I$119)+'СЕТ СН'!$I$11+СВЦЭМ!$D$10+'СЕТ СН'!$I$6-'СЕТ СН'!$I$23</f>
        <v>1543.98306619</v>
      </c>
      <c r="J123" s="36">
        <f>SUMIFS(СВЦЭМ!$D$33:$D$776,СВЦЭМ!$A$33:$A$776,$A123,СВЦЭМ!$B$33:$B$776,J$119)+'СЕТ СН'!$I$11+СВЦЭМ!$D$10+'СЕТ СН'!$I$6-'СЕТ СН'!$I$23</f>
        <v>1447.2169188800001</v>
      </c>
      <c r="K123" s="36">
        <f>SUMIFS(СВЦЭМ!$D$33:$D$776,СВЦЭМ!$A$33:$A$776,$A123,СВЦЭМ!$B$33:$B$776,K$119)+'СЕТ СН'!$I$11+СВЦЭМ!$D$10+'СЕТ СН'!$I$6-'СЕТ СН'!$I$23</f>
        <v>1377.1661177400001</v>
      </c>
      <c r="L123" s="36">
        <f>SUMIFS(СВЦЭМ!$D$33:$D$776,СВЦЭМ!$A$33:$A$776,$A123,СВЦЭМ!$B$33:$B$776,L$119)+'СЕТ СН'!$I$11+СВЦЭМ!$D$10+'СЕТ СН'!$I$6-'СЕТ СН'!$I$23</f>
        <v>1348.4074284600001</v>
      </c>
      <c r="M123" s="36">
        <f>SUMIFS(СВЦЭМ!$D$33:$D$776,СВЦЭМ!$A$33:$A$776,$A123,СВЦЭМ!$B$33:$B$776,M$119)+'СЕТ СН'!$I$11+СВЦЭМ!$D$10+'СЕТ СН'!$I$6-'СЕТ СН'!$I$23</f>
        <v>1350.6327187400002</v>
      </c>
      <c r="N123" s="36">
        <f>SUMIFS(СВЦЭМ!$D$33:$D$776,СВЦЭМ!$A$33:$A$776,$A123,СВЦЭМ!$B$33:$B$776,N$119)+'СЕТ СН'!$I$11+СВЦЭМ!$D$10+'СЕТ СН'!$I$6-'СЕТ СН'!$I$23</f>
        <v>1337.3567258100002</v>
      </c>
      <c r="O123" s="36">
        <f>SUMIFS(СВЦЭМ!$D$33:$D$776,СВЦЭМ!$A$33:$A$776,$A123,СВЦЭМ!$B$33:$B$776,O$119)+'СЕТ СН'!$I$11+СВЦЭМ!$D$10+'СЕТ СН'!$I$6-'СЕТ СН'!$I$23</f>
        <v>1362.0149467599999</v>
      </c>
      <c r="P123" s="36">
        <f>SUMIFS(СВЦЭМ!$D$33:$D$776,СВЦЭМ!$A$33:$A$776,$A123,СВЦЭМ!$B$33:$B$776,P$119)+'СЕТ СН'!$I$11+СВЦЭМ!$D$10+'СЕТ СН'!$I$6-'СЕТ СН'!$I$23</f>
        <v>1376.30663405</v>
      </c>
      <c r="Q123" s="36">
        <f>SUMIFS(СВЦЭМ!$D$33:$D$776,СВЦЭМ!$A$33:$A$776,$A123,СВЦЭМ!$B$33:$B$776,Q$119)+'СЕТ СН'!$I$11+СВЦЭМ!$D$10+'СЕТ СН'!$I$6-'СЕТ СН'!$I$23</f>
        <v>1382.8309879000001</v>
      </c>
      <c r="R123" s="36">
        <f>SUMIFS(СВЦЭМ!$D$33:$D$776,СВЦЭМ!$A$33:$A$776,$A123,СВЦЭМ!$B$33:$B$776,R$119)+'СЕТ СН'!$I$11+СВЦЭМ!$D$10+'СЕТ СН'!$I$6-'СЕТ СН'!$I$23</f>
        <v>1386.9171467800002</v>
      </c>
      <c r="S123" s="36">
        <f>SUMIFS(СВЦЭМ!$D$33:$D$776,СВЦЭМ!$A$33:$A$776,$A123,СВЦЭМ!$B$33:$B$776,S$119)+'СЕТ СН'!$I$11+СВЦЭМ!$D$10+'СЕТ СН'!$I$6-'СЕТ СН'!$I$23</f>
        <v>1394.9400227800002</v>
      </c>
      <c r="T123" s="36">
        <f>SUMIFS(СВЦЭМ!$D$33:$D$776,СВЦЭМ!$A$33:$A$776,$A123,СВЦЭМ!$B$33:$B$776,T$119)+'СЕТ СН'!$I$11+СВЦЭМ!$D$10+'СЕТ СН'!$I$6-'СЕТ СН'!$I$23</f>
        <v>1374.6846695500001</v>
      </c>
      <c r="U123" s="36">
        <f>SUMIFS(СВЦЭМ!$D$33:$D$776,СВЦЭМ!$A$33:$A$776,$A123,СВЦЭМ!$B$33:$B$776,U$119)+'СЕТ СН'!$I$11+СВЦЭМ!$D$10+'СЕТ СН'!$I$6-'СЕТ СН'!$I$23</f>
        <v>1335.14342541</v>
      </c>
      <c r="V123" s="36">
        <f>SUMIFS(СВЦЭМ!$D$33:$D$776,СВЦЭМ!$A$33:$A$776,$A123,СВЦЭМ!$B$33:$B$776,V$119)+'СЕТ СН'!$I$11+СВЦЭМ!$D$10+'СЕТ СН'!$I$6-'СЕТ СН'!$I$23</f>
        <v>1327.5548390700001</v>
      </c>
      <c r="W123" s="36">
        <f>SUMIFS(СВЦЭМ!$D$33:$D$776,СВЦЭМ!$A$33:$A$776,$A123,СВЦЭМ!$B$33:$B$776,W$119)+'СЕТ СН'!$I$11+СВЦЭМ!$D$10+'СЕТ СН'!$I$6-'СЕТ СН'!$I$23</f>
        <v>1330.3553697000002</v>
      </c>
      <c r="X123" s="36">
        <f>SUMIFS(СВЦЭМ!$D$33:$D$776,СВЦЭМ!$A$33:$A$776,$A123,СВЦЭМ!$B$33:$B$776,X$119)+'СЕТ СН'!$I$11+СВЦЭМ!$D$10+'СЕТ СН'!$I$6-'СЕТ СН'!$I$23</f>
        <v>1413.32044569</v>
      </c>
      <c r="Y123" s="36">
        <f>SUMIFS(СВЦЭМ!$D$33:$D$776,СВЦЭМ!$A$33:$A$776,$A123,СВЦЭМ!$B$33:$B$776,Y$119)+'СЕТ СН'!$I$11+СВЦЭМ!$D$10+'СЕТ СН'!$I$6-'СЕТ СН'!$I$23</f>
        <v>1561.0639583100001</v>
      </c>
    </row>
    <row r="124" spans="1:27" ht="15.75" x14ac:dyDescent="0.2">
      <c r="A124" s="35">
        <f t="shared" si="3"/>
        <v>43560</v>
      </c>
      <c r="B124" s="36">
        <f>SUMIFS(СВЦЭМ!$D$33:$D$776,СВЦЭМ!$A$33:$A$776,$A124,СВЦЭМ!$B$33:$B$776,B$119)+'СЕТ СН'!$I$11+СВЦЭМ!$D$10+'СЕТ СН'!$I$6-'СЕТ СН'!$I$23</f>
        <v>1549.9274034600001</v>
      </c>
      <c r="C124" s="36">
        <f>SUMIFS(СВЦЭМ!$D$33:$D$776,СВЦЭМ!$A$33:$A$776,$A124,СВЦЭМ!$B$33:$B$776,C$119)+'СЕТ СН'!$I$11+СВЦЭМ!$D$10+'СЕТ СН'!$I$6-'СЕТ СН'!$I$23</f>
        <v>1640.0021378699998</v>
      </c>
      <c r="D124" s="36">
        <f>SUMIFS(СВЦЭМ!$D$33:$D$776,СВЦЭМ!$A$33:$A$776,$A124,СВЦЭМ!$B$33:$B$776,D$119)+'СЕТ СН'!$I$11+СВЦЭМ!$D$10+'СЕТ СН'!$I$6-'СЕТ СН'!$I$23</f>
        <v>1698.0334082200002</v>
      </c>
      <c r="E124" s="36">
        <f>SUMIFS(СВЦЭМ!$D$33:$D$776,СВЦЭМ!$A$33:$A$776,$A124,СВЦЭМ!$B$33:$B$776,E$119)+'СЕТ СН'!$I$11+СВЦЭМ!$D$10+'СЕТ СН'!$I$6-'СЕТ СН'!$I$23</f>
        <v>1693.9226406500002</v>
      </c>
      <c r="F124" s="36">
        <f>SUMIFS(СВЦЭМ!$D$33:$D$776,СВЦЭМ!$A$33:$A$776,$A124,СВЦЭМ!$B$33:$B$776,F$119)+'СЕТ СН'!$I$11+СВЦЭМ!$D$10+'СЕТ СН'!$I$6-'СЕТ СН'!$I$23</f>
        <v>1690.97604662</v>
      </c>
      <c r="G124" s="36">
        <f>SUMIFS(СВЦЭМ!$D$33:$D$776,СВЦЭМ!$A$33:$A$776,$A124,СВЦЭМ!$B$33:$B$776,G$119)+'СЕТ СН'!$I$11+СВЦЭМ!$D$10+'СЕТ СН'!$I$6-'СЕТ СН'!$I$23</f>
        <v>1688.7244033900001</v>
      </c>
      <c r="H124" s="36">
        <f>SUMIFS(СВЦЭМ!$D$33:$D$776,СВЦЭМ!$A$33:$A$776,$A124,СВЦЭМ!$B$33:$B$776,H$119)+'СЕТ СН'!$I$11+СВЦЭМ!$D$10+'СЕТ СН'!$I$6-'СЕТ СН'!$I$23</f>
        <v>1622.82771955</v>
      </c>
      <c r="I124" s="36">
        <f>SUMIFS(СВЦЭМ!$D$33:$D$776,СВЦЭМ!$A$33:$A$776,$A124,СВЦЭМ!$B$33:$B$776,I$119)+'СЕТ СН'!$I$11+СВЦЭМ!$D$10+'СЕТ СН'!$I$6-'СЕТ СН'!$I$23</f>
        <v>1564.7391684300001</v>
      </c>
      <c r="J124" s="36">
        <f>SUMIFS(СВЦЭМ!$D$33:$D$776,СВЦЭМ!$A$33:$A$776,$A124,СВЦЭМ!$B$33:$B$776,J$119)+'СЕТ СН'!$I$11+СВЦЭМ!$D$10+'СЕТ СН'!$I$6-'СЕТ СН'!$I$23</f>
        <v>1480.90142539</v>
      </c>
      <c r="K124" s="36">
        <f>SUMIFS(СВЦЭМ!$D$33:$D$776,СВЦЭМ!$A$33:$A$776,$A124,СВЦЭМ!$B$33:$B$776,K$119)+'СЕТ СН'!$I$11+СВЦЭМ!$D$10+'СЕТ СН'!$I$6-'СЕТ СН'!$I$23</f>
        <v>1406.1948912</v>
      </c>
      <c r="L124" s="36">
        <f>SUMIFS(СВЦЭМ!$D$33:$D$776,СВЦЭМ!$A$33:$A$776,$A124,СВЦЭМ!$B$33:$B$776,L$119)+'СЕТ СН'!$I$11+СВЦЭМ!$D$10+'СЕТ СН'!$I$6-'СЕТ СН'!$I$23</f>
        <v>1372.2638440300002</v>
      </c>
      <c r="M124" s="36">
        <f>SUMIFS(СВЦЭМ!$D$33:$D$776,СВЦЭМ!$A$33:$A$776,$A124,СВЦЭМ!$B$33:$B$776,M$119)+'СЕТ СН'!$I$11+СВЦЭМ!$D$10+'СЕТ СН'!$I$6-'СЕТ СН'!$I$23</f>
        <v>1363.6008393000002</v>
      </c>
      <c r="N124" s="36">
        <f>SUMIFS(СВЦЭМ!$D$33:$D$776,СВЦЭМ!$A$33:$A$776,$A124,СВЦЭМ!$B$33:$B$776,N$119)+'СЕТ СН'!$I$11+СВЦЭМ!$D$10+'СЕТ СН'!$I$6-'СЕТ СН'!$I$23</f>
        <v>1357.3520760599999</v>
      </c>
      <c r="O124" s="36">
        <f>SUMIFS(СВЦЭМ!$D$33:$D$776,СВЦЭМ!$A$33:$A$776,$A124,СВЦЭМ!$B$33:$B$776,O$119)+'СЕТ СН'!$I$11+СВЦЭМ!$D$10+'СЕТ СН'!$I$6-'СЕТ СН'!$I$23</f>
        <v>1351.42408019</v>
      </c>
      <c r="P124" s="36">
        <f>SUMIFS(СВЦЭМ!$D$33:$D$776,СВЦЭМ!$A$33:$A$776,$A124,СВЦЭМ!$B$33:$B$776,P$119)+'СЕТ СН'!$I$11+СВЦЭМ!$D$10+'СЕТ СН'!$I$6-'СЕТ СН'!$I$23</f>
        <v>1356.7341420500002</v>
      </c>
      <c r="Q124" s="36">
        <f>SUMIFS(СВЦЭМ!$D$33:$D$776,СВЦЭМ!$A$33:$A$776,$A124,СВЦЭМ!$B$33:$B$776,Q$119)+'СЕТ СН'!$I$11+СВЦЭМ!$D$10+'СЕТ СН'!$I$6-'СЕТ СН'!$I$23</f>
        <v>1356.1348593600001</v>
      </c>
      <c r="R124" s="36">
        <f>SUMIFS(СВЦЭМ!$D$33:$D$776,СВЦЭМ!$A$33:$A$776,$A124,СВЦЭМ!$B$33:$B$776,R$119)+'СЕТ СН'!$I$11+СВЦЭМ!$D$10+'СЕТ СН'!$I$6-'СЕТ СН'!$I$23</f>
        <v>1356.93527554</v>
      </c>
      <c r="S124" s="36">
        <f>SUMIFS(СВЦЭМ!$D$33:$D$776,СВЦЭМ!$A$33:$A$776,$A124,СВЦЭМ!$B$33:$B$776,S$119)+'СЕТ СН'!$I$11+СВЦЭМ!$D$10+'СЕТ СН'!$I$6-'СЕТ СН'!$I$23</f>
        <v>1372.68258229</v>
      </c>
      <c r="T124" s="36">
        <f>SUMIFS(СВЦЭМ!$D$33:$D$776,СВЦЭМ!$A$33:$A$776,$A124,СВЦЭМ!$B$33:$B$776,T$119)+'СЕТ СН'!$I$11+СВЦЭМ!$D$10+'СЕТ СН'!$I$6-'СЕТ СН'!$I$23</f>
        <v>1368.4477159500002</v>
      </c>
      <c r="U124" s="36">
        <f>SUMIFS(СВЦЭМ!$D$33:$D$776,СВЦЭМ!$A$33:$A$776,$A124,СВЦЭМ!$B$33:$B$776,U$119)+'СЕТ СН'!$I$11+СВЦЭМ!$D$10+'СЕТ СН'!$I$6-'СЕТ СН'!$I$23</f>
        <v>1376.8374997200001</v>
      </c>
      <c r="V124" s="36">
        <f>SUMIFS(СВЦЭМ!$D$33:$D$776,СВЦЭМ!$A$33:$A$776,$A124,СВЦЭМ!$B$33:$B$776,V$119)+'СЕТ СН'!$I$11+СВЦЭМ!$D$10+'СЕТ СН'!$I$6-'СЕТ СН'!$I$23</f>
        <v>1386.43493167</v>
      </c>
      <c r="W124" s="36">
        <f>SUMIFS(СВЦЭМ!$D$33:$D$776,СВЦЭМ!$A$33:$A$776,$A124,СВЦЭМ!$B$33:$B$776,W$119)+'СЕТ СН'!$I$11+СВЦЭМ!$D$10+'СЕТ СН'!$I$6-'СЕТ СН'!$I$23</f>
        <v>1393.6019883200001</v>
      </c>
      <c r="X124" s="36">
        <f>SUMIFS(СВЦЭМ!$D$33:$D$776,СВЦЭМ!$A$33:$A$776,$A124,СВЦЭМ!$B$33:$B$776,X$119)+'СЕТ СН'!$I$11+СВЦЭМ!$D$10+'СЕТ СН'!$I$6-'СЕТ СН'!$I$23</f>
        <v>1433.7262726700001</v>
      </c>
      <c r="Y124" s="36">
        <f>SUMIFS(СВЦЭМ!$D$33:$D$776,СВЦЭМ!$A$33:$A$776,$A124,СВЦЭМ!$B$33:$B$776,Y$119)+'СЕТ СН'!$I$11+СВЦЭМ!$D$10+'СЕТ СН'!$I$6-'СЕТ СН'!$I$23</f>
        <v>1527.1941258700001</v>
      </c>
    </row>
    <row r="125" spans="1:27" ht="15.75" x14ac:dyDescent="0.2">
      <c r="A125" s="35">
        <f t="shared" si="3"/>
        <v>43561</v>
      </c>
      <c r="B125" s="36">
        <f>SUMIFS(СВЦЭМ!$D$33:$D$776,СВЦЭМ!$A$33:$A$776,$A125,СВЦЭМ!$B$33:$B$776,B$119)+'СЕТ СН'!$I$11+СВЦЭМ!$D$10+'СЕТ СН'!$I$6-'СЕТ СН'!$I$23</f>
        <v>1587.9766363099998</v>
      </c>
      <c r="C125" s="36">
        <f>SUMIFS(СВЦЭМ!$D$33:$D$776,СВЦЭМ!$A$33:$A$776,$A125,СВЦЭМ!$B$33:$B$776,C$119)+'СЕТ СН'!$I$11+СВЦЭМ!$D$10+'СЕТ СН'!$I$6-'СЕТ СН'!$I$23</f>
        <v>1668.3805650700001</v>
      </c>
      <c r="D125" s="36">
        <f>SUMIFS(СВЦЭМ!$D$33:$D$776,СВЦЭМ!$A$33:$A$776,$A125,СВЦЭМ!$B$33:$B$776,D$119)+'СЕТ СН'!$I$11+СВЦЭМ!$D$10+'СЕТ СН'!$I$6-'СЕТ СН'!$I$23</f>
        <v>1691.9661770000002</v>
      </c>
      <c r="E125" s="36">
        <f>SUMIFS(СВЦЭМ!$D$33:$D$776,СВЦЭМ!$A$33:$A$776,$A125,СВЦЭМ!$B$33:$B$776,E$119)+'СЕТ СН'!$I$11+СВЦЭМ!$D$10+'СЕТ СН'!$I$6-'СЕТ СН'!$I$23</f>
        <v>1683.7332498599999</v>
      </c>
      <c r="F125" s="36">
        <f>SUMIFS(СВЦЭМ!$D$33:$D$776,СВЦЭМ!$A$33:$A$776,$A125,СВЦЭМ!$B$33:$B$776,F$119)+'СЕТ СН'!$I$11+СВЦЭМ!$D$10+'СЕТ СН'!$I$6-'СЕТ СН'!$I$23</f>
        <v>1681.7324646699999</v>
      </c>
      <c r="G125" s="36">
        <f>SUMIFS(СВЦЭМ!$D$33:$D$776,СВЦЭМ!$A$33:$A$776,$A125,СВЦЭМ!$B$33:$B$776,G$119)+'СЕТ СН'!$I$11+СВЦЭМ!$D$10+'СЕТ СН'!$I$6-'СЕТ СН'!$I$23</f>
        <v>1691.51859934</v>
      </c>
      <c r="H125" s="36">
        <f>SUMIFS(СВЦЭМ!$D$33:$D$776,СВЦЭМ!$A$33:$A$776,$A125,СВЦЭМ!$B$33:$B$776,H$119)+'СЕТ СН'!$I$11+СВЦЭМ!$D$10+'СЕТ СН'!$I$6-'СЕТ СН'!$I$23</f>
        <v>1610.21560804</v>
      </c>
      <c r="I125" s="36">
        <f>SUMIFS(СВЦЭМ!$D$33:$D$776,СВЦЭМ!$A$33:$A$776,$A125,СВЦЭМ!$B$33:$B$776,I$119)+'СЕТ СН'!$I$11+СВЦЭМ!$D$10+'СЕТ СН'!$I$6-'СЕТ СН'!$I$23</f>
        <v>1607.1268802300001</v>
      </c>
      <c r="J125" s="36">
        <f>SUMIFS(СВЦЭМ!$D$33:$D$776,СВЦЭМ!$A$33:$A$776,$A125,СВЦЭМ!$B$33:$B$776,J$119)+'СЕТ СН'!$I$11+СВЦЭМ!$D$10+'СЕТ СН'!$I$6-'СЕТ СН'!$I$23</f>
        <v>1538.28094351</v>
      </c>
      <c r="K125" s="36">
        <f>SUMIFS(СВЦЭМ!$D$33:$D$776,СВЦЭМ!$A$33:$A$776,$A125,СВЦЭМ!$B$33:$B$776,K$119)+'СЕТ СН'!$I$11+СВЦЭМ!$D$10+'СЕТ СН'!$I$6-'СЕТ СН'!$I$23</f>
        <v>1411.20141414</v>
      </c>
      <c r="L125" s="36">
        <f>SUMIFS(СВЦЭМ!$D$33:$D$776,СВЦЭМ!$A$33:$A$776,$A125,СВЦЭМ!$B$33:$B$776,L$119)+'СЕТ СН'!$I$11+СВЦЭМ!$D$10+'СЕТ СН'!$I$6-'СЕТ СН'!$I$23</f>
        <v>1355.53290399</v>
      </c>
      <c r="M125" s="36">
        <f>SUMIFS(СВЦЭМ!$D$33:$D$776,СВЦЭМ!$A$33:$A$776,$A125,СВЦЭМ!$B$33:$B$776,M$119)+'СЕТ СН'!$I$11+СВЦЭМ!$D$10+'СЕТ СН'!$I$6-'СЕТ СН'!$I$23</f>
        <v>1358.2025828200001</v>
      </c>
      <c r="N125" s="36">
        <f>SUMIFS(СВЦЭМ!$D$33:$D$776,СВЦЭМ!$A$33:$A$776,$A125,СВЦЭМ!$B$33:$B$776,N$119)+'СЕТ СН'!$I$11+СВЦЭМ!$D$10+'СЕТ СН'!$I$6-'СЕТ СН'!$I$23</f>
        <v>1367.9520992900002</v>
      </c>
      <c r="O125" s="36">
        <f>SUMIFS(СВЦЭМ!$D$33:$D$776,СВЦЭМ!$A$33:$A$776,$A125,СВЦЭМ!$B$33:$B$776,O$119)+'СЕТ СН'!$I$11+СВЦЭМ!$D$10+'СЕТ СН'!$I$6-'СЕТ СН'!$I$23</f>
        <v>1381.7408298800001</v>
      </c>
      <c r="P125" s="36">
        <f>SUMIFS(СВЦЭМ!$D$33:$D$776,СВЦЭМ!$A$33:$A$776,$A125,СВЦЭМ!$B$33:$B$776,P$119)+'СЕТ СН'!$I$11+СВЦЭМ!$D$10+'СЕТ СН'!$I$6-'СЕТ СН'!$I$23</f>
        <v>1384.8291768500001</v>
      </c>
      <c r="Q125" s="36">
        <f>SUMIFS(СВЦЭМ!$D$33:$D$776,СВЦЭМ!$A$33:$A$776,$A125,СВЦЭМ!$B$33:$B$776,Q$119)+'СЕТ СН'!$I$11+СВЦЭМ!$D$10+'СЕТ СН'!$I$6-'СЕТ СН'!$I$23</f>
        <v>1387.51811589</v>
      </c>
      <c r="R125" s="36">
        <f>SUMIFS(СВЦЭМ!$D$33:$D$776,СВЦЭМ!$A$33:$A$776,$A125,СВЦЭМ!$B$33:$B$776,R$119)+'СЕТ СН'!$I$11+СВЦЭМ!$D$10+'СЕТ СН'!$I$6-'СЕТ СН'!$I$23</f>
        <v>1387.4995561300002</v>
      </c>
      <c r="S125" s="36">
        <f>SUMIFS(СВЦЭМ!$D$33:$D$776,СВЦЭМ!$A$33:$A$776,$A125,СВЦЭМ!$B$33:$B$776,S$119)+'СЕТ СН'!$I$11+СВЦЭМ!$D$10+'СЕТ СН'!$I$6-'СЕТ СН'!$I$23</f>
        <v>1388.9898799100001</v>
      </c>
      <c r="T125" s="36">
        <f>SUMIFS(СВЦЭМ!$D$33:$D$776,СВЦЭМ!$A$33:$A$776,$A125,СВЦЭМ!$B$33:$B$776,T$119)+'СЕТ СН'!$I$11+СВЦЭМ!$D$10+'СЕТ СН'!$I$6-'СЕТ СН'!$I$23</f>
        <v>1369.7791403800002</v>
      </c>
      <c r="U125" s="36">
        <f>SUMIFS(СВЦЭМ!$D$33:$D$776,СВЦЭМ!$A$33:$A$776,$A125,СВЦЭМ!$B$33:$B$776,U$119)+'СЕТ СН'!$I$11+СВЦЭМ!$D$10+'СЕТ СН'!$I$6-'СЕТ СН'!$I$23</f>
        <v>1341.3482132700001</v>
      </c>
      <c r="V125" s="36">
        <f>SUMIFS(СВЦЭМ!$D$33:$D$776,СВЦЭМ!$A$33:$A$776,$A125,СВЦЭМ!$B$33:$B$776,V$119)+'СЕТ СН'!$I$11+СВЦЭМ!$D$10+'СЕТ СН'!$I$6-'СЕТ СН'!$I$23</f>
        <v>1320.6829225500001</v>
      </c>
      <c r="W125" s="36">
        <f>SUMIFS(СВЦЭМ!$D$33:$D$776,СВЦЭМ!$A$33:$A$776,$A125,СВЦЭМ!$B$33:$B$776,W$119)+'СЕТ СН'!$I$11+СВЦЭМ!$D$10+'СЕТ СН'!$I$6-'СЕТ СН'!$I$23</f>
        <v>1299.92151919</v>
      </c>
      <c r="X125" s="36">
        <f>SUMIFS(СВЦЭМ!$D$33:$D$776,СВЦЭМ!$A$33:$A$776,$A125,СВЦЭМ!$B$33:$B$776,X$119)+'СЕТ СН'!$I$11+СВЦЭМ!$D$10+'СЕТ СН'!$I$6-'СЕТ СН'!$I$23</f>
        <v>1322.45602067</v>
      </c>
      <c r="Y125" s="36">
        <f>SUMIFS(СВЦЭМ!$D$33:$D$776,СВЦЭМ!$A$33:$A$776,$A125,СВЦЭМ!$B$33:$B$776,Y$119)+'СЕТ СН'!$I$11+СВЦЭМ!$D$10+'СЕТ СН'!$I$6-'СЕТ СН'!$I$23</f>
        <v>1426.60049731</v>
      </c>
    </row>
    <row r="126" spans="1:27" ht="15.75" x14ac:dyDescent="0.2">
      <c r="A126" s="35">
        <f t="shared" si="3"/>
        <v>43562</v>
      </c>
      <c r="B126" s="36">
        <f>SUMIFS(СВЦЭМ!$D$33:$D$776,СВЦЭМ!$A$33:$A$776,$A126,СВЦЭМ!$B$33:$B$776,B$119)+'СЕТ СН'!$I$11+СВЦЭМ!$D$10+'СЕТ СН'!$I$6-'СЕТ СН'!$I$23</f>
        <v>1557.8195329</v>
      </c>
      <c r="C126" s="36">
        <f>SUMIFS(СВЦЭМ!$D$33:$D$776,СВЦЭМ!$A$33:$A$776,$A126,СВЦЭМ!$B$33:$B$776,C$119)+'СЕТ СН'!$I$11+СВЦЭМ!$D$10+'СЕТ СН'!$I$6-'СЕТ СН'!$I$23</f>
        <v>1656.0592490899999</v>
      </c>
      <c r="D126" s="36">
        <f>SUMIFS(СВЦЭМ!$D$33:$D$776,СВЦЭМ!$A$33:$A$776,$A126,СВЦЭМ!$B$33:$B$776,D$119)+'СЕТ СН'!$I$11+СВЦЭМ!$D$10+'СЕТ СН'!$I$6-'СЕТ СН'!$I$23</f>
        <v>1724.2512571299999</v>
      </c>
      <c r="E126" s="36">
        <f>SUMIFS(СВЦЭМ!$D$33:$D$776,СВЦЭМ!$A$33:$A$776,$A126,СВЦЭМ!$B$33:$B$776,E$119)+'СЕТ СН'!$I$11+СВЦЭМ!$D$10+'СЕТ СН'!$I$6-'СЕТ СН'!$I$23</f>
        <v>1746.2418100300001</v>
      </c>
      <c r="F126" s="36">
        <f>SUMIFS(СВЦЭМ!$D$33:$D$776,СВЦЭМ!$A$33:$A$776,$A126,СВЦЭМ!$B$33:$B$776,F$119)+'СЕТ СН'!$I$11+СВЦЭМ!$D$10+'СЕТ СН'!$I$6-'СЕТ СН'!$I$23</f>
        <v>1736.0489933100002</v>
      </c>
      <c r="G126" s="36">
        <f>SUMIFS(СВЦЭМ!$D$33:$D$776,СВЦЭМ!$A$33:$A$776,$A126,СВЦЭМ!$B$33:$B$776,G$119)+'СЕТ СН'!$I$11+СВЦЭМ!$D$10+'СЕТ СН'!$I$6-'СЕТ СН'!$I$23</f>
        <v>1707.4957743499999</v>
      </c>
      <c r="H126" s="36">
        <f>SUMIFS(СВЦЭМ!$D$33:$D$776,СВЦЭМ!$A$33:$A$776,$A126,СВЦЭМ!$B$33:$B$776,H$119)+'СЕТ СН'!$I$11+СВЦЭМ!$D$10+'СЕТ СН'!$I$6-'СЕТ СН'!$I$23</f>
        <v>1634.4404749099999</v>
      </c>
      <c r="I126" s="36">
        <f>SUMIFS(СВЦЭМ!$D$33:$D$776,СВЦЭМ!$A$33:$A$776,$A126,СВЦЭМ!$B$33:$B$776,I$119)+'СЕТ СН'!$I$11+СВЦЭМ!$D$10+'СЕТ СН'!$I$6-'СЕТ СН'!$I$23</f>
        <v>1603.2047113200001</v>
      </c>
      <c r="J126" s="36">
        <f>SUMIFS(СВЦЭМ!$D$33:$D$776,СВЦЭМ!$A$33:$A$776,$A126,СВЦЭМ!$B$33:$B$776,J$119)+'СЕТ СН'!$I$11+СВЦЭМ!$D$10+'СЕТ СН'!$I$6-'СЕТ СН'!$I$23</f>
        <v>1504.2044401500002</v>
      </c>
      <c r="K126" s="36">
        <f>SUMIFS(СВЦЭМ!$D$33:$D$776,СВЦЭМ!$A$33:$A$776,$A126,СВЦЭМ!$B$33:$B$776,K$119)+'СЕТ СН'!$I$11+СВЦЭМ!$D$10+'СЕТ СН'!$I$6-'СЕТ СН'!$I$23</f>
        <v>1379.55626618</v>
      </c>
      <c r="L126" s="36">
        <f>SUMIFS(СВЦЭМ!$D$33:$D$776,СВЦЭМ!$A$33:$A$776,$A126,СВЦЭМ!$B$33:$B$776,L$119)+'СЕТ СН'!$I$11+СВЦЭМ!$D$10+'СЕТ СН'!$I$6-'СЕТ СН'!$I$23</f>
        <v>1341.1484643399999</v>
      </c>
      <c r="M126" s="36">
        <f>SUMIFS(СВЦЭМ!$D$33:$D$776,СВЦЭМ!$A$33:$A$776,$A126,СВЦЭМ!$B$33:$B$776,M$119)+'СЕТ СН'!$I$11+СВЦЭМ!$D$10+'СЕТ СН'!$I$6-'СЕТ СН'!$I$23</f>
        <v>1329.3008911100001</v>
      </c>
      <c r="N126" s="36">
        <f>SUMIFS(СВЦЭМ!$D$33:$D$776,СВЦЭМ!$A$33:$A$776,$A126,СВЦЭМ!$B$33:$B$776,N$119)+'СЕТ СН'!$I$11+СВЦЭМ!$D$10+'СЕТ СН'!$I$6-'СЕТ СН'!$I$23</f>
        <v>1336.2128712799999</v>
      </c>
      <c r="O126" s="36">
        <f>SUMIFS(СВЦЭМ!$D$33:$D$776,СВЦЭМ!$A$33:$A$776,$A126,СВЦЭМ!$B$33:$B$776,O$119)+'СЕТ СН'!$I$11+СВЦЭМ!$D$10+'СЕТ СН'!$I$6-'СЕТ СН'!$I$23</f>
        <v>1348.25386295</v>
      </c>
      <c r="P126" s="36">
        <f>SUMIFS(СВЦЭМ!$D$33:$D$776,СВЦЭМ!$A$33:$A$776,$A126,СВЦЭМ!$B$33:$B$776,P$119)+'СЕТ СН'!$I$11+СВЦЭМ!$D$10+'СЕТ СН'!$I$6-'СЕТ СН'!$I$23</f>
        <v>1365.5509963300001</v>
      </c>
      <c r="Q126" s="36">
        <f>SUMIFS(СВЦЭМ!$D$33:$D$776,СВЦЭМ!$A$33:$A$776,$A126,СВЦЭМ!$B$33:$B$776,Q$119)+'СЕТ СН'!$I$11+СВЦЭМ!$D$10+'СЕТ СН'!$I$6-'СЕТ СН'!$I$23</f>
        <v>1376.9302859100001</v>
      </c>
      <c r="R126" s="36">
        <f>SUMIFS(СВЦЭМ!$D$33:$D$776,СВЦЭМ!$A$33:$A$776,$A126,СВЦЭМ!$B$33:$B$776,R$119)+'СЕТ СН'!$I$11+СВЦЭМ!$D$10+'СЕТ СН'!$I$6-'СЕТ СН'!$I$23</f>
        <v>1385.2338288800001</v>
      </c>
      <c r="S126" s="36">
        <f>SUMIFS(СВЦЭМ!$D$33:$D$776,СВЦЭМ!$A$33:$A$776,$A126,СВЦЭМ!$B$33:$B$776,S$119)+'СЕТ СН'!$I$11+СВЦЭМ!$D$10+'СЕТ СН'!$I$6-'СЕТ СН'!$I$23</f>
        <v>1383.6652797300001</v>
      </c>
      <c r="T126" s="36">
        <f>SUMIFS(СВЦЭМ!$D$33:$D$776,СВЦЭМ!$A$33:$A$776,$A126,СВЦЭМ!$B$33:$B$776,T$119)+'СЕТ СН'!$I$11+СВЦЭМ!$D$10+'СЕТ СН'!$I$6-'СЕТ СН'!$I$23</f>
        <v>1347.7855451400001</v>
      </c>
      <c r="U126" s="36">
        <f>SUMIFS(СВЦЭМ!$D$33:$D$776,СВЦЭМ!$A$33:$A$776,$A126,СВЦЭМ!$B$33:$B$776,U$119)+'СЕТ СН'!$I$11+СВЦЭМ!$D$10+'СЕТ СН'!$I$6-'СЕТ СН'!$I$23</f>
        <v>1310.5708023100001</v>
      </c>
      <c r="V126" s="36">
        <f>SUMIFS(СВЦЭМ!$D$33:$D$776,СВЦЭМ!$A$33:$A$776,$A126,СВЦЭМ!$B$33:$B$776,V$119)+'СЕТ СН'!$I$11+СВЦЭМ!$D$10+'СЕТ СН'!$I$6-'СЕТ СН'!$I$23</f>
        <v>1292.75126993</v>
      </c>
      <c r="W126" s="36">
        <f>SUMIFS(СВЦЭМ!$D$33:$D$776,СВЦЭМ!$A$33:$A$776,$A126,СВЦЭМ!$B$33:$B$776,W$119)+'СЕТ СН'!$I$11+СВЦЭМ!$D$10+'СЕТ СН'!$I$6-'СЕТ СН'!$I$23</f>
        <v>1298.2065651200001</v>
      </c>
      <c r="X126" s="36">
        <f>SUMIFS(СВЦЭМ!$D$33:$D$776,СВЦЭМ!$A$33:$A$776,$A126,СВЦЭМ!$B$33:$B$776,X$119)+'СЕТ СН'!$I$11+СВЦЭМ!$D$10+'СЕТ СН'!$I$6-'СЕТ СН'!$I$23</f>
        <v>1343.0046534500002</v>
      </c>
      <c r="Y126" s="36">
        <f>SUMIFS(СВЦЭМ!$D$33:$D$776,СВЦЭМ!$A$33:$A$776,$A126,СВЦЭМ!$B$33:$B$776,Y$119)+'СЕТ СН'!$I$11+СВЦЭМ!$D$10+'СЕТ СН'!$I$6-'СЕТ СН'!$I$23</f>
        <v>1449.76897693</v>
      </c>
    </row>
    <row r="127" spans="1:27" ht="15.75" x14ac:dyDescent="0.2">
      <c r="A127" s="35">
        <f t="shared" si="3"/>
        <v>43563</v>
      </c>
      <c r="B127" s="36">
        <f>SUMIFS(СВЦЭМ!$D$33:$D$776,СВЦЭМ!$A$33:$A$776,$A127,СВЦЭМ!$B$33:$B$776,B$119)+'СЕТ СН'!$I$11+СВЦЭМ!$D$10+'СЕТ СН'!$I$6-'СЕТ СН'!$I$23</f>
        <v>1567.5033864100001</v>
      </c>
      <c r="C127" s="36">
        <f>SUMIFS(СВЦЭМ!$D$33:$D$776,СВЦЭМ!$A$33:$A$776,$A127,СВЦЭМ!$B$33:$B$776,C$119)+'СЕТ СН'!$I$11+СВЦЭМ!$D$10+'СЕТ СН'!$I$6-'СЕТ СН'!$I$23</f>
        <v>1668.7560701000002</v>
      </c>
      <c r="D127" s="36">
        <f>SUMIFS(СВЦЭМ!$D$33:$D$776,СВЦЭМ!$A$33:$A$776,$A127,СВЦЭМ!$B$33:$B$776,D$119)+'СЕТ СН'!$I$11+СВЦЭМ!$D$10+'СЕТ СН'!$I$6-'СЕТ СН'!$I$23</f>
        <v>1749.1338581600003</v>
      </c>
      <c r="E127" s="36">
        <f>SUMIFS(СВЦЭМ!$D$33:$D$776,СВЦЭМ!$A$33:$A$776,$A127,СВЦЭМ!$B$33:$B$776,E$119)+'СЕТ СН'!$I$11+СВЦЭМ!$D$10+'СЕТ СН'!$I$6-'СЕТ СН'!$I$23</f>
        <v>1749.6638861699998</v>
      </c>
      <c r="F127" s="36">
        <f>SUMIFS(СВЦЭМ!$D$33:$D$776,СВЦЭМ!$A$33:$A$776,$A127,СВЦЭМ!$B$33:$B$776,F$119)+'СЕТ СН'!$I$11+СВЦЭМ!$D$10+'СЕТ СН'!$I$6-'СЕТ СН'!$I$23</f>
        <v>1716.5875851599999</v>
      </c>
      <c r="G127" s="36">
        <f>SUMIFS(СВЦЭМ!$D$33:$D$776,СВЦЭМ!$A$33:$A$776,$A127,СВЦЭМ!$B$33:$B$776,G$119)+'СЕТ СН'!$I$11+СВЦЭМ!$D$10+'СЕТ СН'!$I$6-'СЕТ СН'!$I$23</f>
        <v>1698.31221843</v>
      </c>
      <c r="H127" s="36">
        <f>SUMIFS(СВЦЭМ!$D$33:$D$776,СВЦЭМ!$A$33:$A$776,$A127,СВЦЭМ!$B$33:$B$776,H$119)+'СЕТ СН'!$I$11+СВЦЭМ!$D$10+'СЕТ СН'!$I$6-'СЕТ СН'!$I$23</f>
        <v>1632.79857206</v>
      </c>
      <c r="I127" s="36">
        <f>SUMIFS(СВЦЭМ!$D$33:$D$776,СВЦЭМ!$A$33:$A$776,$A127,СВЦЭМ!$B$33:$B$776,I$119)+'СЕТ СН'!$I$11+СВЦЭМ!$D$10+'СЕТ СН'!$I$6-'СЕТ СН'!$I$23</f>
        <v>1554.1917726300001</v>
      </c>
      <c r="J127" s="36">
        <f>SUMIFS(СВЦЭМ!$D$33:$D$776,СВЦЭМ!$A$33:$A$776,$A127,СВЦЭМ!$B$33:$B$776,J$119)+'СЕТ СН'!$I$11+СВЦЭМ!$D$10+'СЕТ СН'!$I$6-'СЕТ СН'!$I$23</f>
        <v>1456.53540974</v>
      </c>
      <c r="K127" s="36">
        <f>SUMIFS(СВЦЭМ!$D$33:$D$776,СВЦЭМ!$A$33:$A$776,$A127,СВЦЭМ!$B$33:$B$776,K$119)+'СЕТ СН'!$I$11+СВЦЭМ!$D$10+'СЕТ СН'!$I$6-'СЕТ СН'!$I$23</f>
        <v>1370.8492556800002</v>
      </c>
      <c r="L127" s="36">
        <f>SUMIFS(СВЦЭМ!$D$33:$D$776,СВЦЭМ!$A$33:$A$776,$A127,СВЦЭМ!$B$33:$B$776,L$119)+'СЕТ СН'!$I$11+СВЦЭМ!$D$10+'СЕТ СН'!$I$6-'СЕТ СН'!$I$23</f>
        <v>1333.9861329999999</v>
      </c>
      <c r="M127" s="36">
        <f>SUMIFS(СВЦЭМ!$D$33:$D$776,СВЦЭМ!$A$33:$A$776,$A127,СВЦЭМ!$B$33:$B$776,M$119)+'СЕТ СН'!$I$11+СВЦЭМ!$D$10+'СЕТ СН'!$I$6-'СЕТ СН'!$I$23</f>
        <v>1344.71847278</v>
      </c>
      <c r="N127" s="36">
        <f>SUMIFS(СВЦЭМ!$D$33:$D$776,СВЦЭМ!$A$33:$A$776,$A127,СВЦЭМ!$B$33:$B$776,N$119)+'СЕТ СН'!$I$11+СВЦЭМ!$D$10+'СЕТ СН'!$I$6-'СЕТ СН'!$I$23</f>
        <v>1341.8078243499999</v>
      </c>
      <c r="O127" s="36">
        <f>SUMIFS(СВЦЭМ!$D$33:$D$776,СВЦЭМ!$A$33:$A$776,$A127,СВЦЭМ!$B$33:$B$776,O$119)+'СЕТ СН'!$I$11+СВЦЭМ!$D$10+'СЕТ СН'!$I$6-'СЕТ СН'!$I$23</f>
        <v>1345.3081175699999</v>
      </c>
      <c r="P127" s="36">
        <f>SUMIFS(СВЦЭМ!$D$33:$D$776,СВЦЭМ!$A$33:$A$776,$A127,СВЦЭМ!$B$33:$B$776,P$119)+'СЕТ СН'!$I$11+СВЦЭМ!$D$10+'СЕТ СН'!$I$6-'СЕТ СН'!$I$23</f>
        <v>1353.6495824100002</v>
      </c>
      <c r="Q127" s="36">
        <f>SUMIFS(СВЦЭМ!$D$33:$D$776,СВЦЭМ!$A$33:$A$776,$A127,СВЦЭМ!$B$33:$B$776,Q$119)+'СЕТ СН'!$I$11+СВЦЭМ!$D$10+'СЕТ СН'!$I$6-'СЕТ СН'!$I$23</f>
        <v>1364.3583701100001</v>
      </c>
      <c r="R127" s="36">
        <f>SUMIFS(СВЦЭМ!$D$33:$D$776,СВЦЭМ!$A$33:$A$776,$A127,СВЦЭМ!$B$33:$B$776,R$119)+'СЕТ СН'!$I$11+СВЦЭМ!$D$10+'СЕТ СН'!$I$6-'СЕТ СН'!$I$23</f>
        <v>1367.6656057600001</v>
      </c>
      <c r="S127" s="36">
        <f>SUMIFS(СВЦЭМ!$D$33:$D$776,СВЦЭМ!$A$33:$A$776,$A127,СВЦЭМ!$B$33:$B$776,S$119)+'СЕТ СН'!$I$11+СВЦЭМ!$D$10+'СЕТ СН'!$I$6-'СЕТ СН'!$I$23</f>
        <v>1362.1801041900001</v>
      </c>
      <c r="T127" s="36">
        <f>SUMIFS(СВЦЭМ!$D$33:$D$776,СВЦЭМ!$A$33:$A$776,$A127,СВЦЭМ!$B$33:$B$776,T$119)+'СЕТ СН'!$I$11+СВЦЭМ!$D$10+'СЕТ СН'!$I$6-'СЕТ СН'!$I$23</f>
        <v>1344.6277457199999</v>
      </c>
      <c r="U127" s="36">
        <f>SUMIFS(СВЦЭМ!$D$33:$D$776,СВЦЭМ!$A$33:$A$776,$A127,СВЦЭМ!$B$33:$B$776,U$119)+'СЕТ СН'!$I$11+СВЦЭМ!$D$10+'СЕТ СН'!$I$6-'СЕТ СН'!$I$23</f>
        <v>1326.32689974</v>
      </c>
      <c r="V127" s="36">
        <f>SUMIFS(СВЦЭМ!$D$33:$D$776,СВЦЭМ!$A$33:$A$776,$A127,СВЦЭМ!$B$33:$B$776,V$119)+'СЕТ СН'!$I$11+СВЦЭМ!$D$10+'СЕТ СН'!$I$6-'СЕТ СН'!$I$23</f>
        <v>1315.98384919</v>
      </c>
      <c r="W127" s="36">
        <f>SUMIFS(СВЦЭМ!$D$33:$D$776,СВЦЭМ!$A$33:$A$776,$A127,СВЦЭМ!$B$33:$B$776,W$119)+'СЕТ СН'!$I$11+СВЦЭМ!$D$10+'СЕТ СН'!$I$6-'СЕТ СН'!$I$23</f>
        <v>1332.43736605</v>
      </c>
      <c r="X127" s="36">
        <f>SUMIFS(СВЦЭМ!$D$33:$D$776,СВЦЭМ!$A$33:$A$776,$A127,СВЦЭМ!$B$33:$B$776,X$119)+'СЕТ СН'!$I$11+СВЦЭМ!$D$10+'СЕТ СН'!$I$6-'СЕТ СН'!$I$23</f>
        <v>1395.0656100000001</v>
      </c>
      <c r="Y127" s="36">
        <f>SUMIFS(СВЦЭМ!$D$33:$D$776,СВЦЭМ!$A$33:$A$776,$A127,СВЦЭМ!$B$33:$B$776,Y$119)+'СЕТ СН'!$I$11+СВЦЭМ!$D$10+'СЕТ СН'!$I$6-'СЕТ СН'!$I$23</f>
        <v>1501.8867823099999</v>
      </c>
    </row>
    <row r="128" spans="1:27" ht="15.75" x14ac:dyDescent="0.2">
      <c r="A128" s="35">
        <f t="shared" si="3"/>
        <v>43564</v>
      </c>
      <c r="B128" s="36">
        <f>SUMIFS(СВЦЭМ!$D$33:$D$776,СВЦЭМ!$A$33:$A$776,$A128,СВЦЭМ!$B$33:$B$776,B$119)+'СЕТ СН'!$I$11+СВЦЭМ!$D$10+'СЕТ СН'!$I$6-'СЕТ СН'!$I$23</f>
        <v>1523.3151536999999</v>
      </c>
      <c r="C128" s="36">
        <f>SUMIFS(СВЦЭМ!$D$33:$D$776,СВЦЭМ!$A$33:$A$776,$A128,СВЦЭМ!$B$33:$B$776,C$119)+'СЕТ СН'!$I$11+СВЦЭМ!$D$10+'СЕТ СН'!$I$6-'СЕТ СН'!$I$23</f>
        <v>1622.6530013400002</v>
      </c>
      <c r="D128" s="36">
        <f>SUMIFS(СВЦЭМ!$D$33:$D$776,СВЦЭМ!$A$33:$A$776,$A128,СВЦЭМ!$B$33:$B$776,D$119)+'СЕТ СН'!$I$11+СВЦЭМ!$D$10+'СЕТ СН'!$I$6-'СЕТ СН'!$I$23</f>
        <v>1697.05839904</v>
      </c>
      <c r="E128" s="36">
        <f>SUMIFS(СВЦЭМ!$D$33:$D$776,СВЦЭМ!$A$33:$A$776,$A128,СВЦЭМ!$B$33:$B$776,E$119)+'СЕТ СН'!$I$11+СВЦЭМ!$D$10+'СЕТ СН'!$I$6-'СЕТ СН'!$I$23</f>
        <v>1704.62295176</v>
      </c>
      <c r="F128" s="36">
        <f>SUMIFS(СВЦЭМ!$D$33:$D$776,СВЦЭМ!$A$33:$A$776,$A128,СВЦЭМ!$B$33:$B$776,F$119)+'СЕТ СН'!$I$11+СВЦЭМ!$D$10+'СЕТ СН'!$I$6-'СЕТ СН'!$I$23</f>
        <v>1699.4846888000002</v>
      </c>
      <c r="G128" s="36">
        <f>SUMIFS(СВЦЭМ!$D$33:$D$776,СВЦЭМ!$A$33:$A$776,$A128,СВЦЭМ!$B$33:$B$776,G$119)+'СЕТ СН'!$I$11+СВЦЭМ!$D$10+'СЕТ СН'!$I$6-'СЕТ СН'!$I$23</f>
        <v>1678.1454274900002</v>
      </c>
      <c r="H128" s="36">
        <f>SUMIFS(СВЦЭМ!$D$33:$D$776,СВЦЭМ!$A$33:$A$776,$A128,СВЦЭМ!$B$33:$B$776,H$119)+'СЕТ СН'!$I$11+СВЦЭМ!$D$10+'СЕТ СН'!$I$6-'СЕТ СН'!$I$23</f>
        <v>1580.8661781800001</v>
      </c>
      <c r="I128" s="36">
        <f>SUMIFS(СВЦЭМ!$D$33:$D$776,СВЦЭМ!$A$33:$A$776,$A128,СВЦЭМ!$B$33:$B$776,I$119)+'СЕТ СН'!$I$11+СВЦЭМ!$D$10+'СЕТ СН'!$I$6-'СЕТ СН'!$I$23</f>
        <v>1522.8861096800001</v>
      </c>
      <c r="J128" s="36">
        <f>SUMIFS(СВЦЭМ!$D$33:$D$776,СВЦЭМ!$A$33:$A$776,$A128,СВЦЭМ!$B$33:$B$776,J$119)+'СЕТ СН'!$I$11+СВЦЭМ!$D$10+'СЕТ СН'!$I$6-'СЕТ СН'!$I$23</f>
        <v>1449.5265153099999</v>
      </c>
      <c r="K128" s="36">
        <f>SUMIFS(СВЦЭМ!$D$33:$D$776,СВЦЭМ!$A$33:$A$776,$A128,СВЦЭМ!$B$33:$B$776,K$119)+'СЕТ СН'!$I$11+СВЦЭМ!$D$10+'СЕТ СН'!$I$6-'СЕТ СН'!$I$23</f>
        <v>1392.4219252500002</v>
      </c>
      <c r="L128" s="36">
        <f>SUMIFS(СВЦЭМ!$D$33:$D$776,СВЦЭМ!$A$33:$A$776,$A128,СВЦЭМ!$B$33:$B$776,L$119)+'СЕТ СН'!$I$11+СВЦЭМ!$D$10+'СЕТ СН'!$I$6-'СЕТ СН'!$I$23</f>
        <v>1361.2308119600002</v>
      </c>
      <c r="M128" s="36">
        <f>SUMIFS(СВЦЭМ!$D$33:$D$776,СВЦЭМ!$A$33:$A$776,$A128,СВЦЭМ!$B$33:$B$776,M$119)+'СЕТ СН'!$I$11+СВЦЭМ!$D$10+'СЕТ СН'!$I$6-'СЕТ СН'!$I$23</f>
        <v>1349.2244393800001</v>
      </c>
      <c r="N128" s="36">
        <f>SUMIFS(СВЦЭМ!$D$33:$D$776,СВЦЭМ!$A$33:$A$776,$A128,СВЦЭМ!$B$33:$B$776,N$119)+'СЕТ СН'!$I$11+СВЦЭМ!$D$10+'СЕТ СН'!$I$6-'СЕТ СН'!$I$23</f>
        <v>1345.0603244500001</v>
      </c>
      <c r="O128" s="36">
        <f>SUMIFS(СВЦЭМ!$D$33:$D$776,СВЦЭМ!$A$33:$A$776,$A128,СВЦЭМ!$B$33:$B$776,O$119)+'СЕТ СН'!$I$11+СВЦЭМ!$D$10+'СЕТ СН'!$I$6-'СЕТ СН'!$I$23</f>
        <v>1340.4667807000001</v>
      </c>
      <c r="P128" s="36">
        <f>SUMIFS(СВЦЭМ!$D$33:$D$776,СВЦЭМ!$A$33:$A$776,$A128,СВЦЭМ!$B$33:$B$776,P$119)+'СЕТ СН'!$I$11+СВЦЭМ!$D$10+'СЕТ СН'!$I$6-'СЕТ СН'!$I$23</f>
        <v>1362.4098633100002</v>
      </c>
      <c r="Q128" s="36">
        <f>SUMIFS(СВЦЭМ!$D$33:$D$776,СВЦЭМ!$A$33:$A$776,$A128,СВЦЭМ!$B$33:$B$776,Q$119)+'СЕТ СН'!$I$11+СВЦЭМ!$D$10+'СЕТ СН'!$I$6-'СЕТ СН'!$I$23</f>
        <v>1374.3376351500001</v>
      </c>
      <c r="R128" s="36">
        <f>SUMIFS(СВЦЭМ!$D$33:$D$776,СВЦЭМ!$A$33:$A$776,$A128,СВЦЭМ!$B$33:$B$776,R$119)+'СЕТ СН'!$I$11+СВЦЭМ!$D$10+'СЕТ СН'!$I$6-'СЕТ СН'!$I$23</f>
        <v>1376.8467415600001</v>
      </c>
      <c r="S128" s="36">
        <f>SUMIFS(СВЦЭМ!$D$33:$D$776,СВЦЭМ!$A$33:$A$776,$A128,СВЦЭМ!$B$33:$B$776,S$119)+'СЕТ СН'!$I$11+СВЦЭМ!$D$10+'СЕТ СН'!$I$6-'СЕТ СН'!$I$23</f>
        <v>1380.0523217</v>
      </c>
      <c r="T128" s="36">
        <f>SUMIFS(СВЦЭМ!$D$33:$D$776,СВЦЭМ!$A$33:$A$776,$A128,СВЦЭМ!$B$33:$B$776,T$119)+'СЕТ СН'!$I$11+СВЦЭМ!$D$10+'СЕТ СН'!$I$6-'СЕТ СН'!$I$23</f>
        <v>1364.7856435900001</v>
      </c>
      <c r="U128" s="36">
        <f>SUMIFS(СВЦЭМ!$D$33:$D$776,СВЦЭМ!$A$33:$A$776,$A128,СВЦЭМ!$B$33:$B$776,U$119)+'СЕТ СН'!$I$11+СВЦЭМ!$D$10+'СЕТ СН'!$I$6-'СЕТ СН'!$I$23</f>
        <v>1324.5534633500001</v>
      </c>
      <c r="V128" s="36">
        <f>SUMIFS(СВЦЭМ!$D$33:$D$776,СВЦЭМ!$A$33:$A$776,$A128,СВЦЭМ!$B$33:$B$776,V$119)+'СЕТ СН'!$I$11+СВЦЭМ!$D$10+'СЕТ СН'!$I$6-'СЕТ СН'!$I$23</f>
        <v>1314.2270959299999</v>
      </c>
      <c r="W128" s="36">
        <f>SUMIFS(СВЦЭМ!$D$33:$D$776,СВЦЭМ!$A$33:$A$776,$A128,СВЦЭМ!$B$33:$B$776,W$119)+'СЕТ СН'!$I$11+СВЦЭМ!$D$10+'СЕТ СН'!$I$6-'СЕТ СН'!$I$23</f>
        <v>1322.87431483</v>
      </c>
      <c r="X128" s="36">
        <f>SUMIFS(СВЦЭМ!$D$33:$D$776,СВЦЭМ!$A$33:$A$776,$A128,СВЦЭМ!$B$33:$B$776,X$119)+'СЕТ СН'!$I$11+СВЦЭМ!$D$10+'СЕТ СН'!$I$6-'СЕТ СН'!$I$23</f>
        <v>1343.38780301</v>
      </c>
      <c r="Y128" s="36">
        <f>SUMIFS(СВЦЭМ!$D$33:$D$776,СВЦЭМ!$A$33:$A$776,$A128,СВЦЭМ!$B$33:$B$776,Y$119)+'СЕТ СН'!$I$11+СВЦЭМ!$D$10+'СЕТ СН'!$I$6-'СЕТ СН'!$I$23</f>
        <v>1410.2388281600001</v>
      </c>
    </row>
    <row r="129" spans="1:25" ht="15.75" x14ac:dyDescent="0.2">
      <c r="A129" s="35">
        <f t="shared" si="3"/>
        <v>43565</v>
      </c>
      <c r="B129" s="36">
        <f>SUMIFS(СВЦЭМ!$D$33:$D$776,СВЦЭМ!$A$33:$A$776,$A129,СВЦЭМ!$B$33:$B$776,B$119)+'СЕТ СН'!$I$11+СВЦЭМ!$D$10+'СЕТ СН'!$I$6-'СЕТ СН'!$I$23</f>
        <v>1507.67298383</v>
      </c>
      <c r="C129" s="36">
        <f>SUMIFS(СВЦЭМ!$D$33:$D$776,СВЦЭМ!$A$33:$A$776,$A129,СВЦЭМ!$B$33:$B$776,C$119)+'СЕТ СН'!$I$11+СВЦЭМ!$D$10+'СЕТ СН'!$I$6-'СЕТ СН'!$I$23</f>
        <v>1619.64029235</v>
      </c>
      <c r="D129" s="36">
        <f>SUMIFS(СВЦЭМ!$D$33:$D$776,СВЦЭМ!$A$33:$A$776,$A129,СВЦЭМ!$B$33:$B$776,D$119)+'СЕТ СН'!$I$11+СВЦЭМ!$D$10+'СЕТ СН'!$I$6-'СЕТ СН'!$I$23</f>
        <v>1699.8100088300002</v>
      </c>
      <c r="E129" s="36">
        <f>SUMIFS(СВЦЭМ!$D$33:$D$776,СВЦЭМ!$A$33:$A$776,$A129,СВЦЭМ!$B$33:$B$776,E$119)+'СЕТ СН'!$I$11+СВЦЭМ!$D$10+'СЕТ СН'!$I$6-'СЕТ СН'!$I$23</f>
        <v>1716.0754145400001</v>
      </c>
      <c r="F129" s="36">
        <f>SUMIFS(СВЦЭМ!$D$33:$D$776,СВЦЭМ!$A$33:$A$776,$A129,СВЦЭМ!$B$33:$B$776,F$119)+'СЕТ СН'!$I$11+СВЦЭМ!$D$10+'СЕТ СН'!$I$6-'СЕТ СН'!$I$23</f>
        <v>1709.8707407900001</v>
      </c>
      <c r="G129" s="36">
        <f>SUMIFS(СВЦЭМ!$D$33:$D$776,СВЦЭМ!$A$33:$A$776,$A129,СВЦЭМ!$B$33:$B$776,G$119)+'СЕТ СН'!$I$11+СВЦЭМ!$D$10+'СЕТ СН'!$I$6-'СЕТ СН'!$I$23</f>
        <v>1694.6226278600002</v>
      </c>
      <c r="H129" s="36">
        <f>SUMIFS(СВЦЭМ!$D$33:$D$776,СВЦЭМ!$A$33:$A$776,$A129,СВЦЭМ!$B$33:$B$776,H$119)+'СЕТ СН'!$I$11+СВЦЭМ!$D$10+'СЕТ СН'!$I$6-'СЕТ СН'!$I$23</f>
        <v>1615.3970355400002</v>
      </c>
      <c r="I129" s="36">
        <f>SUMIFS(СВЦЭМ!$D$33:$D$776,СВЦЭМ!$A$33:$A$776,$A129,СВЦЭМ!$B$33:$B$776,I$119)+'СЕТ СН'!$I$11+СВЦЭМ!$D$10+'СЕТ СН'!$I$6-'СЕТ СН'!$I$23</f>
        <v>1536.50439252</v>
      </c>
      <c r="J129" s="36">
        <f>SUMIFS(СВЦЭМ!$D$33:$D$776,СВЦЭМ!$A$33:$A$776,$A129,СВЦЭМ!$B$33:$B$776,J$119)+'СЕТ СН'!$I$11+СВЦЭМ!$D$10+'СЕТ СН'!$I$6-'СЕТ СН'!$I$23</f>
        <v>1435.4290315799999</v>
      </c>
      <c r="K129" s="36">
        <f>SUMIFS(СВЦЭМ!$D$33:$D$776,СВЦЭМ!$A$33:$A$776,$A129,СВЦЭМ!$B$33:$B$776,K$119)+'СЕТ СН'!$I$11+СВЦЭМ!$D$10+'СЕТ СН'!$I$6-'СЕТ СН'!$I$23</f>
        <v>1346.0823858799999</v>
      </c>
      <c r="L129" s="36">
        <f>SUMIFS(СВЦЭМ!$D$33:$D$776,СВЦЭМ!$A$33:$A$776,$A129,СВЦЭМ!$B$33:$B$776,L$119)+'СЕТ СН'!$I$11+СВЦЭМ!$D$10+'СЕТ СН'!$I$6-'СЕТ СН'!$I$23</f>
        <v>1322.53495836</v>
      </c>
      <c r="M129" s="36">
        <f>SUMIFS(СВЦЭМ!$D$33:$D$776,СВЦЭМ!$A$33:$A$776,$A129,СВЦЭМ!$B$33:$B$776,M$119)+'СЕТ СН'!$I$11+СВЦЭМ!$D$10+'СЕТ СН'!$I$6-'СЕТ СН'!$I$23</f>
        <v>1329.6683434900001</v>
      </c>
      <c r="N129" s="36">
        <f>SUMIFS(СВЦЭМ!$D$33:$D$776,СВЦЭМ!$A$33:$A$776,$A129,СВЦЭМ!$B$33:$B$776,N$119)+'СЕТ СН'!$I$11+СВЦЭМ!$D$10+'СЕТ СН'!$I$6-'СЕТ СН'!$I$23</f>
        <v>1334.3940876800002</v>
      </c>
      <c r="O129" s="36">
        <f>SUMIFS(СВЦЭМ!$D$33:$D$776,СВЦЭМ!$A$33:$A$776,$A129,СВЦЭМ!$B$33:$B$776,O$119)+'СЕТ СН'!$I$11+СВЦЭМ!$D$10+'СЕТ СН'!$I$6-'СЕТ СН'!$I$23</f>
        <v>1338.1655976300001</v>
      </c>
      <c r="P129" s="36">
        <f>SUMIFS(СВЦЭМ!$D$33:$D$776,СВЦЭМ!$A$33:$A$776,$A129,СВЦЭМ!$B$33:$B$776,P$119)+'СЕТ СН'!$I$11+СВЦЭМ!$D$10+'СЕТ СН'!$I$6-'СЕТ СН'!$I$23</f>
        <v>1348.4290680600002</v>
      </c>
      <c r="Q129" s="36">
        <f>SUMIFS(СВЦЭМ!$D$33:$D$776,СВЦЭМ!$A$33:$A$776,$A129,СВЦЭМ!$B$33:$B$776,Q$119)+'СЕТ СН'!$I$11+СВЦЭМ!$D$10+'СЕТ СН'!$I$6-'СЕТ СН'!$I$23</f>
        <v>1351.5171259399999</v>
      </c>
      <c r="R129" s="36">
        <f>SUMIFS(СВЦЭМ!$D$33:$D$776,СВЦЭМ!$A$33:$A$776,$A129,СВЦЭМ!$B$33:$B$776,R$119)+'СЕТ СН'!$I$11+СВЦЭМ!$D$10+'СЕТ СН'!$I$6-'СЕТ СН'!$I$23</f>
        <v>1356.69353714</v>
      </c>
      <c r="S129" s="36">
        <f>SUMIFS(СВЦЭМ!$D$33:$D$776,СВЦЭМ!$A$33:$A$776,$A129,СВЦЭМ!$B$33:$B$776,S$119)+'СЕТ СН'!$I$11+СВЦЭМ!$D$10+'СЕТ СН'!$I$6-'СЕТ СН'!$I$23</f>
        <v>1356.9878322899999</v>
      </c>
      <c r="T129" s="36">
        <f>SUMIFS(СВЦЭМ!$D$33:$D$776,СВЦЭМ!$A$33:$A$776,$A129,СВЦЭМ!$B$33:$B$776,T$119)+'СЕТ СН'!$I$11+СВЦЭМ!$D$10+'СЕТ СН'!$I$6-'СЕТ СН'!$I$23</f>
        <v>1338.0531031200001</v>
      </c>
      <c r="U129" s="36">
        <f>SUMIFS(СВЦЭМ!$D$33:$D$776,СВЦЭМ!$A$33:$A$776,$A129,СВЦЭМ!$B$33:$B$776,U$119)+'СЕТ СН'!$I$11+СВЦЭМ!$D$10+'СЕТ СН'!$I$6-'СЕТ СН'!$I$23</f>
        <v>1308.66717397</v>
      </c>
      <c r="V129" s="36">
        <f>SUMIFS(СВЦЭМ!$D$33:$D$776,СВЦЭМ!$A$33:$A$776,$A129,СВЦЭМ!$B$33:$B$776,V$119)+'СЕТ СН'!$I$11+СВЦЭМ!$D$10+'СЕТ СН'!$I$6-'СЕТ СН'!$I$23</f>
        <v>1286.4269187700002</v>
      </c>
      <c r="W129" s="36">
        <f>SUMIFS(СВЦЭМ!$D$33:$D$776,СВЦЭМ!$A$33:$A$776,$A129,СВЦЭМ!$B$33:$B$776,W$119)+'СЕТ СН'!$I$11+СВЦЭМ!$D$10+'СЕТ СН'!$I$6-'СЕТ СН'!$I$23</f>
        <v>1283.2439351400001</v>
      </c>
      <c r="X129" s="36">
        <f>SUMIFS(СВЦЭМ!$D$33:$D$776,СВЦЭМ!$A$33:$A$776,$A129,СВЦЭМ!$B$33:$B$776,X$119)+'СЕТ СН'!$I$11+СВЦЭМ!$D$10+'СЕТ СН'!$I$6-'СЕТ СН'!$I$23</f>
        <v>1344.7340897200002</v>
      </c>
      <c r="Y129" s="36">
        <f>SUMIFS(СВЦЭМ!$D$33:$D$776,СВЦЭМ!$A$33:$A$776,$A129,СВЦЭМ!$B$33:$B$776,Y$119)+'СЕТ СН'!$I$11+СВЦЭМ!$D$10+'СЕТ СН'!$I$6-'СЕТ СН'!$I$23</f>
        <v>1469.36676046</v>
      </c>
    </row>
    <row r="130" spans="1:25" ht="15.75" x14ac:dyDescent="0.2">
      <c r="A130" s="35">
        <f t="shared" si="3"/>
        <v>43566</v>
      </c>
      <c r="B130" s="36">
        <f>SUMIFS(СВЦЭМ!$D$33:$D$776,СВЦЭМ!$A$33:$A$776,$A130,СВЦЭМ!$B$33:$B$776,B$119)+'СЕТ СН'!$I$11+СВЦЭМ!$D$10+'СЕТ СН'!$I$6-'СЕТ СН'!$I$23</f>
        <v>1528.2838134799999</v>
      </c>
      <c r="C130" s="36">
        <f>SUMIFS(СВЦЭМ!$D$33:$D$776,СВЦЭМ!$A$33:$A$776,$A130,СВЦЭМ!$B$33:$B$776,C$119)+'СЕТ СН'!$I$11+СВЦЭМ!$D$10+'СЕТ СН'!$I$6-'СЕТ СН'!$I$23</f>
        <v>1655.1626427300002</v>
      </c>
      <c r="D130" s="36">
        <f>SUMIFS(СВЦЭМ!$D$33:$D$776,СВЦЭМ!$A$33:$A$776,$A130,СВЦЭМ!$B$33:$B$776,D$119)+'СЕТ СН'!$I$11+СВЦЭМ!$D$10+'СЕТ СН'!$I$6-'СЕТ СН'!$I$23</f>
        <v>1803.0804494499998</v>
      </c>
      <c r="E130" s="36">
        <f>SUMIFS(СВЦЭМ!$D$33:$D$776,СВЦЭМ!$A$33:$A$776,$A130,СВЦЭМ!$B$33:$B$776,E$119)+'СЕТ СН'!$I$11+СВЦЭМ!$D$10+'СЕТ СН'!$I$6-'СЕТ СН'!$I$23</f>
        <v>1825.2494486300002</v>
      </c>
      <c r="F130" s="36">
        <f>SUMIFS(СВЦЭМ!$D$33:$D$776,СВЦЭМ!$A$33:$A$776,$A130,СВЦЭМ!$B$33:$B$776,F$119)+'СЕТ СН'!$I$11+СВЦЭМ!$D$10+'СЕТ СН'!$I$6-'СЕТ СН'!$I$23</f>
        <v>1827.7141239400003</v>
      </c>
      <c r="G130" s="36">
        <f>SUMIFS(СВЦЭМ!$D$33:$D$776,СВЦЭМ!$A$33:$A$776,$A130,СВЦЭМ!$B$33:$B$776,G$119)+'СЕТ СН'!$I$11+СВЦЭМ!$D$10+'СЕТ СН'!$I$6-'СЕТ СН'!$I$23</f>
        <v>1824.0074222399999</v>
      </c>
      <c r="H130" s="36">
        <f>SUMIFS(СВЦЭМ!$D$33:$D$776,СВЦЭМ!$A$33:$A$776,$A130,СВЦЭМ!$B$33:$B$776,H$119)+'СЕТ СН'!$I$11+СВЦЭМ!$D$10+'СЕТ СН'!$I$6-'СЕТ СН'!$I$23</f>
        <v>1741.5831494200002</v>
      </c>
      <c r="I130" s="36">
        <f>SUMIFS(СВЦЭМ!$D$33:$D$776,СВЦЭМ!$A$33:$A$776,$A130,СВЦЭМ!$B$33:$B$776,I$119)+'СЕТ СН'!$I$11+СВЦЭМ!$D$10+'СЕТ СН'!$I$6-'СЕТ СН'!$I$23</f>
        <v>1651.1645263800001</v>
      </c>
      <c r="J130" s="36">
        <f>SUMIFS(СВЦЭМ!$D$33:$D$776,СВЦЭМ!$A$33:$A$776,$A130,СВЦЭМ!$B$33:$B$776,J$119)+'СЕТ СН'!$I$11+СВЦЭМ!$D$10+'СЕТ СН'!$I$6-'СЕТ СН'!$I$23</f>
        <v>1525.58372138</v>
      </c>
      <c r="K130" s="36">
        <f>SUMIFS(СВЦЭМ!$D$33:$D$776,СВЦЭМ!$A$33:$A$776,$A130,СВЦЭМ!$B$33:$B$776,K$119)+'СЕТ СН'!$I$11+СВЦЭМ!$D$10+'СЕТ СН'!$I$6-'СЕТ СН'!$I$23</f>
        <v>1432.3019480600001</v>
      </c>
      <c r="L130" s="36">
        <f>SUMIFS(СВЦЭМ!$D$33:$D$776,СВЦЭМ!$A$33:$A$776,$A130,СВЦЭМ!$B$33:$B$776,L$119)+'СЕТ СН'!$I$11+СВЦЭМ!$D$10+'СЕТ СН'!$I$6-'СЕТ СН'!$I$23</f>
        <v>1390.7136553</v>
      </c>
      <c r="M130" s="36">
        <f>SUMIFS(СВЦЭМ!$D$33:$D$776,СВЦЭМ!$A$33:$A$776,$A130,СВЦЭМ!$B$33:$B$776,M$119)+'СЕТ СН'!$I$11+СВЦЭМ!$D$10+'СЕТ СН'!$I$6-'СЕТ СН'!$I$23</f>
        <v>1409.61996916</v>
      </c>
      <c r="N130" s="36">
        <f>SUMIFS(СВЦЭМ!$D$33:$D$776,СВЦЭМ!$A$33:$A$776,$A130,СВЦЭМ!$B$33:$B$776,N$119)+'СЕТ СН'!$I$11+СВЦЭМ!$D$10+'СЕТ СН'!$I$6-'СЕТ СН'!$I$23</f>
        <v>1396.2740110700001</v>
      </c>
      <c r="O130" s="36">
        <f>SUMIFS(СВЦЭМ!$D$33:$D$776,СВЦЭМ!$A$33:$A$776,$A130,СВЦЭМ!$B$33:$B$776,O$119)+'СЕТ СН'!$I$11+СВЦЭМ!$D$10+'СЕТ СН'!$I$6-'СЕТ СН'!$I$23</f>
        <v>1402.6753495200001</v>
      </c>
      <c r="P130" s="36">
        <f>SUMIFS(СВЦЭМ!$D$33:$D$776,СВЦЭМ!$A$33:$A$776,$A130,СВЦЭМ!$B$33:$B$776,P$119)+'СЕТ СН'!$I$11+СВЦЭМ!$D$10+'СЕТ СН'!$I$6-'СЕТ СН'!$I$23</f>
        <v>1418.1487092000002</v>
      </c>
      <c r="Q130" s="36">
        <f>SUMIFS(СВЦЭМ!$D$33:$D$776,СВЦЭМ!$A$33:$A$776,$A130,СВЦЭМ!$B$33:$B$776,Q$119)+'СЕТ СН'!$I$11+СВЦЭМ!$D$10+'СЕТ СН'!$I$6-'СЕТ СН'!$I$23</f>
        <v>1424.71500775</v>
      </c>
      <c r="R130" s="36">
        <f>SUMIFS(СВЦЭМ!$D$33:$D$776,СВЦЭМ!$A$33:$A$776,$A130,СВЦЭМ!$B$33:$B$776,R$119)+'СЕТ СН'!$I$11+СВЦЭМ!$D$10+'СЕТ СН'!$I$6-'СЕТ СН'!$I$23</f>
        <v>1423.0506290100002</v>
      </c>
      <c r="S130" s="36">
        <f>SUMIFS(СВЦЭМ!$D$33:$D$776,СВЦЭМ!$A$33:$A$776,$A130,СВЦЭМ!$B$33:$B$776,S$119)+'СЕТ СН'!$I$11+СВЦЭМ!$D$10+'СЕТ СН'!$I$6-'СЕТ СН'!$I$23</f>
        <v>1428.7142350500001</v>
      </c>
      <c r="T130" s="36">
        <f>SUMIFS(СВЦЭМ!$D$33:$D$776,СВЦЭМ!$A$33:$A$776,$A130,СВЦЭМ!$B$33:$B$776,T$119)+'СЕТ СН'!$I$11+СВЦЭМ!$D$10+'СЕТ СН'!$I$6-'СЕТ СН'!$I$23</f>
        <v>1412.7631740100001</v>
      </c>
      <c r="U130" s="36">
        <f>SUMIFS(СВЦЭМ!$D$33:$D$776,СВЦЭМ!$A$33:$A$776,$A130,СВЦЭМ!$B$33:$B$776,U$119)+'СЕТ СН'!$I$11+СВЦЭМ!$D$10+'СЕТ СН'!$I$6-'СЕТ СН'!$I$23</f>
        <v>1389.46382999</v>
      </c>
      <c r="V130" s="36">
        <f>SUMIFS(СВЦЭМ!$D$33:$D$776,СВЦЭМ!$A$33:$A$776,$A130,СВЦЭМ!$B$33:$B$776,V$119)+'СЕТ СН'!$I$11+СВЦЭМ!$D$10+'СЕТ СН'!$I$6-'СЕТ СН'!$I$23</f>
        <v>1386.0897385100002</v>
      </c>
      <c r="W130" s="36">
        <f>SUMIFS(СВЦЭМ!$D$33:$D$776,СВЦЭМ!$A$33:$A$776,$A130,СВЦЭМ!$B$33:$B$776,W$119)+'СЕТ СН'!$I$11+СВЦЭМ!$D$10+'СЕТ СН'!$I$6-'СЕТ СН'!$I$23</f>
        <v>1368.6582950500001</v>
      </c>
      <c r="X130" s="36">
        <f>SUMIFS(СВЦЭМ!$D$33:$D$776,СВЦЭМ!$A$33:$A$776,$A130,СВЦЭМ!$B$33:$B$776,X$119)+'СЕТ СН'!$I$11+СВЦЭМ!$D$10+'СЕТ СН'!$I$6-'СЕТ СН'!$I$23</f>
        <v>1442.1571331700002</v>
      </c>
      <c r="Y130" s="36">
        <f>SUMIFS(СВЦЭМ!$D$33:$D$776,СВЦЭМ!$A$33:$A$776,$A130,СВЦЭМ!$B$33:$B$776,Y$119)+'СЕТ СН'!$I$11+СВЦЭМ!$D$10+'СЕТ СН'!$I$6-'СЕТ СН'!$I$23</f>
        <v>1564.8632252699999</v>
      </c>
    </row>
    <row r="131" spans="1:25" ht="15.75" x14ac:dyDescent="0.2">
      <c r="A131" s="35">
        <f t="shared" si="3"/>
        <v>43567</v>
      </c>
      <c r="B131" s="36">
        <f>SUMIFS(СВЦЭМ!$D$33:$D$776,СВЦЭМ!$A$33:$A$776,$A131,СВЦЭМ!$B$33:$B$776,B$119)+'СЕТ СН'!$I$11+СВЦЭМ!$D$10+'СЕТ СН'!$I$6-'СЕТ СН'!$I$23</f>
        <v>1667.3481645400002</v>
      </c>
      <c r="C131" s="36">
        <f>SUMIFS(СВЦЭМ!$D$33:$D$776,СВЦЭМ!$A$33:$A$776,$A131,СВЦЭМ!$B$33:$B$776,C$119)+'СЕТ СН'!$I$11+СВЦЭМ!$D$10+'СЕТ СН'!$I$6-'СЕТ СН'!$I$23</f>
        <v>1756.28859147</v>
      </c>
      <c r="D131" s="36">
        <f>SUMIFS(СВЦЭМ!$D$33:$D$776,СВЦЭМ!$A$33:$A$776,$A131,СВЦЭМ!$B$33:$B$776,D$119)+'СЕТ СН'!$I$11+СВЦЭМ!$D$10+'СЕТ СН'!$I$6-'СЕТ СН'!$I$23</f>
        <v>1804.4107096400003</v>
      </c>
      <c r="E131" s="36">
        <f>SUMIFS(СВЦЭМ!$D$33:$D$776,СВЦЭМ!$A$33:$A$776,$A131,СВЦЭМ!$B$33:$B$776,E$119)+'СЕТ СН'!$I$11+СВЦЭМ!$D$10+'СЕТ СН'!$I$6-'СЕТ СН'!$I$23</f>
        <v>1805.4052592399999</v>
      </c>
      <c r="F131" s="36">
        <f>SUMIFS(СВЦЭМ!$D$33:$D$776,СВЦЭМ!$A$33:$A$776,$A131,СВЦЭМ!$B$33:$B$776,F$119)+'СЕТ СН'!$I$11+СВЦЭМ!$D$10+'СЕТ СН'!$I$6-'СЕТ СН'!$I$23</f>
        <v>1804.8569343300001</v>
      </c>
      <c r="G131" s="36">
        <f>SUMIFS(СВЦЭМ!$D$33:$D$776,СВЦЭМ!$A$33:$A$776,$A131,СВЦЭМ!$B$33:$B$776,G$119)+'СЕТ СН'!$I$11+СВЦЭМ!$D$10+'СЕТ СН'!$I$6-'СЕТ СН'!$I$23</f>
        <v>1790.7968041899999</v>
      </c>
      <c r="H131" s="36">
        <f>SUMIFS(СВЦЭМ!$D$33:$D$776,СВЦЭМ!$A$33:$A$776,$A131,СВЦЭМ!$B$33:$B$776,H$119)+'СЕТ СН'!$I$11+СВЦЭМ!$D$10+'СЕТ СН'!$I$6-'СЕТ СН'!$I$23</f>
        <v>1703.1766862099998</v>
      </c>
      <c r="I131" s="36">
        <f>SUMIFS(СВЦЭМ!$D$33:$D$776,СВЦЭМ!$A$33:$A$776,$A131,СВЦЭМ!$B$33:$B$776,I$119)+'СЕТ СН'!$I$11+СВЦЭМ!$D$10+'СЕТ СН'!$I$6-'СЕТ СН'!$I$23</f>
        <v>1643.8468833400002</v>
      </c>
      <c r="J131" s="36">
        <f>SUMIFS(СВЦЭМ!$D$33:$D$776,СВЦЭМ!$A$33:$A$776,$A131,СВЦЭМ!$B$33:$B$776,J$119)+'СЕТ СН'!$I$11+СВЦЭМ!$D$10+'СЕТ СН'!$I$6-'СЕТ СН'!$I$23</f>
        <v>1523.9306795299999</v>
      </c>
      <c r="K131" s="36">
        <f>SUMIFS(СВЦЭМ!$D$33:$D$776,СВЦЭМ!$A$33:$A$776,$A131,СВЦЭМ!$B$33:$B$776,K$119)+'СЕТ СН'!$I$11+СВЦЭМ!$D$10+'СЕТ СН'!$I$6-'СЕТ СН'!$I$23</f>
        <v>1433.74244234</v>
      </c>
      <c r="L131" s="36">
        <f>SUMIFS(СВЦЭМ!$D$33:$D$776,СВЦЭМ!$A$33:$A$776,$A131,СВЦЭМ!$B$33:$B$776,L$119)+'СЕТ СН'!$I$11+СВЦЭМ!$D$10+'СЕТ СН'!$I$6-'СЕТ СН'!$I$23</f>
        <v>1393.92502745</v>
      </c>
      <c r="M131" s="36">
        <f>SUMIFS(СВЦЭМ!$D$33:$D$776,СВЦЭМ!$A$33:$A$776,$A131,СВЦЭМ!$B$33:$B$776,M$119)+'СЕТ СН'!$I$11+СВЦЭМ!$D$10+'СЕТ СН'!$I$6-'СЕТ СН'!$I$23</f>
        <v>1397.03637043</v>
      </c>
      <c r="N131" s="36">
        <f>SUMIFS(СВЦЭМ!$D$33:$D$776,СВЦЭМ!$A$33:$A$776,$A131,СВЦЭМ!$B$33:$B$776,N$119)+'СЕТ СН'!$I$11+СВЦЭМ!$D$10+'СЕТ СН'!$I$6-'СЕТ СН'!$I$23</f>
        <v>1377.9346553800001</v>
      </c>
      <c r="O131" s="36">
        <f>SUMIFS(СВЦЭМ!$D$33:$D$776,СВЦЭМ!$A$33:$A$776,$A131,СВЦЭМ!$B$33:$B$776,O$119)+'СЕТ СН'!$I$11+СВЦЭМ!$D$10+'СЕТ СН'!$I$6-'СЕТ СН'!$I$23</f>
        <v>1387.3202752900002</v>
      </c>
      <c r="P131" s="36">
        <f>SUMIFS(СВЦЭМ!$D$33:$D$776,СВЦЭМ!$A$33:$A$776,$A131,СВЦЭМ!$B$33:$B$776,P$119)+'СЕТ СН'!$I$11+СВЦЭМ!$D$10+'СЕТ СН'!$I$6-'СЕТ СН'!$I$23</f>
        <v>1409.3899787099999</v>
      </c>
      <c r="Q131" s="36">
        <f>SUMIFS(СВЦЭМ!$D$33:$D$776,СВЦЭМ!$A$33:$A$776,$A131,СВЦЭМ!$B$33:$B$776,Q$119)+'СЕТ СН'!$I$11+СВЦЭМ!$D$10+'СЕТ СН'!$I$6-'СЕТ СН'!$I$23</f>
        <v>1420.6104879500001</v>
      </c>
      <c r="R131" s="36">
        <f>SUMIFS(СВЦЭМ!$D$33:$D$776,СВЦЭМ!$A$33:$A$776,$A131,СВЦЭМ!$B$33:$B$776,R$119)+'СЕТ СН'!$I$11+СВЦЭМ!$D$10+'СЕТ СН'!$I$6-'СЕТ СН'!$I$23</f>
        <v>1429.5429835300001</v>
      </c>
      <c r="S131" s="36">
        <f>SUMIFS(СВЦЭМ!$D$33:$D$776,СВЦЭМ!$A$33:$A$776,$A131,СВЦЭМ!$B$33:$B$776,S$119)+'СЕТ СН'!$I$11+СВЦЭМ!$D$10+'СЕТ СН'!$I$6-'СЕТ СН'!$I$23</f>
        <v>1415.37784801</v>
      </c>
      <c r="T131" s="36">
        <f>SUMIFS(СВЦЭМ!$D$33:$D$776,СВЦЭМ!$A$33:$A$776,$A131,СВЦЭМ!$B$33:$B$776,T$119)+'СЕТ СН'!$I$11+СВЦЭМ!$D$10+'СЕТ СН'!$I$6-'СЕТ СН'!$I$23</f>
        <v>1399.77154991</v>
      </c>
      <c r="U131" s="36">
        <f>SUMIFS(СВЦЭМ!$D$33:$D$776,СВЦЭМ!$A$33:$A$776,$A131,СВЦЭМ!$B$33:$B$776,U$119)+'СЕТ СН'!$I$11+СВЦЭМ!$D$10+'СЕТ СН'!$I$6-'СЕТ СН'!$I$23</f>
        <v>1350.81229476</v>
      </c>
      <c r="V131" s="36">
        <f>SUMIFS(СВЦЭМ!$D$33:$D$776,СВЦЭМ!$A$33:$A$776,$A131,СВЦЭМ!$B$33:$B$776,V$119)+'СЕТ СН'!$I$11+СВЦЭМ!$D$10+'СЕТ СН'!$I$6-'СЕТ СН'!$I$23</f>
        <v>1348.9469220800001</v>
      </c>
      <c r="W131" s="36">
        <f>SUMIFS(СВЦЭМ!$D$33:$D$776,СВЦЭМ!$A$33:$A$776,$A131,СВЦЭМ!$B$33:$B$776,W$119)+'СЕТ СН'!$I$11+СВЦЭМ!$D$10+'СЕТ СН'!$I$6-'СЕТ СН'!$I$23</f>
        <v>1359.5620817200002</v>
      </c>
      <c r="X131" s="36">
        <f>SUMIFS(СВЦЭМ!$D$33:$D$776,СВЦЭМ!$A$33:$A$776,$A131,СВЦЭМ!$B$33:$B$776,X$119)+'СЕТ СН'!$I$11+СВЦЭМ!$D$10+'СЕТ СН'!$I$6-'СЕТ СН'!$I$23</f>
        <v>1422.6730538700001</v>
      </c>
      <c r="Y131" s="36">
        <f>SUMIFS(СВЦЭМ!$D$33:$D$776,СВЦЭМ!$A$33:$A$776,$A131,СВЦЭМ!$B$33:$B$776,Y$119)+'СЕТ СН'!$I$11+СВЦЭМ!$D$10+'СЕТ СН'!$I$6-'СЕТ СН'!$I$23</f>
        <v>1540.9210331500001</v>
      </c>
    </row>
    <row r="132" spans="1:25" ht="15.75" x14ac:dyDescent="0.2">
      <c r="A132" s="35">
        <f t="shared" si="3"/>
        <v>43568</v>
      </c>
      <c r="B132" s="36">
        <f>SUMIFS(СВЦЭМ!$D$33:$D$776,СВЦЭМ!$A$33:$A$776,$A132,СВЦЭМ!$B$33:$B$776,B$119)+'СЕТ СН'!$I$11+СВЦЭМ!$D$10+'СЕТ СН'!$I$6-'СЕТ СН'!$I$23</f>
        <v>1627.8538039300001</v>
      </c>
      <c r="C132" s="36">
        <f>SUMIFS(СВЦЭМ!$D$33:$D$776,СВЦЭМ!$A$33:$A$776,$A132,СВЦЭМ!$B$33:$B$776,C$119)+'СЕТ СН'!$I$11+СВЦЭМ!$D$10+'СЕТ СН'!$I$6-'СЕТ СН'!$I$23</f>
        <v>1709.0311780800002</v>
      </c>
      <c r="D132" s="36">
        <f>SUMIFS(СВЦЭМ!$D$33:$D$776,СВЦЭМ!$A$33:$A$776,$A132,СВЦЭМ!$B$33:$B$776,D$119)+'СЕТ СН'!$I$11+СВЦЭМ!$D$10+'СЕТ СН'!$I$6-'СЕТ СН'!$I$23</f>
        <v>1787.99169183</v>
      </c>
      <c r="E132" s="36">
        <f>SUMIFS(СВЦЭМ!$D$33:$D$776,СВЦЭМ!$A$33:$A$776,$A132,СВЦЭМ!$B$33:$B$776,E$119)+'СЕТ СН'!$I$11+СВЦЭМ!$D$10+'СЕТ СН'!$I$6-'СЕТ СН'!$I$23</f>
        <v>1797.2235369999999</v>
      </c>
      <c r="F132" s="36">
        <f>SUMIFS(СВЦЭМ!$D$33:$D$776,СВЦЭМ!$A$33:$A$776,$A132,СВЦЭМ!$B$33:$B$776,F$119)+'СЕТ СН'!$I$11+СВЦЭМ!$D$10+'СЕТ СН'!$I$6-'СЕТ СН'!$I$23</f>
        <v>1795.3377805599998</v>
      </c>
      <c r="G132" s="36">
        <f>SUMIFS(СВЦЭМ!$D$33:$D$776,СВЦЭМ!$A$33:$A$776,$A132,СВЦЭМ!$B$33:$B$776,G$119)+'СЕТ СН'!$I$11+СВЦЭМ!$D$10+'СЕТ СН'!$I$6-'СЕТ СН'!$I$23</f>
        <v>1768.6620833299999</v>
      </c>
      <c r="H132" s="36">
        <f>SUMIFS(СВЦЭМ!$D$33:$D$776,СВЦЭМ!$A$33:$A$776,$A132,СВЦЭМ!$B$33:$B$776,H$119)+'СЕТ СН'!$I$11+СВЦЭМ!$D$10+'СЕТ СН'!$I$6-'СЕТ СН'!$I$23</f>
        <v>1673.6666180299999</v>
      </c>
      <c r="I132" s="36">
        <f>SUMIFS(СВЦЭМ!$D$33:$D$776,СВЦЭМ!$A$33:$A$776,$A132,СВЦЭМ!$B$33:$B$776,I$119)+'СЕТ СН'!$I$11+СВЦЭМ!$D$10+'СЕТ СН'!$I$6-'СЕТ СН'!$I$23</f>
        <v>1617.76600921</v>
      </c>
      <c r="J132" s="36">
        <f>SUMIFS(СВЦЭМ!$D$33:$D$776,СВЦЭМ!$A$33:$A$776,$A132,СВЦЭМ!$B$33:$B$776,J$119)+'СЕТ СН'!$I$11+СВЦЭМ!$D$10+'СЕТ СН'!$I$6-'СЕТ СН'!$I$23</f>
        <v>1555.21395908</v>
      </c>
      <c r="K132" s="36">
        <f>SUMIFS(СВЦЭМ!$D$33:$D$776,СВЦЭМ!$A$33:$A$776,$A132,СВЦЭМ!$B$33:$B$776,K$119)+'СЕТ СН'!$I$11+СВЦЭМ!$D$10+'СЕТ СН'!$I$6-'СЕТ СН'!$I$23</f>
        <v>1435.6828063600001</v>
      </c>
      <c r="L132" s="36">
        <f>SUMIFS(СВЦЭМ!$D$33:$D$776,СВЦЭМ!$A$33:$A$776,$A132,СВЦЭМ!$B$33:$B$776,L$119)+'СЕТ СН'!$I$11+СВЦЭМ!$D$10+'СЕТ СН'!$I$6-'СЕТ СН'!$I$23</f>
        <v>1398.15724978</v>
      </c>
      <c r="M132" s="36">
        <f>SUMIFS(СВЦЭМ!$D$33:$D$776,СВЦЭМ!$A$33:$A$776,$A132,СВЦЭМ!$B$33:$B$776,M$119)+'СЕТ СН'!$I$11+СВЦЭМ!$D$10+'СЕТ СН'!$I$6-'СЕТ СН'!$I$23</f>
        <v>1390.1822178100001</v>
      </c>
      <c r="N132" s="36">
        <f>SUMIFS(СВЦЭМ!$D$33:$D$776,СВЦЭМ!$A$33:$A$776,$A132,СВЦЭМ!$B$33:$B$776,N$119)+'СЕТ СН'!$I$11+СВЦЭМ!$D$10+'СЕТ СН'!$I$6-'СЕТ СН'!$I$23</f>
        <v>1404.1566304400001</v>
      </c>
      <c r="O132" s="36">
        <f>SUMIFS(СВЦЭМ!$D$33:$D$776,СВЦЭМ!$A$33:$A$776,$A132,СВЦЭМ!$B$33:$B$776,O$119)+'СЕТ СН'!$I$11+СВЦЭМ!$D$10+'СЕТ СН'!$I$6-'СЕТ СН'!$I$23</f>
        <v>1413.92049683</v>
      </c>
      <c r="P132" s="36">
        <f>SUMIFS(СВЦЭМ!$D$33:$D$776,СВЦЭМ!$A$33:$A$776,$A132,СВЦЭМ!$B$33:$B$776,P$119)+'СЕТ СН'!$I$11+СВЦЭМ!$D$10+'СЕТ СН'!$I$6-'СЕТ СН'!$I$23</f>
        <v>1423.3458109100002</v>
      </c>
      <c r="Q132" s="36">
        <f>SUMIFS(СВЦЭМ!$D$33:$D$776,СВЦЭМ!$A$33:$A$776,$A132,СВЦЭМ!$B$33:$B$776,Q$119)+'СЕТ СН'!$I$11+СВЦЭМ!$D$10+'СЕТ СН'!$I$6-'СЕТ СН'!$I$23</f>
        <v>1432.18570505</v>
      </c>
      <c r="R132" s="36">
        <f>SUMIFS(СВЦЭМ!$D$33:$D$776,СВЦЭМ!$A$33:$A$776,$A132,СВЦЭМ!$B$33:$B$776,R$119)+'СЕТ СН'!$I$11+СВЦЭМ!$D$10+'СЕТ СН'!$I$6-'СЕТ СН'!$I$23</f>
        <v>1434.8964387400001</v>
      </c>
      <c r="S132" s="36">
        <f>SUMIFS(СВЦЭМ!$D$33:$D$776,СВЦЭМ!$A$33:$A$776,$A132,СВЦЭМ!$B$33:$B$776,S$119)+'СЕТ СН'!$I$11+СВЦЭМ!$D$10+'СЕТ СН'!$I$6-'СЕТ СН'!$I$23</f>
        <v>1441.9221418500001</v>
      </c>
      <c r="T132" s="36">
        <f>SUMIFS(СВЦЭМ!$D$33:$D$776,СВЦЭМ!$A$33:$A$776,$A132,СВЦЭМ!$B$33:$B$776,T$119)+'СЕТ СН'!$I$11+СВЦЭМ!$D$10+'СЕТ СН'!$I$6-'СЕТ СН'!$I$23</f>
        <v>1439.2024415000001</v>
      </c>
      <c r="U132" s="36">
        <f>SUMIFS(СВЦЭМ!$D$33:$D$776,СВЦЭМ!$A$33:$A$776,$A132,СВЦЭМ!$B$33:$B$776,U$119)+'СЕТ СН'!$I$11+СВЦЭМ!$D$10+'СЕТ СН'!$I$6-'СЕТ СН'!$I$23</f>
        <v>1419.62330664</v>
      </c>
      <c r="V132" s="36">
        <f>SUMIFS(СВЦЭМ!$D$33:$D$776,СВЦЭМ!$A$33:$A$776,$A132,СВЦЭМ!$B$33:$B$776,V$119)+'СЕТ СН'!$I$11+СВЦЭМ!$D$10+'СЕТ СН'!$I$6-'СЕТ СН'!$I$23</f>
        <v>1394.2844555199999</v>
      </c>
      <c r="W132" s="36">
        <f>SUMIFS(СВЦЭМ!$D$33:$D$776,СВЦЭМ!$A$33:$A$776,$A132,СВЦЭМ!$B$33:$B$776,W$119)+'СЕТ СН'!$I$11+СВЦЭМ!$D$10+'СЕТ СН'!$I$6-'СЕТ СН'!$I$23</f>
        <v>1391.9953524699999</v>
      </c>
      <c r="X132" s="36">
        <f>SUMIFS(СВЦЭМ!$D$33:$D$776,СВЦЭМ!$A$33:$A$776,$A132,СВЦЭМ!$B$33:$B$776,X$119)+'СЕТ СН'!$I$11+СВЦЭМ!$D$10+'СЕТ СН'!$I$6-'СЕТ СН'!$I$23</f>
        <v>1477.6110800400002</v>
      </c>
      <c r="Y132" s="36">
        <f>SUMIFS(СВЦЭМ!$D$33:$D$776,СВЦЭМ!$A$33:$A$776,$A132,СВЦЭМ!$B$33:$B$776,Y$119)+'СЕТ СН'!$I$11+СВЦЭМ!$D$10+'СЕТ СН'!$I$6-'СЕТ СН'!$I$23</f>
        <v>1585.4600203800001</v>
      </c>
    </row>
    <row r="133" spans="1:25" ht="15.75" x14ac:dyDescent="0.2">
      <c r="A133" s="35">
        <f t="shared" si="3"/>
        <v>43569</v>
      </c>
      <c r="B133" s="36">
        <f>SUMIFS(СВЦЭМ!$D$33:$D$776,СВЦЭМ!$A$33:$A$776,$A133,СВЦЭМ!$B$33:$B$776,B$119)+'СЕТ СН'!$I$11+СВЦЭМ!$D$10+'СЕТ СН'!$I$6-'СЕТ СН'!$I$23</f>
        <v>1648.2687259899999</v>
      </c>
      <c r="C133" s="36">
        <f>SUMIFS(СВЦЭМ!$D$33:$D$776,СВЦЭМ!$A$33:$A$776,$A133,СВЦЭМ!$B$33:$B$776,C$119)+'СЕТ СН'!$I$11+СВЦЭМ!$D$10+'СЕТ СН'!$I$6-'СЕТ СН'!$I$23</f>
        <v>1760.5902632400002</v>
      </c>
      <c r="D133" s="36">
        <f>SUMIFS(СВЦЭМ!$D$33:$D$776,СВЦЭМ!$A$33:$A$776,$A133,СВЦЭМ!$B$33:$B$776,D$119)+'СЕТ СН'!$I$11+СВЦЭМ!$D$10+'СЕТ СН'!$I$6-'СЕТ СН'!$I$23</f>
        <v>1849.54407115</v>
      </c>
      <c r="E133" s="36">
        <f>SUMIFS(СВЦЭМ!$D$33:$D$776,СВЦЭМ!$A$33:$A$776,$A133,СВЦЭМ!$B$33:$B$776,E$119)+'СЕТ СН'!$I$11+СВЦЭМ!$D$10+'СЕТ СН'!$I$6-'СЕТ СН'!$I$23</f>
        <v>1849.7505473400001</v>
      </c>
      <c r="F133" s="36">
        <f>SUMIFS(СВЦЭМ!$D$33:$D$776,СВЦЭМ!$A$33:$A$776,$A133,СВЦЭМ!$B$33:$B$776,F$119)+'СЕТ СН'!$I$11+СВЦЭМ!$D$10+'СЕТ СН'!$I$6-'СЕТ СН'!$I$23</f>
        <v>1839.7478777300003</v>
      </c>
      <c r="G133" s="36">
        <f>SUMIFS(СВЦЭМ!$D$33:$D$776,СВЦЭМ!$A$33:$A$776,$A133,СВЦЭМ!$B$33:$B$776,G$119)+'СЕТ СН'!$I$11+СВЦЭМ!$D$10+'СЕТ СН'!$I$6-'СЕТ СН'!$I$23</f>
        <v>1825.6431849400001</v>
      </c>
      <c r="H133" s="36">
        <f>SUMIFS(СВЦЭМ!$D$33:$D$776,СВЦЭМ!$A$33:$A$776,$A133,СВЦЭМ!$B$33:$B$776,H$119)+'СЕТ СН'!$I$11+СВЦЭМ!$D$10+'СЕТ СН'!$I$6-'СЕТ СН'!$I$23</f>
        <v>1717.66216175</v>
      </c>
      <c r="I133" s="36">
        <f>SUMIFS(СВЦЭМ!$D$33:$D$776,СВЦЭМ!$A$33:$A$776,$A133,СВЦЭМ!$B$33:$B$776,I$119)+'СЕТ СН'!$I$11+СВЦЭМ!$D$10+'СЕТ СН'!$I$6-'СЕТ СН'!$I$23</f>
        <v>1643.9776623799999</v>
      </c>
      <c r="J133" s="36">
        <f>SUMIFS(СВЦЭМ!$D$33:$D$776,СВЦЭМ!$A$33:$A$776,$A133,СВЦЭМ!$B$33:$B$776,J$119)+'СЕТ СН'!$I$11+СВЦЭМ!$D$10+'СЕТ СН'!$I$6-'СЕТ СН'!$I$23</f>
        <v>1568.3401398400001</v>
      </c>
      <c r="K133" s="36">
        <f>SUMIFS(СВЦЭМ!$D$33:$D$776,СВЦЭМ!$A$33:$A$776,$A133,СВЦЭМ!$B$33:$B$776,K$119)+'СЕТ СН'!$I$11+СВЦЭМ!$D$10+'СЕТ СН'!$I$6-'СЕТ СН'!$I$23</f>
        <v>1453.9536810300001</v>
      </c>
      <c r="L133" s="36">
        <f>SUMIFS(СВЦЭМ!$D$33:$D$776,СВЦЭМ!$A$33:$A$776,$A133,СВЦЭМ!$B$33:$B$776,L$119)+'СЕТ СН'!$I$11+СВЦЭМ!$D$10+'СЕТ СН'!$I$6-'СЕТ СН'!$I$23</f>
        <v>1396.1160429199999</v>
      </c>
      <c r="M133" s="36">
        <f>SUMIFS(СВЦЭМ!$D$33:$D$776,СВЦЭМ!$A$33:$A$776,$A133,СВЦЭМ!$B$33:$B$776,M$119)+'СЕТ СН'!$I$11+СВЦЭМ!$D$10+'СЕТ СН'!$I$6-'СЕТ СН'!$I$23</f>
        <v>1389.4575955700002</v>
      </c>
      <c r="N133" s="36">
        <f>SUMIFS(СВЦЭМ!$D$33:$D$776,СВЦЭМ!$A$33:$A$776,$A133,СВЦЭМ!$B$33:$B$776,N$119)+'СЕТ СН'!$I$11+СВЦЭМ!$D$10+'СЕТ СН'!$I$6-'СЕТ СН'!$I$23</f>
        <v>1395.3978544800002</v>
      </c>
      <c r="O133" s="36">
        <f>SUMIFS(СВЦЭМ!$D$33:$D$776,СВЦЭМ!$A$33:$A$776,$A133,СВЦЭМ!$B$33:$B$776,O$119)+'СЕТ СН'!$I$11+СВЦЭМ!$D$10+'СЕТ СН'!$I$6-'СЕТ СН'!$I$23</f>
        <v>1401.98729686</v>
      </c>
      <c r="P133" s="36">
        <f>SUMIFS(СВЦЭМ!$D$33:$D$776,СВЦЭМ!$A$33:$A$776,$A133,СВЦЭМ!$B$33:$B$776,P$119)+'СЕТ СН'!$I$11+СВЦЭМ!$D$10+'СЕТ СН'!$I$6-'СЕТ СН'!$I$23</f>
        <v>1417.3163289700001</v>
      </c>
      <c r="Q133" s="36">
        <f>SUMIFS(СВЦЭМ!$D$33:$D$776,СВЦЭМ!$A$33:$A$776,$A133,СВЦЭМ!$B$33:$B$776,Q$119)+'СЕТ СН'!$I$11+СВЦЭМ!$D$10+'СЕТ СН'!$I$6-'СЕТ СН'!$I$23</f>
        <v>1419.2039652600001</v>
      </c>
      <c r="R133" s="36">
        <f>SUMIFS(СВЦЭМ!$D$33:$D$776,СВЦЭМ!$A$33:$A$776,$A133,СВЦЭМ!$B$33:$B$776,R$119)+'СЕТ СН'!$I$11+СВЦЭМ!$D$10+'СЕТ СН'!$I$6-'СЕТ СН'!$I$23</f>
        <v>1417.5086582399999</v>
      </c>
      <c r="S133" s="36">
        <f>SUMIFS(СВЦЭМ!$D$33:$D$776,СВЦЭМ!$A$33:$A$776,$A133,СВЦЭМ!$B$33:$B$776,S$119)+'СЕТ СН'!$I$11+СВЦЭМ!$D$10+'СЕТ СН'!$I$6-'СЕТ СН'!$I$23</f>
        <v>1430.2413142600001</v>
      </c>
      <c r="T133" s="36">
        <f>SUMIFS(СВЦЭМ!$D$33:$D$776,СВЦЭМ!$A$33:$A$776,$A133,СВЦЭМ!$B$33:$B$776,T$119)+'СЕТ СН'!$I$11+СВЦЭМ!$D$10+'СЕТ СН'!$I$6-'СЕТ СН'!$I$23</f>
        <v>1413.0508385799999</v>
      </c>
      <c r="U133" s="36">
        <f>SUMIFS(СВЦЭМ!$D$33:$D$776,СВЦЭМ!$A$33:$A$776,$A133,СВЦЭМ!$B$33:$B$776,U$119)+'СЕТ СН'!$I$11+СВЦЭМ!$D$10+'СЕТ СН'!$I$6-'СЕТ СН'!$I$23</f>
        <v>1386.6393506700001</v>
      </c>
      <c r="V133" s="36">
        <f>SUMIFS(СВЦЭМ!$D$33:$D$776,СВЦЭМ!$A$33:$A$776,$A133,СВЦЭМ!$B$33:$B$776,V$119)+'СЕТ СН'!$I$11+СВЦЭМ!$D$10+'СЕТ СН'!$I$6-'СЕТ СН'!$I$23</f>
        <v>1373.53134843</v>
      </c>
      <c r="W133" s="36">
        <f>SUMIFS(СВЦЭМ!$D$33:$D$776,СВЦЭМ!$A$33:$A$776,$A133,СВЦЭМ!$B$33:$B$776,W$119)+'СЕТ СН'!$I$11+СВЦЭМ!$D$10+'СЕТ СН'!$I$6-'СЕТ СН'!$I$23</f>
        <v>1377.82938562</v>
      </c>
      <c r="X133" s="36">
        <f>SUMIFS(СВЦЭМ!$D$33:$D$776,СВЦЭМ!$A$33:$A$776,$A133,СВЦЭМ!$B$33:$B$776,X$119)+'СЕТ СН'!$I$11+СВЦЭМ!$D$10+'СЕТ СН'!$I$6-'СЕТ СН'!$I$23</f>
        <v>1441.0463028900001</v>
      </c>
      <c r="Y133" s="36">
        <f>SUMIFS(СВЦЭМ!$D$33:$D$776,СВЦЭМ!$A$33:$A$776,$A133,СВЦЭМ!$B$33:$B$776,Y$119)+'СЕТ СН'!$I$11+СВЦЭМ!$D$10+'СЕТ СН'!$I$6-'СЕТ СН'!$I$23</f>
        <v>1549.7137756100001</v>
      </c>
    </row>
    <row r="134" spans="1:25" ht="15.75" x14ac:dyDescent="0.2">
      <c r="A134" s="35">
        <f t="shared" si="3"/>
        <v>43570</v>
      </c>
      <c r="B134" s="36">
        <f>SUMIFS(СВЦЭМ!$D$33:$D$776,СВЦЭМ!$A$33:$A$776,$A134,СВЦЭМ!$B$33:$B$776,B$119)+'СЕТ СН'!$I$11+СВЦЭМ!$D$10+'СЕТ СН'!$I$6-'СЕТ СН'!$I$23</f>
        <v>1603.2812749999998</v>
      </c>
      <c r="C134" s="36">
        <f>SUMIFS(СВЦЭМ!$D$33:$D$776,СВЦЭМ!$A$33:$A$776,$A134,СВЦЭМ!$B$33:$B$776,C$119)+'СЕТ СН'!$I$11+СВЦЭМ!$D$10+'СЕТ СН'!$I$6-'СЕТ СН'!$I$23</f>
        <v>1705.8497861599999</v>
      </c>
      <c r="D134" s="36">
        <f>SUMIFS(СВЦЭМ!$D$33:$D$776,СВЦЭМ!$A$33:$A$776,$A134,СВЦЭМ!$B$33:$B$776,D$119)+'СЕТ СН'!$I$11+СВЦЭМ!$D$10+'СЕТ СН'!$I$6-'СЕТ СН'!$I$23</f>
        <v>1764.8952226199999</v>
      </c>
      <c r="E134" s="36">
        <f>SUMIFS(СВЦЭМ!$D$33:$D$776,СВЦЭМ!$A$33:$A$776,$A134,СВЦЭМ!$B$33:$B$776,E$119)+'СЕТ СН'!$I$11+СВЦЭМ!$D$10+'СЕТ СН'!$I$6-'СЕТ СН'!$I$23</f>
        <v>1773.5881817899999</v>
      </c>
      <c r="F134" s="36">
        <f>SUMIFS(СВЦЭМ!$D$33:$D$776,СВЦЭМ!$A$33:$A$776,$A134,СВЦЭМ!$B$33:$B$776,F$119)+'СЕТ СН'!$I$11+СВЦЭМ!$D$10+'СЕТ СН'!$I$6-'СЕТ СН'!$I$23</f>
        <v>1769.1606821700002</v>
      </c>
      <c r="G134" s="36">
        <f>SUMIFS(СВЦЭМ!$D$33:$D$776,СВЦЭМ!$A$33:$A$776,$A134,СВЦЭМ!$B$33:$B$776,G$119)+'СЕТ СН'!$I$11+СВЦЭМ!$D$10+'СЕТ СН'!$I$6-'СЕТ СН'!$I$23</f>
        <v>1768.5997200100001</v>
      </c>
      <c r="H134" s="36">
        <f>SUMIFS(СВЦЭМ!$D$33:$D$776,СВЦЭМ!$A$33:$A$776,$A134,СВЦЭМ!$B$33:$B$776,H$119)+'СЕТ СН'!$I$11+СВЦЭМ!$D$10+'СЕТ СН'!$I$6-'СЕТ СН'!$I$23</f>
        <v>1684.9916520000002</v>
      </c>
      <c r="I134" s="36">
        <f>SUMIFS(СВЦЭМ!$D$33:$D$776,СВЦЭМ!$A$33:$A$776,$A134,СВЦЭМ!$B$33:$B$776,I$119)+'СЕТ СН'!$I$11+СВЦЭМ!$D$10+'СЕТ СН'!$I$6-'СЕТ СН'!$I$23</f>
        <v>1635.6372613799999</v>
      </c>
      <c r="J134" s="36">
        <f>SUMIFS(СВЦЭМ!$D$33:$D$776,СВЦЭМ!$A$33:$A$776,$A134,СВЦЭМ!$B$33:$B$776,J$119)+'СЕТ СН'!$I$11+СВЦЭМ!$D$10+'СЕТ СН'!$I$6-'СЕТ СН'!$I$23</f>
        <v>1539.4476363200001</v>
      </c>
      <c r="K134" s="36">
        <f>SUMIFS(СВЦЭМ!$D$33:$D$776,СВЦЭМ!$A$33:$A$776,$A134,СВЦЭМ!$B$33:$B$776,K$119)+'СЕТ СН'!$I$11+СВЦЭМ!$D$10+'СЕТ СН'!$I$6-'СЕТ СН'!$I$23</f>
        <v>1452.67349874</v>
      </c>
      <c r="L134" s="36">
        <f>SUMIFS(СВЦЭМ!$D$33:$D$776,СВЦЭМ!$A$33:$A$776,$A134,СВЦЭМ!$B$33:$B$776,L$119)+'СЕТ СН'!$I$11+СВЦЭМ!$D$10+'СЕТ СН'!$I$6-'СЕТ СН'!$I$23</f>
        <v>1421.4363166100002</v>
      </c>
      <c r="M134" s="36">
        <f>SUMIFS(СВЦЭМ!$D$33:$D$776,СВЦЭМ!$A$33:$A$776,$A134,СВЦЭМ!$B$33:$B$776,M$119)+'СЕТ СН'!$I$11+СВЦЭМ!$D$10+'СЕТ СН'!$I$6-'СЕТ СН'!$I$23</f>
        <v>1423.7728965400001</v>
      </c>
      <c r="N134" s="36">
        <f>SUMIFS(СВЦЭМ!$D$33:$D$776,СВЦЭМ!$A$33:$A$776,$A134,СВЦЭМ!$B$33:$B$776,N$119)+'СЕТ СН'!$I$11+СВЦЭМ!$D$10+'СЕТ СН'!$I$6-'СЕТ СН'!$I$23</f>
        <v>1420.81010313</v>
      </c>
      <c r="O134" s="36">
        <f>SUMIFS(СВЦЭМ!$D$33:$D$776,СВЦЭМ!$A$33:$A$776,$A134,СВЦЭМ!$B$33:$B$776,O$119)+'СЕТ СН'!$I$11+СВЦЭМ!$D$10+'СЕТ СН'!$I$6-'СЕТ СН'!$I$23</f>
        <v>1431.9168666099999</v>
      </c>
      <c r="P134" s="36">
        <f>SUMIFS(СВЦЭМ!$D$33:$D$776,СВЦЭМ!$A$33:$A$776,$A134,СВЦЭМ!$B$33:$B$776,P$119)+'СЕТ СН'!$I$11+СВЦЭМ!$D$10+'СЕТ СН'!$I$6-'СЕТ СН'!$I$23</f>
        <v>1444.6855826800002</v>
      </c>
      <c r="Q134" s="36">
        <f>SUMIFS(СВЦЭМ!$D$33:$D$776,СВЦЭМ!$A$33:$A$776,$A134,СВЦЭМ!$B$33:$B$776,Q$119)+'СЕТ СН'!$I$11+СВЦЭМ!$D$10+'СЕТ СН'!$I$6-'СЕТ СН'!$I$23</f>
        <v>1450.64144412</v>
      </c>
      <c r="R134" s="36">
        <f>SUMIFS(СВЦЭМ!$D$33:$D$776,СВЦЭМ!$A$33:$A$776,$A134,СВЦЭМ!$B$33:$B$776,R$119)+'СЕТ СН'!$I$11+СВЦЭМ!$D$10+'СЕТ СН'!$I$6-'СЕТ СН'!$I$23</f>
        <v>1450.5339952200002</v>
      </c>
      <c r="S134" s="36">
        <f>SUMIFS(СВЦЭМ!$D$33:$D$776,СВЦЭМ!$A$33:$A$776,$A134,СВЦЭМ!$B$33:$B$776,S$119)+'СЕТ СН'!$I$11+СВЦЭМ!$D$10+'СЕТ СН'!$I$6-'СЕТ СН'!$I$23</f>
        <v>1454.60112185</v>
      </c>
      <c r="T134" s="36">
        <f>SUMIFS(СВЦЭМ!$D$33:$D$776,СВЦЭМ!$A$33:$A$776,$A134,СВЦЭМ!$B$33:$B$776,T$119)+'СЕТ СН'!$I$11+СВЦЭМ!$D$10+'СЕТ СН'!$I$6-'СЕТ СН'!$I$23</f>
        <v>1437.1763074999999</v>
      </c>
      <c r="U134" s="36">
        <f>SUMIFS(СВЦЭМ!$D$33:$D$776,СВЦЭМ!$A$33:$A$776,$A134,СВЦЭМ!$B$33:$B$776,U$119)+'СЕТ СН'!$I$11+СВЦЭМ!$D$10+'СЕТ СН'!$I$6-'СЕТ СН'!$I$23</f>
        <v>1410.79591082</v>
      </c>
      <c r="V134" s="36">
        <f>SUMIFS(СВЦЭМ!$D$33:$D$776,СВЦЭМ!$A$33:$A$776,$A134,СВЦЭМ!$B$33:$B$776,V$119)+'СЕТ СН'!$I$11+СВЦЭМ!$D$10+'СЕТ СН'!$I$6-'СЕТ СН'!$I$23</f>
        <v>1414.18024788</v>
      </c>
      <c r="W134" s="36">
        <f>SUMIFS(СВЦЭМ!$D$33:$D$776,СВЦЭМ!$A$33:$A$776,$A134,СВЦЭМ!$B$33:$B$776,W$119)+'СЕТ СН'!$I$11+СВЦЭМ!$D$10+'СЕТ СН'!$I$6-'СЕТ СН'!$I$23</f>
        <v>1415.51121526</v>
      </c>
      <c r="X134" s="36">
        <f>SUMIFS(СВЦЭМ!$D$33:$D$776,СВЦЭМ!$A$33:$A$776,$A134,СВЦЭМ!$B$33:$B$776,X$119)+'СЕТ СН'!$I$11+СВЦЭМ!$D$10+'СЕТ СН'!$I$6-'СЕТ СН'!$I$23</f>
        <v>1459.77777386</v>
      </c>
      <c r="Y134" s="36">
        <f>SUMIFS(СВЦЭМ!$D$33:$D$776,СВЦЭМ!$A$33:$A$776,$A134,СВЦЭМ!$B$33:$B$776,Y$119)+'СЕТ СН'!$I$11+СВЦЭМ!$D$10+'СЕТ СН'!$I$6-'СЕТ СН'!$I$23</f>
        <v>1547.9469351400001</v>
      </c>
    </row>
    <row r="135" spans="1:25" ht="15.75" x14ac:dyDescent="0.2">
      <c r="A135" s="35">
        <f t="shared" si="3"/>
        <v>43571</v>
      </c>
      <c r="B135" s="36">
        <f>SUMIFS(СВЦЭМ!$D$33:$D$776,СВЦЭМ!$A$33:$A$776,$A135,СВЦЭМ!$B$33:$B$776,B$119)+'СЕТ СН'!$I$11+СВЦЭМ!$D$10+'СЕТ СН'!$I$6-'СЕТ СН'!$I$23</f>
        <v>1608.8289978600001</v>
      </c>
      <c r="C135" s="36">
        <f>SUMIFS(СВЦЭМ!$D$33:$D$776,СВЦЭМ!$A$33:$A$776,$A135,СВЦЭМ!$B$33:$B$776,C$119)+'СЕТ СН'!$I$11+СВЦЭМ!$D$10+'СЕТ СН'!$I$6-'СЕТ СН'!$I$23</f>
        <v>1686.2719227900002</v>
      </c>
      <c r="D135" s="36">
        <f>SUMIFS(СВЦЭМ!$D$33:$D$776,СВЦЭМ!$A$33:$A$776,$A135,СВЦЭМ!$B$33:$B$776,D$119)+'СЕТ СН'!$I$11+СВЦЭМ!$D$10+'СЕТ СН'!$I$6-'СЕТ СН'!$I$23</f>
        <v>1770.3033779400002</v>
      </c>
      <c r="E135" s="36">
        <f>SUMIFS(СВЦЭМ!$D$33:$D$776,СВЦЭМ!$A$33:$A$776,$A135,СВЦЭМ!$B$33:$B$776,E$119)+'СЕТ СН'!$I$11+СВЦЭМ!$D$10+'СЕТ СН'!$I$6-'СЕТ СН'!$I$23</f>
        <v>1780.8222426100001</v>
      </c>
      <c r="F135" s="36">
        <f>SUMIFS(СВЦЭМ!$D$33:$D$776,СВЦЭМ!$A$33:$A$776,$A135,СВЦЭМ!$B$33:$B$776,F$119)+'СЕТ СН'!$I$11+СВЦЭМ!$D$10+'СЕТ СН'!$I$6-'СЕТ СН'!$I$23</f>
        <v>1781.6340260000002</v>
      </c>
      <c r="G135" s="36">
        <f>SUMIFS(СВЦЭМ!$D$33:$D$776,СВЦЭМ!$A$33:$A$776,$A135,СВЦЭМ!$B$33:$B$776,G$119)+'СЕТ СН'!$I$11+СВЦЭМ!$D$10+'СЕТ СН'!$I$6-'СЕТ СН'!$I$23</f>
        <v>1778.2498261199999</v>
      </c>
      <c r="H135" s="36">
        <f>SUMIFS(СВЦЭМ!$D$33:$D$776,СВЦЭМ!$A$33:$A$776,$A135,СВЦЭМ!$B$33:$B$776,H$119)+'СЕТ СН'!$I$11+СВЦЭМ!$D$10+'СЕТ СН'!$I$6-'СЕТ СН'!$I$23</f>
        <v>1716.10764264</v>
      </c>
      <c r="I135" s="36">
        <f>SUMIFS(СВЦЭМ!$D$33:$D$776,СВЦЭМ!$A$33:$A$776,$A135,СВЦЭМ!$B$33:$B$776,I$119)+'СЕТ СН'!$I$11+СВЦЭМ!$D$10+'СЕТ СН'!$I$6-'СЕТ СН'!$I$23</f>
        <v>1654.4072180900002</v>
      </c>
      <c r="J135" s="36">
        <f>SUMIFS(СВЦЭМ!$D$33:$D$776,СВЦЭМ!$A$33:$A$776,$A135,СВЦЭМ!$B$33:$B$776,J$119)+'СЕТ СН'!$I$11+СВЦЭМ!$D$10+'СЕТ СН'!$I$6-'СЕТ СН'!$I$23</f>
        <v>1552.2577891000001</v>
      </c>
      <c r="K135" s="36">
        <f>SUMIFS(СВЦЭМ!$D$33:$D$776,СВЦЭМ!$A$33:$A$776,$A135,СВЦЭМ!$B$33:$B$776,K$119)+'СЕТ СН'!$I$11+СВЦЭМ!$D$10+'СЕТ СН'!$I$6-'СЕТ СН'!$I$23</f>
        <v>1481.9685785300001</v>
      </c>
      <c r="L135" s="36">
        <f>SUMIFS(СВЦЭМ!$D$33:$D$776,СВЦЭМ!$A$33:$A$776,$A135,СВЦЭМ!$B$33:$B$776,L$119)+'СЕТ СН'!$I$11+СВЦЭМ!$D$10+'СЕТ СН'!$I$6-'СЕТ СН'!$I$23</f>
        <v>1453.63664303</v>
      </c>
      <c r="M135" s="36">
        <f>SUMIFS(СВЦЭМ!$D$33:$D$776,СВЦЭМ!$A$33:$A$776,$A135,СВЦЭМ!$B$33:$B$776,M$119)+'СЕТ СН'!$I$11+СВЦЭМ!$D$10+'СЕТ СН'!$I$6-'СЕТ СН'!$I$23</f>
        <v>1430.1345078300001</v>
      </c>
      <c r="N135" s="36">
        <f>SUMIFS(СВЦЭМ!$D$33:$D$776,СВЦЭМ!$A$33:$A$776,$A135,СВЦЭМ!$B$33:$B$776,N$119)+'СЕТ СН'!$I$11+СВЦЭМ!$D$10+'СЕТ СН'!$I$6-'СЕТ СН'!$I$23</f>
        <v>1443.4138678300001</v>
      </c>
      <c r="O135" s="36">
        <f>SUMIFS(СВЦЭМ!$D$33:$D$776,СВЦЭМ!$A$33:$A$776,$A135,СВЦЭМ!$B$33:$B$776,O$119)+'СЕТ СН'!$I$11+СВЦЭМ!$D$10+'СЕТ СН'!$I$6-'СЕТ СН'!$I$23</f>
        <v>1455.7226791400001</v>
      </c>
      <c r="P135" s="36">
        <f>SUMIFS(СВЦЭМ!$D$33:$D$776,СВЦЭМ!$A$33:$A$776,$A135,СВЦЭМ!$B$33:$B$776,P$119)+'СЕТ СН'!$I$11+СВЦЭМ!$D$10+'СЕТ СН'!$I$6-'СЕТ СН'!$I$23</f>
        <v>1458.4234483700002</v>
      </c>
      <c r="Q135" s="36">
        <f>SUMIFS(СВЦЭМ!$D$33:$D$776,СВЦЭМ!$A$33:$A$776,$A135,СВЦЭМ!$B$33:$B$776,Q$119)+'СЕТ СН'!$I$11+СВЦЭМ!$D$10+'СЕТ СН'!$I$6-'СЕТ СН'!$I$23</f>
        <v>1457.3670512399999</v>
      </c>
      <c r="R135" s="36">
        <f>SUMIFS(СВЦЭМ!$D$33:$D$776,СВЦЭМ!$A$33:$A$776,$A135,СВЦЭМ!$B$33:$B$776,R$119)+'СЕТ СН'!$I$11+СВЦЭМ!$D$10+'СЕТ СН'!$I$6-'СЕТ СН'!$I$23</f>
        <v>1447.94927239</v>
      </c>
      <c r="S135" s="36">
        <f>SUMIFS(СВЦЭМ!$D$33:$D$776,СВЦЭМ!$A$33:$A$776,$A135,СВЦЭМ!$B$33:$B$776,S$119)+'СЕТ СН'!$I$11+СВЦЭМ!$D$10+'СЕТ СН'!$I$6-'СЕТ СН'!$I$23</f>
        <v>1446.4569664999999</v>
      </c>
      <c r="T135" s="36">
        <f>SUMIFS(СВЦЭМ!$D$33:$D$776,СВЦЭМ!$A$33:$A$776,$A135,СВЦЭМ!$B$33:$B$776,T$119)+'СЕТ СН'!$I$11+СВЦЭМ!$D$10+'СЕТ СН'!$I$6-'СЕТ СН'!$I$23</f>
        <v>1458.7698024199999</v>
      </c>
      <c r="U135" s="36">
        <f>SUMIFS(СВЦЭМ!$D$33:$D$776,СВЦЭМ!$A$33:$A$776,$A135,СВЦЭМ!$B$33:$B$776,U$119)+'СЕТ СН'!$I$11+СВЦЭМ!$D$10+'СЕТ СН'!$I$6-'СЕТ СН'!$I$23</f>
        <v>1419.2081844300001</v>
      </c>
      <c r="V135" s="36">
        <f>SUMIFS(СВЦЭМ!$D$33:$D$776,СВЦЭМ!$A$33:$A$776,$A135,СВЦЭМ!$B$33:$B$776,V$119)+'СЕТ СН'!$I$11+СВЦЭМ!$D$10+'СЕТ СН'!$I$6-'СЕТ СН'!$I$23</f>
        <v>1434.2404690200001</v>
      </c>
      <c r="W135" s="36">
        <f>SUMIFS(СВЦЭМ!$D$33:$D$776,СВЦЭМ!$A$33:$A$776,$A135,СВЦЭМ!$B$33:$B$776,W$119)+'СЕТ СН'!$I$11+СВЦЭМ!$D$10+'СЕТ СН'!$I$6-'СЕТ СН'!$I$23</f>
        <v>1426.5129473000002</v>
      </c>
      <c r="X135" s="36">
        <f>SUMIFS(СВЦЭМ!$D$33:$D$776,СВЦЭМ!$A$33:$A$776,$A135,СВЦЭМ!$B$33:$B$776,X$119)+'СЕТ СН'!$I$11+СВЦЭМ!$D$10+'СЕТ СН'!$I$6-'СЕТ СН'!$I$23</f>
        <v>1511.8563815800001</v>
      </c>
      <c r="Y135" s="36">
        <f>SUMIFS(СВЦЭМ!$D$33:$D$776,СВЦЭМ!$A$33:$A$776,$A135,СВЦЭМ!$B$33:$B$776,Y$119)+'СЕТ СН'!$I$11+СВЦЭМ!$D$10+'СЕТ СН'!$I$6-'СЕТ СН'!$I$23</f>
        <v>1590.7271071599998</v>
      </c>
    </row>
    <row r="136" spans="1:25" ht="15.75" x14ac:dyDescent="0.2">
      <c r="A136" s="35">
        <f t="shared" si="3"/>
        <v>43572</v>
      </c>
      <c r="B136" s="36">
        <f>SUMIFS(СВЦЭМ!$D$33:$D$776,СВЦЭМ!$A$33:$A$776,$A136,СВЦЭМ!$B$33:$B$776,B$119)+'СЕТ СН'!$I$11+СВЦЭМ!$D$10+'СЕТ СН'!$I$6-'СЕТ СН'!$I$23</f>
        <v>1624.7099290400001</v>
      </c>
      <c r="C136" s="36">
        <f>SUMIFS(СВЦЭМ!$D$33:$D$776,СВЦЭМ!$A$33:$A$776,$A136,СВЦЭМ!$B$33:$B$776,C$119)+'СЕТ СН'!$I$11+СВЦЭМ!$D$10+'СЕТ СН'!$I$6-'СЕТ СН'!$I$23</f>
        <v>1692.7650843500001</v>
      </c>
      <c r="D136" s="36">
        <f>SUMIFS(СВЦЭМ!$D$33:$D$776,СВЦЭМ!$A$33:$A$776,$A136,СВЦЭМ!$B$33:$B$776,D$119)+'СЕТ СН'!$I$11+СВЦЭМ!$D$10+'СЕТ СН'!$I$6-'СЕТ СН'!$I$23</f>
        <v>1745.17370824</v>
      </c>
      <c r="E136" s="36">
        <f>SUMIFS(СВЦЭМ!$D$33:$D$776,СВЦЭМ!$A$33:$A$776,$A136,СВЦЭМ!$B$33:$B$776,E$119)+'СЕТ СН'!$I$11+СВЦЭМ!$D$10+'СЕТ СН'!$I$6-'СЕТ СН'!$I$23</f>
        <v>1754.1917737500003</v>
      </c>
      <c r="F136" s="36">
        <f>SUMIFS(СВЦЭМ!$D$33:$D$776,СВЦЭМ!$A$33:$A$776,$A136,СВЦЭМ!$B$33:$B$776,F$119)+'СЕТ СН'!$I$11+СВЦЭМ!$D$10+'СЕТ СН'!$I$6-'СЕТ СН'!$I$23</f>
        <v>1755.5922591500002</v>
      </c>
      <c r="G136" s="36">
        <f>SUMIFS(СВЦЭМ!$D$33:$D$776,СВЦЭМ!$A$33:$A$776,$A136,СВЦЭМ!$B$33:$B$776,G$119)+'СЕТ СН'!$I$11+СВЦЭМ!$D$10+'СЕТ СН'!$I$6-'СЕТ СН'!$I$23</f>
        <v>1754.9415941800003</v>
      </c>
      <c r="H136" s="36">
        <f>SUMIFS(СВЦЭМ!$D$33:$D$776,СВЦЭМ!$A$33:$A$776,$A136,СВЦЭМ!$B$33:$B$776,H$119)+'СЕТ СН'!$I$11+СВЦЭМ!$D$10+'СЕТ СН'!$I$6-'СЕТ СН'!$I$23</f>
        <v>1689.2728808400002</v>
      </c>
      <c r="I136" s="36">
        <f>SUMIFS(СВЦЭМ!$D$33:$D$776,СВЦЭМ!$A$33:$A$776,$A136,СВЦЭМ!$B$33:$B$776,I$119)+'СЕТ СН'!$I$11+СВЦЭМ!$D$10+'СЕТ СН'!$I$6-'СЕТ СН'!$I$23</f>
        <v>1630.8360482399999</v>
      </c>
      <c r="J136" s="36">
        <f>SUMIFS(СВЦЭМ!$D$33:$D$776,СВЦЭМ!$A$33:$A$776,$A136,СВЦЭМ!$B$33:$B$776,J$119)+'СЕТ СН'!$I$11+СВЦЭМ!$D$10+'СЕТ СН'!$I$6-'СЕТ СН'!$I$23</f>
        <v>1534.3019248099999</v>
      </c>
      <c r="K136" s="36">
        <f>SUMIFS(СВЦЭМ!$D$33:$D$776,СВЦЭМ!$A$33:$A$776,$A136,СВЦЭМ!$B$33:$B$776,K$119)+'СЕТ СН'!$I$11+СВЦЭМ!$D$10+'СЕТ СН'!$I$6-'СЕТ СН'!$I$23</f>
        <v>1466.55946829</v>
      </c>
      <c r="L136" s="36">
        <f>SUMIFS(СВЦЭМ!$D$33:$D$776,СВЦЭМ!$A$33:$A$776,$A136,СВЦЭМ!$B$33:$B$776,L$119)+'СЕТ СН'!$I$11+СВЦЭМ!$D$10+'СЕТ СН'!$I$6-'СЕТ СН'!$I$23</f>
        <v>1434.6777559300001</v>
      </c>
      <c r="M136" s="36">
        <f>SUMIFS(СВЦЭМ!$D$33:$D$776,СВЦЭМ!$A$33:$A$776,$A136,СВЦЭМ!$B$33:$B$776,M$119)+'СЕТ СН'!$I$11+СВЦЭМ!$D$10+'СЕТ СН'!$I$6-'СЕТ СН'!$I$23</f>
        <v>1441.4686734699999</v>
      </c>
      <c r="N136" s="36">
        <f>SUMIFS(СВЦЭМ!$D$33:$D$776,СВЦЭМ!$A$33:$A$776,$A136,СВЦЭМ!$B$33:$B$776,N$119)+'СЕТ СН'!$I$11+СВЦЭМ!$D$10+'СЕТ СН'!$I$6-'СЕТ СН'!$I$23</f>
        <v>1429.4443748000001</v>
      </c>
      <c r="O136" s="36">
        <f>SUMIFS(СВЦЭМ!$D$33:$D$776,СВЦЭМ!$A$33:$A$776,$A136,СВЦЭМ!$B$33:$B$776,O$119)+'СЕТ СН'!$I$11+СВЦЭМ!$D$10+'СЕТ СН'!$I$6-'СЕТ СН'!$I$23</f>
        <v>1432.9432899399999</v>
      </c>
      <c r="P136" s="36">
        <f>SUMIFS(СВЦЭМ!$D$33:$D$776,СВЦЭМ!$A$33:$A$776,$A136,СВЦЭМ!$B$33:$B$776,P$119)+'СЕТ СН'!$I$11+СВЦЭМ!$D$10+'СЕТ СН'!$I$6-'СЕТ СН'!$I$23</f>
        <v>1444.42613551</v>
      </c>
      <c r="Q136" s="36">
        <f>SUMIFS(СВЦЭМ!$D$33:$D$776,СВЦЭМ!$A$33:$A$776,$A136,СВЦЭМ!$B$33:$B$776,Q$119)+'СЕТ СН'!$I$11+СВЦЭМ!$D$10+'СЕТ СН'!$I$6-'СЕТ СН'!$I$23</f>
        <v>1465.2975434700002</v>
      </c>
      <c r="R136" s="36">
        <f>SUMIFS(СВЦЭМ!$D$33:$D$776,СВЦЭМ!$A$33:$A$776,$A136,СВЦЭМ!$B$33:$B$776,R$119)+'СЕТ СН'!$I$11+СВЦЭМ!$D$10+'СЕТ СН'!$I$6-'СЕТ СН'!$I$23</f>
        <v>1462.88824359</v>
      </c>
      <c r="S136" s="36">
        <f>SUMIFS(СВЦЭМ!$D$33:$D$776,СВЦЭМ!$A$33:$A$776,$A136,СВЦЭМ!$B$33:$B$776,S$119)+'СЕТ СН'!$I$11+СВЦЭМ!$D$10+'СЕТ СН'!$I$6-'СЕТ СН'!$I$23</f>
        <v>1447.95935024</v>
      </c>
      <c r="T136" s="36">
        <f>SUMIFS(СВЦЭМ!$D$33:$D$776,СВЦЭМ!$A$33:$A$776,$A136,СВЦЭМ!$B$33:$B$776,T$119)+'СЕТ СН'!$I$11+СВЦЭМ!$D$10+'СЕТ СН'!$I$6-'СЕТ СН'!$I$23</f>
        <v>1455.31403604</v>
      </c>
      <c r="U136" s="36">
        <f>SUMIFS(СВЦЭМ!$D$33:$D$776,СВЦЭМ!$A$33:$A$776,$A136,СВЦЭМ!$B$33:$B$776,U$119)+'СЕТ СН'!$I$11+СВЦЭМ!$D$10+'СЕТ СН'!$I$6-'СЕТ СН'!$I$23</f>
        <v>1458.29528592</v>
      </c>
      <c r="V136" s="36">
        <f>SUMIFS(СВЦЭМ!$D$33:$D$776,СВЦЭМ!$A$33:$A$776,$A136,СВЦЭМ!$B$33:$B$776,V$119)+'СЕТ СН'!$I$11+СВЦЭМ!$D$10+'СЕТ СН'!$I$6-'СЕТ СН'!$I$23</f>
        <v>1450.05339729</v>
      </c>
      <c r="W136" s="36">
        <f>SUMIFS(СВЦЭМ!$D$33:$D$776,СВЦЭМ!$A$33:$A$776,$A136,СВЦЭМ!$B$33:$B$776,W$119)+'СЕТ СН'!$I$11+СВЦЭМ!$D$10+'СЕТ СН'!$I$6-'СЕТ СН'!$I$23</f>
        <v>1460.02582893</v>
      </c>
      <c r="X136" s="36">
        <f>SUMIFS(СВЦЭМ!$D$33:$D$776,СВЦЭМ!$A$33:$A$776,$A136,СВЦЭМ!$B$33:$B$776,X$119)+'СЕТ СН'!$I$11+СВЦЭМ!$D$10+'СЕТ СН'!$I$6-'СЕТ СН'!$I$23</f>
        <v>1493.16867155</v>
      </c>
      <c r="Y136" s="36">
        <f>SUMIFS(СВЦЭМ!$D$33:$D$776,СВЦЭМ!$A$33:$A$776,$A136,СВЦЭМ!$B$33:$B$776,Y$119)+'СЕТ СН'!$I$11+СВЦЭМ!$D$10+'СЕТ СН'!$I$6-'СЕТ СН'!$I$23</f>
        <v>1569.03929776</v>
      </c>
    </row>
    <row r="137" spans="1:25" ht="15.75" x14ac:dyDescent="0.2">
      <c r="A137" s="35">
        <f t="shared" si="3"/>
        <v>43573</v>
      </c>
      <c r="B137" s="36">
        <f>SUMIFS(СВЦЭМ!$D$33:$D$776,СВЦЭМ!$A$33:$A$776,$A137,СВЦЭМ!$B$33:$B$776,B$119)+'СЕТ СН'!$I$11+СВЦЭМ!$D$10+'СЕТ СН'!$I$6-'СЕТ СН'!$I$23</f>
        <v>1604.2518091299999</v>
      </c>
      <c r="C137" s="36">
        <f>SUMIFS(СВЦЭМ!$D$33:$D$776,СВЦЭМ!$A$33:$A$776,$A137,СВЦЭМ!$B$33:$B$776,C$119)+'СЕТ СН'!$I$11+СВЦЭМ!$D$10+'СЕТ СН'!$I$6-'СЕТ СН'!$I$23</f>
        <v>1676.1684327100002</v>
      </c>
      <c r="D137" s="36">
        <f>SUMIFS(СВЦЭМ!$D$33:$D$776,СВЦЭМ!$A$33:$A$776,$A137,СВЦЭМ!$B$33:$B$776,D$119)+'СЕТ СН'!$I$11+СВЦЭМ!$D$10+'СЕТ СН'!$I$6-'СЕТ СН'!$I$23</f>
        <v>1737.80703954</v>
      </c>
      <c r="E137" s="36">
        <f>SUMIFS(СВЦЭМ!$D$33:$D$776,СВЦЭМ!$A$33:$A$776,$A137,СВЦЭМ!$B$33:$B$776,E$119)+'СЕТ СН'!$I$11+СВЦЭМ!$D$10+'СЕТ СН'!$I$6-'СЕТ СН'!$I$23</f>
        <v>1733.9752923999999</v>
      </c>
      <c r="F137" s="36">
        <f>SUMIFS(СВЦЭМ!$D$33:$D$776,СВЦЭМ!$A$33:$A$776,$A137,СВЦЭМ!$B$33:$B$776,F$119)+'СЕТ СН'!$I$11+СВЦЭМ!$D$10+'СЕТ СН'!$I$6-'СЕТ СН'!$I$23</f>
        <v>1739.4755950899998</v>
      </c>
      <c r="G137" s="36">
        <f>SUMIFS(СВЦЭМ!$D$33:$D$776,СВЦЭМ!$A$33:$A$776,$A137,СВЦЭМ!$B$33:$B$776,G$119)+'СЕТ СН'!$I$11+СВЦЭМ!$D$10+'СЕТ СН'!$I$6-'СЕТ СН'!$I$23</f>
        <v>1738.27079822</v>
      </c>
      <c r="H137" s="36">
        <f>SUMIFS(СВЦЭМ!$D$33:$D$776,СВЦЭМ!$A$33:$A$776,$A137,СВЦЭМ!$B$33:$B$776,H$119)+'СЕТ СН'!$I$11+СВЦЭМ!$D$10+'СЕТ СН'!$I$6-'СЕТ СН'!$I$23</f>
        <v>1677.4970773800001</v>
      </c>
      <c r="I137" s="36">
        <f>SUMIFS(СВЦЭМ!$D$33:$D$776,СВЦЭМ!$A$33:$A$776,$A137,СВЦЭМ!$B$33:$B$776,I$119)+'СЕТ СН'!$I$11+СВЦЭМ!$D$10+'СЕТ СН'!$I$6-'СЕТ СН'!$I$23</f>
        <v>1617.5194840999998</v>
      </c>
      <c r="J137" s="36">
        <f>SUMIFS(СВЦЭМ!$D$33:$D$776,СВЦЭМ!$A$33:$A$776,$A137,СВЦЭМ!$B$33:$B$776,J$119)+'СЕТ СН'!$I$11+СВЦЭМ!$D$10+'СЕТ СН'!$I$6-'СЕТ СН'!$I$23</f>
        <v>1536.7946715200001</v>
      </c>
      <c r="K137" s="36">
        <f>SUMIFS(СВЦЭМ!$D$33:$D$776,СВЦЭМ!$A$33:$A$776,$A137,СВЦЭМ!$B$33:$B$776,K$119)+'СЕТ СН'!$I$11+СВЦЭМ!$D$10+'СЕТ СН'!$I$6-'СЕТ СН'!$I$23</f>
        <v>1452.09567595</v>
      </c>
      <c r="L137" s="36">
        <f>SUMIFS(СВЦЭМ!$D$33:$D$776,СВЦЭМ!$A$33:$A$776,$A137,СВЦЭМ!$B$33:$B$776,L$119)+'СЕТ СН'!$I$11+СВЦЭМ!$D$10+'СЕТ СН'!$I$6-'СЕТ СН'!$I$23</f>
        <v>1417.7528186300001</v>
      </c>
      <c r="M137" s="36">
        <f>SUMIFS(СВЦЭМ!$D$33:$D$776,СВЦЭМ!$A$33:$A$776,$A137,СВЦЭМ!$B$33:$B$776,M$119)+'СЕТ СН'!$I$11+СВЦЭМ!$D$10+'СЕТ СН'!$I$6-'СЕТ СН'!$I$23</f>
        <v>1435.5686237099999</v>
      </c>
      <c r="N137" s="36">
        <f>SUMIFS(СВЦЭМ!$D$33:$D$776,СВЦЭМ!$A$33:$A$776,$A137,СВЦЭМ!$B$33:$B$776,N$119)+'СЕТ СН'!$I$11+СВЦЭМ!$D$10+'СЕТ СН'!$I$6-'СЕТ СН'!$I$23</f>
        <v>1418.5984230500001</v>
      </c>
      <c r="O137" s="36">
        <f>SUMIFS(СВЦЭМ!$D$33:$D$776,СВЦЭМ!$A$33:$A$776,$A137,СВЦЭМ!$B$33:$B$776,O$119)+'СЕТ СН'!$I$11+СВЦЭМ!$D$10+'СЕТ СН'!$I$6-'СЕТ СН'!$I$23</f>
        <v>1423.09193366</v>
      </c>
      <c r="P137" s="36">
        <f>SUMIFS(СВЦЭМ!$D$33:$D$776,СВЦЭМ!$A$33:$A$776,$A137,СВЦЭМ!$B$33:$B$776,P$119)+'СЕТ СН'!$I$11+СВЦЭМ!$D$10+'СЕТ СН'!$I$6-'СЕТ СН'!$I$23</f>
        <v>1419.75375824</v>
      </c>
      <c r="Q137" s="36">
        <f>SUMIFS(СВЦЭМ!$D$33:$D$776,СВЦЭМ!$A$33:$A$776,$A137,СВЦЭМ!$B$33:$B$776,Q$119)+'СЕТ СН'!$I$11+СВЦЭМ!$D$10+'СЕТ СН'!$I$6-'СЕТ СН'!$I$23</f>
        <v>1420.3289761599999</v>
      </c>
      <c r="R137" s="36">
        <f>SUMIFS(СВЦЭМ!$D$33:$D$776,СВЦЭМ!$A$33:$A$776,$A137,СВЦЭМ!$B$33:$B$776,R$119)+'СЕТ СН'!$I$11+СВЦЭМ!$D$10+'СЕТ СН'!$I$6-'СЕТ СН'!$I$23</f>
        <v>1420.5331221599999</v>
      </c>
      <c r="S137" s="36">
        <f>SUMIFS(СВЦЭМ!$D$33:$D$776,СВЦЭМ!$A$33:$A$776,$A137,СВЦЭМ!$B$33:$B$776,S$119)+'СЕТ СН'!$I$11+СВЦЭМ!$D$10+'СЕТ СН'!$I$6-'СЕТ СН'!$I$23</f>
        <v>1422.9267249899999</v>
      </c>
      <c r="T137" s="36">
        <f>SUMIFS(СВЦЭМ!$D$33:$D$776,СВЦЭМ!$A$33:$A$776,$A137,СВЦЭМ!$B$33:$B$776,T$119)+'СЕТ СН'!$I$11+СВЦЭМ!$D$10+'СЕТ СН'!$I$6-'СЕТ СН'!$I$23</f>
        <v>1426.2642678299999</v>
      </c>
      <c r="U137" s="36">
        <f>SUMIFS(СВЦЭМ!$D$33:$D$776,СВЦЭМ!$A$33:$A$776,$A137,СВЦЭМ!$B$33:$B$776,U$119)+'СЕТ СН'!$I$11+СВЦЭМ!$D$10+'СЕТ СН'!$I$6-'СЕТ СН'!$I$23</f>
        <v>1427.8856743000001</v>
      </c>
      <c r="V137" s="36">
        <f>SUMIFS(СВЦЭМ!$D$33:$D$776,СВЦЭМ!$A$33:$A$776,$A137,СВЦЭМ!$B$33:$B$776,V$119)+'СЕТ СН'!$I$11+СВЦЭМ!$D$10+'СЕТ СН'!$I$6-'СЕТ СН'!$I$23</f>
        <v>1428.2419625100001</v>
      </c>
      <c r="W137" s="36">
        <f>SUMIFS(СВЦЭМ!$D$33:$D$776,СВЦЭМ!$A$33:$A$776,$A137,СВЦЭМ!$B$33:$B$776,W$119)+'СЕТ СН'!$I$11+СВЦЭМ!$D$10+'СЕТ СН'!$I$6-'СЕТ СН'!$I$23</f>
        <v>1411.76464895</v>
      </c>
      <c r="X137" s="36">
        <f>SUMIFS(СВЦЭМ!$D$33:$D$776,СВЦЭМ!$A$33:$A$776,$A137,СВЦЭМ!$B$33:$B$776,X$119)+'СЕТ СН'!$I$11+СВЦЭМ!$D$10+'СЕТ СН'!$I$6-'СЕТ СН'!$I$23</f>
        <v>1448.3667604100001</v>
      </c>
      <c r="Y137" s="36">
        <f>SUMIFS(СВЦЭМ!$D$33:$D$776,СВЦЭМ!$A$33:$A$776,$A137,СВЦЭМ!$B$33:$B$776,Y$119)+'СЕТ СН'!$I$11+СВЦЭМ!$D$10+'СЕТ СН'!$I$6-'СЕТ СН'!$I$23</f>
        <v>1521.4215871500001</v>
      </c>
    </row>
    <row r="138" spans="1:25" ht="15.75" x14ac:dyDescent="0.2">
      <c r="A138" s="35">
        <f t="shared" si="3"/>
        <v>43574</v>
      </c>
      <c r="B138" s="36">
        <f>SUMIFS(СВЦЭМ!$D$33:$D$776,СВЦЭМ!$A$33:$A$776,$A138,СВЦЭМ!$B$33:$B$776,B$119)+'СЕТ СН'!$I$11+СВЦЭМ!$D$10+'СЕТ СН'!$I$6-'СЕТ СН'!$I$23</f>
        <v>1606.92123425</v>
      </c>
      <c r="C138" s="36">
        <f>SUMIFS(СВЦЭМ!$D$33:$D$776,СВЦЭМ!$A$33:$A$776,$A138,СВЦЭМ!$B$33:$B$776,C$119)+'СЕТ СН'!$I$11+СВЦЭМ!$D$10+'СЕТ СН'!$I$6-'СЕТ СН'!$I$23</f>
        <v>1677.7117778500001</v>
      </c>
      <c r="D138" s="36">
        <f>SUMIFS(СВЦЭМ!$D$33:$D$776,СВЦЭМ!$A$33:$A$776,$A138,СВЦЭМ!$B$33:$B$776,D$119)+'СЕТ СН'!$I$11+СВЦЭМ!$D$10+'СЕТ СН'!$I$6-'СЕТ СН'!$I$23</f>
        <v>1736.25273423</v>
      </c>
      <c r="E138" s="36">
        <f>SUMIFS(СВЦЭМ!$D$33:$D$776,СВЦЭМ!$A$33:$A$776,$A138,СВЦЭМ!$B$33:$B$776,E$119)+'СЕТ СН'!$I$11+СВЦЭМ!$D$10+'СЕТ СН'!$I$6-'СЕТ СН'!$I$23</f>
        <v>1740.8215496299999</v>
      </c>
      <c r="F138" s="36">
        <f>SUMIFS(СВЦЭМ!$D$33:$D$776,СВЦЭМ!$A$33:$A$776,$A138,СВЦЭМ!$B$33:$B$776,F$119)+'СЕТ СН'!$I$11+СВЦЭМ!$D$10+'СЕТ СН'!$I$6-'СЕТ СН'!$I$23</f>
        <v>1741.3448567300002</v>
      </c>
      <c r="G138" s="36">
        <f>SUMIFS(СВЦЭМ!$D$33:$D$776,СВЦЭМ!$A$33:$A$776,$A138,СВЦЭМ!$B$33:$B$776,G$119)+'СЕТ СН'!$I$11+СВЦЭМ!$D$10+'СЕТ СН'!$I$6-'СЕТ СН'!$I$23</f>
        <v>1740.90707462</v>
      </c>
      <c r="H138" s="36">
        <f>SUMIFS(СВЦЭМ!$D$33:$D$776,СВЦЭМ!$A$33:$A$776,$A138,СВЦЭМ!$B$33:$B$776,H$119)+'СЕТ СН'!$I$11+СВЦЭМ!$D$10+'СЕТ СН'!$I$6-'СЕТ СН'!$I$23</f>
        <v>1685.79281932</v>
      </c>
      <c r="I138" s="36">
        <f>SUMIFS(СВЦЭМ!$D$33:$D$776,СВЦЭМ!$A$33:$A$776,$A138,СВЦЭМ!$B$33:$B$776,I$119)+'СЕТ СН'!$I$11+СВЦЭМ!$D$10+'СЕТ СН'!$I$6-'СЕТ СН'!$I$23</f>
        <v>1617.6979430000001</v>
      </c>
      <c r="J138" s="36">
        <f>SUMIFS(СВЦЭМ!$D$33:$D$776,СВЦЭМ!$A$33:$A$776,$A138,СВЦЭМ!$B$33:$B$776,J$119)+'СЕТ СН'!$I$11+СВЦЭМ!$D$10+'СЕТ СН'!$I$6-'СЕТ СН'!$I$23</f>
        <v>1531.3669532600002</v>
      </c>
      <c r="K138" s="36">
        <f>SUMIFS(СВЦЭМ!$D$33:$D$776,СВЦЭМ!$A$33:$A$776,$A138,СВЦЭМ!$B$33:$B$776,K$119)+'СЕТ СН'!$I$11+СВЦЭМ!$D$10+'СЕТ СН'!$I$6-'СЕТ СН'!$I$23</f>
        <v>1459.16411659</v>
      </c>
      <c r="L138" s="36">
        <f>SUMIFS(СВЦЭМ!$D$33:$D$776,СВЦЭМ!$A$33:$A$776,$A138,СВЦЭМ!$B$33:$B$776,L$119)+'СЕТ СН'!$I$11+СВЦЭМ!$D$10+'СЕТ СН'!$I$6-'СЕТ СН'!$I$23</f>
        <v>1423.47358454</v>
      </c>
      <c r="M138" s="36">
        <f>SUMIFS(СВЦЭМ!$D$33:$D$776,СВЦЭМ!$A$33:$A$776,$A138,СВЦЭМ!$B$33:$B$776,M$119)+'СЕТ СН'!$I$11+СВЦЭМ!$D$10+'СЕТ СН'!$I$6-'СЕТ СН'!$I$23</f>
        <v>1422.5063449600002</v>
      </c>
      <c r="N138" s="36">
        <f>SUMIFS(СВЦЭМ!$D$33:$D$776,СВЦЭМ!$A$33:$A$776,$A138,СВЦЭМ!$B$33:$B$776,N$119)+'СЕТ СН'!$I$11+СВЦЭМ!$D$10+'СЕТ СН'!$I$6-'СЕТ СН'!$I$23</f>
        <v>1410.8342434000001</v>
      </c>
      <c r="O138" s="36">
        <f>SUMIFS(СВЦЭМ!$D$33:$D$776,СВЦЭМ!$A$33:$A$776,$A138,СВЦЭМ!$B$33:$B$776,O$119)+'СЕТ СН'!$I$11+СВЦЭМ!$D$10+'СЕТ СН'!$I$6-'СЕТ СН'!$I$23</f>
        <v>1409.6464380299999</v>
      </c>
      <c r="P138" s="36">
        <f>SUMIFS(СВЦЭМ!$D$33:$D$776,СВЦЭМ!$A$33:$A$776,$A138,СВЦЭМ!$B$33:$B$776,P$119)+'СЕТ СН'!$I$11+СВЦЭМ!$D$10+'СЕТ СН'!$I$6-'СЕТ СН'!$I$23</f>
        <v>1413.47918587</v>
      </c>
      <c r="Q138" s="36">
        <f>SUMIFS(СВЦЭМ!$D$33:$D$776,СВЦЭМ!$A$33:$A$776,$A138,СВЦЭМ!$B$33:$B$776,Q$119)+'СЕТ СН'!$I$11+СВЦЭМ!$D$10+'СЕТ СН'!$I$6-'СЕТ СН'!$I$23</f>
        <v>1412.71308406</v>
      </c>
      <c r="R138" s="36">
        <f>SUMIFS(СВЦЭМ!$D$33:$D$776,СВЦЭМ!$A$33:$A$776,$A138,СВЦЭМ!$B$33:$B$776,R$119)+'СЕТ СН'!$I$11+СВЦЭМ!$D$10+'СЕТ СН'!$I$6-'СЕТ СН'!$I$23</f>
        <v>1411.71075195</v>
      </c>
      <c r="S138" s="36">
        <f>SUMIFS(СВЦЭМ!$D$33:$D$776,СВЦЭМ!$A$33:$A$776,$A138,СВЦЭМ!$B$33:$B$776,S$119)+'СЕТ СН'!$I$11+СВЦЭМ!$D$10+'СЕТ СН'!$I$6-'СЕТ СН'!$I$23</f>
        <v>1403.06203312</v>
      </c>
      <c r="T138" s="36">
        <f>SUMIFS(СВЦЭМ!$D$33:$D$776,СВЦЭМ!$A$33:$A$776,$A138,СВЦЭМ!$B$33:$B$776,T$119)+'СЕТ СН'!$I$11+СВЦЭМ!$D$10+'СЕТ СН'!$I$6-'СЕТ СН'!$I$23</f>
        <v>1407.7083473100001</v>
      </c>
      <c r="U138" s="36">
        <f>SUMIFS(СВЦЭМ!$D$33:$D$776,СВЦЭМ!$A$33:$A$776,$A138,СВЦЭМ!$B$33:$B$776,U$119)+'СЕТ СН'!$I$11+СВЦЭМ!$D$10+'СЕТ СН'!$I$6-'СЕТ СН'!$I$23</f>
        <v>1409.2367051000001</v>
      </c>
      <c r="V138" s="36">
        <f>SUMIFS(СВЦЭМ!$D$33:$D$776,СВЦЭМ!$A$33:$A$776,$A138,СВЦЭМ!$B$33:$B$776,V$119)+'СЕТ СН'!$I$11+СВЦЭМ!$D$10+'СЕТ СН'!$I$6-'СЕТ СН'!$I$23</f>
        <v>1417.9574632600002</v>
      </c>
      <c r="W138" s="36">
        <f>SUMIFS(СВЦЭМ!$D$33:$D$776,СВЦЭМ!$A$33:$A$776,$A138,СВЦЭМ!$B$33:$B$776,W$119)+'СЕТ СН'!$I$11+СВЦЭМ!$D$10+'СЕТ СН'!$I$6-'СЕТ СН'!$I$23</f>
        <v>1413.44140674</v>
      </c>
      <c r="X138" s="36">
        <f>SUMIFS(СВЦЭМ!$D$33:$D$776,СВЦЭМ!$A$33:$A$776,$A138,СВЦЭМ!$B$33:$B$776,X$119)+'СЕТ СН'!$I$11+СВЦЭМ!$D$10+'СЕТ СН'!$I$6-'СЕТ СН'!$I$23</f>
        <v>1435.22919357</v>
      </c>
      <c r="Y138" s="36">
        <f>SUMIFS(СВЦЭМ!$D$33:$D$776,СВЦЭМ!$A$33:$A$776,$A138,СВЦЭМ!$B$33:$B$776,Y$119)+'СЕТ СН'!$I$11+СВЦЭМ!$D$10+'СЕТ СН'!$I$6-'СЕТ СН'!$I$23</f>
        <v>1514.2728610300001</v>
      </c>
    </row>
    <row r="139" spans="1:25" ht="15.75" x14ac:dyDescent="0.2">
      <c r="A139" s="35">
        <f t="shared" si="3"/>
        <v>43575</v>
      </c>
      <c r="B139" s="36">
        <f>SUMIFS(СВЦЭМ!$D$33:$D$776,СВЦЭМ!$A$33:$A$776,$A139,СВЦЭМ!$B$33:$B$776,B$119)+'СЕТ СН'!$I$11+СВЦЭМ!$D$10+'СЕТ СН'!$I$6-'СЕТ СН'!$I$23</f>
        <v>1610.05688375</v>
      </c>
      <c r="C139" s="36">
        <f>SUMIFS(СВЦЭМ!$D$33:$D$776,СВЦЭМ!$A$33:$A$776,$A139,СВЦЭМ!$B$33:$B$776,C$119)+'СЕТ СН'!$I$11+СВЦЭМ!$D$10+'СЕТ СН'!$I$6-'СЕТ СН'!$I$23</f>
        <v>1682.4500973499999</v>
      </c>
      <c r="D139" s="36">
        <f>SUMIFS(СВЦЭМ!$D$33:$D$776,СВЦЭМ!$A$33:$A$776,$A139,СВЦЭМ!$B$33:$B$776,D$119)+'СЕТ СН'!$I$11+СВЦЭМ!$D$10+'СЕТ СН'!$I$6-'СЕТ СН'!$I$23</f>
        <v>1745.4827517799999</v>
      </c>
      <c r="E139" s="36">
        <f>SUMIFS(СВЦЭМ!$D$33:$D$776,СВЦЭМ!$A$33:$A$776,$A139,СВЦЭМ!$B$33:$B$776,E$119)+'СЕТ СН'!$I$11+СВЦЭМ!$D$10+'СЕТ СН'!$I$6-'СЕТ СН'!$I$23</f>
        <v>1749.6050234099998</v>
      </c>
      <c r="F139" s="36">
        <f>SUMIFS(СВЦЭМ!$D$33:$D$776,СВЦЭМ!$A$33:$A$776,$A139,СВЦЭМ!$B$33:$B$776,F$119)+'СЕТ СН'!$I$11+СВЦЭМ!$D$10+'СЕТ СН'!$I$6-'СЕТ СН'!$I$23</f>
        <v>1753.4766147099999</v>
      </c>
      <c r="G139" s="36">
        <f>SUMIFS(СВЦЭМ!$D$33:$D$776,СВЦЭМ!$A$33:$A$776,$A139,СВЦЭМ!$B$33:$B$776,G$119)+'СЕТ СН'!$I$11+СВЦЭМ!$D$10+'СЕТ СН'!$I$6-'СЕТ СН'!$I$23</f>
        <v>1745.5855464800002</v>
      </c>
      <c r="H139" s="36">
        <f>SUMIFS(СВЦЭМ!$D$33:$D$776,СВЦЭМ!$A$33:$A$776,$A139,СВЦЭМ!$B$33:$B$776,H$119)+'СЕТ СН'!$I$11+СВЦЭМ!$D$10+'СЕТ СН'!$I$6-'СЕТ СН'!$I$23</f>
        <v>1682.9615308299999</v>
      </c>
      <c r="I139" s="36">
        <f>SUMIFS(СВЦЭМ!$D$33:$D$776,СВЦЭМ!$A$33:$A$776,$A139,СВЦЭМ!$B$33:$B$776,I$119)+'СЕТ СН'!$I$11+СВЦЭМ!$D$10+'СЕТ СН'!$I$6-'СЕТ СН'!$I$23</f>
        <v>1648.6368909299999</v>
      </c>
      <c r="J139" s="36">
        <f>SUMIFS(СВЦЭМ!$D$33:$D$776,СВЦЭМ!$A$33:$A$776,$A139,СВЦЭМ!$B$33:$B$776,J$119)+'СЕТ СН'!$I$11+СВЦЭМ!$D$10+'СЕТ СН'!$I$6-'СЕТ СН'!$I$23</f>
        <v>1565.4904690100002</v>
      </c>
      <c r="K139" s="36">
        <f>SUMIFS(СВЦЭМ!$D$33:$D$776,СВЦЭМ!$A$33:$A$776,$A139,СВЦЭМ!$B$33:$B$776,K$119)+'СЕТ СН'!$I$11+СВЦЭМ!$D$10+'СЕТ СН'!$I$6-'СЕТ СН'!$I$23</f>
        <v>1437.0372656700001</v>
      </c>
      <c r="L139" s="36">
        <f>SUMIFS(СВЦЭМ!$D$33:$D$776,СВЦЭМ!$A$33:$A$776,$A139,СВЦЭМ!$B$33:$B$776,L$119)+'СЕТ СН'!$I$11+СВЦЭМ!$D$10+'СЕТ СН'!$I$6-'СЕТ СН'!$I$23</f>
        <v>1389.3004422700001</v>
      </c>
      <c r="M139" s="36">
        <f>SUMIFS(СВЦЭМ!$D$33:$D$776,СВЦЭМ!$A$33:$A$776,$A139,СВЦЭМ!$B$33:$B$776,M$119)+'СЕТ СН'!$I$11+СВЦЭМ!$D$10+'СЕТ СН'!$I$6-'СЕТ СН'!$I$23</f>
        <v>1394.4324950800001</v>
      </c>
      <c r="N139" s="36">
        <f>SUMIFS(СВЦЭМ!$D$33:$D$776,СВЦЭМ!$A$33:$A$776,$A139,СВЦЭМ!$B$33:$B$776,N$119)+'СЕТ СН'!$I$11+СВЦЭМ!$D$10+'СЕТ СН'!$I$6-'СЕТ СН'!$I$23</f>
        <v>1401.58699013</v>
      </c>
      <c r="O139" s="36">
        <f>SUMIFS(СВЦЭМ!$D$33:$D$776,СВЦЭМ!$A$33:$A$776,$A139,СВЦЭМ!$B$33:$B$776,O$119)+'СЕТ СН'!$I$11+СВЦЭМ!$D$10+'СЕТ СН'!$I$6-'СЕТ СН'!$I$23</f>
        <v>1409.4609494700001</v>
      </c>
      <c r="P139" s="36">
        <f>SUMIFS(СВЦЭМ!$D$33:$D$776,СВЦЭМ!$A$33:$A$776,$A139,СВЦЭМ!$B$33:$B$776,P$119)+'СЕТ СН'!$I$11+СВЦЭМ!$D$10+'СЕТ СН'!$I$6-'СЕТ СН'!$I$23</f>
        <v>1415.37546832</v>
      </c>
      <c r="Q139" s="36">
        <f>SUMIFS(СВЦЭМ!$D$33:$D$776,СВЦЭМ!$A$33:$A$776,$A139,СВЦЭМ!$B$33:$B$776,Q$119)+'СЕТ СН'!$I$11+СВЦЭМ!$D$10+'СЕТ СН'!$I$6-'СЕТ СН'!$I$23</f>
        <v>1425.1470641800001</v>
      </c>
      <c r="R139" s="36">
        <f>SUMIFS(СВЦЭМ!$D$33:$D$776,СВЦЭМ!$A$33:$A$776,$A139,СВЦЭМ!$B$33:$B$776,R$119)+'СЕТ СН'!$I$11+СВЦЭМ!$D$10+'СЕТ СН'!$I$6-'СЕТ СН'!$I$23</f>
        <v>1424.5652879300001</v>
      </c>
      <c r="S139" s="36">
        <f>SUMIFS(СВЦЭМ!$D$33:$D$776,СВЦЭМ!$A$33:$A$776,$A139,СВЦЭМ!$B$33:$B$776,S$119)+'СЕТ СН'!$I$11+СВЦЭМ!$D$10+'СЕТ СН'!$I$6-'СЕТ СН'!$I$23</f>
        <v>1432.48968915</v>
      </c>
      <c r="T139" s="36">
        <f>SUMIFS(СВЦЭМ!$D$33:$D$776,СВЦЭМ!$A$33:$A$776,$A139,СВЦЭМ!$B$33:$B$776,T$119)+'СЕТ СН'!$I$11+СВЦЭМ!$D$10+'СЕТ СН'!$I$6-'СЕТ СН'!$I$23</f>
        <v>1424.7749124400002</v>
      </c>
      <c r="U139" s="36">
        <f>SUMIFS(СВЦЭМ!$D$33:$D$776,СВЦЭМ!$A$33:$A$776,$A139,СВЦЭМ!$B$33:$B$776,U$119)+'СЕТ СН'!$I$11+СВЦЭМ!$D$10+'СЕТ СН'!$I$6-'СЕТ СН'!$I$23</f>
        <v>1383.5610775300001</v>
      </c>
      <c r="V139" s="36">
        <f>SUMIFS(СВЦЭМ!$D$33:$D$776,СВЦЭМ!$A$33:$A$776,$A139,СВЦЭМ!$B$33:$B$776,V$119)+'СЕТ СН'!$I$11+СВЦЭМ!$D$10+'СЕТ СН'!$I$6-'СЕТ СН'!$I$23</f>
        <v>1385.1734880700001</v>
      </c>
      <c r="W139" s="36">
        <f>SUMIFS(СВЦЭМ!$D$33:$D$776,СВЦЭМ!$A$33:$A$776,$A139,СВЦЭМ!$B$33:$B$776,W$119)+'СЕТ СН'!$I$11+СВЦЭМ!$D$10+'СЕТ СН'!$I$6-'СЕТ СН'!$I$23</f>
        <v>1487.7064343400002</v>
      </c>
      <c r="X139" s="36">
        <f>SUMIFS(СВЦЭМ!$D$33:$D$776,СВЦЭМ!$A$33:$A$776,$A139,СВЦЭМ!$B$33:$B$776,X$119)+'СЕТ СН'!$I$11+СВЦЭМ!$D$10+'СЕТ СН'!$I$6-'СЕТ СН'!$I$23</f>
        <v>1605.3080050399999</v>
      </c>
      <c r="Y139" s="36">
        <f>SUMIFS(СВЦЭМ!$D$33:$D$776,СВЦЭМ!$A$33:$A$776,$A139,СВЦЭМ!$B$33:$B$776,Y$119)+'СЕТ СН'!$I$11+СВЦЭМ!$D$10+'СЕТ СН'!$I$6-'СЕТ СН'!$I$23</f>
        <v>1650.9174400699999</v>
      </c>
    </row>
    <row r="140" spans="1:25" ht="15.75" x14ac:dyDescent="0.2">
      <c r="A140" s="35">
        <f t="shared" si="3"/>
        <v>43576</v>
      </c>
      <c r="B140" s="36">
        <f>SUMIFS(СВЦЭМ!$D$33:$D$776,СВЦЭМ!$A$33:$A$776,$A140,СВЦЭМ!$B$33:$B$776,B$119)+'СЕТ СН'!$I$11+СВЦЭМ!$D$10+'СЕТ СН'!$I$6-'СЕТ СН'!$I$23</f>
        <v>1547.2370120600001</v>
      </c>
      <c r="C140" s="36">
        <f>SUMIFS(СВЦЭМ!$D$33:$D$776,СВЦЭМ!$A$33:$A$776,$A140,СВЦЭМ!$B$33:$B$776,C$119)+'СЕТ СН'!$I$11+СВЦЭМ!$D$10+'СЕТ СН'!$I$6-'СЕТ СН'!$I$23</f>
        <v>1573.5244845299999</v>
      </c>
      <c r="D140" s="36">
        <f>SUMIFS(СВЦЭМ!$D$33:$D$776,СВЦЭМ!$A$33:$A$776,$A140,СВЦЭМ!$B$33:$B$776,D$119)+'СЕТ СН'!$I$11+СВЦЭМ!$D$10+'СЕТ СН'!$I$6-'СЕТ СН'!$I$23</f>
        <v>1604.1698901999998</v>
      </c>
      <c r="E140" s="36">
        <f>SUMIFS(СВЦЭМ!$D$33:$D$776,СВЦЭМ!$A$33:$A$776,$A140,СВЦЭМ!$B$33:$B$776,E$119)+'СЕТ СН'!$I$11+СВЦЭМ!$D$10+'СЕТ СН'!$I$6-'СЕТ СН'!$I$23</f>
        <v>1611.1388267399998</v>
      </c>
      <c r="F140" s="36">
        <f>SUMIFS(СВЦЭМ!$D$33:$D$776,СВЦЭМ!$A$33:$A$776,$A140,СВЦЭМ!$B$33:$B$776,F$119)+'СЕТ СН'!$I$11+СВЦЭМ!$D$10+'СЕТ СН'!$I$6-'СЕТ СН'!$I$23</f>
        <v>1615.2427547900002</v>
      </c>
      <c r="G140" s="36">
        <f>SUMIFS(СВЦЭМ!$D$33:$D$776,СВЦЭМ!$A$33:$A$776,$A140,СВЦЭМ!$B$33:$B$776,G$119)+'СЕТ СН'!$I$11+СВЦЭМ!$D$10+'СЕТ СН'!$I$6-'СЕТ СН'!$I$23</f>
        <v>1604.8344174899999</v>
      </c>
      <c r="H140" s="36">
        <f>SUMIFS(СВЦЭМ!$D$33:$D$776,СВЦЭМ!$A$33:$A$776,$A140,СВЦЭМ!$B$33:$B$776,H$119)+'СЕТ СН'!$I$11+СВЦЭМ!$D$10+'СЕТ СН'!$I$6-'СЕТ СН'!$I$23</f>
        <v>1589.6854977500002</v>
      </c>
      <c r="I140" s="36">
        <f>SUMIFS(СВЦЭМ!$D$33:$D$776,СВЦЭМ!$A$33:$A$776,$A140,СВЦЭМ!$B$33:$B$776,I$119)+'СЕТ СН'!$I$11+СВЦЭМ!$D$10+'СЕТ СН'!$I$6-'СЕТ СН'!$I$23</f>
        <v>1577.92170691</v>
      </c>
      <c r="J140" s="36">
        <f>SUMIFS(СВЦЭМ!$D$33:$D$776,СВЦЭМ!$A$33:$A$776,$A140,СВЦЭМ!$B$33:$B$776,J$119)+'СЕТ СН'!$I$11+СВЦЭМ!$D$10+'СЕТ СН'!$I$6-'СЕТ СН'!$I$23</f>
        <v>1534.5414762600001</v>
      </c>
      <c r="K140" s="36">
        <f>SUMIFS(СВЦЭМ!$D$33:$D$776,СВЦЭМ!$A$33:$A$776,$A140,СВЦЭМ!$B$33:$B$776,K$119)+'СЕТ СН'!$I$11+СВЦЭМ!$D$10+'СЕТ СН'!$I$6-'СЕТ СН'!$I$23</f>
        <v>1493.7716269100001</v>
      </c>
      <c r="L140" s="36">
        <f>SUMIFS(СВЦЭМ!$D$33:$D$776,СВЦЭМ!$A$33:$A$776,$A140,СВЦЭМ!$B$33:$B$776,L$119)+'СЕТ СН'!$I$11+СВЦЭМ!$D$10+'СЕТ СН'!$I$6-'СЕТ СН'!$I$23</f>
        <v>1474.9577296100001</v>
      </c>
      <c r="M140" s="36">
        <f>SUMIFS(СВЦЭМ!$D$33:$D$776,СВЦЭМ!$A$33:$A$776,$A140,СВЦЭМ!$B$33:$B$776,M$119)+'СЕТ СН'!$I$11+СВЦЭМ!$D$10+'СЕТ СН'!$I$6-'СЕТ СН'!$I$23</f>
        <v>1485.9624914800002</v>
      </c>
      <c r="N140" s="36">
        <f>SUMIFS(СВЦЭМ!$D$33:$D$776,СВЦЭМ!$A$33:$A$776,$A140,СВЦЭМ!$B$33:$B$776,N$119)+'СЕТ СН'!$I$11+СВЦЭМ!$D$10+'СЕТ СН'!$I$6-'СЕТ СН'!$I$23</f>
        <v>1500.6868753700001</v>
      </c>
      <c r="O140" s="36">
        <f>SUMIFS(СВЦЭМ!$D$33:$D$776,СВЦЭМ!$A$33:$A$776,$A140,СВЦЭМ!$B$33:$B$776,O$119)+'СЕТ СН'!$I$11+СВЦЭМ!$D$10+'СЕТ СН'!$I$6-'СЕТ СН'!$I$23</f>
        <v>1513.8012552</v>
      </c>
      <c r="P140" s="36">
        <f>SUMIFS(СВЦЭМ!$D$33:$D$776,СВЦЭМ!$A$33:$A$776,$A140,СВЦЭМ!$B$33:$B$776,P$119)+'СЕТ СН'!$I$11+СВЦЭМ!$D$10+'СЕТ СН'!$I$6-'СЕТ СН'!$I$23</f>
        <v>1520.05493652</v>
      </c>
      <c r="Q140" s="36">
        <f>SUMIFS(СВЦЭМ!$D$33:$D$776,СВЦЭМ!$A$33:$A$776,$A140,СВЦЭМ!$B$33:$B$776,Q$119)+'СЕТ СН'!$I$11+СВЦЭМ!$D$10+'СЕТ СН'!$I$6-'СЕТ СН'!$I$23</f>
        <v>1539.74580513</v>
      </c>
      <c r="R140" s="36">
        <f>SUMIFS(СВЦЭМ!$D$33:$D$776,СВЦЭМ!$A$33:$A$776,$A140,СВЦЭМ!$B$33:$B$776,R$119)+'СЕТ СН'!$I$11+СВЦЭМ!$D$10+'СЕТ СН'!$I$6-'СЕТ СН'!$I$23</f>
        <v>1559.59597837</v>
      </c>
      <c r="S140" s="36">
        <f>SUMIFS(СВЦЭМ!$D$33:$D$776,СВЦЭМ!$A$33:$A$776,$A140,СВЦЭМ!$B$33:$B$776,S$119)+'СЕТ СН'!$I$11+СВЦЭМ!$D$10+'СЕТ СН'!$I$6-'СЕТ СН'!$I$23</f>
        <v>1542.3397285000001</v>
      </c>
      <c r="T140" s="36">
        <f>SUMIFS(СВЦЭМ!$D$33:$D$776,СВЦЭМ!$A$33:$A$776,$A140,СВЦЭМ!$B$33:$B$776,T$119)+'СЕТ СН'!$I$11+СВЦЭМ!$D$10+'СЕТ СН'!$I$6-'СЕТ СН'!$I$23</f>
        <v>1507.8729773700002</v>
      </c>
      <c r="U140" s="36">
        <f>SUMIFS(СВЦЭМ!$D$33:$D$776,СВЦЭМ!$A$33:$A$776,$A140,СВЦЭМ!$B$33:$B$776,U$119)+'СЕТ СН'!$I$11+СВЦЭМ!$D$10+'СЕТ СН'!$I$6-'СЕТ СН'!$I$23</f>
        <v>1483.7101094300001</v>
      </c>
      <c r="V140" s="36">
        <f>SUMIFS(СВЦЭМ!$D$33:$D$776,СВЦЭМ!$A$33:$A$776,$A140,СВЦЭМ!$B$33:$B$776,V$119)+'СЕТ СН'!$I$11+СВЦЭМ!$D$10+'СЕТ СН'!$I$6-'СЕТ СН'!$I$23</f>
        <v>1451.3187547900002</v>
      </c>
      <c r="W140" s="36">
        <f>SUMIFS(СВЦЭМ!$D$33:$D$776,СВЦЭМ!$A$33:$A$776,$A140,СВЦЭМ!$B$33:$B$776,W$119)+'СЕТ СН'!$I$11+СВЦЭМ!$D$10+'СЕТ СН'!$I$6-'СЕТ СН'!$I$23</f>
        <v>1450.8506518899999</v>
      </c>
      <c r="X140" s="36">
        <f>SUMIFS(СВЦЭМ!$D$33:$D$776,СВЦЭМ!$A$33:$A$776,$A140,СВЦЭМ!$B$33:$B$776,X$119)+'СЕТ СН'!$I$11+СВЦЭМ!$D$10+'СЕТ СН'!$I$6-'СЕТ СН'!$I$23</f>
        <v>1453.42632585</v>
      </c>
      <c r="Y140" s="36">
        <f>SUMIFS(СВЦЭМ!$D$33:$D$776,СВЦЭМ!$A$33:$A$776,$A140,СВЦЭМ!$B$33:$B$776,Y$119)+'СЕТ СН'!$I$11+СВЦЭМ!$D$10+'СЕТ СН'!$I$6-'СЕТ СН'!$I$23</f>
        <v>1501.5163112700002</v>
      </c>
    </row>
    <row r="141" spans="1:25" ht="15.75" x14ac:dyDescent="0.2">
      <c r="A141" s="35">
        <f t="shared" si="3"/>
        <v>43577</v>
      </c>
      <c r="B141" s="36">
        <f>SUMIFS(СВЦЭМ!$D$33:$D$776,СВЦЭМ!$A$33:$A$776,$A141,СВЦЭМ!$B$33:$B$776,B$119)+'СЕТ СН'!$I$11+СВЦЭМ!$D$10+'СЕТ СН'!$I$6-'СЕТ СН'!$I$23</f>
        <v>1507.6851954200001</v>
      </c>
      <c r="C141" s="36">
        <f>SUMIFS(СВЦЭМ!$D$33:$D$776,СВЦЭМ!$A$33:$A$776,$A141,СВЦЭМ!$B$33:$B$776,C$119)+'СЕТ СН'!$I$11+СВЦЭМ!$D$10+'СЕТ СН'!$I$6-'СЕТ СН'!$I$23</f>
        <v>1527.86192314</v>
      </c>
      <c r="D141" s="36">
        <f>SUMIFS(СВЦЭМ!$D$33:$D$776,СВЦЭМ!$A$33:$A$776,$A141,СВЦЭМ!$B$33:$B$776,D$119)+'СЕТ СН'!$I$11+СВЦЭМ!$D$10+'СЕТ СН'!$I$6-'СЕТ СН'!$I$23</f>
        <v>1572.1412465100002</v>
      </c>
      <c r="E141" s="36">
        <f>SUMIFS(СВЦЭМ!$D$33:$D$776,СВЦЭМ!$A$33:$A$776,$A141,СВЦЭМ!$B$33:$B$776,E$119)+'СЕТ СН'!$I$11+СВЦЭМ!$D$10+'СЕТ СН'!$I$6-'СЕТ СН'!$I$23</f>
        <v>1607.1535381499998</v>
      </c>
      <c r="F141" s="36">
        <f>SUMIFS(СВЦЭМ!$D$33:$D$776,СВЦЭМ!$A$33:$A$776,$A141,СВЦЭМ!$B$33:$B$776,F$119)+'СЕТ СН'!$I$11+СВЦЭМ!$D$10+'СЕТ СН'!$I$6-'СЕТ СН'!$I$23</f>
        <v>1620.2129168800002</v>
      </c>
      <c r="G141" s="36">
        <f>SUMIFS(СВЦЭМ!$D$33:$D$776,СВЦЭМ!$A$33:$A$776,$A141,СВЦЭМ!$B$33:$B$776,G$119)+'СЕТ СН'!$I$11+СВЦЭМ!$D$10+'СЕТ СН'!$I$6-'СЕТ СН'!$I$23</f>
        <v>1575.4400719499999</v>
      </c>
      <c r="H141" s="36">
        <f>SUMIFS(СВЦЭМ!$D$33:$D$776,СВЦЭМ!$A$33:$A$776,$A141,СВЦЭМ!$B$33:$B$776,H$119)+'СЕТ СН'!$I$11+СВЦЭМ!$D$10+'СЕТ СН'!$I$6-'СЕТ СН'!$I$23</f>
        <v>1555.5823061000001</v>
      </c>
      <c r="I141" s="36">
        <f>SUMIFS(СВЦЭМ!$D$33:$D$776,СВЦЭМ!$A$33:$A$776,$A141,СВЦЭМ!$B$33:$B$776,I$119)+'СЕТ СН'!$I$11+СВЦЭМ!$D$10+'СЕТ СН'!$I$6-'СЕТ СН'!$I$23</f>
        <v>1549.7750144300001</v>
      </c>
      <c r="J141" s="36">
        <f>SUMIFS(СВЦЭМ!$D$33:$D$776,СВЦЭМ!$A$33:$A$776,$A141,СВЦЭМ!$B$33:$B$776,J$119)+'СЕТ СН'!$I$11+СВЦЭМ!$D$10+'СЕТ СН'!$I$6-'СЕТ СН'!$I$23</f>
        <v>1541.71474577</v>
      </c>
      <c r="K141" s="36">
        <f>SUMIFS(СВЦЭМ!$D$33:$D$776,СВЦЭМ!$A$33:$A$776,$A141,СВЦЭМ!$B$33:$B$776,K$119)+'СЕТ СН'!$I$11+СВЦЭМ!$D$10+'СЕТ СН'!$I$6-'СЕТ СН'!$I$23</f>
        <v>1546.57853808</v>
      </c>
      <c r="L141" s="36">
        <f>SUMIFS(СВЦЭМ!$D$33:$D$776,СВЦЭМ!$A$33:$A$776,$A141,СВЦЭМ!$B$33:$B$776,L$119)+'СЕТ СН'!$I$11+СВЦЭМ!$D$10+'СЕТ СН'!$I$6-'СЕТ СН'!$I$23</f>
        <v>1539.9615097599999</v>
      </c>
      <c r="M141" s="36">
        <f>SUMIFS(СВЦЭМ!$D$33:$D$776,СВЦЭМ!$A$33:$A$776,$A141,СВЦЭМ!$B$33:$B$776,M$119)+'СЕТ СН'!$I$11+СВЦЭМ!$D$10+'СЕТ СН'!$I$6-'СЕТ СН'!$I$23</f>
        <v>1537.9276226900001</v>
      </c>
      <c r="N141" s="36">
        <f>SUMIFS(СВЦЭМ!$D$33:$D$776,СВЦЭМ!$A$33:$A$776,$A141,СВЦЭМ!$B$33:$B$776,N$119)+'СЕТ СН'!$I$11+СВЦЭМ!$D$10+'СЕТ СН'!$I$6-'СЕТ СН'!$I$23</f>
        <v>1536.27972922</v>
      </c>
      <c r="O141" s="36">
        <f>SUMIFS(СВЦЭМ!$D$33:$D$776,СВЦЭМ!$A$33:$A$776,$A141,СВЦЭМ!$B$33:$B$776,O$119)+'СЕТ СН'!$I$11+СВЦЭМ!$D$10+'СЕТ СН'!$I$6-'СЕТ СН'!$I$23</f>
        <v>1543.3066133100001</v>
      </c>
      <c r="P141" s="36">
        <f>SUMIFS(СВЦЭМ!$D$33:$D$776,СВЦЭМ!$A$33:$A$776,$A141,СВЦЭМ!$B$33:$B$776,P$119)+'СЕТ СН'!$I$11+СВЦЭМ!$D$10+'СЕТ СН'!$I$6-'СЕТ СН'!$I$23</f>
        <v>1548.83174018</v>
      </c>
      <c r="Q141" s="36">
        <f>SUMIFS(СВЦЭМ!$D$33:$D$776,СВЦЭМ!$A$33:$A$776,$A141,СВЦЭМ!$B$33:$B$776,Q$119)+'СЕТ СН'!$I$11+СВЦЭМ!$D$10+'СЕТ СН'!$I$6-'СЕТ СН'!$I$23</f>
        <v>1558.63969886</v>
      </c>
      <c r="R141" s="36">
        <f>SUMIFS(СВЦЭМ!$D$33:$D$776,СВЦЭМ!$A$33:$A$776,$A141,СВЦЭМ!$B$33:$B$776,R$119)+'СЕТ СН'!$I$11+СВЦЭМ!$D$10+'СЕТ СН'!$I$6-'СЕТ СН'!$I$23</f>
        <v>1556.5844746400001</v>
      </c>
      <c r="S141" s="36">
        <f>SUMIFS(СВЦЭМ!$D$33:$D$776,СВЦЭМ!$A$33:$A$776,$A141,СВЦЭМ!$B$33:$B$776,S$119)+'СЕТ СН'!$I$11+СВЦЭМ!$D$10+'СЕТ СН'!$I$6-'СЕТ СН'!$I$23</f>
        <v>1535.36909571</v>
      </c>
      <c r="T141" s="36">
        <f>SUMIFS(СВЦЭМ!$D$33:$D$776,СВЦЭМ!$A$33:$A$776,$A141,СВЦЭМ!$B$33:$B$776,T$119)+'СЕТ СН'!$I$11+СВЦЭМ!$D$10+'СЕТ СН'!$I$6-'СЕТ СН'!$I$23</f>
        <v>1532.9815352600001</v>
      </c>
      <c r="U141" s="36">
        <f>SUMIFS(СВЦЭМ!$D$33:$D$776,СВЦЭМ!$A$33:$A$776,$A141,СВЦЭМ!$B$33:$B$776,U$119)+'СЕТ СН'!$I$11+СВЦЭМ!$D$10+'СЕТ СН'!$I$6-'СЕТ СН'!$I$23</f>
        <v>1518.7582428300002</v>
      </c>
      <c r="V141" s="36">
        <f>SUMIFS(СВЦЭМ!$D$33:$D$776,СВЦЭМ!$A$33:$A$776,$A141,СВЦЭМ!$B$33:$B$776,V$119)+'СЕТ СН'!$I$11+СВЦЭМ!$D$10+'СЕТ СН'!$I$6-'СЕТ СН'!$I$23</f>
        <v>1506.1826987300001</v>
      </c>
      <c r="W141" s="36">
        <f>SUMIFS(СВЦЭМ!$D$33:$D$776,СВЦЭМ!$A$33:$A$776,$A141,СВЦЭМ!$B$33:$B$776,W$119)+'СЕТ СН'!$I$11+СВЦЭМ!$D$10+'СЕТ СН'!$I$6-'СЕТ СН'!$I$23</f>
        <v>1510.1373982600001</v>
      </c>
      <c r="X141" s="36">
        <f>SUMIFS(СВЦЭМ!$D$33:$D$776,СВЦЭМ!$A$33:$A$776,$A141,СВЦЭМ!$B$33:$B$776,X$119)+'СЕТ СН'!$I$11+СВЦЭМ!$D$10+'СЕТ СН'!$I$6-'СЕТ СН'!$I$23</f>
        <v>1538.5431798100001</v>
      </c>
      <c r="Y141" s="36">
        <f>SUMIFS(СВЦЭМ!$D$33:$D$776,СВЦЭМ!$A$33:$A$776,$A141,СВЦЭМ!$B$33:$B$776,Y$119)+'СЕТ СН'!$I$11+СВЦЭМ!$D$10+'СЕТ СН'!$I$6-'СЕТ СН'!$I$23</f>
        <v>1552.7097882200001</v>
      </c>
    </row>
    <row r="142" spans="1:25" ht="15.75" x14ac:dyDescent="0.2">
      <c r="A142" s="35">
        <f t="shared" si="3"/>
        <v>43578</v>
      </c>
      <c r="B142" s="36">
        <f>SUMIFS(СВЦЭМ!$D$33:$D$776,СВЦЭМ!$A$33:$A$776,$A142,СВЦЭМ!$B$33:$B$776,B$119)+'СЕТ СН'!$I$11+СВЦЭМ!$D$10+'СЕТ СН'!$I$6-'СЕТ СН'!$I$23</f>
        <v>1520.0108642</v>
      </c>
      <c r="C142" s="36">
        <f>SUMIFS(СВЦЭМ!$D$33:$D$776,СВЦЭМ!$A$33:$A$776,$A142,СВЦЭМ!$B$33:$B$776,C$119)+'СЕТ СН'!$I$11+СВЦЭМ!$D$10+'СЕТ СН'!$I$6-'СЕТ СН'!$I$23</f>
        <v>1567.0634556800001</v>
      </c>
      <c r="D142" s="36">
        <f>SUMIFS(СВЦЭМ!$D$33:$D$776,СВЦЭМ!$A$33:$A$776,$A142,СВЦЭМ!$B$33:$B$776,D$119)+'СЕТ СН'!$I$11+СВЦЭМ!$D$10+'СЕТ СН'!$I$6-'СЕТ СН'!$I$23</f>
        <v>1599.4091348000002</v>
      </c>
      <c r="E142" s="36">
        <f>SUMIFS(СВЦЭМ!$D$33:$D$776,СВЦЭМ!$A$33:$A$776,$A142,СВЦЭМ!$B$33:$B$776,E$119)+'СЕТ СН'!$I$11+СВЦЭМ!$D$10+'СЕТ СН'!$I$6-'СЕТ СН'!$I$23</f>
        <v>1610.5536419300001</v>
      </c>
      <c r="F142" s="36">
        <f>SUMIFS(СВЦЭМ!$D$33:$D$776,СВЦЭМ!$A$33:$A$776,$A142,СВЦЭМ!$B$33:$B$776,F$119)+'СЕТ СН'!$I$11+СВЦЭМ!$D$10+'СЕТ СН'!$I$6-'СЕТ СН'!$I$23</f>
        <v>1615.03797149</v>
      </c>
      <c r="G142" s="36">
        <f>SUMIFS(СВЦЭМ!$D$33:$D$776,СВЦЭМ!$A$33:$A$776,$A142,СВЦЭМ!$B$33:$B$776,G$119)+'СЕТ СН'!$I$11+СВЦЭМ!$D$10+'СЕТ СН'!$I$6-'СЕТ СН'!$I$23</f>
        <v>1586.0221898200002</v>
      </c>
      <c r="H142" s="36">
        <f>SUMIFS(СВЦЭМ!$D$33:$D$776,СВЦЭМ!$A$33:$A$776,$A142,СВЦЭМ!$B$33:$B$776,H$119)+'СЕТ СН'!$I$11+СВЦЭМ!$D$10+'СЕТ СН'!$I$6-'СЕТ СН'!$I$23</f>
        <v>1566.4133105599999</v>
      </c>
      <c r="I142" s="36">
        <f>SUMIFS(СВЦЭМ!$D$33:$D$776,СВЦЭМ!$A$33:$A$776,$A142,СВЦЭМ!$B$33:$B$776,I$119)+'СЕТ СН'!$I$11+СВЦЭМ!$D$10+'СЕТ СН'!$I$6-'СЕТ СН'!$I$23</f>
        <v>1579.6454979999999</v>
      </c>
      <c r="J142" s="36">
        <f>SUMIFS(СВЦЭМ!$D$33:$D$776,СВЦЭМ!$A$33:$A$776,$A142,СВЦЭМ!$B$33:$B$776,J$119)+'СЕТ СН'!$I$11+СВЦЭМ!$D$10+'СЕТ СН'!$I$6-'СЕТ СН'!$I$23</f>
        <v>1548.20498763</v>
      </c>
      <c r="K142" s="36">
        <f>SUMIFS(СВЦЭМ!$D$33:$D$776,СВЦЭМ!$A$33:$A$776,$A142,СВЦЭМ!$B$33:$B$776,K$119)+'СЕТ СН'!$I$11+СВЦЭМ!$D$10+'СЕТ СН'!$I$6-'СЕТ СН'!$I$23</f>
        <v>1551.70511777</v>
      </c>
      <c r="L142" s="36">
        <f>SUMIFS(СВЦЭМ!$D$33:$D$776,СВЦЭМ!$A$33:$A$776,$A142,СВЦЭМ!$B$33:$B$776,L$119)+'СЕТ СН'!$I$11+СВЦЭМ!$D$10+'СЕТ СН'!$I$6-'СЕТ СН'!$I$23</f>
        <v>1537.2297839600001</v>
      </c>
      <c r="M142" s="36">
        <f>SUMIFS(СВЦЭМ!$D$33:$D$776,СВЦЭМ!$A$33:$A$776,$A142,СВЦЭМ!$B$33:$B$776,M$119)+'СЕТ СН'!$I$11+СВЦЭМ!$D$10+'СЕТ СН'!$I$6-'СЕТ СН'!$I$23</f>
        <v>1548.1837927500001</v>
      </c>
      <c r="N142" s="36">
        <f>SUMIFS(СВЦЭМ!$D$33:$D$776,СВЦЭМ!$A$33:$A$776,$A142,СВЦЭМ!$B$33:$B$776,N$119)+'СЕТ СН'!$I$11+СВЦЭМ!$D$10+'СЕТ СН'!$I$6-'СЕТ СН'!$I$23</f>
        <v>1538.28418373</v>
      </c>
      <c r="O142" s="36">
        <f>SUMIFS(СВЦЭМ!$D$33:$D$776,СВЦЭМ!$A$33:$A$776,$A142,СВЦЭМ!$B$33:$B$776,O$119)+'СЕТ СН'!$I$11+СВЦЭМ!$D$10+'СЕТ СН'!$I$6-'СЕТ СН'!$I$23</f>
        <v>1545.1126502400002</v>
      </c>
      <c r="P142" s="36">
        <f>SUMIFS(СВЦЭМ!$D$33:$D$776,СВЦЭМ!$A$33:$A$776,$A142,СВЦЭМ!$B$33:$B$776,P$119)+'СЕТ СН'!$I$11+СВЦЭМ!$D$10+'СЕТ СН'!$I$6-'СЕТ СН'!$I$23</f>
        <v>1563.8013037400001</v>
      </c>
      <c r="Q142" s="36">
        <f>SUMIFS(СВЦЭМ!$D$33:$D$776,СВЦЭМ!$A$33:$A$776,$A142,СВЦЭМ!$B$33:$B$776,Q$119)+'СЕТ СН'!$I$11+СВЦЭМ!$D$10+'СЕТ СН'!$I$6-'СЕТ СН'!$I$23</f>
        <v>1574.3657180800001</v>
      </c>
      <c r="R142" s="36">
        <f>SUMIFS(СВЦЭМ!$D$33:$D$776,СВЦЭМ!$A$33:$A$776,$A142,СВЦЭМ!$B$33:$B$776,R$119)+'СЕТ СН'!$I$11+СВЦЭМ!$D$10+'СЕТ СН'!$I$6-'СЕТ СН'!$I$23</f>
        <v>1571.4160499499999</v>
      </c>
      <c r="S142" s="36">
        <f>SUMIFS(СВЦЭМ!$D$33:$D$776,СВЦЭМ!$A$33:$A$776,$A142,СВЦЭМ!$B$33:$B$776,S$119)+'СЕТ СН'!$I$11+СВЦЭМ!$D$10+'СЕТ СН'!$I$6-'СЕТ СН'!$I$23</f>
        <v>1580.03699925</v>
      </c>
      <c r="T142" s="36">
        <f>SUMIFS(СВЦЭМ!$D$33:$D$776,СВЦЭМ!$A$33:$A$776,$A142,СВЦЭМ!$B$33:$B$776,T$119)+'СЕТ СН'!$I$11+СВЦЭМ!$D$10+'СЕТ СН'!$I$6-'СЕТ СН'!$I$23</f>
        <v>1564.6333870100002</v>
      </c>
      <c r="U142" s="36">
        <f>SUMIFS(СВЦЭМ!$D$33:$D$776,СВЦЭМ!$A$33:$A$776,$A142,СВЦЭМ!$B$33:$B$776,U$119)+'СЕТ СН'!$I$11+СВЦЭМ!$D$10+'СЕТ СН'!$I$6-'СЕТ СН'!$I$23</f>
        <v>1538.9603889</v>
      </c>
      <c r="V142" s="36">
        <f>SUMIFS(СВЦЭМ!$D$33:$D$776,СВЦЭМ!$A$33:$A$776,$A142,СВЦЭМ!$B$33:$B$776,V$119)+'СЕТ СН'!$I$11+СВЦЭМ!$D$10+'СЕТ СН'!$I$6-'СЕТ СН'!$I$23</f>
        <v>1523.3114249800001</v>
      </c>
      <c r="W142" s="36">
        <f>SUMIFS(СВЦЭМ!$D$33:$D$776,СВЦЭМ!$A$33:$A$776,$A142,СВЦЭМ!$B$33:$B$776,W$119)+'СЕТ СН'!$I$11+СВЦЭМ!$D$10+'СЕТ СН'!$I$6-'СЕТ СН'!$I$23</f>
        <v>1520.1727906199999</v>
      </c>
      <c r="X142" s="36">
        <f>SUMIFS(СВЦЭМ!$D$33:$D$776,СВЦЭМ!$A$33:$A$776,$A142,СВЦЭМ!$B$33:$B$776,X$119)+'СЕТ СН'!$I$11+СВЦЭМ!$D$10+'СЕТ СН'!$I$6-'СЕТ СН'!$I$23</f>
        <v>1555.0410947600001</v>
      </c>
      <c r="Y142" s="36">
        <f>SUMIFS(СВЦЭМ!$D$33:$D$776,СВЦЭМ!$A$33:$A$776,$A142,СВЦЭМ!$B$33:$B$776,Y$119)+'СЕТ СН'!$I$11+СВЦЭМ!$D$10+'СЕТ СН'!$I$6-'СЕТ СН'!$I$23</f>
        <v>1589.99318468</v>
      </c>
    </row>
    <row r="143" spans="1:25" ht="15.75" x14ac:dyDescent="0.2">
      <c r="A143" s="35">
        <f t="shared" si="3"/>
        <v>43579</v>
      </c>
      <c r="B143" s="36">
        <f>SUMIFS(СВЦЭМ!$D$33:$D$776,СВЦЭМ!$A$33:$A$776,$A143,СВЦЭМ!$B$33:$B$776,B$119)+'СЕТ СН'!$I$11+СВЦЭМ!$D$10+'СЕТ СН'!$I$6-'СЕТ СН'!$I$23</f>
        <v>1477.0723083800001</v>
      </c>
      <c r="C143" s="36">
        <f>SUMIFS(СВЦЭМ!$D$33:$D$776,СВЦЭМ!$A$33:$A$776,$A143,СВЦЭМ!$B$33:$B$776,C$119)+'СЕТ СН'!$I$11+СВЦЭМ!$D$10+'СЕТ СН'!$I$6-'СЕТ СН'!$I$23</f>
        <v>1520.26897721</v>
      </c>
      <c r="D143" s="36">
        <f>SUMIFS(СВЦЭМ!$D$33:$D$776,СВЦЭМ!$A$33:$A$776,$A143,СВЦЭМ!$B$33:$B$776,D$119)+'СЕТ СН'!$I$11+СВЦЭМ!$D$10+'СЕТ СН'!$I$6-'СЕТ СН'!$I$23</f>
        <v>1555.8480043100001</v>
      </c>
      <c r="E143" s="36">
        <f>SUMIFS(СВЦЭМ!$D$33:$D$776,СВЦЭМ!$A$33:$A$776,$A143,СВЦЭМ!$B$33:$B$776,E$119)+'СЕТ СН'!$I$11+СВЦЭМ!$D$10+'СЕТ СН'!$I$6-'СЕТ СН'!$I$23</f>
        <v>1564.5662822600002</v>
      </c>
      <c r="F143" s="36">
        <f>SUMIFS(СВЦЭМ!$D$33:$D$776,СВЦЭМ!$A$33:$A$776,$A143,СВЦЭМ!$B$33:$B$776,F$119)+'СЕТ СН'!$I$11+СВЦЭМ!$D$10+'СЕТ СН'!$I$6-'СЕТ СН'!$I$23</f>
        <v>1587.8950919200001</v>
      </c>
      <c r="G143" s="36">
        <f>SUMIFS(СВЦЭМ!$D$33:$D$776,СВЦЭМ!$A$33:$A$776,$A143,СВЦЭМ!$B$33:$B$776,G$119)+'СЕТ СН'!$I$11+СВЦЭМ!$D$10+'СЕТ СН'!$I$6-'СЕТ СН'!$I$23</f>
        <v>1581.7528447599998</v>
      </c>
      <c r="H143" s="36">
        <f>SUMIFS(СВЦЭМ!$D$33:$D$776,СВЦЭМ!$A$33:$A$776,$A143,СВЦЭМ!$B$33:$B$776,H$119)+'СЕТ СН'!$I$11+СВЦЭМ!$D$10+'СЕТ СН'!$I$6-'СЕТ СН'!$I$23</f>
        <v>1561.1089143300001</v>
      </c>
      <c r="I143" s="36">
        <f>SUMIFS(СВЦЭМ!$D$33:$D$776,СВЦЭМ!$A$33:$A$776,$A143,СВЦЭМ!$B$33:$B$776,I$119)+'СЕТ СН'!$I$11+СВЦЭМ!$D$10+'СЕТ СН'!$I$6-'СЕТ СН'!$I$23</f>
        <v>1524.93967997</v>
      </c>
      <c r="J143" s="36">
        <f>SUMIFS(СВЦЭМ!$D$33:$D$776,СВЦЭМ!$A$33:$A$776,$A143,СВЦЭМ!$B$33:$B$776,J$119)+'СЕТ СН'!$I$11+СВЦЭМ!$D$10+'СЕТ СН'!$I$6-'СЕТ СН'!$I$23</f>
        <v>1487.27546966</v>
      </c>
      <c r="K143" s="36">
        <f>SUMIFS(СВЦЭМ!$D$33:$D$776,СВЦЭМ!$A$33:$A$776,$A143,СВЦЭМ!$B$33:$B$776,K$119)+'СЕТ СН'!$I$11+СВЦЭМ!$D$10+'СЕТ СН'!$I$6-'СЕТ СН'!$I$23</f>
        <v>1503.76438282</v>
      </c>
      <c r="L143" s="36">
        <f>SUMIFS(СВЦЭМ!$D$33:$D$776,СВЦЭМ!$A$33:$A$776,$A143,СВЦЭМ!$B$33:$B$776,L$119)+'СЕТ СН'!$I$11+СВЦЭМ!$D$10+'СЕТ СН'!$I$6-'СЕТ СН'!$I$23</f>
        <v>1537.3498909700002</v>
      </c>
      <c r="M143" s="36">
        <f>SUMIFS(СВЦЭМ!$D$33:$D$776,СВЦЭМ!$A$33:$A$776,$A143,СВЦЭМ!$B$33:$B$776,M$119)+'СЕТ СН'!$I$11+СВЦЭМ!$D$10+'СЕТ СН'!$I$6-'СЕТ СН'!$I$23</f>
        <v>1555.9259015600001</v>
      </c>
      <c r="N143" s="36">
        <f>SUMIFS(СВЦЭМ!$D$33:$D$776,СВЦЭМ!$A$33:$A$776,$A143,СВЦЭМ!$B$33:$B$776,N$119)+'СЕТ СН'!$I$11+СВЦЭМ!$D$10+'СЕТ СН'!$I$6-'СЕТ СН'!$I$23</f>
        <v>1544.3158356700001</v>
      </c>
      <c r="O143" s="36">
        <f>SUMIFS(СВЦЭМ!$D$33:$D$776,СВЦЭМ!$A$33:$A$776,$A143,СВЦЭМ!$B$33:$B$776,O$119)+'СЕТ СН'!$I$11+СВЦЭМ!$D$10+'СЕТ СН'!$I$6-'СЕТ СН'!$I$23</f>
        <v>1552.4437910400002</v>
      </c>
      <c r="P143" s="36">
        <f>SUMIFS(СВЦЭМ!$D$33:$D$776,СВЦЭМ!$A$33:$A$776,$A143,СВЦЭМ!$B$33:$B$776,P$119)+'СЕТ СН'!$I$11+СВЦЭМ!$D$10+'СЕТ СН'!$I$6-'СЕТ СН'!$I$23</f>
        <v>1560.8525709200001</v>
      </c>
      <c r="Q143" s="36">
        <f>SUMIFS(СВЦЭМ!$D$33:$D$776,СВЦЭМ!$A$33:$A$776,$A143,СВЦЭМ!$B$33:$B$776,Q$119)+'СЕТ СН'!$I$11+СВЦЭМ!$D$10+'СЕТ СН'!$I$6-'СЕТ СН'!$I$23</f>
        <v>1565.5793578800001</v>
      </c>
      <c r="R143" s="36">
        <f>SUMIFS(СВЦЭМ!$D$33:$D$776,СВЦЭМ!$A$33:$A$776,$A143,СВЦЭМ!$B$33:$B$776,R$119)+'СЕТ СН'!$I$11+СВЦЭМ!$D$10+'СЕТ СН'!$I$6-'СЕТ СН'!$I$23</f>
        <v>1568.1777353</v>
      </c>
      <c r="S143" s="36">
        <f>SUMIFS(СВЦЭМ!$D$33:$D$776,СВЦЭМ!$A$33:$A$776,$A143,СВЦЭМ!$B$33:$B$776,S$119)+'СЕТ СН'!$I$11+СВЦЭМ!$D$10+'СЕТ СН'!$I$6-'СЕТ СН'!$I$23</f>
        <v>1569.48676772</v>
      </c>
      <c r="T143" s="36">
        <f>SUMIFS(СВЦЭМ!$D$33:$D$776,СВЦЭМ!$A$33:$A$776,$A143,СВЦЭМ!$B$33:$B$776,T$119)+'СЕТ СН'!$I$11+СВЦЭМ!$D$10+'СЕТ СН'!$I$6-'СЕТ СН'!$I$23</f>
        <v>1556.46522005</v>
      </c>
      <c r="U143" s="36">
        <f>SUMIFS(СВЦЭМ!$D$33:$D$776,СВЦЭМ!$A$33:$A$776,$A143,СВЦЭМ!$B$33:$B$776,U$119)+'СЕТ СН'!$I$11+СВЦЭМ!$D$10+'СЕТ СН'!$I$6-'СЕТ СН'!$I$23</f>
        <v>1550.3704221200001</v>
      </c>
      <c r="V143" s="36">
        <f>SUMIFS(СВЦЭМ!$D$33:$D$776,СВЦЭМ!$A$33:$A$776,$A143,СВЦЭМ!$B$33:$B$776,V$119)+'СЕТ СН'!$I$11+СВЦЭМ!$D$10+'СЕТ СН'!$I$6-'СЕТ СН'!$I$23</f>
        <v>1526.33371485</v>
      </c>
      <c r="W143" s="36">
        <f>SUMIFS(СВЦЭМ!$D$33:$D$776,СВЦЭМ!$A$33:$A$776,$A143,СВЦЭМ!$B$33:$B$776,W$119)+'СЕТ СН'!$I$11+СВЦЭМ!$D$10+'СЕТ СН'!$I$6-'СЕТ СН'!$I$23</f>
        <v>1514.3715442299999</v>
      </c>
      <c r="X143" s="36">
        <f>SUMIFS(СВЦЭМ!$D$33:$D$776,СВЦЭМ!$A$33:$A$776,$A143,СВЦЭМ!$B$33:$B$776,X$119)+'СЕТ СН'!$I$11+СВЦЭМ!$D$10+'СЕТ СН'!$I$6-'СЕТ СН'!$I$23</f>
        <v>1525.39795656</v>
      </c>
      <c r="Y143" s="36">
        <f>SUMIFS(СВЦЭМ!$D$33:$D$776,СВЦЭМ!$A$33:$A$776,$A143,СВЦЭМ!$B$33:$B$776,Y$119)+'СЕТ СН'!$I$11+СВЦЭМ!$D$10+'СЕТ СН'!$I$6-'СЕТ СН'!$I$23</f>
        <v>1564.40035029</v>
      </c>
    </row>
    <row r="144" spans="1:25" ht="15.75" x14ac:dyDescent="0.2">
      <c r="A144" s="35">
        <f t="shared" si="3"/>
        <v>43580</v>
      </c>
      <c r="B144" s="36">
        <f>SUMIFS(СВЦЭМ!$D$33:$D$776,СВЦЭМ!$A$33:$A$776,$A144,СВЦЭМ!$B$33:$B$776,B$119)+'СЕТ СН'!$I$11+СВЦЭМ!$D$10+'СЕТ СН'!$I$6-'СЕТ СН'!$I$23</f>
        <v>1549.3939749000001</v>
      </c>
      <c r="C144" s="36">
        <f>SUMIFS(СВЦЭМ!$D$33:$D$776,СВЦЭМ!$A$33:$A$776,$A144,СВЦЭМ!$B$33:$B$776,C$119)+'СЕТ СН'!$I$11+СВЦЭМ!$D$10+'СЕТ СН'!$I$6-'СЕТ СН'!$I$23</f>
        <v>1587.1011390799999</v>
      </c>
      <c r="D144" s="36">
        <f>SUMIFS(СВЦЭМ!$D$33:$D$776,СВЦЭМ!$A$33:$A$776,$A144,СВЦЭМ!$B$33:$B$776,D$119)+'СЕТ СН'!$I$11+СВЦЭМ!$D$10+'СЕТ СН'!$I$6-'СЕТ СН'!$I$23</f>
        <v>1619.54988456</v>
      </c>
      <c r="E144" s="36">
        <f>SUMIFS(СВЦЭМ!$D$33:$D$776,СВЦЭМ!$A$33:$A$776,$A144,СВЦЭМ!$B$33:$B$776,E$119)+'СЕТ СН'!$I$11+СВЦЭМ!$D$10+'СЕТ СН'!$I$6-'СЕТ СН'!$I$23</f>
        <v>1634.2192085500001</v>
      </c>
      <c r="F144" s="36">
        <f>SUMIFS(СВЦЭМ!$D$33:$D$776,СВЦЭМ!$A$33:$A$776,$A144,СВЦЭМ!$B$33:$B$776,F$119)+'СЕТ СН'!$I$11+СВЦЭМ!$D$10+'СЕТ СН'!$I$6-'СЕТ СН'!$I$23</f>
        <v>1638.2290183099999</v>
      </c>
      <c r="G144" s="36">
        <f>SUMIFS(СВЦЭМ!$D$33:$D$776,СВЦЭМ!$A$33:$A$776,$A144,СВЦЭМ!$B$33:$B$776,G$119)+'СЕТ СН'!$I$11+СВЦЭМ!$D$10+'СЕТ СН'!$I$6-'СЕТ СН'!$I$23</f>
        <v>1621.5556876800001</v>
      </c>
      <c r="H144" s="36">
        <f>SUMIFS(СВЦЭМ!$D$33:$D$776,СВЦЭМ!$A$33:$A$776,$A144,СВЦЭМ!$B$33:$B$776,H$119)+'СЕТ СН'!$I$11+СВЦЭМ!$D$10+'СЕТ СН'!$I$6-'СЕТ СН'!$I$23</f>
        <v>1582.7571401099999</v>
      </c>
      <c r="I144" s="36">
        <f>SUMIFS(СВЦЭМ!$D$33:$D$776,СВЦЭМ!$A$33:$A$776,$A144,СВЦЭМ!$B$33:$B$776,I$119)+'СЕТ СН'!$I$11+СВЦЭМ!$D$10+'СЕТ СН'!$I$6-'СЕТ СН'!$I$23</f>
        <v>1539.2563128300001</v>
      </c>
      <c r="J144" s="36">
        <f>SUMIFS(СВЦЭМ!$D$33:$D$776,СВЦЭМ!$A$33:$A$776,$A144,СВЦЭМ!$B$33:$B$776,J$119)+'СЕТ СН'!$I$11+СВЦЭМ!$D$10+'СЕТ СН'!$I$6-'СЕТ СН'!$I$23</f>
        <v>1500.0181103899999</v>
      </c>
      <c r="K144" s="36">
        <f>SUMIFS(СВЦЭМ!$D$33:$D$776,СВЦЭМ!$A$33:$A$776,$A144,СВЦЭМ!$B$33:$B$776,K$119)+'СЕТ СН'!$I$11+СВЦЭМ!$D$10+'СЕТ СН'!$I$6-'СЕТ СН'!$I$23</f>
        <v>1495.82045423</v>
      </c>
      <c r="L144" s="36">
        <f>SUMIFS(СВЦЭМ!$D$33:$D$776,СВЦЭМ!$A$33:$A$776,$A144,СВЦЭМ!$B$33:$B$776,L$119)+'СЕТ СН'!$I$11+СВЦЭМ!$D$10+'СЕТ СН'!$I$6-'СЕТ СН'!$I$23</f>
        <v>1488.98472382</v>
      </c>
      <c r="M144" s="36">
        <f>SUMIFS(СВЦЭМ!$D$33:$D$776,СВЦЭМ!$A$33:$A$776,$A144,СВЦЭМ!$B$33:$B$776,M$119)+'СЕТ СН'!$I$11+СВЦЭМ!$D$10+'СЕТ СН'!$I$6-'СЕТ СН'!$I$23</f>
        <v>1505.7886838899999</v>
      </c>
      <c r="N144" s="36">
        <f>SUMIFS(СВЦЭМ!$D$33:$D$776,СВЦЭМ!$A$33:$A$776,$A144,СВЦЭМ!$B$33:$B$776,N$119)+'СЕТ СН'!$I$11+СВЦЭМ!$D$10+'СЕТ СН'!$I$6-'СЕТ СН'!$I$23</f>
        <v>1497.21845205</v>
      </c>
      <c r="O144" s="36">
        <f>SUMIFS(СВЦЭМ!$D$33:$D$776,СВЦЭМ!$A$33:$A$776,$A144,СВЦЭМ!$B$33:$B$776,O$119)+'СЕТ СН'!$I$11+СВЦЭМ!$D$10+'СЕТ СН'!$I$6-'СЕТ СН'!$I$23</f>
        <v>1497.7367601999999</v>
      </c>
      <c r="P144" s="36">
        <f>SUMIFS(СВЦЭМ!$D$33:$D$776,СВЦЭМ!$A$33:$A$776,$A144,СВЦЭМ!$B$33:$B$776,P$119)+'СЕТ СН'!$I$11+СВЦЭМ!$D$10+'СЕТ СН'!$I$6-'СЕТ СН'!$I$23</f>
        <v>1507.9169398700001</v>
      </c>
      <c r="Q144" s="36">
        <f>SUMIFS(СВЦЭМ!$D$33:$D$776,СВЦЭМ!$A$33:$A$776,$A144,СВЦЭМ!$B$33:$B$776,Q$119)+'СЕТ СН'!$I$11+СВЦЭМ!$D$10+'СЕТ СН'!$I$6-'СЕТ СН'!$I$23</f>
        <v>1526.87408086</v>
      </c>
      <c r="R144" s="36">
        <f>SUMIFS(СВЦЭМ!$D$33:$D$776,СВЦЭМ!$A$33:$A$776,$A144,СВЦЭМ!$B$33:$B$776,R$119)+'СЕТ СН'!$I$11+СВЦЭМ!$D$10+'СЕТ СН'!$I$6-'СЕТ СН'!$I$23</f>
        <v>1537.9417619599999</v>
      </c>
      <c r="S144" s="36">
        <f>SUMIFS(СВЦЭМ!$D$33:$D$776,СВЦЭМ!$A$33:$A$776,$A144,СВЦЭМ!$B$33:$B$776,S$119)+'СЕТ СН'!$I$11+СВЦЭМ!$D$10+'СЕТ СН'!$I$6-'СЕТ СН'!$I$23</f>
        <v>1537.05183117</v>
      </c>
      <c r="T144" s="36">
        <f>SUMIFS(СВЦЭМ!$D$33:$D$776,СВЦЭМ!$A$33:$A$776,$A144,СВЦЭМ!$B$33:$B$776,T$119)+'СЕТ СН'!$I$11+СВЦЭМ!$D$10+'СЕТ СН'!$I$6-'СЕТ СН'!$I$23</f>
        <v>1522.2090791400001</v>
      </c>
      <c r="U144" s="36">
        <f>SUMIFS(СВЦЭМ!$D$33:$D$776,СВЦЭМ!$A$33:$A$776,$A144,СВЦЭМ!$B$33:$B$776,U$119)+'СЕТ СН'!$I$11+СВЦЭМ!$D$10+'СЕТ СН'!$I$6-'СЕТ СН'!$I$23</f>
        <v>1503.2982227900002</v>
      </c>
      <c r="V144" s="36">
        <f>SUMIFS(СВЦЭМ!$D$33:$D$776,СВЦЭМ!$A$33:$A$776,$A144,СВЦЭМ!$B$33:$B$776,V$119)+'СЕТ СН'!$I$11+СВЦЭМ!$D$10+'СЕТ СН'!$I$6-'СЕТ СН'!$I$23</f>
        <v>1487.5749784300001</v>
      </c>
      <c r="W144" s="36">
        <f>SUMIFS(СВЦЭМ!$D$33:$D$776,СВЦЭМ!$A$33:$A$776,$A144,СВЦЭМ!$B$33:$B$776,W$119)+'СЕТ СН'!$I$11+СВЦЭМ!$D$10+'СЕТ СН'!$I$6-'СЕТ СН'!$I$23</f>
        <v>1487.23816386</v>
      </c>
      <c r="X144" s="36">
        <f>SUMIFS(СВЦЭМ!$D$33:$D$776,СВЦЭМ!$A$33:$A$776,$A144,СВЦЭМ!$B$33:$B$776,X$119)+'СЕТ СН'!$I$11+СВЦЭМ!$D$10+'СЕТ СН'!$I$6-'СЕТ СН'!$I$23</f>
        <v>1471.37046375</v>
      </c>
      <c r="Y144" s="36">
        <f>SUMIFS(СВЦЭМ!$D$33:$D$776,СВЦЭМ!$A$33:$A$776,$A144,СВЦЭМ!$B$33:$B$776,Y$119)+'СЕТ СН'!$I$11+СВЦЭМ!$D$10+'СЕТ СН'!$I$6-'СЕТ СН'!$I$23</f>
        <v>1533.5189456600001</v>
      </c>
    </row>
    <row r="145" spans="1:27" ht="15.75" x14ac:dyDescent="0.2">
      <c r="A145" s="35">
        <f t="shared" si="3"/>
        <v>43581</v>
      </c>
      <c r="B145" s="36">
        <f>SUMIFS(СВЦЭМ!$D$33:$D$776,СВЦЭМ!$A$33:$A$776,$A145,СВЦЭМ!$B$33:$B$776,B$119)+'СЕТ СН'!$I$11+СВЦЭМ!$D$10+'СЕТ СН'!$I$6-'СЕТ СН'!$I$23</f>
        <v>1568.2188432800001</v>
      </c>
      <c r="C145" s="36">
        <f>SUMIFS(СВЦЭМ!$D$33:$D$776,СВЦЭМ!$A$33:$A$776,$A145,СВЦЭМ!$B$33:$B$776,C$119)+'СЕТ СН'!$I$11+СВЦЭМ!$D$10+'СЕТ СН'!$I$6-'СЕТ СН'!$I$23</f>
        <v>1604.68153699</v>
      </c>
      <c r="D145" s="36">
        <f>SUMIFS(СВЦЭМ!$D$33:$D$776,СВЦЭМ!$A$33:$A$776,$A145,СВЦЭМ!$B$33:$B$776,D$119)+'СЕТ СН'!$I$11+СВЦЭМ!$D$10+'СЕТ СН'!$I$6-'СЕТ СН'!$I$23</f>
        <v>1620.8617607000001</v>
      </c>
      <c r="E145" s="36">
        <f>SUMIFS(СВЦЭМ!$D$33:$D$776,СВЦЭМ!$A$33:$A$776,$A145,СВЦЭМ!$B$33:$B$776,E$119)+'СЕТ СН'!$I$11+СВЦЭМ!$D$10+'СЕТ СН'!$I$6-'СЕТ СН'!$I$23</f>
        <v>1628.1383018299998</v>
      </c>
      <c r="F145" s="36">
        <f>SUMIFS(СВЦЭМ!$D$33:$D$776,СВЦЭМ!$A$33:$A$776,$A145,СВЦЭМ!$B$33:$B$776,F$119)+'СЕТ СН'!$I$11+СВЦЭМ!$D$10+'СЕТ СН'!$I$6-'СЕТ СН'!$I$23</f>
        <v>1634.40947366</v>
      </c>
      <c r="G145" s="36">
        <f>SUMIFS(СВЦЭМ!$D$33:$D$776,СВЦЭМ!$A$33:$A$776,$A145,СВЦЭМ!$B$33:$B$776,G$119)+'СЕТ СН'!$I$11+СВЦЭМ!$D$10+'СЕТ СН'!$I$6-'СЕТ СН'!$I$23</f>
        <v>1621.5426486199999</v>
      </c>
      <c r="H145" s="36">
        <f>SUMIFS(СВЦЭМ!$D$33:$D$776,СВЦЭМ!$A$33:$A$776,$A145,СВЦЭМ!$B$33:$B$776,H$119)+'СЕТ СН'!$I$11+СВЦЭМ!$D$10+'СЕТ СН'!$I$6-'СЕТ СН'!$I$23</f>
        <v>1585.73379011</v>
      </c>
      <c r="I145" s="36">
        <f>SUMIFS(СВЦЭМ!$D$33:$D$776,СВЦЭМ!$A$33:$A$776,$A145,СВЦЭМ!$B$33:$B$776,I$119)+'СЕТ СН'!$I$11+СВЦЭМ!$D$10+'СЕТ СН'!$I$6-'СЕТ СН'!$I$23</f>
        <v>1544.7589355800001</v>
      </c>
      <c r="J145" s="36">
        <f>SUMIFS(СВЦЭМ!$D$33:$D$776,СВЦЭМ!$A$33:$A$776,$A145,СВЦЭМ!$B$33:$B$776,J$119)+'СЕТ СН'!$I$11+СВЦЭМ!$D$10+'СЕТ СН'!$I$6-'СЕТ СН'!$I$23</f>
        <v>1511.70241558</v>
      </c>
      <c r="K145" s="36">
        <f>SUMIFS(СВЦЭМ!$D$33:$D$776,СВЦЭМ!$A$33:$A$776,$A145,СВЦЭМ!$B$33:$B$776,K$119)+'СЕТ СН'!$I$11+СВЦЭМ!$D$10+'СЕТ СН'!$I$6-'СЕТ СН'!$I$23</f>
        <v>1501.4354591199999</v>
      </c>
      <c r="L145" s="36">
        <f>SUMIFS(СВЦЭМ!$D$33:$D$776,СВЦЭМ!$A$33:$A$776,$A145,СВЦЭМ!$B$33:$B$776,L$119)+'СЕТ СН'!$I$11+СВЦЭМ!$D$10+'СЕТ СН'!$I$6-'СЕТ СН'!$I$23</f>
        <v>1503.6900625400001</v>
      </c>
      <c r="M145" s="36">
        <f>SUMIFS(СВЦЭМ!$D$33:$D$776,СВЦЭМ!$A$33:$A$776,$A145,СВЦЭМ!$B$33:$B$776,M$119)+'СЕТ СН'!$I$11+СВЦЭМ!$D$10+'СЕТ СН'!$I$6-'СЕТ СН'!$I$23</f>
        <v>1511.6434276499999</v>
      </c>
      <c r="N145" s="36">
        <f>SUMIFS(СВЦЭМ!$D$33:$D$776,СВЦЭМ!$A$33:$A$776,$A145,СВЦЭМ!$B$33:$B$776,N$119)+'СЕТ СН'!$I$11+СВЦЭМ!$D$10+'СЕТ СН'!$I$6-'СЕТ СН'!$I$23</f>
        <v>1515.4363292500002</v>
      </c>
      <c r="O145" s="36">
        <f>SUMIFS(СВЦЭМ!$D$33:$D$776,СВЦЭМ!$A$33:$A$776,$A145,СВЦЭМ!$B$33:$B$776,O$119)+'СЕТ СН'!$I$11+СВЦЭМ!$D$10+'СЕТ СН'!$I$6-'СЕТ СН'!$I$23</f>
        <v>1518.2111195</v>
      </c>
      <c r="P145" s="36">
        <f>SUMIFS(СВЦЭМ!$D$33:$D$776,СВЦЭМ!$A$33:$A$776,$A145,СВЦЭМ!$B$33:$B$776,P$119)+'СЕТ СН'!$I$11+СВЦЭМ!$D$10+'СЕТ СН'!$I$6-'СЕТ СН'!$I$23</f>
        <v>1525.66326598</v>
      </c>
      <c r="Q145" s="36">
        <f>SUMIFS(СВЦЭМ!$D$33:$D$776,СВЦЭМ!$A$33:$A$776,$A145,СВЦЭМ!$B$33:$B$776,Q$119)+'СЕТ СН'!$I$11+СВЦЭМ!$D$10+'СЕТ СН'!$I$6-'СЕТ СН'!$I$23</f>
        <v>1534.59084439</v>
      </c>
      <c r="R145" s="36">
        <f>SUMIFS(СВЦЭМ!$D$33:$D$776,СВЦЭМ!$A$33:$A$776,$A145,СВЦЭМ!$B$33:$B$776,R$119)+'СЕТ СН'!$I$11+СВЦЭМ!$D$10+'СЕТ СН'!$I$6-'СЕТ СН'!$I$23</f>
        <v>1539.19714135</v>
      </c>
      <c r="S145" s="36">
        <f>SUMIFS(СВЦЭМ!$D$33:$D$776,СВЦЭМ!$A$33:$A$776,$A145,СВЦЭМ!$B$33:$B$776,S$119)+'СЕТ СН'!$I$11+СВЦЭМ!$D$10+'СЕТ СН'!$I$6-'СЕТ СН'!$I$23</f>
        <v>1524.4394406199999</v>
      </c>
      <c r="T145" s="36">
        <f>SUMIFS(СВЦЭМ!$D$33:$D$776,СВЦЭМ!$A$33:$A$776,$A145,СВЦЭМ!$B$33:$B$776,T$119)+'СЕТ СН'!$I$11+СВЦЭМ!$D$10+'СЕТ СН'!$I$6-'СЕТ СН'!$I$23</f>
        <v>1503.86525753</v>
      </c>
      <c r="U145" s="36">
        <f>SUMIFS(СВЦЭМ!$D$33:$D$776,СВЦЭМ!$A$33:$A$776,$A145,СВЦЭМ!$B$33:$B$776,U$119)+'СЕТ СН'!$I$11+СВЦЭМ!$D$10+'СЕТ СН'!$I$6-'СЕТ СН'!$I$23</f>
        <v>1470.48036598</v>
      </c>
      <c r="V145" s="36">
        <f>SUMIFS(СВЦЭМ!$D$33:$D$776,СВЦЭМ!$A$33:$A$776,$A145,СВЦЭМ!$B$33:$B$776,V$119)+'СЕТ СН'!$I$11+СВЦЭМ!$D$10+'СЕТ СН'!$I$6-'СЕТ СН'!$I$23</f>
        <v>1462.95114182</v>
      </c>
      <c r="W145" s="36">
        <f>SUMIFS(СВЦЭМ!$D$33:$D$776,СВЦЭМ!$A$33:$A$776,$A145,СВЦЭМ!$B$33:$B$776,W$119)+'СЕТ СН'!$I$11+СВЦЭМ!$D$10+'СЕТ СН'!$I$6-'СЕТ СН'!$I$23</f>
        <v>1480.53404047</v>
      </c>
      <c r="X145" s="36">
        <f>SUMIFS(СВЦЭМ!$D$33:$D$776,СВЦЭМ!$A$33:$A$776,$A145,СВЦЭМ!$B$33:$B$776,X$119)+'СЕТ СН'!$I$11+СВЦЭМ!$D$10+'СЕТ СН'!$I$6-'СЕТ СН'!$I$23</f>
        <v>1515.33775311</v>
      </c>
      <c r="Y145" s="36">
        <f>SUMIFS(СВЦЭМ!$D$33:$D$776,СВЦЭМ!$A$33:$A$776,$A145,СВЦЭМ!$B$33:$B$776,Y$119)+'СЕТ СН'!$I$11+СВЦЭМ!$D$10+'СЕТ СН'!$I$6-'СЕТ СН'!$I$23</f>
        <v>1550.64721295</v>
      </c>
    </row>
    <row r="146" spans="1:27" ht="15.75" x14ac:dyDescent="0.2">
      <c r="A146" s="35">
        <f t="shared" si="3"/>
        <v>43582</v>
      </c>
      <c r="B146" s="36">
        <f>SUMIFS(СВЦЭМ!$D$33:$D$776,СВЦЭМ!$A$33:$A$776,$A146,СВЦЭМ!$B$33:$B$776,B$119)+'СЕТ СН'!$I$11+СВЦЭМ!$D$10+'СЕТ СН'!$I$6-'СЕТ СН'!$I$23</f>
        <v>1552.1288619400002</v>
      </c>
      <c r="C146" s="36">
        <f>SUMIFS(СВЦЭМ!$D$33:$D$776,СВЦЭМ!$A$33:$A$776,$A146,СВЦЭМ!$B$33:$B$776,C$119)+'СЕТ СН'!$I$11+СВЦЭМ!$D$10+'СЕТ СН'!$I$6-'СЕТ СН'!$I$23</f>
        <v>1542.9206189900001</v>
      </c>
      <c r="D146" s="36">
        <f>SUMIFS(СВЦЭМ!$D$33:$D$776,СВЦЭМ!$A$33:$A$776,$A146,СВЦЭМ!$B$33:$B$776,D$119)+'СЕТ СН'!$I$11+СВЦЭМ!$D$10+'СЕТ СН'!$I$6-'СЕТ СН'!$I$23</f>
        <v>1552.5682973200001</v>
      </c>
      <c r="E146" s="36">
        <f>SUMIFS(СВЦЭМ!$D$33:$D$776,СВЦЭМ!$A$33:$A$776,$A146,СВЦЭМ!$B$33:$B$776,E$119)+'СЕТ СН'!$I$11+СВЦЭМ!$D$10+'СЕТ СН'!$I$6-'СЕТ СН'!$I$23</f>
        <v>1561.3934666499999</v>
      </c>
      <c r="F146" s="36">
        <f>SUMIFS(СВЦЭМ!$D$33:$D$776,СВЦЭМ!$A$33:$A$776,$A146,СВЦЭМ!$B$33:$B$776,F$119)+'СЕТ СН'!$I$11+СВЦЭМ!$D$10+'СЕТ СН'!$I$6-'СЕТ СН'!$I$23</f>
        <v>1588.2275791500001</v>
      </c>
      <c r="G146" s="36">
        <f>SUMIFS(СВЦЭМ!$D$33:$D$776,СВЦЭМ!$A$33:$A$776,$A146,СВЦЭМ!$B$33:$B$776,G$119)+'СЕТ СН'!$I$11+СВЦЭМ!$D$10+'СЕТ СН'!$I$6-'СЕТ СН'!$I$23</f>
        <v>1568.15495562</v>
      </c>
      <c r="H146" s="36">
        <f>SUMIFS(СВЦЭМ!$D$33:$D$776,СВЦЭМ!$A$33:$A$776,$A146,СВЦЭМ!$B$33:$B$776,H$119)+'СЕТ СН'!$I$11+СВЦЭМ!$D$10+'СЕТ СН'!$I$6-'СЕТ СН'!$I$23</f>
        <v>1565.8898615799999</v>
      </c>
      <c r="I146" s="36">
        <f>SUMIFS(СВЦЭМ!$D$33:$D$776,СВЦЭМ!$A$33:$A$776,$A146,СВЦЭМ!$B$33:$B$776,I$119)+'СЕТ СН'!$I$11+СВЦЭМ!$D$10+'СЕТ СН'!$I$6-'СЕТ СН'!$I$23</f>
        <v>1542.2665264699999</v>
      </c>
      <c r="J146" s="36">
        <f>SUMIFS(СВЦЭМ!$D$33:$D$776,СВЦЭМ!$A$33:$A$776,$A146,СВЦЭМ!$B$33:$B$776,J$119)+'СЕТ СН'!$I$11+СВЦЭМ!$D$10+'СЕТ СН'!$I$6-'СЕТ СН'!$I$23</f>
        <v>1496.1745436400001</v>
      </c>
      <c r="K146" s="36">
        <f>SUMIFS(СВЦЭМ!$D$33:$D$776,СВЦЭМ!$A$33:$A$776,$A146,СВЦЭМ!$B$33:$B$776,K$119)+'СЕТ СН'!$I$11+СВЦЭМ!$D$10+'СЕТ СН'!$I$6-'СЕТ СН'!$I$23</f>
        <v>1473.5063516300002</v>
      </c>
      <c r="L146" s="36">
        <f>SUMIFS(СВЦЭМ!$D$33:$D$776,СВЦЭМ!$A$33:$A$776,$A146,СВЦЭМ!$B$33:$B$776,L$119)+'СЕТ СН'!$I$11+СВЦЭМ!$D$10+'СЕТ СН'!$I$6-'СЕТ СН'!$I$23</f>
        <v>1457.6651844</v>
      </c>
      <c r="M146" s="36">
        <f>SUMIFS(СВЦЭМ!$D$33:$D$776,СВЦЭМ!$A$33:$A$776,$A146,СВЦЭМ!$B$33:$B$776,M$119)+'СЕТ СН'!$I$11+СВЦЭМ!$D$10+'СЕТ СН'!$I$6-'СЕТ СН'!$I$23</f>
        <v>1470.8428630200001</v>
      </c>
      <c r="N146" s="36">
        <f>SUMIFS(СВЦЭМ!$D$33:$D$776,СВЦЭМ!$A$33:$A$776,$A146,СВЦЭМ!$B$33:$B$776,N$119)+'СЕТ СН'!$I$11+СВЦЭМ!$D$10+'СЕТ СН'!$I$6-'СЕТ СН'!$I$23</f>
        <v>1471.48067698</v>
      </c>
      <c r="O146" s="36">
        <f>SUMIFS(СВЦЭМ!$D$33:$D$776,СВЦЭМ!$A$33:$A$776,$A146,СВЦЭМ!$B$33:$B$776,O$119)+'СЕТ СН'!$I$11+СВЦЭМ!$D$10+'СЕТ СН'!$I$6-'СЕТ СН'!$I$23</f>
        <v>1467.08111153</v>
      </c>
      <c r="P146" s="36">
        <f>SUMIFS(СВЦЭМ!$D$33:$D$776,СВЦЭМ!$A$33:$A$776,$A146,СВЦЭМ!$B$33:$B$776,P$119)+'СЕТ СН'!$I$11+СВЦЭМ!$D$10+'СЕТ СН'!$I$6-'СЕТ СН'!$I$23</f>
        <v>1476.0131178900001</v>
      </c>
      <c r="Q146" s="36">
        <f>SUMIFS(СВЦЭМ!$D$33:$D$776,СВЦЭМ!$A$33:$A$776,$A146,СВЦЭМ!$B$33:$B$776,Q$119)+'СЕТ СН'!$I$11+СВЦЭМ!$D$10+'СЕТ СН'!$I$6-'СЕТ СН'!$I$23</f>
        <v>1491.4808360699999</v>
      </c>
      <c r="R146" s="36">
        <f>SUMIFS(СВЦЭМ!$D$33:$D$776,СВЦЭМ!$A$33:$A$776,$A146,СВЦЭМ!$B$33:$B$776,R$119)+'СЕТ СН'!$I$11+СВЦЭМ!$D$10+'СЕТ СН'!$I$6-'СЕТ СН'!$I$23</f>
        <v>1495.7021369200002</v>
      </c>
      <c r="S146" s="36">
        <f>SUMIFS(СВЦЭМ!$D$33:$D$776,СВЦЭМ!$A$33:$A$776,$A146,СВЦЭМ!$B$33:$B$776,S$119)+'СЕТ СН'!$I$11+СВЦЭМ!$D$10+'СЕТ СН'!$I$6-'СЕТ СН'!$I$23</f>
        <v>1503.49598242</v>
      </c>
      <c r="T146" s="36">
        <f>SUMIFS(СВЦЭМ!$D$33:$D$776,СВЦЭМ!$A$33:$A$776,$A146,СВЦЭМ!$B$33:$B$776,T$119)+'СЕТ СН'!$I$11+СВЦЭМ!$D$10+'СЕТ СН'!$I$6-'СЕТ СН'!$I$23</f>
        <v>1511.6395175900002</v>
      </c>
      <c r="U146" s="36">
        <f>SUMIFS(СВЦЭМ!$D$33:$D$776,СВЦЭМ!$A$33:$A$776,$A146,СВЦЭМ!$B$33:$B$776,U$119)+'СЕТ СН'!$I$11+СВЦЭМ!$D$10+'СЕТ СН'!$I$6-'СЕТ СН'!$I$23</f>
        <v>1523.9569308300001</v>
      </c>
      <c r="V146" s="36">
        <f>SUMIFS(СВЦЭМ!$D$33:$D$776,СВЦЭМ!$A$33:$A$776,$A146,СВЦЭМ!$B$33:$B$776,V$119)+'СЕТ СН'!$I$11+СВЦЭМ!$D$10+'СЕТ СН'!$I$6-'СЕТ СН'!$I$23</f>
        <v>1492.5594257</v>
      </c>
      <c r="W146" s="36">
        <f>SUMIFS(СВЦЭМ!$D$33:$D$776,СВЦЭМ!$A$33:$A$776,$A146,СВЦЭМ!$B$33:$B$776,W$119)+'СЕТ СН'!$I$11+СВЦЭМ!$D$10+'СЕТ СН'!$I$6-'СЕТ СН'!$I$23</f>
        <v>1481.7481130199999</v>
      </c>
      <c r="X146" s="36">
        <f>SUMIFS(СВЦЭМ!$D$33:$D$776,СВЦЭМ!$A$33:$A$776,$A146,СВЦЭМ!$B$33:$B$776,X$119)+'СЕТ СН'!$I$11+СВЦЭМ!$D$10+'СЕТ СН'!$I$6-'СЕТ СН'!$I$23</f>
        <v>1499.86523388</v>
      </c>
      <c r="Y146" s="36">
        <f>SUMIFS(СВЦЭМ!$D$33:$D$776,СВЦЭМ!$A$33:$A$776,$A146,СВЦЭМ!$B$33:$B$776,Y$119)+'СЕТ СН'!$I$11+СВЦЭМ!$D$10+'СЕТ СН'!$I$6-'СЕТ СН'!$I$23</f>
        <v>1515.2417809399999</v>
      </c>
    </row>
    <row r="147" spans="1:27" ht="15.75" x14ac:dyDescent="0.2">
      <c r="A147" s="35">
        <f t="shared" si="3"/>
        <v>43583</v>
      </c>
      <c r="B147" s="36">
        <f>SUMIFS(СВЦЭМ!$D$33:$D$776,СВЦЭМ!$A$33:$A$776,$A147,СВЦЭМ!$B$33:$B$776,B$119)+'СЕТ СН'!$I$11+СВЦЭМ!$D$10+'СЕТ СН'!$I$6-'СЕТ СН'!$I$23</f>
        <v>1474.8276466299999</v>
      </c>
      <c r="C147" s="36">
        <f>SUMIFS(СВЦЭМ!$D$33:$D$776,СВЦЭМ!$A$33:$A$776,$A147,СВЦЭМ!$B$33:$B$776,C$119)+'СЕТ СН'!$I$11+СВЦЭМ!$D$10+'СЕТ СН'!$I$6-'СЕТ СН'!$I$23</f>
        <v>1549.10743329</v>
      </c>
      <c r="D147" s="36">
        <f>SUMIFS(СВЦЭМ!$D$33:$D$776,СВЦЭМ!$A$33:$A$776,$A147,СВЦЭМ!$B$33:$B$776,D$119)+'СЕТ СН'!$I$11+СВЦЭМ!$D$10+'СЕТ СН'!$I$6-'СЕТ СН'!$I$23</f>
        <v>1584.91434054</v>
      </c>
      <c r="E147" s="36">
        <f>SUMIFS(СВЦЭМ!$D$33:$D$776,СВЦЭМ!$A$33:$A$776,$A147,СВЦЭМ!$B$33:$B$776,E$119)+'СЕТ СН'!$I$11+СВЦЭМ!$D$10+'СЕТ СН'!$I$6-'СЕТ СН'!$I$23</f>
        <v>1607.8683410499998</v>
      </c>
      <c r="F147" s="36">
        <f>SUMIFS(СВЦЭМ!$D$33:$D$776,СВЦЭМ!$A$33:$A$776,$A147,СВЦЭМ!$B$33:$B$776,F$119)+'СЕТ СН'!$I$11+СВЦЭМ!$D$10+'СЕТ СН'!$I$6-'СЕТ СН'!$I$23</f>
        <v>1611.1170572299998</v>
      </c>
      <c r="G147" s="36">
        <f>SUMIFS(СВЦЭМ!$D$33:$D$776,СВЦЭМ!$A$33:$A$776,$A147,СВЦЭМ!$B$33:$B$776,G$119)+'СЕТ СН'!$I$11+СВЦЭМ!$D$10+'СЕТ СН'!$I$6-'СЕТ СН'!$I$23</f>
        <v>1600.01061089</v>
      </c>
      <c r="H147" s="36">
        <f>SUMIFS(СВЦЭМ!$D$33:$D$776,СВЦЭМ!$A$33:$A$776,$A147,СВЦЭМ!$B$33:$B$776,H$119)+'СЕТ СН'!$I$11+СВЦЭМ!$D$10+'СЕТ СН'!$I$6-'СЕТ СН'!$I$23</f>
        <v>1609.9255701000002</v>
      </c>
      <c r="I147" s="36">
        <f>SUMIFS(СВЦЭМ!$D$33:$D$776,СВЦЭМ!$A$33:$A$776,$A147,СВЦЭМ!$B$33:$B$776,I$119)+'СЕТ СН'!$I$11+СВЦЭМ!$D$10+'СЕТ СН'!$I$6-'СЕТ СН'!$I$23</f>
        <v>1564.6607652500002</v>
      </c>
      <c r="J147" s="36">
        <f>SUMIFS(СВЦЭМ!$D$33:$D$776,СВЦЭМ!$A$33:$A$776,$A147,СВЦЭМ!$B$33:$B$776,J$119)+'СЕТ СН'!$I$11+СВЦЭМ!$D$10+'СЕТ СН'!$I$6-'СЕТ СН'!$I$23</f>
        <v>1523.0025945900002</v>
      </c>
      <c r="K147" s="36">
        <f>SUMIFS(СВЦЭМ!$D$33:$D$776,СВЦЭМ!$A$33:$A$776,$A147,СВЦЭМ!$B$33:$B$776,K$119)+'СЕТ СН'!$I$11+СВЦЭМ!$D$10+'СЕТ СН'!$I$6-'СЕТ СН'!$I$23</f>
        <v>1479.9145048700002</v>
      </c>
      <c r="L147" s="36">
        <f>SUMIFS(СВЦЭМ!$D$33:$D$776,СВЦЭМ!$A$33:$A$776,$A147,СВЦЭМ!$B$33:$B$776,L$119)+'СЕТ СН'!$I$11+СВЦЭМ!$D$10+'СЕТ СН'!$I$6-'СЕТ СН'!$I$23</f>
        <v>1467.4939104099999</v>
      </c>
      <c r="M147" s="36">
        <f>SUMIFS(СВЦЭМ!$D$33:$D$776,СВЦЭМ!$A$33:$A$776,$A147,СВЦЭМ!$B$33:$B$776,M$119)+'СЕТ СН'!$I$11+СВЦЭМ!$D$10+'СЕТ СН'!$I$6-'СЕТ СН'!$I$23</f>
        <v>1468.3217097500001</v>
      </c>
      <c r="N147" s="36">
        <f>SUMIFS(СВЦЭМ!$D$33:$D$776,СВЦЭМ!$A$33:$A$776,$A147,СВЦЭМ!$B$33:$B$776,N$119)+'СЕТ СН'!$I$11+СВЦЭМ!$D$10+'СЕТ СН'!$I$6-'СЕТ СН'!$I$23</f>
        <v>1496.1150089299999</v>
      </c>
      <c r="O147" s="36">
        <f>SUMIFS(СВЦЭМ!$D$33:$D$776,СВЦЭМ!$A$33:$A$776,$A147,СВЦЭМ!$B$33:$B$776,O$119)+'СЕТ СН'!$I$11+СВЦЭМ!$D$10+'СЕТ СН'!$I$6-'СЕТ СН'!$I$23</f>
        <v>1514.8354706499999</v>
      </c>
      <c r="P147" s="36">
        <f>SUMIFS(СВЦЭМ!$D$33:$D$776,СВЦЭМ!$A$33:$A$776,$A147,СВЦЭМ!$B$33:$B$776,P$119)+'СЕТ СН'!$I$11+СВЦЭМ!$D$10+'СЕТ СН'!$I$6-'СЕТ СН'!$I$23</f>
        <v>1539.25360707</v>
      </c>
      <c r="Q147" s="36">
        <f>SUMIFS(СВЦЭМ!$D$33:$D$776,СВЦЭМ!$A$33:$A$776,$A147,СВЦЭМ!$B$33:$B$776,Q$119)+'СЕТ СН'!$I$11+СВЦЭМ!$D$10+'СЕТ СН'!$I$6-'СЕТ СН'!$I$23</f>
        <v>1550.2838390500001</v>
      </c>
      <c r="R147" s="36">
        <f>SUMIFS(СВЦЭМ!$D$33:$D$776,СВЦЭМ!$A$33:$A$776,$A147,СВЦЭМ!$B$33:$B$776,R$119)+'СЕТ СН'!$I$11+СВЦЭМ!$D$10+'СЕТ СН'!$I$6-'СЕТ СН'!$I$23</f>
        <v>1530.29877117</v>
      </c>
      <c r="S147" s="36">
        <f>SUMIFS(СВЦЭМ!$D$33:$D$776,СВЦЭМ!$A$33:$A$776,$A147,СВЦЭМ!$B$33:$B$776,S$119)+'СЕТ СН'!$I$11+СВЦЭМ!$D$10+'СЕТ СН'!$I$6-'СЕТ СН'!$I$23</f>
        <v>1500.8530853900002</v>
      </c>
      <c r="T147" s="36">
        <f>SUMIFS(СВЦЭМ!$D$33:$D$776,СВЦЭМ!$A$33:$A$776,$A147,СВЦЭМ!$B$33:$B$776,T$119)+'СЕТ СН'!$I$11+СВЦЭМ!$D$10+'СЕТ СН'!$I$6-'СЕТ СН'!$I$23</f>
        <v>1464.3807095699999</v>
      </c>
      <c r="U147" s="36">
        <f>SUMIFS(СВЦЭМ!$D$33:$D$776,СВЦЭМ!$A$33:$A$776,$A147,СВЦЭМ!$B$33:$B$776,U$119)+'СЕТ СН'!$I$11+СВЦЭМ!$D$10+'СЕТ СН'!$I$6-'СЕТ СН'!$I$23</f>
        <v>1416.4202739100001</v>
      </c>
      <c r="V147" s="36">
        <f>SUMIFS(СВЦЭМ!$D$33:$D$776,СВЦЭМ!$A$33:$A$776,$A147,СВЦЭМ!$B$33:$B$776,V$119)+'СЕТ СН'!$I$11+СВЦЭМ!$D$10+'СЕТ СН'!$I$6-'СЕТ СН'!$I$23</f>
        <v>1392.7706044900001</v>
      </c>
      <c r="W147" s="36">
        <f>SUMIFS(СВЦЭМ!$D$33:$D$776,СВЦЭМ!$A$33:$A$776,$A147,СВЦЭМ!$B$33:$B$776,W$119)+'СЕТ СН'!$I$11+СВЦЭМ!$D$10+'СЕТ СН'!$I$6-'СЕТ СН'!$I$23</f>
        <v>1401.7027924600002</v>
      </c>
      <c r="X147" s="36">
        <f>SUMIFS(СВЦЭМ!$D$33:$D$776,СВЦЭМ!$A$33:$A$776,$A147,СВЦЭМ!$B$33:$B$776,X$119)+'СЕТ СН'!$I$11+СВЦЭМ!$D$10+'СЕТ СН'!$I$6-'СЕТ СН'!$I$23</f>
        <v>1413.1504154500001</v>
      </c>
      <c r="Y147" s="36">
        <f>SUMIFS(СВЦЭМ!$D$33:$D$776,СВЦЭМ!$A$33:$A$776,$A147,СВЦЭМ!$B$33:$B$776,Y$119)+'СЕТ СН'!$I$11+СВЦЭМ!$D$10+'СЕТ СН'!$I$6-'СЕТ СН'!$I$23</f>
        <v>1453.1104497400001</v>
      </c>
    </row>
    <row r="148" spans="1:27" ht="15.75" x14ac:dyDescent="0.2">
      <c r="A148" s="35">
        <f t="shared" si="3"/>
        <v>43584</v>
      </c>
      <c r="B148" s="36">
        <f>SUMIFS(СВЦЭМ!$D$33:$D$776,СВЦЭМ!$A$33:$A$776,$A148,СВЦЭМ!$B$33:$B$776,B$119)+'СЕТ СН'!$I$11+СВЦЭМ!$D$10+'СЕТ СН'!$I$6-'СЕТ СН'!$I$23</f>
        <v>1541.4347104200001</v>
      </c>
      <c r="C148" s="36">
        <f>SUMIFS(СВЦЭМ!$D$33:$D$776,СВЦЭМ!$A$33:$A$776,$A148,СВЦЭМ!$B$33:$B$776,C$119)+'СЕТ СН'!$I$11+СВЦЭМ!$D$10+'СЕТ СН'!$I$6-'СЕТ СН'!$I$23</f>
        <v>1573.40936661</v>
      </c>
      <c r="D148" s="36">
        <f>SUMIFS(СВЦЭМ!$D$33:$D$776,СВЦЭМ!$A$33:$A$776,$A148,СВЦЭМ!$B$33:$B$776,D$119)+'СЕТ СН'!$I$11+СВЦЭМ!$D$10+'СЕТ СН'!$I$6-'СЕТ СН'!$I$23</f>
        <v>1594.81478401</v>
      </c>
      <c r="E148" s="36">
        <f>SUMIFS(СВЦЭМ!$D$33:$D$776,СВЦЭМ!$A$33:$A$776,$A148,СВЦЭМ!$B$33:$B$776,E$119)+'СЕТ СН'!$I$11+СВЦЭМ!$D$10+'СЕТ СН'!$I$6-'СЕТ СН'!$I$23</f>
        <v>1600.53414036</v>
      </c>
      <c r="F148" s="36">
        <f>SUMIFS(СВЦЭМ!$D$33:$D$776,СВЦЭМ!$A$33:$A$776,$A148,СВЦЭМ!$B$33:$B$776,F$119)+'СЕТ СН'!$I$11+СВЦЭМ!$D$10+'СЕТ СН'!$I$6-'СЕТ СН'!$I$23</f>
        <v>1609.2514894400001</v>
      </c>
      <c r="G148" s="36">
        <f>SUMIFS(СВЦЭМ!$D$33:$D$776,СВЦЭМ!$A$33:$A$776,$A148,СВЦЭМ!$B$33:$B$776,G$119)+'СЕТ СН'!$I$11+СВЦЭМ!$D$10+'СЕТ СН'!$I$6-'СЕТ СН'!$I$23</f>
        <v>1596.3498174199999</v>
      </c>
      <c r="H148" s="36">
        <f>SUMIFS(СВЦЭМ!$D$33:$D$776,СВЦЭМ!$A$33:$A$776,$A148,СВЦЭМ!$B$33:$B$776,H$119)+'СЕТ СН'!$I$11+СВЦЭМ!$D$10+'СЕТ СН'!$I$6-'СЕТ СН'!$I$23</f>
        <v>1583.8858300100001</v>
      </c>
      <c r="I148" s="36">
        <f>SUMIFS(СВЦЭМ!$D$33:$D$776,СВЦЭМ!$A$33:$A$776,$A148,СВЦЭМ!$B$33:$B$776,I$119)+'СЕТ СН'!$I$11+СВЦЭМ!$D$10+'СЕТ СН'!$I$6-'СЕТ СН'!$I$23</f>
        <v>1539.7478694900001</v>
      </c>
      <c r="J148" s="36">
        <f>SUMIFS(СВЦЭМ!$D$33:$D$776,СВЦЭМ!$A$33:$A$776,$A148,СВЦЭМ!$B$33:$B$776,J$119)+'СЕТ СН'!$I$11+СВЦЭМ!$D$10+'СЕТ СН'!$I$6-'СЕТ СН'!$I$23</f>
        <v>1496.6866017900002</v>
      </c>
      <c r="K148" s="36">
        <f>SUMIFS(СВЦЭМ!$D$33:$D$776,СВЦЭМ!$A$33:$A$776,$A148,СВЦЭМ!$B$33:$B$776,K$119)+'СЕТ СН'!$I$11+СВЦЭМ!$D$10+'СЕТ СН'!$I$6-'СЕТ СН'!$I$23</f>
        <v>1484.74807108</v>
      </c>
      <c r="L148" s="36">
        <f>SUMIFS(СВЦЭМ!$D$33:$D$776,СВЦЭМ!$A$33:$A$776,$A148,СВЦЭМ!$B$33:$B$776,L$119)+'СЕТ СН'!$I$11+СВЦЭМ!$D$10+'СЕТ СН'!$I$6-'СЕТ СН'!$I$23</f>
        <v>1463.3597293299999</v>
      </c>
      <c r="M148" s="36">
        <f>SUMIFS(СВЦЭМ!$D$33:$D$776,СВЦЭМ!$A$33:$A$776,$A148,СВЦЭМ!$B$33:$B$776,M$119)+'СЕТ СН'!$I$11+СВЦЭМ!$D$10+'СЕТ СН'!$I$6-'СЕТ СН'!$I$23</f>
        <v>1481.8322492000002</v>
      </c>
      <c r="N148" s="36">
        <f>SUMIFS(СВЦЭМ!$D$33:$D$776,СВЦЭМ!$A$33:$A$776,$A148,СВЦЭМ!$B$33:$B$776,N$119)+'СЕТ СН'!$I$11+СВЦЭМ!$D$10+'СЕТ СН'!$I$6-'СЕТ СН'!$I$23</f>
        <v>1481.9424603100001</v>
      </c>
      <c r="O148" s="36">
        <f>SUMIFS(СВЦЭМ!$D$33:$D$776,СВЦЭМ!$A$33:$A$776,$A148,СВЦЭМ!$B$33:$B$776,O$119)+'СЕТ СН'!$I$11+СВЦЭМ!$D$10+'СЕТ СН'!$I$6-'СЕТ СН'!$I$23</f>
        <v>1483.51793808</v>
      </c>
      <c r="P148" s="36">
        <f>SUMIFS(СВЦЭМ!$D$33:$D$776,СВЦЭМ!$A$33:$A$776,$A148,СВЦЭМ!$B$33:$B$776,P$119)+'СЕТ СН'!$I$11+СВЦЭМ!$D$10+'СЕТ СН'!$I$6-'СЕТ СН'!$I$23</f>
        <v>1491.1880492600001</v>
      </c>
      <c r="Q148" s="36">
        <f>SUMIFS(СВЦЭМ!$D$33:$D$776,СВЦЭМ!$A$33:$A$776,$A148,СВЦЭМ!$B$33:$B$776,Q$119)+'СЕТ СН'!$I$11+СВЦЭМ!$D$10+'СЕТ СН'!$I$6-'СЕТ СН'!$I$23</f>
        <v>1500.6488495200001</v>
      </c>
      <c r="R148" s="36">
        <f>SUMIFS(СВЦЭМ!$D$33:$D$776,СВЦЭМ!$A$33:$A$776,$A148,СВЦЭМ!$B$33:$B$776,R$119)+'СЕТ СН'!$I$11+СВЦЭМ!$D$10+'СЕТ СН'!$I$6-'СЕТ СН'!$I$23</f>
        <v>1499.84636634</v>
      </c>
      <c r="S148" s="36">
        <f>SUMIFS(СВЦЭМ!$D$33:$D$776,СВЦЭМ!$A$33:$A$776,$A148,СВЦЭМ!$B$33:$B$776,S$119)+'СЕТ СН'!$I$11+СВЦЭМ!$D$10+'СЕТ СН'!$I$6-'СЕТ СН'!$I$23</f>
        <v>1500.6329493200001</v>
      </c>
      <c r="T148" s="36">
        <f>SUMIFS(СВЦЭМ!$D$33:$D$776,СВЦЭМ!$A$33:$A$776,$A148,СВЦЭМ!$B$33:$B$776,T$119)+'СЕТ СН'!$I$11+СВЦЭМ!$D$10+'СЕТ СН'!$I$6-'СЕТ СН'!$I$23</f>
        <v>1484.8677843700002</v>
      </c>
      <c r="U148" s="36">
        <f>SUMIFS(СВЦЭМ!$D$33:$D$776,СВЦЭМ!$A$33:$A$776,$A148,СВЦЭМ!$B$33:$B$776,U$119)+'СЕТ СН'!$I$11+СВЦЭМ!$D$10+'СЕТ СН'!$I$6-'СЕТ СН'!$I$23</f>
        <v>1472.1878504700001</v>
      </c>
      <c r="V148" s="36">
        <f>SUMIFS(СВЦЭМ!$D$33:$D$776,СВЦЭМ!$A$33:$A$776,$A148,СВЦЭМ!$B$33:$B$776,V$119)+'СЕТ СН'!$I$11+СВЦЭМ!$D$10+'СЕТ СН'!$I$6-'СЕТ СН'!$I$23</f>
        <v>1439.9321220000002</v>
      </c>
      <c r="W148" s="36">
        <f>SUMIFS(СВЦЭМ!$D$33:$D$776,СВЦЭМ!$A$33:$A$776,$A148,СВЦЭМ!$B$33:$B$776,W$119)+'СЕТ СН'!$I$11+СВЦЭМ!$D$10+'СЕТ СН'!$I$6-'СЕТ СН'!$I$23</f>
        <v>1420.0184323399999</v>
      </c>
      <c r="X148" s="36">
        <f>SUMIFS(СВЦЭМ!$D$33:$D$776,СВЦЭМ!$A$33:$A$776,$A148,СВЦЭМ!$B$33:$B$776,X$119)+'СЕТ СН'!$I$11+СВЦЭМ!$D$10+'СЕТ СН'!$I$6-'СЕТ СН'!$I$23</f>
        <v>1449.5158224500001</v>
      </c>
      <c r="Y148" s="36">
        <f>SUMIFS(СВЦЭМ!$D$33:$D$776,СВЦЭМ!$A$33:$A$776,$A148,СВЦЭМ!$B$33:$B$776,Y$119)+'СЕТ СН'!$I$11+СВЦЭМ!$D$10+'СЕТ СН'!$I$6-'СЕТ СН'!$I$23</f>
        <v>1482.27982726</v>
      </c>
    </row>
    <row r="149" spans="1:27" ht="15.75" x14ac:dyDescent="0.2">
      <c r="A149" s="35">
        <f t="shared" si="3"/>
        <v>43585</v>
      </c>
      <c r="B149" s="36">
        <f>SUMIFS(СВЦЭМ!$D$33:$D$776,СВЦЭМ!$A$33:$A$776,$A149,СВЦЭМ!$B$33:$B$776,B$119)+'СЕТ СН'!$I$11+СВЦЭМ!$D$10+'СЕТ СН'!$I$6-'СЕТ СН'!$I$23</f>
        <v>1549.27616246</v>
      </c>
      <c r="C149" s="36">
        <f>SUMIFS(СВЦЭМ!$D$33:$D$776,СВЦЭМ!$A$33:$A$776,$A149,СВЦЭМ!$B$33:$B$776,C$119)+'СЕТ СН'!$I$11+СВЦЭМ!$D$10+'СЕТ СН'!$I$6-'СЕТ СН'!$I$23</f>
        <v>1584.8163686100002</v>
      </c>
      <c r="D149" s="36">
        <f>SUMIFS(СВЦЭМ!$D$33:$D$776,СВЦЭМ!$A$33:$A$776,$A149,СВЦЭМ!$B$33:$B$776,D$119)+'СЕТ СН'!$I$11+СВЦЭМ!$D$10+'СЕТ СН'!$I$6-'СЕТ СН'!$I$23</f>
        <v>1615.80469326</v>
      </c>
      <c r="E149" s="36">
        <f>SUMIFS(СВЦЭМ!$D$33:$D$776,СВЦЭМ!$A$33:$A$776,$A149,СВЦЭМ!$B$33:$B$776,E$119)+'СЕТ СН'!$I$11+СВЦЭМ!$D$10+'СЕТ СН'!$I$6-'СЕТ СН'!$I$23</f>
        <v>1621.3113149800001</v>
      </c>
      <c r="F149" s="36">
        <f>SUMIFS(СВЦЭМ!$D$33:$D$776,СВЦЭМ!$A$33:$A$776,$A149,СВЦЭМ!$B$33:$B$776,F$119)+'СЕТ СН'!$I$11+СВЦЭМ!$D$10+'СЕТ СН'!$I$6-'СЕТ СН'!$I$23</f>
        <v>1625.29538417</v>
      </c>
      <c r="G149" s="36">
        <f>SUMIFS(СВЦЭМ!$D$33:$D$776,СВЦЭМ!$A$33:$A$776,$A149,СВЦЭМ!$B$33:$B$776,G$119)+'СЕТ СН'!$I$11+СВЦЭМ!$D$10+'СЕТ СН'!$I$6-'СЕТ СН'!$I$23</f>
        <v>1606.5619754600002</v>
      </c>
      <c r="H149" s="36">
        <f>SUMIFS(СВЦЭМ!$D$33:$D$776,СВЦЭМ!$A$33:$A$776,$A149,СВЦЭМ!$B$33:$B$776,H$119)+'СЕТ СН'!$I$11+СВЦЭМ!$D$10+'СЕТ СН'!$I$6-'СЕТ СН'!$I$23</f>
        <v>1543.3431607800001</v>
      </c>
      <c r="I149" s="36">
        <f>SUMIFS(СВЦЭМ!$D$33:$D$776,СВЦЭМ!$A$33:$A$776,$A149,СВЦЭМ!$B$33:$B$776,I$119)+'СЕТ СН'!$I$11+СВЦЭМ!$D$10+'СЕТ СН'!$I$6-'СЕТ СН'!$I$23</f>
        <v>1489.5589554600001</v>
      </c>
      <c r="J149" s="36">
        <f>SUMIFS(СВЦЭМ!$D$33:$D$776,СВЦЭМ!$A$33:$A$776,$A149,СВЦЭМ!$B$33:$B$776,J$119)+'СЕТ СН'!$I$11+СВЦЭМ!$D$10+'СЕТ СН'!$I$6-'СЕТ СН'!$I$23</f>
        <v>1478.0480488200001</v>
      </c>
      <c r="K149" s="36">
        <f>SUMIFS(СВЦЭМ!$D$33:$D$776,СВЦЭМ!$A$33:$A$776,$A149,СВЦЭМ!$B$33:$B$776,K$119)+'СЕТ СН'!$I$11+СВЦЭМ!$D$10+'СЕТ СН'!$I$6-'СЕТ СН'!$I$23</f>
        <v>1477.49237358</v>
      </c>
      <c r="L149" s="36">
        <f>SUMIFS(СВЦЭМ!$D$33:$D$776,СВЦЭМ!$A$33:$A$776,$A149,СВЦЭМ!$B$33:$B$776,L$119)+'СЕТ СН'!$I$11+СВЦЭМ!$D$10+'СЕТ СН'!$I$6-'СЕТ СН'!$I$23</f>
        <v>1477.07683075</v>
      </c>
      <c r="M149" s="36">
        <f>SUMIFS(СВЦЭМ!$D$33:$D$776,СВЦЭМ!$A$33:$A$776,$A149,СВЦЭМ!$B$33:$B$776,M$119)+'СЕТ СН'!$I$11+СВЦЭМ!$D$10+'СЕТ СН'!$I$6-'СЕТ СН'!$I$23</f>
        <v>1462.19290082</v>
      </c>
      <c r="N149" s="36">
        <f>SUMIFS(СВЦЭМ!$D$33:$D$776,СВЦЭМ!$A$33:$A$776,$A149,СВЦЭМ!$B$33:$B$776,N$119)+'СЕТ СН'!$I$11+СВЦЭМ!$D$10+'СЕТ СН'!$I$6-'СЕТ СН'!$I$23</f>
        <v>1462.12241513</v>
      </c>
      <c r="O149" s="36">
        <f>SUMIFS(СВЦЭМ!$D$33:$D$776,СВЦЭМ!$A$33:$A$776,$A149,СВЦЭМ!$B$33:$B$776,O$119)+'СЕТ СН'!$I$11+СВЦЭМ!$D$10+'СЕТ СН'!$I$6-'СЕТ СН'!$I$23</f>
        <v>1464.6175847100001</v>
      </c>
      <c r="P149" s="36">
        <f>SUMIFS(СВЦЭМ!$D$33:$D$776,СВЦЭМ!$A$33:$A$776,$A149,СВЦЭМ!$B$33:$B$776,P$119)+'СЕТ СН'!$I$11+СВЦЭМ!$D$10+'СЕТ СН'!$I$6-'СЕТ СН'!$I$23</f>
        <v>1476.5510441900001</v>
      </c>
      <c r="Q149" s="36">
        <f>SUMIFS(СВЦЭМ!$D$33:$D$776,СВЦЭМ!$A$33:$A$776,$A149,СВЦЭМ!$B$33:$B$776,Q$119)+'СЕТ СН'!$I$11+СВЦЭМ!$D$10+'СЕТ СН'!$I$6-'СЕТ СН'!$I$23</f>
        <v>1482.4868564000001</v>
      </c>
      <c r="R149" s="36">
        <f>SUMIFS(СВЦЭМ!$D$33:$D$776,СВЦЭМ!$A$33:$A$776,$A149,СВЦЭМ!$B$33:$B$776,R$119)+'СЕТ СН'!$I$11+СВЦЭМ!$D$10+'СЕТ СН'!$I$6-'СЕТ СН'!$I$23</f>
        <v>1481.6755204900001</v>
      </c>
      <c r="S149" s="36">
        <f>SUMIFS(СВЦЭМ!$D$33:$D$776,СВЦЭМ!$A$33:$A$776,$A149,СВЦЭМ!$B$33:$B$776,S$119)+'СЕТ СН'!$I$11+СВЦЭМ!$D$10+'СЕТ СН'!$I$6-'СЕТ СН'!$I$23</f>
        <v>1469.9369038</v>
      </c>
      <c r="T149" s="36">
        <f>SUMIFS(СВЦЭМ!$D$33:$D$776,СВЦЭМ!$A$33:$A$776,$A149,СВЦЭМ!$B$33:$B$776,T$119)+'СЕТ СН'!$I$11+СВЦЭМ!$D$10+'СЕТ СН'!$I$6-'СЕТ СН'!$I$23</f>
        <v>1454.7019943400001</v>
      </c>
      <c r="U149" s="36">
        <f>SUMIFS(СВЦЭМ!$D$33:$D$776,СВЦЭМ!$A$33:$A$776,$A149,СВЦЭМ!$B$33:$B$776,U$119)+'СЕТ СН'!$I$11+СВЦЭМ!$D$10+'СЕТ СН'!$I$6-'СЕТ СН'!$I$23</f>
        <v>1442.0294263800001</v>
      </c>
      <c r="V149" s="36">
        <f>SUMIFS(СВЦЭМ!$D$33:$D$776,СВЦЭМ!$A$33:$A$776,$A149,СВЦЭМ!$B$33:$B$776,V$119)+'СЕТ СН'!$I$11+СВЦЭМ!$D$10+'СЕТ СН'!$I$6-'СЕТ СН'!$I$23</f>
        <v>1429.53071348</v>
      </c>
      <c r="W149" s="36">
        <f>SUMIFS(СВЦЭМ!$D$33:$D$776,СВЦЭМ!$A$33:$A$776,$A149,СВЦЭМ!$B$33:$B$776,W$119)+'СЕТ СН'!$I$11+СВЦЭМ!$D$10+'СЕТ СН'!$I$6-'СЕТ СН'!$I$23</f>
        <v>1426.96022447</v>
      </c>
      <c r="X149" s="36">
        <f>SUMIFS(СВЦЭМ!$D$33:$D$776,СВЦЭМ!$A$33:$A$776,$A149,СВЦЭМ!$B$33:$B$776,X$119)+'СЕТ СН'!$I$11+СВЦЭМ!$D$10+'СЕТ СН'!$I$6-'СЕТ СН'!$I$23</f>
        <v>1446.7221541900001</v>
      </c>
      <c r="Y149" s="36">
        <f>SUMIFS(СВЦЭМ!$D$33:$D$776,СВЦЭМ!$A$33:$A$776,$A149,СВЦЭМ!$B$33:$B$776,Y$119)+'СЕТ СН'!$I$11+СВЦЭМ!$D$10+'СЕТ СН'!$I$6-'СЕТ СН'!$I$23</f>
        <v>1466.2052658100001</v>
      </c>
    </row>
    <row r="150" spans="1:27" ht="15.75" hidden="1" x14ac:dyDescent="0.2">
      <c r="A150" s="35">
        <f t="shared" si="3"/>
        <v>43586</v>
      </c>
      <c r="B150" s="36">
        <f>SUMIFS(СВЦЭМ!$D$33:$D$776,СВЦЭМ!$A$33:$A$776,$A150,СВЦЭМ!$B$33:$B$776,B$119)+'СЕТ СН'!$I$11+СВЦЭМ!$D$10+'СЕТ СН'!$I$6-'СЕТ СН'!$I$23</f>
        <v>608.27344387000005</v>
      </c>
      <c r="C150" s="36">
        <f>SUMIFS(СВЦЭМ!$D$33:$D$776,СВЦЭМ!$A$33:$A$776,$A150,СВЦЭМ!$B$33:$B$776,C$119)+'СЕТ СН'!$I$11+СВЦЭМ!$D$10+'СЕТ СН'!$I$6-'СЕТ СН'!$I$23</f>
        <v>608.27344387000005</v>
      </c>
      <c r="D150" s="36">
        <f>SUMIFS(СВЦЭМ!$D$33:$D$776,СВЦЭМ!$A$33:$A$776,$A150,СВЦЭМ!$B$33:$B$776,D$119)+'СЕТ СН'!$I$11+СВЦЭМ!$D$10+'СЕТ СН'!$I$6-'СЕТ СН'!$I$23</f>
        <v>608.27344387000005</v>
      </c>
      <c r="E150" s="36">
        <f>SUMIFS(СВЦЭМ!$D$33:$D$776,СВЦЭМ!$A$33:$A$776,$A150,СВЦЭМ!$B$33:$B$776,E$119)+'СЕТ СН'!$I$11+СВЦЭМ!$D$10+'СЕТ СН'!$I$6-'СЕТ СН'!$I$23</f>
        <v>608.27344387000005</v>
      </c>
      <c r="F150" s="36">
        <f>SUMIFS(СВЦЭМ!$D$33:$D$776,СВЦЭМ!$A$33:$A$776,$A150,СВЦЭМ!$B$33:$B$776,F$119)+'СЕТ СН'!$I$11+СВЦЭМ!$D$10+'СЕТ СН'!$I$6-'СЕТ СН'!$I$23</f>
        <v>608.27344387000005</v>
      </c>
      <c r="G150" s="36">
        <f>SUMIFS(СВЦЭМ!$D$33:$D$776,СВЦЭМ!$A$33:$A$776,$A150,СВЦЭМ!$B$33:$B$776,G$119)+'СЕТ СН'!$I$11+СВЦЭМ!$D$10+'СЕТ СН'!$I$6-'СЕТ СН'!$I$23</f>
        <v>608.27344387000005</v>
      </c>
      <c r="H150" s="36">
        <f>SUMIFS(СВЦЭМ!$D$33:$D$776,СВЦЭМ!$A$33:$A$776,$A150,СВЦЭМ!$B$33:$B$776,H$119)+'СЕТ СН'!$I$11+СВЦЭМ!$D$10+'СЕТ СН'!$I$6-'СЕТ СН'!$I$23</f>
        <v>608.27344387000005</v>
      </c>
      <c r="I150" s="36">
        <f>SUMIFS(СВЦЭМ!$D$33:$D$776,СВЦЭМ!$A$33:$A$776,$A150,СВЦЭМ!$B$33:$B$776,I$119)+'СЕТ СН'!$I$11+СВЦЭМ!$D$10+'СЕТ СН'!$I$6-'СЕТ СН'!$I$23</f>
        <v>608.27344387000005</v>
      </c>
      <c r="J150" s="36">
        <f>SUMIFS(СВЦЭМ!$D$33:$D$776,СВЦЭМ!$A$33:$A$776,$A150,СВЦЭМ!$B$33:$B$776,J$119)+'СЕТ СН'!$I$11+СВЦЭМ!$D$10+'СЕТ СН'!$I$6-'СЕТ СН'!$I$23</f>
        <v>608.27344387000005</v>
      </c>
      <c r="K150" s="36">
        <f>SUMIFS(СВЦЭМ!$D$33:$D$776,СВЦЭМ!$A$33:$A$776,$A150,СВЦЭМ!$B$33:$B$776,K$119)+'СЕТ СН'!$I$11+СВЦЭМ!$D$10+'СЕТ СН'!$I$6-'СЕТ СН'!$I$23</f>
        <v>608.27344387000005</v>
      </c>
      <c r="L150" s="36">
        <f>SUMIFS(СВЦЭМ!$D$33:$D$776,СВЦЭМ!$A$33:$A$776,$A150,СВЦЭМ!$B$33:$B$776,L$119)+'СЕТ СН'!$I$11+СВЦЭМ!$D$10+'СЕТ СН'!$I$6-'СЕТ СН'!$I$23</f>
        <v>608.27344387000005</v>
      </c>
      <c r="M150" s="36">
        <f>SUMIFS(СВЦЭМ!$D$33:$D$776,СВЦЭМ!$A$33:$A$776,$A150,СВЦЭМ!$B$33:$B$776,M$119)+'СЕТ СН'!$I$11+СВЦЭМ!$D$10+'СЕТ СН'!$I$6-'СЕТ СН'!$I$23</f>
        <v>608.27344387000005</v>
      </c>
      <c r="N150" s="36">
        <f>SUMIFS(СВЦЭМ!$D$33:$D$776,СВЦЭМ!$A$33:$A$776,$A150,СВЦЭМ!$B$33:$B$776,N$119)+'СЕТ СН'!$I$11+СВЦЭМ!$D$10+'СЕТ СН'!$I$6-'СЕТ СН'!$I$23</f>
        <v>608.27344387000005</v>
      </c>
      <c r="O150" s="36">
        <f>SUMIFS(СВЦЭМ!$D$33:$D$776,СВЦЭМ!$A$33:$A$776,$A150,СВЦЭМ!$B$33:$B$776,O$119)+'СЕТ СН'!$I$11+СВЦЭМ!$D$10+'СЕТ СН'!$I$6-'СЕТ СН'!$I$23</f>
        <v>608.27344387000005</v>
      </c>
      <c r="P150" s="36">
        <f>SUMIFS(СВЦЭМ!$D$33:$D$776,СВЦЭМ!$A$33:$A$776,$A150,СВЦЭМ!$B$33:$B$776,P$119)+'СЕТ СН'!$I$11+СВЦЭМ!$D$10+'СЕТ СН'!$I$6-'СЕТ СН'!$I$23</f>
        <v>608.27344387000005</v>
      </c>
      <c r="Q150" s="36">
        <f>SUMIFS(СВЦЭМ!$D$33:$D$776,СВЦЭМ!$A$33:$A$776,$A150,СВЦЭМ!$B$33:$B$776,Q$119)+'СЕТ СН'!$I$11+СВЦЭМ!$D$10+'СЕТ СН'!$I$6-'СЕТ СН'!$I$23</f>
        <v>608.27344387000005</v>
      </c>
      <c r="R150" s="36">
        <f>SUMIFS(СВЦЭМ!$D$33:$D$776,СВЦЭМ!$A$33:$A$776,$A150,СВЦЭМ!$B$33:$B$776,R$119)+'СЕТ СН'!$I$11+СВЦЭМ!$D$10+'СЕТ СН'!$I$6-'СЕТ СН'!$I$23</f>
        <v>608.27344387000005</v>
      </c>
      <c r="S150" s="36">
        <f>SUMIFS(СВЦЭМ!$D$33:$D$776,СВЦЭМ!$A$33:$A$776,$A150,СВЦЭМ!$B$33:$B$776,S$119)+'СЕТ СН'!$I$11+СВЦЭМ!$D$10+'СЕТ СН'!$I$6-'СЕТ СН'!$I$23</f>
        <v>608.27344387000005</v>
      </c>
      <c r="T150" s="36">
        <f>SUMIFS(СВЦЭМ!$D$33:$D$776,СВЦЭМ!$A$33:$A$776,$A150,СВЦЭМ!$B$33:$B$776,T$119)+'СЕТ СН'!$I$11+СВЦЭМ!$D$10+'СЕТ СН'!$I$6-'СЕТ СН'!$I$23</f>
        <v>608.27344387000005</v>
      </c>
      <c r="U150" s="36">
        <f>SUMIFS(СВЦЭМ!$D$33:$D$776,СВЦЭМ!$A$33:$A$776,$A150,СВЦЭМ!$B$33:$B$776,U$119)+'СЕТ СН'!$I$11+СВЦЭМ!$D$10+'СЕТ СН'!$I$6-'СЕТ СН'!$I$23</f>
        <v>608.27344387000005</v>
      </c>
      <c r="V150" s="36">
        <f>SUMIFS(СВЦЭМ!$D$33:$D$776,СВЦЭМ!$A$33:$A$776,$A150,СВЦЭМ!$B$33:$B$776,V$119)+'СЕТ СН'!$I$11+СВЦЭМ!$D$10+'СЕТ СН'!$I$6-'СЕТ СН'!$I$23</f>
        <v>608.27344387000005</v>
      </c>
      <c r="W150" s="36">
        <f>SUMIFS(СВЦЭМ!$D$33:$D$776,СВЦЭМ!$A$33:$A$776,$A150,СВЦЭМ!$B$33:$B$776,W$119)+'СЕТ СН'!$I$11+СВЦЭМ!$D$10+'СЕТ СН'!$I$6-'СЕТ СН'!$I$23</f>
        <v>608.27344387000005</v>
      </c>
      <c r="X150" s="36">
        <f>SUMIFS(СВЦЭМ!$D$33:$D$776,СВЦЭМ!$A$33:$A$776,$A150,СВЦЭМ!$B$33:$B$776,X$119)+'СЕТ СН'!$I$11+СВЦЭМ!$D$10+'СЕТ СН'!$I$6-'СЕТ СН'!$I$23</f>
        <v>608.27344387000005</v>
      </c>
      <c r="Y150" s="36">
        <f>SUMIFS(СВЦЭМ!$D$33:$D$776,СВЦЭМ!$A$33:$A$776,$A150,СВЦЭМ!$B$33:$B$776,Y$119)+'СЕТ СН'!$I$11+СВЦЭМ!$D$10+'СЕТ СН'!$I$6-'СЕТ СН'!$I$23</f>
        <v>608.27344387000005</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01.04.2019</v>
      </c>
      <c r="B156" s="36">
        <f>SUMIFS(СВЦЭМ!$E$33:$E$776,СВЦЭМ!$A$33:$A$776,$A156,СВЦЭМ!$B$33:$B$776,B$155)+'СЕТ СН'!$F$12</f>
        <v>196.74152089</v>
      </c>
      <c r="C156" s="36">
        <f>SUMIFS(СВЦЭМ!$E$33:$E$776,СВЦЭМ!$A$33:$A$776,$A156,СВЦЭМ!$B$33:$B$776,C$155)+'СЕТ СН'!$F$12</f>
        <v>204.64784173000001</v>
      </c>
      <c r="D156" s="36">
        <f>SUMIFS(СВЦЭМ!$E$33:$E$776,СВЦЭМ!$A$33:$A$776,$A156,СВЦЭМ!$B$33:$B$776,D$155)+'СЕТ СН'!$F$12</f>
        <v>208.80880887999999</v>
      </c>
      <c r="E156" s="36">
        <f>SUMIFS(СВЦЭМ!$E$33:$E$776,СВЦЭМ!$A$33:$A$776,$A156,СВЦЭМ!$B$33:$B$776,E$155)+'СЕТ СН'!$F$12</f>
        <v>212.50062373</v>
      </c>
      <c r="F156" s="36">
        <f>SUMIFS(СВЦЭМ!$E$33:$E$776,СВЦЭМ!$A$33:$A$776,$A156,СВЦЭМ!$B$33:$B$776,F$155)+'СЕТ СН'!$F$12</f>
        <v>209.68627448000001</v>
      </c>
      <c r="G156" s="36">
        <f>SUMIFS(СВЦЭМ!$E$33:$E$776,СВЦЭМ!$A$33:$A$776,$A156,СВЦЭМ!$B$33:$B$776,G$155)+'СЕТ СН'!$F$12</f>
        <v>210.37817507</v>
      </c>
      <c r="H156" s="36">
        <f>SUMIFS(СВЦЭМ!$E$33:$E$776,СВЦЭМ!$A$33:$A$776,$A156,СВЦЭМ!$B$33:$B$776,H$155)+'СЕТ СН'!$F$12</f>
        <v>191.07379227999999</v>
      </c>
      <c r="I156" s="36">
        <f>SUMIFS(СВЦЭМ!$E$33:$E$776,СВЦЭМ!$A$33:$A$776,$A156,СВЦЭМ!$B$33:$B$776,I$155)+'СЕТ СН'!$F$12</f>
        <v>187.54456992999999</v>
      </c>
      <c r="J156" s="36">
        <f>SUMIFS(СВЦЭМ!$E$33:$E$776,СВЦЭМ!$A$33:$A$776,$A156,СВЦЭМ!$B$33:$B$776,J$155)+'СЕТ СН'!$F$12</f>
        <v>175.12634489999999</v>
      </c>
      <c r="K156" s="36">
        <f>SUMIFS(СВЦЭМ!$E$33:$E$776,СВЦЭМ!$A$33:$A$776,$A156,СВЦЭМ!$B$33:$B$776,K$155)+'СЕТ СН'!$F$12</f>
        <v>169.00408085999999</v>
      </c>
      <c r="L156" s="36">
        <f>SUMIFS(СВЦЭМ!$E$33:$E$776,СВЦЭМ!$A$33:$A$776,$A156,СВЦЭМ!$B$33:$B$776,L$155)+'СЕТ СН'!$F$12</f>
        <v>166.03016977999999</v>
      </c>
      <c r="M156" s="36">
        <f>SUMIFS(СВЦЭМ!$E$33:$E$776,СВЦЭМ!$A$33:$A$776,$A156,СВЦЭМ!$B$33:$B$776,M$155)+'СЕТ СН'!$F$12</f>
        <v>167.70805752999999</v>
      </c>
      <c r="N156" s="36">
        <f>SUMIFS(СВЦЭМ!$E$33:$E$776,СВЦЭМ!$A$33:$A$776,$A156,СВЦЭМ!$B$33:$B$776,N$155)+'СЕТ СН'!$F$12</f>
        <v>168.13734439999999</v>
      </c>
      <c r="O156" s="36">
        <f>SUMIFS(СВЦЭМ!$E$33:$E$776,СВЦЭМ!$A$33:$A$776,$A156,СВЦЭМ!$B$33:$B$776,O$155)+'СЕТ СН'!$F$12</f>
        <v>170.01866471</v>
      </c>
      <c r="P156" s="36">
        <f>SUMIFS(СВЦЭМ!$E$33:$E$776,СВЦЭМ!$A$33:$A$776,$A156,СВЦЭМ!$B$33:$B$776,P$155)+'СЕТ СН'!$F$12</f>
        <v>171.22379695000001</v>
      </c>
      <c r="Q156" s="36">
        <f>SUMIFS(СВЦЭМ!$E$33:$E$776,СВЦЭМ!$A$33:$A$776,$A156,СВЦЭМ!$B$33:$B$776,Q$155)+'СЕТ СН'!$F$12</f>
        <v>169.39170342</v>
      </c>
      <c r="R156" s="36">
        <f>SUMIFS(СВЦЭМ!$E$33:$E$776,СВЦЭМ!$A$33:$A$776,$A156,СВЦЭМ!$B$33:$B$776,R$155)+'СЕТ СН'!$F$12</f>
        <v>170.69248440999999</v>
      </c>
      <c r="S156" s="36">
        <f>SUMIFS(СВЦЭМ!$E$33:$E$776,СВЦЭМ!$A$33:$A$776,$A156,СВЦЭМ!$B$33:$B$776,S$155)+'СЕТ СН'!$F$12</f>
        <v>169.14888367</v>
      </c>
      <c r="T156" s="36">
        <f>SUMIFS(СВЦЭМ!$E$33:$E$776,СВЦЭМ!$A$33:$A$776,$A156,СВЦЭМ!$B$33:$B$776,T$155)+'СЕТ СН'!$F$12</f>
        <v>163.93611956000001</v>
      </c>
      <c r="U156" s="36">
        <f>SUMIFS(СВЦЭМ!$E$33:$E$776,СВЦЭМ!$A$33:$A$776,$A156,СВЦЭМ!$B$33:$B$776,U$155)+'СЕТ СН'!$F$12</f>
        <v>159.19791900000001</v>
      </c>
      <c r="V156" s="36">
        <f>SUMIFS(СВЦЭМ!$E$33:$E$776,СВЦЭМ!$A$33:$A$776,$A156,СВЦЭМ!$B$33:$B$776,V$155)+'СЕТ СН'!$F$12</f>
        <v>156.19246763000001</v>
      </c>
      <c r="W156" s="36">
        <f>SUMIFS(СВЦЭМ!$E$33:$E$776,СВЦЭМ!$A$33:$A$776,$A156,СВЦЭМ!$B$33:$B$776,W$155)+'СЕТ СН'!$F$12</f>
        <v>154.90868646000001</v>
      </c>
      <c r="X156" s="36">
        <f>SUMIFS(СВЦЭМ!$E$33:$E$776,СВЦЭМ!$A$33:$A$776,$A156,СВЦЭМ!$B$33:$B$776,X$155)+'СЕТ СН'!$F$12</f>
        <v>168.38606073</v>
      </c>
      <c r="Y156" s="36">
        <f>SUMIFS(СВЦЭМ!$E$33:$E$776,СВЦЭМ!$A$33:$A$776,$A156,СВЦЭМ!$B$33:$B$776,Y$155)+'СЕТ СН'!$F$12</f>
        <v>190.38089066000001</v>
      </c>
      <c r="AA156" s="45"/>
    </row>
    <row r="157" spans="1:27" ht="15.75" x14ac:dyDescent="0.2">
      <c r="A157" s="35">
        <f>A156+1</f>
        <v>43557</v>
      </c>
      <c r="B157" s="36">
        <f>SUMIFS(СВЦЭМ!$E$33:$E$776,СВЦЭМ!$A$33:$A$776,$A157,СВЦЭМ!$B$33:$B$776,B$155)+'СЕТ СН'!$F$12</f>
        <v>205.64213291999999</v>
      </c>
      <c r="C157" s="36">
        <f>SUMIFS(СВЦЭМ!$E$33:$E$776,СВЦЭМ!$A$33:$A$776,$A157,СВЦЭМ!$B$33:$B$776,C$155)+'СЕТ СН'!$F$12</f>
        <v>229.14777100000001</v>
      </c>
      <c r="D157" s="36">
        <f>SUMIFS(СВЦЭМ!$E$33:$E$776,СВЦЭМ!$A$33:$A$776,$A157,СВЦЭМ!$B$33:$B$776,D$155)+'СЕТ СН'!$F$12</f>
        <v>240.13828982000001</v>
      </c>
      <c r="E157" s="36">
        <f>SUMIFS(СВЦЭМ!$E$33:$E$776,СВЦЭМ!$A$33:$A$776,$A157,СВЦЭМ!$B$33:$B$776,E$155)+'СЕТ СН'!$F$12</f>
        <v>242.39619257999999</v>
      </c>
      <c r="F157" s="36">
        <f>SUMIFS(СВЦЭМ!$E$33:$E$776,СВЦЭМ!$A$33:$A$776,$A157,СВЦЭМ!$B$33:$B$776,F$155)+'СЕТ СН'!$F$12</f>
        <v>241.81156515000001</v>
      </c>
      <c r="G157" s="36">
        <f>SUMIFS(СВЦЭМ!$E$33:$E$776,СВЦЭМ!$A$33:$A$776,$A157,СВЦЭМ!$B$33:$B$776,G$155)+'СЕТ СН'!$F$12</f>
        <v>240.58021718000001</v>
      </c>
      <c r="H157" s="36">
        <f>SUMIFS(СВЦЭМ!$E$33:$E$776,СВЦЭМ!$A$33:$A$776,$A157,СВЦЭМ!$B$33:$B$776,H$155)+'СЕТ СН'!$F$12</f>
        <v>217.13747622</v>
      </c>
      <c r="I157" s="36">
        <f>SUMIFS(СВЦЭМ!$E$33:$E$776,СВЦЭМ!$A$33:$A$776,$A157,СВЦЭМ!$B$33:$B$776,I$155)+'СЕТ СН'!$F$12</f>
        <v>200.24950838999999</v>
      </c>
      <c r="J157" s="36">
        <f>SUMIFS(СВЦЭМ!$E$33:$E$776,СВЦЭМ!$A$33:$A$776,$A157,СВЦЭМ!$B$33:$B$776,J$155)+'СЕТ СН'!$F$12</f>
        <v>180.09025528999999</v>
      </c>
      <c r="K157" s="36">
        <f>SUMIFS(СВЦЭМ!$E$33:$E$776,СВЦЭМ!$A$33:$A$776,$A157,СВЦЭМ!$B$33:$B$776,K$155)+'СЕТ СН'!$F$12</f>
        <v>160.37206520999999</v>
      </c>
      <c r="L157" s="36">
        <f>SUMIFS(СВЦЭМ!$E$33:$E$776,СВЦЭМ!$A$33:$A$776,$A157,СВЦЭМ!$B$33:$B$776,L$155)+'СЕТ СН'!$F$12</f>
        <v>153.96037526000001</v>
      </c>
      <c r="M157" s="36">
        <f>SUMIFS(СВЦЭМ!$E$33:$E$776,СВЦЭМ!$A$33:$A$776,$A157,СВЦЭМ!$B$33:$B$776,M$155)+'СЕТ СН'!$F$12</f>
        <v>156.45200496999999</v>
      </c>
      <c r="N157" s="36">
        <f>SUMIFS(СВЦЭМ!$E$33:$E$776,СВЦЭМ!$A$33:$A$776,$A157,СВЦЭМ!$B$33:$B$776,N$155)+'СЕТ СН'!$F$12</f>
        <v>156.01810244000001</v>
      </c>
      <c r="O157" s="36">
        <f>SUMIFS(СВЦЭМ!$E$33:$E$776,СВЦЭМ!$A$33:$A$776,$A157,СВЦЭМ!$B$33:$B$776,O$155)+'СЕТ СН'!$F$12</f>
        <v>157.03093330999999</v>
      </c>
      <c r="P157" s="36">
        <f>SUMIFS(СВЦЭМ!$E$33:$E$776,СВЦЭМ!$A$33:$A$776,$A157,СВЦЭМ!$B$33:$B$776,P$155)+'СЕТ СН'!$F$12</f>
        <v>159.48060898</v>
      </c>
      <c r="Q157" s="36">
        <f>SUMIFS(СВЦЭМ!$E$33:$E$776,СВЦЭМ!$A$33:$A$776,$A157,СВЦЭМ!$B$33:$B$776,Q$155)+'СЕТ СН'!$F$12</f>
        <v>162.3624921</v>
      </c>
      <c r="R157" s="36">
        <f>SUMIFS(СВЦЭМ!$E$33:$E$776,СВЦЭМ!$A$33:$A$776,$A157,СВЦЭМ!$B$33:$B$776,R$155)+'СЕТ СН'!$F$12</f>
        <v>160.69267540000001</v>
      </c>
      <c r="S157" s="36">
        <f>SUMIFS(СВЦЭМ!$E$33:$E$776,СВЦЭМ!$A$33:$A$776,$A157,СВЦЭМ!$B$33:$B$776,S$155)+'СЕТ СН'!$F$12</f>
        <v>159.98562519000001</v>
      </c>
      <c r="T157" s="36">
        <f>SUMIFS(СВЦЭМ!$E$33:$E$776,СВЦЭМ!$A$33:$A$776,$A157,СВЦЭМ!$B$33:$B$776,T$155)+'СЕТ СН'!$F$12</f>
        <v>155.12250861000001</v>
      </c>
      <c r="U157" s="36">
        <f>SUMIFS(СВЦЭМ!$E$33:$E$776,СВЦЭМ!$A$33:$A$776,$A157,СВЦЭМ!$B$33:$B$776,U$155)+'СЕТ СН'!$F$12</f>
        <v>152.23241254000001</v>
      </c>
      <c r="V157" s="36">
        <f>SUMIFS(СВЦЭМ!$E$33:$E$776,СВЦЭМ!$A$33:$A$776,$A157,СВЦЭМ!$B$33:$B$776,V$155)+'СЕТ СН'!$F$12</f>
        <v>151.83322301999999</v>
      </c>
      <c r="W157" s="36">
        <f>SUMIFS(СВЦЭМ!$E$33:$E$776,СВЦЭМ!$A$33:$A$776,$A157,СВЦЭМ!$B$33:$B$776,W$155)+'СЕТ СН'!$F$12</f>
        <v>150.2281351</v>
      </c>
      <c r="X157" s="36">
        <f>SUMIFS(СВЦЭМ!$E$33:$E$776,СВЦЭМ!$A$33:$A$776,$A157,СВЦЭМ!$B$33:$B$776,X$155)+'СЕТ СН'!$F$12</f>
        <v>159.39882510000001</v>
      </c>
      <c r="Y157" s="36">
        <f>SUMIFS(СВЦЭМ!$E$33:$E$776,СВЦЭМ!$A$33:$A$776,$A157,СВЦЭМ!$B$33:$B$776,Y$155)+'СЕТ СН'!$F$12</f>
        <v>181.27205197999999</v>
      </c>
    </row>
    <row r="158" spans="1:27" ht="15.75" x14ac:dyDescent="0.2">
      <c r="A158" s="35">
        <f t="shared" ref="A158:A186" si="4">A157+1</f>
        <v>43558</v>
      </c>
      <c r="B158" s="36">
        <f>SUMIFS(СВЦЭМ!$E$33:$E$776,СВЦЭМ!$A$33:$A$776,$A158,СВЦЭМ!$B$33:$B$776,B$155)+'СЕТ СН'!$F$12</f>
        <v>206.37247378999999</v>
      </c>
      <c r="C158" s="36">
        <f>SUMIFS(СВЦЭМ!$E$33:$E$776,СВЦЭМ!$A$33:$A$776,$A158,СВЦЭМ!$B$33:$B$776,C$155)+'СЕТ СН'!$F$12</f>
        <v>227.43511011000001</v>
      </c>
      <c r="D158" s="36">
        <f>SUMIFS(СВЦЭМ!$E$33:$E$776,СВЦЭМ!$A$33:$A$776,$A158,СВЦЭМ!$B$33:$B$776,D$155)+'СЕТ СН'!$F$12</f>
        <v>223.65031873000001</v>
      </c>
      <c r="E158" s="36">
        <f>SUMIFS(СВЦЭМ!$E$33:$E$776,СВЦЭМ!$A$33:$A$776,$A158,СВЦЭМ!$B$33:$B$776,E$155)+'СЕТ СН'!$F$12</f>
        <v>223.2806813</v>
      </c>
      <c r="F158" s="36">
        <f>SUMIFS(СВЦЭМ!$E$33:$E$776,СВЦЭМ!$A$33:$A$776,$A158,СВЦЭМ!$B$33:$B$776,F$155)+'СЕТ СН'!$F$12</f>
        <v>222.61168776</v>
      </c>
      <c r="G158" s="36">
        <f>SUMIFS(СВЦЭМ!$E$33:$E$776,СВЦЭМ!$A$33:$A$776,$A158,СВЦЭМ!$B$33:$B$776,G$155)+'СЕТ СН'!$F$12</f>
        <v>228.58661771000001</v>
      </c>
      <c r="H158" s="36">
        <f>SUMIFS(СВЦЭМ!$E$33:$E$776,СВЦЭМ!$A$33:$A$776,$A158,СВЦЭМ!$B$33:$B$776,H$155)+'СЕТ СН'!$F$12</f>
        <v>217.50090546000001</v>
      </c>
      <c r="I158" s="36">
        <f>SUMIFS(СВЦЭМ!$E$33:$E$776,СВЦЭМ!$A$33:$A$776,$A158,СВЦЭМ!$B$33:$B$776,I$155)+'СЕТ СН'!$F$12</f>
        <v>200.25111408999999</v>
      </c>
      <c r="J158" s="36">
        <f>SUMIFS(СВЦЭМ!$E$33:$E$776,СВЦЭМ!$A$33:$A$776,$A158,СВЦЭМ!$B$33:$B$776,J$155)+'СЕТ СН'!$F$12</f>
        <v>180.64247741</v>
      </c>
      <c r="K158" s="36">
        <f>SUMIFS(СВЦЭМ!$E$33:$E$776,СВЦЭМ!$A$33:$A$776,$A158,СВЦЭМ!$B$33:$B$776,K$155)+'СЕТ СН'!$F$12</f>
        <v>164.76512023000001</v>
      </c>
      <c r="L158" s="36">
        <f>SUMIFS(СВЦЭМ!$E$33:$E$776,СВЦЭМ!$A$33:$A$776,$A158,СВЦЭМ!$B$33:$B$776,L$155)+'СЕТ СН'!$F$12</f>
        <v>160.38713084</v>
      </c>
      <c r="M158" s="36">
        <f>SUMIFS(СВЦЭМ!$E$33:$E$776,СВЦЭМ!$A$33:$A$776,$A158,СВЦЭМ!$B$33:$B$776,M$155)+'СЕТ СН'!$F$12</f>
        <v>162.36859587999999</v>
      </c>
      <c r="N158" s="36">
        <f>SUMIFS(СВЦЭМ!$E$33:$E$776,СВЦЭМ!$A$33:$A$776,$A158,СВЦЭМ!$B$33:$B$776,N$155)+'СЕТ СН'!$F$12</f>
        <v>160.12287298000001</v>
      </c>
      <c r="O158" s="36">
        <f>SUMIFS(СВЦЭМ!$E$33:$E$776,СВЦЭМ!$A$33:$A$776,$A158,СВЦЭМ!$B$33:$B$776,O$155)+'СЕТ СН'!$F$12</f>
        <v>162.23838896999999</v>
      </c>
      <c r="P158" s="36">
        <f>SUMIFS(СВЦЭМ!$E$33:$E$776,СВЦЭМ!$A$33:$A$776,$A158,СВЦЭМ!$B$33:$B$776,P$155)+'СЕТ СН'!$F$12</f>
        <v>163.72309737</v>
      </c>
      <c r="Q158" s="36">
        <f>SUMIFS(СВЦЭМ!$E$33:$E$776,СВЦЭМ!$A$33:$A$776,$A158,СВЦЭМ!$B$33:$B$776,Q$155)+'СЕТ СН'!$F$12</f>
        <v>165.29623613999999</v>
      </c>
      <c r="R158" s="36">
        <f>SUMIFS(СВЦЭМ!$E$33:$E$776,СВЦЭМ!$A$33:$A$776,$A158,СВЦЭМ!$B$33:$B$776,R$155)+'СЕТ СН'!$F$12</f>
        <v>166.46346525000001</v>
      </c>
      <c r="S158" s="36">
        <f>SUMIFS(СВЦЭМ!$E$33:$E$776,СВЦЭМ!$A$33:$A$776,$A158,СВЦЭМ!$B$33:$B$776,S$155)+'СЕТ СН'!$F$12</f>
        <v>166.45585220999999</v>
      </c>
      <c r="T158" s="36">
        <f>SUMIFS(СВЦЭМ!$E$33:$E$776,СВЦЭМ!$A$33:$A$776,$A158,СВЦЭМ!$B$33:$B$776,T$155)+'СЕТ СН'!$F$12</f>
        <v>161.61838008999999</v>
      </c>
      <c r="U158" s="36">
        <f>SUMIFS(СВЦЭМ!$E$33:$E$776,СВЦЭМ!$A$33:$A$776,$A158,СВЦЭМ!$B$33:$B$776,U$155)+'СЕТ СН'!$F$12</f>
        <v>156.63850597000001</v>
      </c>
      <c r="V158" s="36">
        <f>SUMIFS(СВЦЭМ!$E$33:$E$776,СВЦЭМ!$A$33:$A$776,$A158,СВЦЭМ!$B$33:$B$776,V$155)+'СЕТ СН'!$F$12</f>
        <v>154.35243238000001</v>
      </c>
      <c r="W158" s="36">
        <f>SUMIFS(СВЦЭМ!$E$33:$E$776,СВЦЭМ!$A$33:$A$776,$A158,СВЦЭМ!$B$33:$B$776,W$155)+'СЕТ СН'!$F$12</f>
        <v>152.82126066999999</v>
      </c>
      <c r="X158" s="36">
        <f>SUMIFS(СВЦЭМ!$E$33:$E$776,СВЦЭМ!$A$33:$A$776,$A158,СВЦЭМ!$B$33:$B$776,X$155)+'СЕТ СН'!$F$12</f>
        <v>163.79238293</v>
      </c>
      <c r="Y158" s="36">
        <f>SUMIFS(СВЦЭМ!$E$33:$E$776,СВЦЭМ!$A$33:$A$776,$A158,СВЦЭМ!$B$33:$B$776,Y$155)+'СЕТ СН'!$F$12</f>
        <v>190.40761488000001</v>
      </c>
    </row>
    <row r="159" spans="1:27" ht="15.75" x14ac:dyDescent="0.2">
      <c r="A159" s="35">
        <f t="shared" si="4"/>
        <v>43559</v>
      </c>
      <c r="B159" s="36">
        <f>SUMIFS(СВЦЭМ!$E$33:$E$776,СВЦЭМ!$A$33:$A$776,$A159,СВЦЭМ!$B$33:$B$776,B$155)+'СЕТ СН'!$F$12</f>
        <v>202.85078557</v>
      </c>
      <c r="C159" s="36">
        <f>SUMIFS(СВЦЭМ!$E$33:$E$776,СВЦЭМ!$A$33:$A$776,$A159,СВЦЭМ!$B$33:$B$776,C$155)+'СЕТ СН'!$F$12</f>
        <v>222.69926706999999</v>
      </c>
      <c r="D159" s="36">
        <f>SUMIFS(СВЦЭМ!$E$33:$E$776,СВЦЭМ!$A$33:$A$776,$A159,СВЦЭМ!$B$33:$B$776,D$155)+'СЕТ СН'!$F$12</f>
        <v>230.60856085</v>
      </c>
      <c r="E159" s="36">
        <f>SUMIFS(СВЦЭМ!$E$33:$E$776,СВЦЭМ!$A$33:$A$776,$A159,СВЦЭМ!$B$33:$B$776,E$155)+'СЕТ СН'!$F$12</f>
        <v>230.45005581999999</v>
      </c>
      <c r="F159" s="36">
        <f>SUMIFS(СВЦЭМ!$E$33:$E$776,СВЦЭМ!$A$33:$A$776,$A159,СВЦЭМ!$B$33:$B$776,F$155)+'СЕТ СН'!$F$12</f>
        <v>228.94630402999999</v>
      </c>
      <c r="G159" s="36">
        <f>SUMIFS(СВЦЭМ!$E$33:$E$776,СВЦЭМ!$A$33:$A$776,$A159,СВЦЭМ!$B$33:$B$776,G$155)+'СЕТ СН'!$F$12</f>
        <v>232.07341898999999</v>
      </c>
      <c r="H159" s="36">
        <f>SUMIFS(СВЦЭМ!$E$33:$E$776,СВЦЭМ!$A$33:$A$776,$A159,СВЦЭМ!$B$33:$B$776,H$155)+'СЕТ СН'!$F$12</f>
        <v>213.76503671</v>
      </c>
      <c r="I159" s="36">
        <f>SUMIFS(СВЦЭМ!$E$33:$E$776,СВЦЭМ!$A$33:$A$776,$A159,СВЦЭМ!$B$33:$B$776,I$155)+'СЕТ СН'!$F$12</f>
        <v>200.12941395000001</v>
      </c>
      <c r="J159" s="36">
        <f>SUMIFS(СВЦЭМ!$E$33:$E$776,СВЦЭМ!$A$33:$A$776,$A159,СВЦЭМ!$B$33:$B$776,J$155)+'СЕТ СН'!$F$12</f>
        <v>179.43308691999999</v>
      </c>
      <c r="K159" s="36">
        <f>SUMIFS(СВЦЭМ!$E$33:$E$776,СВЦЭМ!$A$33:$A$776,$A159,СВЦЭМ!$B$33:$B$776,K$155)+'СЕТ СН'!$F$12</f>
        <v>164.45063354999999</v>
      </c>
      <c r="L159" s="36">
        <f>SUMIFS(СВЦЭМ!$E$33:$E$776,СВЦЭМ!$A$33:$A$776,$A159,СВЦЭМ!$B$33:$B$776,L$155)+'СЕТ СН'!$F$12</f>
        <v>158.29973000999999</v>
      </c>
      <c r="M159" s="36">
        <f>SUMIFS(СВЦЭМ!$E$33:$E$776,СВЦЭМ!$A$33:$A$776,$A159,СВЦЭМ!$B$33:$B$776,M$155)+'СЕТ СН'!$F$12</f>
        <v>158.77567471</v>
      </c>
      <c r="N159" s="36">
        <f>SUMIFS(СВЦЭМ!$E$33:$E$776,СВЦЭМ!$A$33:$A$776,$A159,СВЦЭМ!$B$33:$B$776,N$155)+'СЕТ СН'!$F$12</f>
        <v>155.93620762</v>
      </c>
      <c r="O159" s="36">
        <f>SUMIFS(СВЦЭМ!$E$33:$E$776,СВЦЭМ!$A$33:$A$776,$A159,СВЦЭМ!$B$33:$B$776,O$155)+'СЕТ СН'!$F$12</f>
        <v>161.21010369000001</v>
      </c>
      <c r="P159" s="36">
        <f>SUMIFS(СВЦЭМ!$E$33:$E$776,СВЦЭМ!$A$33:$A$776,$A159,СВЦЭМ!$B$33:$B$776,P$155)+'СЕТ СН'!$F$12</f>
        <v>164.26680733000001</v>
      </c>
      <c r="Q159" s="36">
        <f>SUMIFS(СВЦЭМ!$E$33:$E$776,СВЦЭМ!$A$33:$A$776,$A159,СВЦЭМ!$B$33:$B$776,Q$155)+'СЕТ СН'!$F$12</f>
        <v>165.66223500999999</v>
      </c>
      <c r="R159" s="36">
        <f>SUMIFS(СВЦЭМ!$E$33:$E$776,СВЦЭМ!$A$33:$A$776,$A159,СВЦЭМ!$B$33:$B$776,R$155)+'СЕТ СН'!$F$12</f>
        <v>166.53618197</v>
      </c>
      <c r="S159" s="36">
        <f>SUMIFS(СВЦЭМ!$E$33:$E$776,СВЦЭМ!$A$33:$A$776,$A159,СВЦЭМ!$B$33:$B$776,S$155)+'СЕТ СН'!$F$12</f>
        <v>168.25211332000001</v>
      </c>
      <c r="T159" s="36">
        <f>SUMIFS(СВЦЭМ!$E$33:$E$776,СВЦЭМ!$A$33:$A$776,$A159,СВЦЭМ!$B$33:$B$776,T$155)+'СЕТ СН'!$F$12</f>
        <v>163.91990183999999</v>
      </c>
      <c r="U159" s="36">
        <f>SUMIFS(СВЦЭМ!$E$33:$E$776,СВЦЭМ!$A$33:$A$776,$A159,СВЦЭМ!$B$33:$B$776,U$155)+'СЕТ СН'!$F$12</f>
        <v>155.46282729999999</v>
      </c>
      <c r="V159" s="36">
        <f>SUMIFS(СВЦЭМ!$E$33:$E$776,СВЦЭМ!$A$33:$A$776,$A159,СВЦЭМ!$B$33:$B$776,V$155)+'СЕТ СН'!$F$12</f>
        <v>153.83978175999999</v>
      </c>
      <c r="W159" s="36">
        <f>SUMIFS(СВЦЭМ!$E$33:$E$776,СВЦЭМ!$A$33:$A$776,$A159,СВЦЭМ!$B$33:$B$776,W$155)+'СЕТ СН'!$F$12</f>
        <v>154.43875876999999</v>
      </c>
      <c r="X159" s="36">
        <f>SUMIFS(СВЦЭМ!$E$33:$E$776,СВЦЭМ!$A$33:$A$776,$A159,СВЦЭМ!$B$33:$B$776,X$155)+'СЕТ СН'!$F$12</f>
        <v>172.18331502999999</v>
      </c>
      <c r="Y159" s="36">
        <f>SUMIFS(СВЦЭМ!$E$33:$E$776,СВЦЭМ!$A$33:$A$776,$A159,СВЦЭМ!$B$33:$B$776,Y$155)+'СЕТ СН'!$F$12</f>
        <v>203.78267223</v>
      </c>
    </row>
    <row r="160" spans="1:27" ht="15.75" x14ac:dyDescent="0.2">
      <c r="A160" s="35">
        <f t="shared" si="4"/>
        <v>43560</v>
      </c>
      <c r="B160" s="36">
        <f>SUMIFS(СВЦЭМ!$E$33:$E$776,СВЦЭМ!$A$33:$A$776,$A160,СВЦЭМ!$B$33:$B$776,B$155)+'СЕТ СН'!$F$12</f>
        <v>201.40078779000001</v>
      </c>
      <c r="C160" s="36">
        <f>SUMIFS(СВЦЭМ!$E$33:$E$776,СВЦЭМ!$A$33:$A$776,$A160,СВЦЭМ!$B$33:$B$776,C$155)+'СЕТ СН'!$F$12</f>
        <v>220.66595656999999</v>
      </c>
      <c r="D160" s="36">
        <f>SUMIFS(СВЦЭМ!$E$33:$E$776,СВЦЭМ!$A$33:$A$776,$A160,СВЦЭМ!$B$33:$B$776,D$155)+'СЕТ СН'!$F$12</f>
        <v>233.07767475</v>
      </c>
      <c r="E160" s="36">
        <f>SUMIFS(СВЦЭМ!$E$33:$E$776,СВЦЭМ!$A$33:$A$776,$A160,СВЦЭМ!$B$33:$B$776,E$155)+'СЕТ СН'!$F$12</f>
        <v>232.19846448000001</v>
      </c>
      <c r="F160" s="36">
        <f>SUMIFS(СВЦЭМ!$E$33:$E$776,СВЦЭМ!$A$33:$A$776,$A160,СВЦЭМ!$B$33:$B$776,F$155)+'СЕТ СН'!$F$12</f>
        <v>231.56824746000001</v>
      </c>
      <c r="G160" s="36">
        <f>SUMIFS(СВЦЭМ!$E$33:$E$776,СВЦЭМ!$A$33:$A$776,$A160,СВЦЭМ!$B$33:$B$776,G$155)+'СЕТ СН'!$F$12</f>
        <v>231.08666639</v>
      </c>
      <c r="H160" s="36">
        <f>SUMIFS(СВЦЭМ!$E$33:$E$776,СВЦЭМ!$A$33:$A$776,$A160,СВЦЭМ!$B$33:$B$776,H$155)+'СЕТ СН'!$F$12</f>
        <v>216.99269491999999</v>
      </c>
      <c r="I160" s="36">
        <f>SUMIFS(СВЦЭМ!$E$33:$E$776,СВЦЭМ!$A$33:$A$776,$A160,СВЦЭМ!$B$33:$B$776,I$155)+'СЕТ СН'!$F$12</f>
        <v>204.56872554</v>
      </c>
      <c r="J160" s="36">
        <f>SUMIFS(СВЦЭМ!$E$33:$E$776,СВЦЭМ!$A$33:$A$776,$A160,СВЦЭМ!$B$33:$B$776,J$155)+'СЕТ СН'!$F$12</f>
        <v>186.63752341</v>
      </c>
      <c r="K160" s="36">
        <f>SUMIFS(СВЦЭМ!$E$33:$E$776,СВЦЭМ!$A$33:$A$776,$A160,СВЦЭМ!$B$33:$B$776,K$155)+'СЕТ СН'!$F$12</f>
        <v>170.65930265</v>
      </c>
      <c r="L160" s="36">
        <f>SUMIFS(СВЦЭМ!$E$33:$E$776,СВЦЭМ!$A$33:$A$776,$A160,СВЦЭМ!$B$33:$B$776,L$155)+'СЕТ СН'!$F$12</f>
        <v>163.40213609</v>
      </c>
      <c r="M160" s="36">
        <f>SUMIFS(СВЦЭМ!$E$33:$E$776,СВЦЭМ!$A$33:$A$776,$A160,СВЦЭМ!$B$33:$B$776,M$155)+'СЕТ СН'!$F$12</f>
        <v>161.54929412000001</v>
      </c>
      <c r="N160" s="36">
        <f>SUMIFS(СВЦЭМ!$E$33:$E$776,СВЦЭМ!$A$33:$A$776,$A160,СВЦЭМ!$B$33:$B$776,N$155)+'СЕТ СН'!$F$12</f>
        <v>160.21280970999999</v>
      </c>
      <c r="O160" s="36">
        <f>SUMIFS(СВЦЭМ!$E$33:$E$776,СВЦЭМ!$A$33:$A$776,$A160,СВЦЭМ!$B$33:$B$776,O$155)+'СЕТ СН'!$F$12</f>
        <v>158.94493095999999</v>
      </c>
      <c r="P160" s="36">
        <f>SUMIFS(СВЦЭМ!$E$33:$E$776,СВЦЭМ!$A$33:$A$776,$A160,СВЦЭМ!$B$33:$B$776,P$155)+'СЕТ СН'!$F$12</f>
        <v>160.08064608999999</v>
      </c>
      <c r="Q160" s="36">
        <f>SUMIFS(СВЦЭМ!$E$33:$E$776,СВЦЭМ!$A$33:$A$776,$A160,СВЦЭМ!$B$33:$B$776,Q$155)+'СЕТ СН'!$F$12</f>
        <v>159.95247161</v>
      </c>
      <c r="R160" s="36">
        <f>SUMIFS(СВЦЭМ!$E$33:$E$776,СВЦЭМ!$A$33:$A$776,$A160,СВЦЭМ!$B$33:$B$776,R$155)+'СЕТ СН'!$F$12</f>
        <v>160.12366448</v>
      </c>
      <c r="S160" s="36">
        <f>SUMIFS(СВЦЭМ!$E$33:$E$776,СВЦЭМ!$A$33:$A$776,$A160,СВЦЭМ!$B$33:$B$776,S$155)+'СЕТ СН'!$F$12</f>
        <v>163.49169576</v>
      </c>
      <c r="T160" s="36">
        <f>SUMIFS(СВЦЭМ!$E$33:$E$776,СВЦЭМ!$A$33:$A$776,$A160,СВЦЭМ!$B$33:$B$776,T$155)+'СЕТ СН'!$F$12</f>
        <v>162.58594327</v>
      </c>
      <c r="U160" s="36">
        <f>SUMIFS(СВЦЭМ!$E$33:$E$776,СВЦЭМ!$A$33:$A$776,$A160,СВЦЭМ!$B$33:$B$776,U$155)+'СЕТ СН'!$F$12</f>
        <v>164.38034879</v>
      </c>
      <c r="V160" s="36">
        <f>SUMIFS(СВЦЭМ!$E$33:$E$776,СВЦЭМ!$A$33:$A$776,$A160,СВЦЭМ!$B$33:$B$776,V$155)+'СЕТ СН'!$F$12</f>
        <v>166.43304588999999</v>
      </c>
      <c r="W160" s="36">
        <f>SUMIFS(СВЦЭМ!$E$33:$E$776,СВЦЭМ!$A$33:$A$776,$A160,СВЦЭМ!$B$33:$B$776,W$155)+'СЕТ СН'!$F$12</f>
        <v>167.96593473999999</v>
      </c>
      <c r="X160" s="36">
        <f>SUMIFS(СВЦЭМ!$E$33:$E$776,СВЦЭМ!$A$33:$A$776,$A160,СВЦЭМ!$B$33:$B$776,X$155)+'СЕТ СН'!$F$12</f>
        <v>176.54770980999999</v>
      </c>
      <c r="Y160" s="36">
        <f>SUMIFS(СВЦЭМ!$E$33:$E$776,СВЦЭМ!$A$33:$A$776,$A160,СВЦЭМ!$B$33:$B$776,Y$155)+'СЕТ СН'!$F$12</f>
        <v>196.53859825999999</v>
      </c>
    </row>
    <row r="161" spans="1:25" ht="15.75" x14ac:dyDescent="0.2">
      <c r="A161" s="35">
        <f t="shared" si="4"/>
        <v>43561</v>
      </c>
      <c r="B161" s="36">
        <f>SUMIFS(СВЦЭМ!$E$33:$E$776,СВЦЭМ!$A$33:$A$776,$A161,СВЦЭМ!$B$33:$B$776,B$155)+'СЕТ СН'!$F$12</f>
        <v>209.53875120000001</v>
      </c>
      <c r="C161" s="36">
        <f>SUMIFS(СВЦЭМ!$E$33:$E$776,СВЦЭМ!$A$33:$A$776,$A161,СВЦЭМ!$B$33:$B$776,C$155)+'СЕТ СН'!$F$12</f>
        <v>226.73552973</v>
      </c>
      <c r="D161" s="36">
        <f>SUMIFS(СВЦЭМ!$E$33:$E$776,СВЦЭМ!$A$33:$A$776,$A161,СВЦЭМ!$B$33:$B$776,D$155)+'СЕТ СН'!$F$12</f>
        <v>231.78001637</v>
      </c>
      <c r="E161" s="36">
        <f>SUMIFS(СВЦЭМ!$E$33:$E$776,СВЦЭМ!$A$33:$A$776,$A161,СВЦЭМ!$B$33:$B$776,E$155)+'СЕТ СН'!$F$12</f>
        <v>230.01915932</v>
      </c>
      <c r="F161" s="36">
        <f>SUMIFS(СВЦЭМ!$E$33:$E$776,СВЦЭМ!$A$33:$A$776,$A161,СВЦЭМ!$B$33:$B$776,F$155)+'СЕТ СН'!$F$12</f>
        <v>229.59123173</v>
      </c>
      <c r="G161" s="36">
        <f>SUMIFS(СВЦЭМ!$E$33:$E$776,СВЦЭМ!$A$33:$A$776,$A161,СВЦЭМ!$B$33:$B$776,G$155)+'СЕТ СН'!$F$12</f>
        <v>231.68428854000001</v>
      </c>
      <c r="H161" s="36">
        <f>SUMIFS(СВЦЭМ!$E$33:$E$776,СВЦЭМ!$A$33:$A$776,$A161,СВЦЭМ!$B$33:$B$776,H$155)+'СЕТ СН'!$F$12</f>
        <v>214.29521867</v>
      </c>
      <c r="I161" s="36">
        <f>SUMIFS(СВЦЭМ!$E$33:$E$776,СВЦЭМ!$A$33:$A$776,$A161,СВЦЭМ!$B$33:$B$776,I$155)+'СЕТ СН'!$F$12</f>
        <v>213.63460208999999</v>
      </c>
      <c r="J161" s="36">
        <f>SUMIFS(СВЦЭМ!$E$33:$E$776,СВЦЭМ!$A$33:$A$776,$A161,СВЦЭМ!$B$33:$B$776,J$155)+'СЕТ СН'!$F$12</f>
        <v>198.90984492000001</v>
      </c>
      <c r="K161" s="36">
        <f>SUMIFS(СВЦЭМ!$E$33:$E$776,СВЦЭМ!$A$33:$A$776,$A161,СВЦЭМ!$B$33:$B$776,K$155)+'СЕТ СН'!$F$12</f>
        <v>171.73009691999999</v>
      </c>
      <c r="L161" s="36">
        <f>SUMIFS(СВЦЭМ!$E$33:$E$776,СВЦЭМ!$A$33:$A$776,$A161,СВЦЭМ!$B$33:$B$776,L$155)+'СЕТ СН'!$F$12</f>
        <v>159.82372549999999</v>
      </c>
      <c r="M161" s="36">
        <f>SUMIFS(СВЦЭМ!$E$33:$E$776,СВЦЭМ!$A$33:$A$776,$A161,СВЦЭМ!$B$33:$B$776,M$155)+'СЕТ СН'!$F$12</f>
        <v>160.39471595000001</v>
      </c>
      <c r="N161" s="36">
        <f>SUMIFS(СВЦЭМ!$E$33:$E$776,СВЦЭМ!$A$33:$A$776,$A161,СВЦЭМ!$B$33:$B$776,N$155)+'СЕТ СН'!$F$12</f>
        <v>162.47994086</v>
      </c>
      <c r="O161" s="36">
        <f>SUMIFS(СВЦЭМ!$E$33:$E$776,СВЦЭМ!$A$33:$A$776,$A161,СВЦЭМ!$B$33:$B$776,O$155)+'СЕТ СН'!$F$12</f>
        <v>165.42907220000001</v>
      </c>
      <c r="P161" s="36">
        <f>SUMIFS(СВЦЭМ!$E$33:$E$776,СВЦЭМ!$A$33:$A$776,$A161,СВЦЭМ!$B$33:$B$776,P$155)+'СЕТ СН'!$F$12</f>
        <v>166.08960732</v>
      </c>
      <c r="Q161" s="36">
        <f>SUMIFS(СВЦЭМ!$E$33:$E$776,СВЦЭМ!$A$33:$A$776,$A161,СВЦЭМ!$B$33:$B$776,Q$155)+'СЕТ СН'!$F$12</f>
        <v>166.66471713999999</v>
      </c>
      <c r="R161" s="36">
        <f>SUMIFS(СВЦЭМ!$E$33:$E$776,СВЦЭМ!$A$33:$A$776,$A161,СВЦЭМ!$B$33:$B$776,R$155)+'СЕТ СН'!$F$12</f>
        <v>166.66074759</v>
      </c>
      <c r="S161" s="36">
        <f>SUMIFS(СВЦЭМ!$E$33:$E$776,СВЦЭМ!$A$33:$A$776,$A161,СВЦЭМ!$B$33:$B$776,S$155)+'СЕТ СН'!$F$12</f>
        <v>166.97949778</v>
      </c>
      <c r="T161" s="36">
        <f>SUMIFS(СВЦЭМ!$E$33:$E$776,СВЦЭМ!$A$33:$A$776,$A161,СВЦЭМ!$B$33:$B$776,T$155)+'СЕТ СН'!$F$12</f>
        <v>162.8707081</v>
      </c>
      <c r="U161" s="36">
        <f>SUMIFS(СВЦЭМ!$E$33:$E$776,СВЦЭМ!$A$33:$A$776,$A161,СВЦЭМ!$B$33:$B$776,U$155)+'СЕТ СН'!$F$12</f>
        <v>156.78990626999999</v>
      </c>
      <c r="V161" s="36">
        <f>SUMIFS(СВЦЭМ!$E$33:$E$776,СВЦЭМ!$A$33:$A$776,$A161,СВЦЭМ!$B$33:$B$776,V$155)+'СЕТ СН'!$F$12</f>
        <v>152.37001742999999</v>
      </c>
      <c r="W161" s="36">
        <f>SUMIFS(СВЦЭМ!$E$33:$E$776,СВЦЭМ!$A$33:$A$776,$A161,СВЦЭМ!$B$33:$B$776,W$155)+'СЕТ СН'!$F$12</f>
        <v>147.92957203</v>
      </c>
      <c r="X161" s="36">
        <f>SUMIFS(СВЦЭМ!$E$33:$E$776,СВЦЭМ!$A$33:$A$776,$A161,СВЦЭМ!$B$33:$B$776,X$155)+'СЕТ СН'!$F$12</f>
        <v>152.74924734999999</v>
      </c>
      <c r="Y161" s="36">
        <f>SUMIFS(СВЦЭМ!$E$33:$E$776,СВЦЭМ!$A$33:$A$776,$A161,СВЦЭМ!$B$33:$B$776,Y$155)+'СЕТ СН'!$F$12</f>
        <v>175.02365019999999</v>
      </c>
    </row>
    <row r="162" spans="1:25" ht="15.75" x14ac:dyDescent="0.2">
      <c r="A162" s="35">
        <f t="shared" si="4"/>
        <v>43562</v>
      </c>
      <c r="B162" s="36">
        <f>SUMIFS(СВЦЭМ!$E$33:$E$776,СВЦЭМ!$A$33:$A$776,$A162,СВЦЭМ!$B$33:$B$776,B$155)+'СЕТ СН'!$F$12</f>
        <v>203.08875508</v>
      </c>
      <c r="C162" s="36">
        <f>SUMIFS(СВЦЭМ!$E$33:$E$776,СВЦЭМ!$A$33:$A$776,$A162,СВЦЭМ!$B$33:$B$776,C$155)+'СЕТ СН'!$F$12</f>
        <v>224.10024877000001</v>
      </c>
      <c r="D162" s="36">
        <f>SUMIFS(СВЦЭМ!$E$33:$E$776,СВЦЭМ!$A$33:$A$776,$A162,СВЦЭМ!$B$33:$B$776,D$155)+'СЕТ СН'!$F$12</f>
        <v>238.68514379000001</v>
      </c>
      <c r="E162" s="36">
        <f>SUMIFS(СВЦЭМ!$E$33:$E$776,СВЦЭМ!$A$33:$A$776,$A162,СВЦЭМ!$B$33:$B$776,E$155)+'СЕТ СН'!$F$12</f>
        <v>243.38847948</v>
      </c>
      <c r="F162" s="36">
        <f>SUMIFS(СВЦЭМ!$E$33:$E$776,СВЦЭМ!$A$33:$A$776,$A162,СВЦЭМ!$B$33:$B$776,F$155)+'СЕТ СН'!$F$12</f>
        <v>241.20844158</v>
      </c>
      <c r="G162" s="36">
        <f>SUMIFS(СВЦЭМ!$E$33:$E$776,СВЦЭМ!$A$33:$A$776,$A162,СВЦЭМ!$B$33:$B$776,G$155)+'СЕТ СН'!$F$12</f>
        <v>235.101484</v>
      </c>
      <c r="H162" s="36">
        <f>SUMIFS(СВЦЭМ!$E$33:$E$776,СВЦЭМ!$A$33:$A$776,$A162,СВЦЭМ!$B$33:$B$776,H$155)+'СЕТ СН'!$F$12</f>
        <v>219.47642905000001</v>
      </c>
      <c r="I162" s="36">
        <f>SUMIFS(СВЦЭМ!$E$33:$E$776,СВЦЭМ!$A$33:$A$776,$A162,СВЦЭМ!$B$33:$B$776,I$155)+'СЕТ СН'!$F$12</f>
        <v>212.79572927999999</v>
      </c>
      <c r="J162" s="36">
        <f>SUMIFS(СВЦЭМ!$E$33:$E$776,СВЦЭМ!$A$33:$A$776,$A162,СВЦЭМ!$B$33:$B$776,J$155)+'СЕТ СН'!$F$12</f>
        <v>191.62156822</v>
      </c>
      <c r="K162" s="36">
        <f>SUMIFS(СВЦЭМ!$E$33:$E$776,СВЦЭМ!$A$33:$A$776,$A162,СВЦЭМ!$B$33:$B$776,K$155)+'СЕТ СН'!$F$12</f>
        <v>164.96183808999999</v>
      </c>
      <c r="L162" s="36">
        <f>SUMIFS(СВЦЭМ!$E$33:$E$776,СВЦЭМ!$A$33:$A$776,$A162,СВЦЭМ!$B$33:$B$776,L$155)+'СЕТ СН'!$F$12</f>
        <v>156.747184</v>
      </c>
      <c r="M162" s="36">
        <f>SUMIFS(СВЦЭМ!$E$33:$E$776,СВЦЭМ!$A$33:$A$776,$A162,СВЦЭМ!$B$33:$B$776,M$155)+'СЕТ СН'!$F$12</f>
        <v>154.21322706999999</v>
      </c>
      <c r="N162" s="36">
        <f>SUMIFS(СВЦЭМ!$E$33:$E$776,СВЦЭМ!$A$33:$A$776,$A162,СВЦЭМ!$B$33:$B$776,N$155)+'СЕТ СН'!$F$12</f>
        <v>155.6915602</v>
      </c>
      <c r="O162" s="36">
        <f>SUMIFS(СВЦЭМ!$E$33:$E$776,СВЦЭМ!$A$33:$A$776,$A162,СВЦЭМ!$B$33:$B$776,O$155)+'СЕТ СН'!$F$12</f>
        <v>158.26688544000001</v>
      </c>
      <c r="P162" s="36">
        <f>SUMIFS(СВЦЭМ!$E$33:$E$776,СВЦЭМ!$A$33:$A$776,$A162,СВЦЭМ!$B$33:$B$776,P$155)+'СЕТ СН'!$F$12</f>
        <v>161.96639336999999</v>
      </c>
      <c r="Q162" s="36">
        <f>SUMIFS(СВЦЭМ!$E$33:$E$776,СВЦЭМ!$A$33:$A$776,$A162,СВЦЭМ!$B$33:$B$776,Q$155)+'СЕТ СН'!$F$12</f>
        <v>164.40019387999999</v>
      </c>
      <c r="R162" s="36">
        <f>SUMIFS(СВЦЭМ!$E$33:$E$776,СВЦЭМ!$A$33:$A$776,$A162,СВЦЭМ!$B$33:$B$776,R$155)+'СЕТ СН'!$F$12</f>
        <v>166.17615423000001</v>
      </c>
      <c r="S162" s="36">
        <f>SUMIFS(СВЦЭМ!$E$33:$E$776,СВЦЭМ!$A$33:$A$776,$A162,СВЦЭМ!$B$33:$B$776,S$155)+'СЕТ СН'!$F$12</f>
        <v>165.84067321000001</v>
      </c>
      <c r="T162" s="36">
        <f>SUMIFS(СВЦЭМ!$E$33:$E$776,СВЦЭМ!$A$33:$A$776,$A162,СВЦЭМ!$B$33:$B$776,T$155)+'СЕТ СН'!$F$12</f>
        <v>158.16672170999999</v>
      </c>
      <c r="U162" s="36">
        <f>SUMIFS(СВЦЭМ!$E$33:$E$776,СВЦЭМ!$A$33:$A$776,$A162,СВЦЭМ!$B$33:$B$776,U$155)+'СЕТ СН'!$F$12</f>
        <v>150.20723888000001</v>
      </c>
      <c r="V162" s="36">
        <f>SUMIFS(СВЦЭМ!$E$33:$E$776,СВЦЭМ!$A$33:$A$776,$A162,СВЦЭМ!$B$33:$B$776,V$155)+'СЕТ СН'!$F$12</f>
        <v>146.39600034</v>
      </c>
      <c r="W162" s="36">
        <f>SUMIFS(СВЦЭМ!$E$33:$E$776,СВЦЭМ!$A$33:$A$776,$A162,СВЦЭМ!$B$33:$B$776,W$155)+'СЕТ СН'!$F$12</f>
        <v>147.56277793999999</v>
      </c>
      <c r="X162" s="36">
        <f>SUMIFS(СВЦЭМ!$E$33:$E$776,СВЦЭМ!$A$33:$A$776,$A162,СВЦЭМ!$B$33:$B$776,X$155)+'СЕТ СН'!$F$12</f>
        <v>157.14418541000001</v>
      </c>
      <c r="Y162" s="36">
        <f>SUMIFS(СВЦЭМ!$E$33:$E$776,СВЦЭМ!$A$33:$A$776,$A162,СВЦЭМ!$B$33:$B$776,Y$155)+'СЕТ СН'!$F$12</f>
        <v>179.97892064999999</v>
      </c>
    </row>
    <row r="163" spans="1:25" ht="15.75" x14ac:dyDescent="0.2">
      <c r="A163" s="35">
        <f t="shared" si="4"/>
        <v>43563</v>
      </c>
      <c r="B163" s="36">
        <f>SUMIFS(СВЦЭМ!$E$33:$E$776,СВЦЭМ!$A$33:$A$776,$A163,СВЦЭМ!$B$33:$B$776,B$155)+'СЕТ СН'!$F$12</f>
        <v>205.15993601</v>
      </c>
      <c r="C163" s="36">
        <f>SUMIFS(СВЦЭМ!$E$33:$E$776,СВЦЭМ!$A$33:$A$776,$A163,СВЦЭМ!$B$33:$B$776,C$155)+'СЕТ СН'!$F$12</f>
        <v>226.81584268</v>
      </c>
      <c r="D163" s="36">
        <f>SUMIFS(СВЦЭМ!$E$33:$E$776,СВЦЭМ!$A$33:$A$776,$A163,СВЦЭМ!$B$33:$B$776,D$155)+'СЕТ СН'!$F$12</f>
        <v>244.00703024000001</v>
      </c>
      <c r="E163" s="36">
        <f>SUMIFS(СВЦЭМ!$E$33:$E$776,СВЦЭМ!$A$33:$A$776,$A163,СВЦЭМ!$B$33:$B$776,E$155)+'СЕТ СН'!$F$12</f>
        <v>244.12039254000001</v>
      </c>
      <c r="F163" s="36">
        <f>SUMIFS(СВЦЭМ!$E$33:$E$776,СВЦЭМ!$A$33:$A$776,$A163,СВЦЭМ!$B$33:$B$776,F$155)+'СЕТ СН'!$F$12</f>
        <v>237.04603893999999</v>
      </c>
      <c r="G163" s="36">
        <f>SUMIFS(СВЦЭМ!$E$33:$E$776,СВЦЭМ!$A$33:$A$776,$A163,СВЦЭМ!$B$33:$B$776,G$155)+'СЕТ СН'!$F$12</f>
        <v>233.13730663000001</v>
      </c>
      <c r="H163" s="36">
        <f>SUMIFS(СВЦЭМ!$E$33:$E$776,СВЦЭМ!$A$33:$A$776,$A163,СВЦЭМ!$B$33:$B$776,H$155)+'СЕТ СН'!$F$12</f>
        <v>219.12525915000001</v>
      </c>
      <c r="I163" s="36">
        <f>SUMIFS(СВЦЭМ!$E$33:$E$776,СВЦЭМ!$A$33:$A$776,$A163,СВЦЭМ!$B$33:$B$776,I$155)+'СЕТ СН'!$F$12</f>
        <v>202.31285033</v>
      </c>
      <c r="J163" s="36">
        <f>SUMIFS(СВЦЭМ!$E$33:$E$776,СВЦЭМ!$A$33:$A$776,$A163,СВЦЭМ!$B$33:$B$776,J$155)+'СЕТ СН'!$F$12</f>
        <v>181.42612414999999</v>
      </c>
      <c r="K163" s="36">
        <f>SUMIFS(СВЦЭМ!$E$33:$E$776,СВЦЭМ!$A$33:$A$776,$A163,СВЦЭМ!$B$33:$B$776,K$155)+'СЕТ СН'!$F$12</f>
        <v>163.09958417000001</v>
      </c>
      <c r="L163" s="36">
        <f>SUMIFS(СВЦЭМ!$E$33:$E$776,СВЦЭМ!$A$33:$A$776,$A163,СВЦЭМ!$B$33:$B$776,L$155)+'СЕТ СН'!$F$12</f>
        <v>155.21530580000001</v>
      </c>
      <c r="M163" s="36">
        <f>SUMIFS(СВЦЭМ!$E$33:$E$776,СВЦЭМ!$A$33:$A$776,$A163,СВЦЭМ!$B$33:$B$776,M$155)+'СЕТ СН'!$F$12</f>
        <v>157.51073679999999</v>
      </c>
      <c r="N163" s="36">
        <f>SUMIFS(СВЦЭМ!$E$33:$E$776,СВЦЭМ!$A$33:$A$776,$A163,СВЦЭМ!$B$33:$B$776,N$155)+'СЕТ СН'!$F$12</f>
        <v>156.88820781000001</v>
      </c>
      <c r="O163" s="36">
        <f>SUMIFS(СВЦЭМ!$E$33:$E$776,СВЦЭМ!$A$33:$A$776,$A163,СВЦЭМ!$B$33:$B$776,O$155)+'СЕТ СН'!$F$12</f>
        <v>157.63684992</v>
      </c>
      <c r="P163" s="36">
        <f>SUMIFS(СВЦЭМ!$E$33:$E$776,СВЦЭМ!$A$33:$A$776,$A163,СВЦЭМ!$B$33:$B$776,P$155)+'СЕТ СН'!$F$12</f>
        <v>159.42092099999999</v>
      </c>
      <c r="Q163" s="36">
        <f>SUMIFS(СВЦЭМ!$E$33:$E$776,СВЦЭМ!$A$33:$A$776,$A163,СВЦЭМ!$B$33:$B$776,Q$155)+'СЕТ СН'!$F$12</f>
        <v>161.71131467999999</v>
      </c>
      <c r="R163" s="36">
        <f>SUMIFS(СВЦЭМ!$E$33:$E$776,СВЦЭМ!$A$33:$A$776,$A163,СВЦЭМ!$B$33:$B$776,R$155)+'СЕТ СН'!$F$12</f>
        <v>162.41866567</v>
      </c>
      <c r="S163" s="36">
        <f>SUMIFS(СВЦЭМ!$E$33:$E$776,СВЦЭМ!$A$33:$A$776,$A163,СВЦЭМ!$B$33:$B$776,S$155)+'СЕТ СН'!$F$12</f>
        <v>161.24542754000001</v>
      </c>
      <c r="T163" s="36">
        <f>SUMIFS(СВЦЭМ!$E$33:$E$776,СВЦЭМ!$A$33:$A$776,$A163,СВЦЭМ!$B$33:$B$776,T$155)+'СЕТ СН'!$F$12</f>
        <v>157.49133211</v>
      </c>
      <c r="U163" s="36">
        <f>SUMIFS(СВЦЭМ!$E$33:$E$776,СВЦЭМ!$A$33:$A$776,$A163,СВЦЭМ!$B$33:$B$776,U$155)+'СЕТ СН'!$F$12</f>
        <v>153.5771503</v>
      </c>
      <c r="V163" s="36">
        <f>SUMIFS(СВЦЭМ!$E$33:$E$776,СВЦЭМ!$A$33:$A$776,$A163,СВЦЭМ!$B$33:$B$776,V$155)+'СЕТ СН'!$F$12</f>
        <v>151.36498041999999</v>
      </c>
      <c r="W163" s="36">
        <f>SUMIFS(СВЦЭМ!$E$33:$E$776,СВЦЭМ!$A$33:$A$776,$A163,СВЦЭМ!$B$33:$B$776,W$155)+'СЕТ СН'!$F$12</f>
        <v>154.88405578999999</v>
      </c>
      <c r="X163" s="36">
        <f>SUMIFS(СВЦЭМ!$E$33:$E$776,СВЦЭМ!$A$33:$A$776,$A163,СВЦЭМ!$B$33:$B$776,X$155)+'СЕТ СН'!$F$12</f>
        <v>168.27897389</v>
      </c>
      <c r="Y163" s="36">
        <f>SUMIFS(СВЦЭМ!$E$33:$E$776,СВЦЭМ!$A$33:$A$776,$A163,СВЦЭМ!$B$33:$B$776,Y$155)+'СЕТ СН'!$F$12</f>
        <v>191.12586795000001</v>
      </c>
    </row>
    <row r="164" spans="1:25" ht="15.75" x14ac:dyDescent="0.2">
      <c r="A164" s="35">
        <f t="shared" si="4"/>
        <v>43564</v>
      </c>
      <c r="B164" s="36">
        <f>SUMIFS(СВЦЭМ!$E$33:$E$776,СВЦЭМ!$A$33:$A$776,$A164,СВЦЭМ!$B$33:$B$776,B$155)+'СЕТ СН'!$F$12</f>
        <v>195.70896436000001</v>
      </c>
      <c r="C164" s="36">
        <f>SUMIFS(СВЦЭМ!$E$33:$E$776,СВЦЭМ!$A$33:$A$776,$A164,СВЦЭМ!$B$33:$B$776,C$155)+'СЕТ СН'!$F$12</f>
        <v>216.95532621999999</v>
      </c>
      <c r="D164" s="36">
        <f>SUMIFS(СВЦЭМ!$E$33:$E$776,СВЦЭМ!$A$33:$A$776,$A164,СВЦЭМ!$B$33:$B$776,D$155)+'СЕТ СН'!$F$12</f>
        <v>232.86913995</v>
      </c>
      <c r="E164" s="36">
        <f>SUMIFS(СВЦЭМ!$E$33:$E$776,СВЦЭМ!$A$33:$A$776,$A164,СВЦЭМ!$B$33:$B$776,E$155)+'СЕТ СН'!$F$12</f>
        <v>234.48704519</v>
      </c>
      <c r="F164" s="36">
        <f>SUMIFS(СВЦЭМ!$E$33:$E$776,СВЦЭМ!$A$33:$A$776,$A164,СВЦЭМ!$B$33:$B$776,F$155)+'СЕТ СН'!$F$12</f>
        <v>233.38807439000001</v>
      </c>
      <c r="G164" s="36">
        <f>SUMIFS(СВЦЭМ!$E$33:$E$776,СВЦЭМ!$A$33:$A$776,$A164,СВЦЭМ!$B$33:$B$776,G$155)+'СЕТ СН'!$F$12</f>
        <v>228.82403683000001</v>
      </c>
      <c r="H164" s="36">
        <f>SUMIFS(СВЦЭМ!$E$33:$E$776,СВЦЭМ!$A$33:$A$776,$A164,СВЦЭМ!$B$33:$B$776,H$155)+'СЕТ СН'!$F$12</f>
        <v>208.01796762999999</v>
      </c>
      <c r="I164" s="36">
        <f>SUMIFS(СВЦЭМ!$E$33:$E$776,СВЦЭМ!$A$33:$A$776,$A164,СВЦЭМ!$B$33:$B$776,I$155)+'СЕТ СН'!$F$12</f>
        <v>195.6172005</v>
      </c>
      <c r="J164" s="36">
        <f>SUMIFS(СВЦЭМ!$E$33:$E$776,СВЦЭМ!$A$33:$A$776,$A164,СВЦЭМ!$B$33:$B$776,J$155)+'СЕТ СН'!$F$12</f>
        <v>179.927063</v>
      </c>
      <c r="K164" s="36">
        <f>SUMIFS(СВЦЭМ!$E$33:$E$776,СВЦЭМ!$A$33:$A$776,$A164,СВЦЭМ!$B$33:$B$776,K$155)+'СЕТ СН'!$F$12</f>
        <v>167.71354305</v>
      </c>
      <c r="L164" s="36">
        <f>SUMIFS(СВЦЭМ!$E$33:$E$776,СВЦЭМ!$A$33:$A$776,$A164,СВЦЭМ!$B$33:$B$776,L$155)+'СЕТ СН'!$F$12</f>
        <v>161.04239308000001</v>
      </c>
      <c r="M164" s="36">
        <f>SUMIFS(СВЦЭМ!$E$33:$E$776,СВЦЭМ!$A$33:$A$776,$A164,СВЦЭМ!$B$33:$B$776,M$155)+'СЕТ СН'!$F$12</f>
        <v>158.47447216</v>
      </c>
      <c r="N164" s="36">
        <f>SUMIFS(СВЦЭМ!$E$33:$E$776,СВЦЭМ!$A$33:$A$776,$A164,СВЦЭМ!$B$33:$B$776,N$155)+'СЕТ СН'!$F$12</f>
        <v>157.58385197000001</v>
      </c>
      <c r="O164" s="36">
        <f>SUMIFS(СВЦЭМ!$E$33:$E$776,СВЦЭМ!$A$33:$A$776,$A164,СВЦЭМ!$B$33:$B$776,O$155)+'СЕТ СН'!$F$12</f>
        <v>156.60138562</v>
      </c>
      <c r="P164" s="36">
        <f>SUMIFS(СВЦЭМ!$E$33:$E$776,СВЦЭМ!$A$33:$A$776,$A164,СВЦЭМ!$B$33:$B$776,P$155)+'СЕТ СН'!$F$12</f>
        <v>161.29456837999999</v>
      </c>
      <c r="Q164" s="36">
        <f>SUMIFS(СВЦЭМ!$E$33:$E$776,СВЦЭМ!$A$33:$A$776,$A164,СВЦЭМ!$B$33:$B$776,Q$155)+'СЕТ СН'!$F$12</f>
        <v>163.84567817999999</v>
      </c>
      <c r="R164" s="36">
        <f>SUMIFS(СВЦЭМ!$E$33:$E$776,СВЦЭМ!$A$33:$A$776,$A164,СВЦЭМ!$B$33:$B$776,R$155)+'СЕТ СН'!$F$12</f>
        <v>164.38232543000001</v>
      </c>
      <c r="S164" s="36">
        <f>SUMIFS(СВЦЭМ!$E$33:$E$776,СВЦЭМ!$A$33:$A$776,$A164,СВЦЭМ!$B$33:$B$776,S$155)+'СЕТ СН'!$F$12</f>
        <v>165.06793436000001</v>
      </c>
      <c r="T164" s="36">
        <f>SUMIFS(СВЦЭМ!$E$33:$E$776,СВЦЭМ!$A$33:$A$776,$A164,СВЦЭМ!$B$33:$B$776,T$155)+'СЕТ СН'!$F$12</f>
        <v>161.80269985999999</v>
      </c>
      <c r="U164" s="36">
        <f>SUMIFS(СВЦЭМ!$E$33:$E$776,СВЦЭМ!$A$33:$A$776,$A164,СВЦЭМ!$B$33:$B$776,U$155)+'СЕТ СН'!$F$12</f>
        <v>153.19784802999999</v>
      </c>
      <c r="V164" s="36">
        <f>SUMIFS(СВЦЭМ!$E$33:$E$776,СВЦЭМ!$A$33:$A$776,$A164,СВЦЭМ!$B$33:$B$776,V$155)+'СЕТ СН'!$F$12</f>
        <v>150.98924632999999</v>
      </c>
      <c r="W164" s="36">
        <f>SUMIFS(СВЦЭМ!$E$33:$E$776,СВЦЭМ!$A$33:$A$776,$A164,СВЦЭМ!$B$33:$B$776,W$155)+'СЕТ СН'!$F$12</f>
        <v>152.83871203000001</v>
      </c>
      <c r="X164" s="36">
        <f>SUMIFS(СВЦЭМ!$E$33:$E$776,СВЦЭМ!$A$33:$A$776,$A164,СВЦЭМ!$B$33:$B$776,X$155)+'СЕТ СН'!$F$12</f>
        <v>157.22613337999999</v>
      </c>
      <c r="Y164" s="36">
        <f>SUMIFS(СВЦЭМ!$E$33:$E$776,СВЦЭМ!$A$33:$A$776,$A164,СВЦЭМ!$B$33:$B$776,Y$155)+'СЕТ СН'!$F$12</f>
        <v>171.5242192</v>
      </c>
    </row>
    <row r="165" spans="1:25" ht="15.75" x14ac:dyDescent="0.2">
      <c r="A165" s="35">
        <f t="shared" si="4"/>
        <v>43565</v>
      </c>
      <c r="B165" s="36">
        <f>SUMIFS(СВЦЭМ!$E$33:$E$776,СВЦЭМ!$A$33:$A$776,$A165,СВЦЭМ!$B$33:$B$776,B$155)+'СЕТ СН'!$F$12</f>
        <v>192.36341974000001</v>
      </c>
      <c r="C165" s="36">
        <f>SUMIFS(СВЦЭМ!$E$33:$E$776,СВЦЭМ!$A$33:$A$776,$A165,СВЦЭМ!$B$33:$B$776,C$155)+'СЕТ СН'!$F$12</f>
        <v>216.31096854</v>
      </c>
      <c r="D165" s="36">
        <f>SUMIFS(СВЦЭМ!$E$33:$E$776,СВЦЭМ!$A$33:$A$776,$A165,СВЦЭМ!$B$33:$B$776,D$155)+'СЕТ СН'!$F$12</f>
        <v>233.45765377999999</v>
      </c>
      <c r="E165" s="36">
        <f>SUMIFS(СВЦЭМ!$E$33:$E$776,СВЦЭМ!$A$33:$A$776,$A165,СВЦЭМ!$B$33:$B$776,E$155)+'СЕТ СН'!$F$12</f>
        <v>236.93649597000001</v>
      </c>
      <c r="F165" s="36">
        <f>SUMIFS(СВЦЭМ!$E$33:$E$776,СВЦЭМ!$A$33:$A$776,$A165,СВЦЭМ!$B$33:$B$776,F$155)+'СЕТ СН'!$F$12</f>
        <v>235.60944140999999</v>
      </c>
      <c r="G165" s="36">
        <f>SUMIFS(СВЦЭМ!$E$33:$E$776,СВЦЭМ!$A$33:$A$776,$A165,СВЦЭМ!$B$33:$B$776,G$155)+'СЕТ СН'!$F$12</f>
        <v>232.34817763000001</v>
      </c>
      <c r="H165" s="36">
        <f>SUMIFS(СВЦЭМ!$E$33:$E$776,СВЦЭМ!$A$33:$A$776,$A165,СВЦЭМ!$B$33:$B$776,H$155)+'СЕТ СН'!$F$12</f>
        <v>215.40342150000001</v>
      </c>
      <c r="I165" s="36">
        <f>SUMIFS(СВЦЭМ!$E$33:$E$776,СВЦЭМ!$A$33:$A$776,$A165,СВЦЭМ!$B$33:$B$776,I$155)+'СЕТ СН'!$F$12</f>
        <v>198.5298765</v>
      </c>
      <c r="J165" s="36">
        <f>SUMIFS(СВЦЭМ!$E$33:$E$776,СВЦЭМ!$A$33:$A$776,$A165,СВЦЭМ!$B$33:$B$776,J$155)+'СЕТ СН'!$F$12</f>
        <v>176.91189560000001</v>
      </c>
      <c r="K165" s="36">
        <f>SUMIFS(СВЦЭМ!$E$33:$E$776,СВЦЭМ!$A$33:$A$776,$A165,СВЦЭМ!$B$33:$B$776,K$155)+'СЕТ СН'!$F$12</f>
        <v>157.8024503</v>
      </c>
      <c r="L165" s="36">
        <f>SUMIFS(СВЦЭМ!$E$33:$E$776,СВЦЭМ!$A$33:$A$776,$A165,СВЦЭМ!$B$33:$B$776,L$155)+'СЕТ СН'!$F$12</f>
        <v>152.76613053</v>
      </c>
      <c r="M165" s="36">
        <f>SUMIFS(СВЦЭМ!$E$33:$E$776,СВЦЭМ!$A$33:$A$776,$A165,СВЦЭМ!$B$33:$B$776,M$155)+'СЕТ СН'!$F$12</f>
        <v>154.29181772000001</v>
      </c>
      <c r="N165" s="36">
        <f>SUMIFS(СВЦЭМ!$E$33:$E$776,СВЦЭМ!$A$33:$A$776,$A165,СВЦЭМ!$B$33:$B$776,N$155)+'СЕТ СН'!$F$12</f>
        <v>155.30255908000001</v>
      </c>
      <c r="O165" s="36">
        <f>SUMIFS(СВЦЭМ!$E$33:$E$776,СВЦЭМ!$A$33:$A$776,$A165,СВЦЭМ!$B$33:$B$776,O$155)+'СЕТ СН'!$F$12</f>
        <v>156.10920898000001</v>
      </c>
      <c r="P165" s="36">
        <f>SUMIFS(СВЦЭМ!$E$33:$E$776,СВЦЭМ!$A$33:$A$776,$A165,СВЦЭМ!$B$33:$B$776,P$155)+'СЕТ СН'!$F$12</f>
        <v>158.30435828</v>
      </c>
      <c r="Q165" s="36">
        <f>SUMIFS(СВЦЭМ!$E$33:$E$776,СВЦЭМ!$A$33:$A$776,$A165,СВЦЭМ!$B$33:$B$776,Q$155)+'СЕТ СН'!$F$12</f>
        <v>158.96483157</v>
      </c>
      <c r="R165" s="36">
        <f>SUMIFS(СВЦЭМ!$E$33:$E$776,СВЦЭМ!$A$33:$A$776,$A165,СВЦЭМ!$B$33:$B$776,R$155)+'СЕТ СН'!$F$12</f>
        <v>160.07196150999999</v>
      </c>
      <c r="S165" s="36">
        <f>SUMIFS(СВЦЭМ!$E$33:$E$776,СВЦЭМ!$A$33:$A$776,$A165,СВЦЭМ!$B$33:$B$776,S$155)+'СЕТ СН'!$F$12</f>
        <v>160.13490530999999</v>
      </c>
      <c r="T165" s="36">
        <f>SUMIFS(СВЦЭМ!$E$33:$E$776,СВЦЭМ!$A$33:$A$776,$A165,СВЦЭМ!$B$33:$B$776,T$155)+'СЕТ СН'!$F$12</f>
        <v>156.08514868</v>
      </c>
      <c r="U165" s="36">
        <f>SUMIFS(СВЦЭМ!$E$33:$E$776,СВЦЭМ!$A$33:$A$776,$A165,СВЦЭМ!$B$33:$B$776,U$155)+'СЕТ СН'!$F$12</f>
        <v>149.80009118000001</v>
      </c>
      <c r="V165" s="36">
        <f>SUMIFS(СВЦЭМ!$E$33:$E$776,СВЦЭМ!$A$33:$A$776,$A165,СВЦЭМ!$B$33:$B$776,V$155)+'СЕТ СН'!$F$12</f>
        <v>145.04334919999999</v>
      </c>
      <c r="W165" s="36">
        <f>SUMIFS(СВЦЭМ!$E$33:$E$776,СВЦЭМ!$A$33:$A$776,$A165,СВЦЭМ!$B$33:$B$776,W$155)+'СЕТ СН'!$F$12</f>
        <v>144.36257320000001</v>
      </c>
      <c r="X165" s="36">
        <f>SUMIFS(СВЦЭМ!$E$33:$E$776,СВЦЭМ!$A$33:$A$776,$A165,СВЦЭМ!$B$33:$B$776,X$155)+'СЕТ СН'!$F$12</f>
        <v>157.51407695</v>
      </c>
      <c r="Y165" s="36">
        <f>SUMIFS(СВЦЭМ!$E$33:$E$776,СВЦЭМ!$A$33:$A$776,$A165,СВЦЭМ!$B$33:$B$776,Y$155)+'СЕТ СН'!$F$12</f>
        <v>184.17049123999999</v>
      </c>
    </row>
    <row r="166" spans="1:25" ht="15.75" x14ac:dyDescent="0.2">
      <c r="A166" s="35">
        <f t="shared" si="4"/>
        <v>43566</v>
      </c>
      <c r="B166" s="36">
        <f>SUMIFS(СВЦЭМ!$E$33:$E$776,СВЦЭМ!$A$33:$A$776,$A166,СВЦЭМ!$B$33:$B$776,B$155)+'СЕТ СН'!$F$12</f>
        <v>196.77166045999999</v>
      </c>
      <c r="C166" s="36">
        <f>SUMIFS(СВЦЭМ!$E$33:$E$776,СВЦЭМ!$A$33:$A$776,$A166,СВЦЭМ!$B$33:$B$776,C$155)+'СЕТ СН'!$F$12</f>
        <v>223.90848276</v>
      </c>
      <c r="D166" s="36">
        <f>SUMIFS(СВЦЭМ!$E$33:$E$776,СВЦЭМ!$A$33:$A$776,$A166,СВЦЭМ!$B$33:$B$776,D$155)+'СЕТ СН'!$F$12</f>
        <v>255.54511796</v>
      </c>
      <c r="E166" s="36">
        <f>SUMIFS(СВЦЭМ!$E$33:$E$776,СВЦЭМ!$A$33:$A$776,$A166,СВЦЭМ!$B$33:$B$776,E$155)+'СЕТ СН'!$F$12</f>
        <v>260.28661971000002</v>
      </c>
      <c r="F166" s="36">
        <f>SUMIFS(СВЦЭМ!$E$33:$E$776,СВЦЭМ!$A$33:$A$776,$A166,СВЦЭМ!$B$33:$B$776,F$155)+'СЕТ СН'!$F$12</f>
        <v>260.81376404000002</v>
      </c>
      <c r="G166" s="36">
        <f>SUMIFS(СВЦЭМ!$E$33:$E$776,СВЦЭМ!$A$33:$A$776,$A166,СВЦЭМ!$B$33:$B$776,G$155)+'СЕТ СН'!$F$12</f>
        <v>260.02097531999999</v>
      </c>
      <c r="H166" s="36">
        <f>SUMIFS(СВЦЭМ!$E$33:$E$776,СВЦЭМ!$A$33:$A$776,$A166,СВЦЭМ!$B$33:$B$776,H$155)+'СЕТ СН'!$F$12</f>
        <v>242.39208594999999</v>
      </c>
      <c r="I166" s="36">
        <f>SUMIFS(СВЦЭМ!$E$33:$E$776,СВЦЭМ!$A$33:$A$776,$A166,СВЦЭМ!$B$33:$B$776,I$155)+'СЕТ СН'!$F$12</f>
        <v>223.05336632000001</v>
      </c>
      <c r="J166" s="36">
        <f>SUMIFS(СВЦЭМ!$E$33:$E$776,СВЦЭМ!$A$33:$A$776,$A166,СВЦЭМ!$B$33:$B$776,J$155)+'СЕТ СН'!$F$12</f>
        <v>196.19416523000001</v>
      </c>
      <c r="K166" s="36">
        <f>SUMIFS(СВЦЭМ!$E$33:$E$776,СВЦЭМ!$A$33:$A$776,$A166,СВЦЭМ!$B$33:$B$776,K$155)+'СЕТ СН'!$F$12</f>
        <v>176.24307551000001</v>
      </c>
      <c r="L166" s="36">
        <f>SUMIFS(СВЦЭМ!$E$33:$E$776,СВЦЭМ!$A$33:$A$776,$A166,СВЦЭМ!$B$33:$B$776,L$155)+'СЕТ СН'!$F$12</f>
        <v>167.34817856999999</v>
      </c>
      <c r="M166" s="36">
        <f>SUMIFS(СВЦЭМ!$E$33:$E$776,СВЦЭМ!$A$33:$A$776,$A166,СВЦЭМ!$B$33:$B$776,M$155)+'СЕТ СН'!$F$12</f>
        <v>171.39185774000001</v>
      </c>
      <c r="N166" s="36">
        <f>SUMIFS(СВЦЭМ!$E$33:$E$776,СВЦЭМ!$A$33:$A$776,$A166,СВЦЭМ!$B$33:$B$776,N$155)+'СЕТ СН'!$F$12</f>
        <v>168.53742650999999</v>
      </c>
      <c r="O166" s="36">
        <f>SUMIFS(СВЦЭМ!$E$33:$E$776,СВЦЭМ!$A$33:$A$776,$A166,СВЦЭМ!$B$33:$B$776,O$155)+'СЕТ СН'!$F$12</f>
        <v>169.90654368</v>
      </c>
      <c r="P166" s="36">
        <f>SUMIFS(СВЦЭМ!$E$33:$E$776,СВЦЭМ!$A$33:$A$776,$A166,СВЦЭМ!$B$33:$B$776,P$155)+'СЕТ СН'!$F$12</f>
        <v>173.21598320000001</v>
      </c>
      <c r="Q166" s="36">
        <f>SUMIFS(СВЦЭМ!$E$33:$E$776,СВЦЭМ!$A$33:$A$776,$A166,СВЦЭМ!$B$33:$B$776,Q$155)+'СЕТ СН'!$F$12</f>
        <v>174.62038200999999</v>
      </c>
      <c r="R166" s="36">
        <f>SUMIFS(СВЦЭМ!$E$33:$E$776,СВЦЭМ!$A$33:$A$776,$A166,СВЦЭМ!$B$33:$B$776,R$155)+'СЕТ СН'!$F$12</f>
        <v>174.26440496999999</v>
      </c>
      <c r="S166" s="36">
        <f>SUMIFS(СВЦЭМ!$E$33:$E$776,СВЦЭМ!$A$33:$A$776,$A166,СВЦЭМ!$B$33:$B$776,S$155)+'СЕТ СН'!$F$12</f>
        <v>175.47573606</v>
      </c>
      <c r="T166" s="36">
        <f>SUMIFS(СВЦЭМ!$E$33:$E$776,СВЦЭМ!$A$33:$A$776,$A166,СВЦЭМ!$B$33:$B$776,T$155)+'СЕТ СН'!$F$12</f>
        <v>172.06412585999999</v>
      </c>
      <c r="U166" s="36">
        <f>SUMIFS(СВЦЭМ!$E$33:$E$776,СВЦЭМ!$A$33:$A$776,$A166,СВЦЭМ!$B$33:$B$776,U$155)+'СЕТ СН'!$F$12</f>
        <v>167.08086614000001</v>
      </c>
      <c r="V166" s="36">
        <f>SUMIFS(СВЦЭМ!$E$33:$E$776,СВЦЭМ!$A$33:$A$776,$A166,СВЦЭМ!$B$33:$B$776,V$155)+'СЕТ СН'!$F$12</f>
        <v>166.35921603</v>
      </c>
      <c r="W166" s="36">
        <f>SUMIFS(СВЦЭМ!$E$33:$E$776,СВЦЭМ!$A$33:$A$776,$A166,СВЦЭМ!$B$33:$B$776,W$155)+'СЕТ СН'!$F$12</f>
        <v>162.63098188999999</v>
      </c>
      <c r="X166" s="36">
        <f>SUMIFS(СВЦЭМ!$E$33:$E$776,СВЦЭМ!$A$33:$A$776,$A166,СВЦЭМ!$B$33:$B$776,X$155)+'СЕТ СН'!$F$12</f>
        <v>178.35090081000001</v>
      </c>
      <c r="Y166" s="36">
        <f>SUMIFS(СВЦЭМ!$E$33:$E$776,СВЦЭМ!$A$33:$A$776,$A166,СВЦЭМ!$B$33:$B$776,Y$155)+'СЕТ СН'!$F$12</f>
        <v>204.59525880000001</v>
      </c>
    </row>
    <row r="167" spans="1:25" ht="15.75" x14ac:dyDescent="0.2">
      <c r="A167" s="35">
        <f t="shared" si="4"/>
        <v>43567</v>
      </c>
      <c r="B167" s="36">
        <f>SUMIFS(СВЦЭМ!$E$33:$E$776,СВЦЭМ!$A$33:$A$776,$A167,СВЦЭМ!$B$33:$B$776,B$155)+'СЕТ СН'!$F$12</f>
        <v>226.51472007999999</v>
      </c>
      <c r="C167" s="36">
        <f>SUMIFS(СВЦЭМ!$E$33:$E$776,СВЦЭМ!$A$33:$A$776,$A167,СВЦЭМ!$B$33:$B$776,C$155)+'СЕТ СН'!$F$12</f>
        <v>245.53728337999999</v>
      </c>
      <c r="D167" s="36">
        <f>SUMIFS(СВЦЭМ!$E$33:$E$776,СВЦЭМ!$A$33:$A$776,$A167,СВЦЭМ!$B$33:$B$776,D$155)+'СЕТ СН'!$F$12</f>
        <v>255.82963377999999</v>
      </c>
      <c r="E167" s="36">
        <f>SUMIFS(СВЦЭМ!$E$33:$E$776,СВЦЭМ!$A$33:$A$776,$A167,СВЦЭМ!$B$33:$B$776,E$155)+'СЕТ СН'!$F$12</f>
        <v>256.04234788000002</v>
      </c>
      <c r="F167" s="36">
        <f>SUMIFS(СВЦЭМ!$E$33:$E$776,СВЦЭМ!$A$33:$A$776,$A167,СВЦЭМ!$B$33:$B$776,F$155)+'СЕТ СН'!$F$12</f>
        <v>255.92507223999999</v>
      </c>
      <c r="G167" s="36">
        <f>SUMIFS(СВЦЭМ!$E$33:$E$776,СВЦЭМ!$A$33:$A$776,$A167,СВЦЭМ!$B$33:$B$776,G$155)+'СЕТ СН'!$F$12</f>
        <v>252.91789401</v>
      </c>
      <c r="H167" s="36">
        <f>SUMIFS(СВЦЭМ!$E$33:$E$776,СВЦЭМ!$A$33:$A$776,$A167,СВЦЭМ!$B$33:$B$776,H$155)+'СЕТ СН'!$F$12</f>
        <v>234.17771816000001</v>
      </c>
      <c r="I167" s="36">
        <f>SUMIFS(СВЦЭМ!$E$33:$E$776,СВЦЭМ!$A$33:$A$776,$A167,СВЦЭМ!$B$33:$B$776,I$155)+'СЕТ СН'!$F$12</f>
        <v>221.48827008000001</v>
      </c>
      <c r="J167" s="36">
        <f>SUMIFS(СВЦЭМ!$E$33:$E$776,СВЦЭМ!$A$33:$A$776,$A167,СВЦЭМ!$B$33:$B$776,J$155)+'СЕТ СН'!$F$12</f>
        <v>195.84061292000001</v>
      </c>
      <c r="K167" s="36">
        <f>SUMIFS(СВЦЭМ!$E$33:$E$776,СВЦЭМ!$A$33:$A$776,$A167,СВЦЭМ!$B$33:$B$776,K$155)+'СЕТ СН'!$F$12</f>
        <v>176.55116817999999</v>
      </c>
      <c r="L167" s="36">
        <f>SUMIFS(СВЦЭМ!$E$33:$E$776,СВЦЭМ!$A$33:$A$776,$A167,СВЦЭМ!$B$33:$B$776,L$155)+'СЕТ СН'!$F$12</f>
        <v>168.03502628999999</v>
      </c>
      <c r="M167" s="36">
        <f>SUMIFS(СВЦЭМ!$E$33:$E$776,СВЦЭМ!$A$33:$A$776,$A167,СВЦЭМ!$B$33:$B$776,M$155)+'СЕТ СН'!$F$12</f>
        <v>168.70047980000001</v>
      </c>
      <c r="N167" s="36">
        <f>SUMIFS(СВЦЭМ!$E$33:$E$776,СВЦЭМ!$A$33:$A$776,$A167,СВЦЭМ!$B$33:$B$776,N$155)+'СЕТ СН'!$F$12</f>
        <v>164.61500824999999</v>
      </c>
      <c r="O167" s="36">
        <f>SUMIFS(СВЦЭМ!$E$33:$E$776,СВЦЭМ!$A$33:$A$776,$A167,СВЦЭМ!$B$33:$B$776,O$155)+'СЕТ СН'!$F$12</f>
        <v>166.62240302999999</v>
      </c>
      <c r="P167" s="36">
        <f>SUMIFS(СВЦЭМ!$E$33:$E$776,СВЦЭМ!$A$33:$A$776,$A167,СВЦЭМ!$B$33:$B$776,P$155)+'СЕТ СН'!$F$12</f>
        <v>171.34266742</v>
      </c>
      <c r="Q167" s="36">
        <f>SUMIFS(СВЦЭМ!$E$33:$E$776,СВЦЭМ!$A$33:$A$776,$A167,СВЦЭМ!$B$33:$B$776,Q$155)+'СЕТ СН'!$F$12</f>
        <v>173.74250802</v>
      </c>
      <c r="R167" s="36">
        <f>SUMIFS(СВЦЭМ!$E$33:$E$776,СВЦЭМ!$A$33:$A$776,$A167,СВЦЭМ!$B$33:$B$776,R$155)+'СЕТ СН'!$F$12</f>
        <v>175.65298865</v>
      </c>
      <c r="S167" s="36">
        <f>SUMIFS(СВЦЭМ!$E$33:$E$776,СВЦЭМ!$A$33:$A$776,$A167,СВЦЭМ!$B$33:$B$776,S$155)+'СЕТ СН'!$F$12</f>
        <v>172.62335188</v>
      </c>
      <c r="T167" s="36">
        <f>SUMIFS(СВЦЭМ!$E$33:$E$776,СВЦЭМ!$A$33:$A$776,$A167,СВЦЭМ!$B$33:$B$776,T$155)+'СЕТ СН'!$F$12</f>
        <v>169.28547952</v>
      </c>
      <c r="U167" s="36">
        <f>SUMIFS(СВЦЭМ!$E$33:$E$776,СВЦЭМ!$A$33:$A$776,$A167,СВЦЭМ!$B$33:$B$776,U$155)+'СЕТ СН'!$F$12</f>
        <v>158.81408239999999</v>
      </c>
      <c r="V167" s="36">
        <f>SUMIFS(СВЦЭМ!$E$33:$E$776,СВЦЭМ!$A$33:$A$776,$A167,СВЦЭМ!$B$33:$B$776,V$155)+'СЕТ СН'!$F$12</f>
        <v>158.41511681</v>
      </c>
      <c r="W167" s="36">
        <f>SUMIFS(СВЦЭМ!$E$33:$E$776,СВЦЭМ!$A$33:$A$776,$A167,СВЦЭМ!$B$33:$B$776,W$155)+'СЕТ СН'!$F$12</f>
        <v>160.68548534000001</v>
      </c>
      <c r="X167" s="36">
        <f>SUMIFS(СВЦЭМ!$E$33:$E$776,СВЦЭМ!$A$33:$A$776,$A167,СВЦЭМ!$B$33:$B$776,X$155)+'СЕТ СН'!$F$12</f>
        <v>174.18364926999999</v>
      </c>
      <c r="Y167" s="36">
        <f>SUMIFS(СВЦЭМ!$E$33:$E$776,СВЦЭМ!$A$33:$A$776,$A167,СВЦЭМ!$B$33:$B$776,Y$155)+'СЕТ СН'!$F$12</f>
        <v>199.47450685000001</v>
      </c>
    </row>
    <row r="168" spans="1:25" ht="15.75" x14ac:dyDescent="0.2">
      <c r="A168" s="35">
        <f t="shared" si="4"/>
        <v>43568</v>
      </c>
      <c r="B168" s="36">
        <f>SUMIFS(СВЦЭМ!$E$33:$E$776,СВЦЭМ!$A$33:$A$776,$A168,СВЦЭМ!$B$33:$B$776,B$155)+'СЕТ СН'!$F$12</f>
        <v>218.06767299000001</v>
      </c>
      <c r="C168" s="36">
        <f>SUMIFS(СВЦЭМ!$E$33:$E$776,СВЦЭМ!$A$33:$A$776,$A168,СВЦЭМ!$B$33:$B$776,C$155)+'СЕТ СН'!$F$12</f>
        <v>235.42987588</v>
      </c>
      <c r="D168" s="36">
        <f>SUMIFS(СВЦЭМ!$E$33:$E$776,СВЦЭМ!$A$33:$A$776,$A168,СВЦЭМ!$B$33:$B$776,D$155)+'СЕТ СН'!$F$12</f>
        <v>252.31793705999999</v>
      </c>
      <c r="E168" s="36">
        <f>SUMIFS(СВЦЭМ!$E$33:$E$776,СВЦЭМ!$A$33:$A$776,$A168,СВЦЭМ!$B$33:$B$776,E$155)+'СЕТ СН'!$F$12</f>
        <v>254.29244252000001</v>
      </c>
      <c r="F168" s="36">
        <f>SUMIFS(СВЦЭМ!$E$33:$E$776,СВЦЭМ!$A$33:$A$776,$A168,СВЦЭМ!$B$33:$B$776,F$155)+'СЕТ СН'!$F$12</f>
        <v>253.88911726000001</v>
      </c>
      <c r="G168" s="36">
        <f>SUMIFS(СВЦЭМ!$E$33:$E$776,СВЦЭМ!$A$33:$A$776,$A168,СВЦЭМ!$B$33:$B$776,G$155)+'СЕТ СН'!$F$12</f>
        <v>248.1837237</v>
      </c>
      <c r="H168" s="36">
        <f>SUMIFS(СВЦЭМ!$E$33:$E$776,СВЦЭМ!$A$33:$A$776,$A168,СВЦЭМ!$B$33:$B$776,H$155)+'СЕТ СН'!$F$12</f>
        <v>227.86610983</v>
      </c>
      <c r="I168" s="36">
        <f>SUMIFS(СВЦЭМ!$E$33:$E$776,СВЦЭМ!$A$33:$A$776,$A168,СВЦЭМ!$B$33:$B$776,I$155)+'СЕТ СН'!$F$12</f>
        <v>215.91009718000001</v>
      </c>
      <c r="J168" s="36">
        <f>SUMIFS(СВЦЭМ!$E$33:$E$776,СВЦЭМ!$A$33:$A$776,$A168,СВЦЭМ!$B$33:$B$776,J$155)+'СЕТ СН'!$F$12</f>
        <v>202.53147540000001</v>
      </c>
      <c r="K168" s="36">
        <f>SUMIFS(СВЦЭМ!$E$33:$E$776,СВЦЭМ!$A$33:$A$776,$A168,СВЦЭМ!$B$33:$B$776,K$155)+'СЕТ СН'!$F$12</f>
        <v>176.9661729</v>
      </c>
      <c r="L168" s="36">
        <f>SUMIFS(СВЦЭМ!$E$33:$E$776,СВЦЭМ!$A$33:$A$776,$A168,СВЦЭМ!$B$33:$B$776,L$155)+'СЕТ СН'!$F$12</f>
        <v>168.94021327999999</v>
      </c>
      <c r="M168" s="36">
        <f>SUMIFS(СВЦЭМ!$E$33:$E$776,СВЦЭМ!$A$33:$A$776,$A168,СВЦЭМ!$B$33:$B$776,M$155)+'СЕТ СН'!$F$12</f>
        <v>167.23451481000001</v>
      </c>
      <c r="N168" s="36">
        <f>SUMIFS(СВЦЭМ!$E$33:$E$776,СВЦЭМ!$A$33:$A$776,$A168,СВЦЭМ!$B$33:$B$776,N$155)+'СЕТ СН'!$F$12</f>
        <v>170.22335978999999</v>
      </c>
      <c r="O168" s="36">
        <f>SUMIFS(СВЦЭМ!$E$33:$E$776,СВЦЭМ!$A$33:$A$776,$A168,СВЦЭМ!$B$33:$B$776,O$155)+'СЕТ СН'!$F$12</f>
        <v>172.31165386000001</v>
      </c>
      <c r="P168" s="36">
        <f>SUMIFS(СВЦЭМ!$E$33:$E$776,СВЦЭМ!$A$33:$A$776,$A168,СВЦЭМ!$B$33:$B$776,P$155)+'СЕТ СН'!$F$12</f>
        <v>174.32753843</v>
      </c>
      <c r="Q168" s="36">
        <f>SUMIFS(СВЦЭМ!$E$33:$E$776,СВЦЭМ!$A$33:$A$776,$A168,СВЦЭМ!$B$33:$B$776,Q$155)+'СЕТ СН'!$F$12</f>
        <v>176.21821346999999</v>
      </c>
      <c r="R168" s="36">
        <f>SUMIFS(СВЦЭМ!$E$33:$E$776,СВЦЭМ!$A$33:$A$776,$A168,СВЦЭМ!$B$33:$B$776,R$155)+'СЕТ СН'!$F$12</f>
        <v>176.79798473</v>
      </c>
      <c r="S168" s="36">
        <f>SUMIFS(СВЦЭМ!$E$33:$E$776,СВЦЭМ!$A$33:$A$776,$A168,СВЦЭМ!$B$33:$B$776,S$155)+'СЕТ СН'!$F$12</f>
        <v>178.30064091</v>
      </c>
      <c r="T168" s="36">
        <f>SUMIFS(СВЦЭМ!$E$33:$E$776,СВЦЭМ!$A$33:$A$776,$A168,СВЦЭМ!$B$33:$B$776,T$155)+'СЕТ СН'!$F$12</f>
        <v>177.71895186</v>
      </c>
      <c r="U168" s="36">
        <f>SUMIFS(СВЦЭМ!$E$33:$E$776,СВЦЭМ!$A$33:$A$776,$A168,СВЦЭМ!$B$33:$B$776,U$155)+'СЕТ СН'!$F$12</f>
        <v>173.53136985</v>
      </c>
      <c r="V168" s="36">
        <f>SUMIFS(СВЦЭМ!$E$33:$E$776,СВЦЭМ!$A$33:$A$776,$A168,СВЦЭМ!$B$33:$B$776,V$155)+'СЕТ СН'!$F$12</f>
        <v>168.11190070999999</v>
      </c>
      <c r="W168" s="36">
        <f>SUMIFS(СВЦЭМ!$E$33:$E$776,СВЦЭМ!$A$33:$A$776,$A168,СВЦЭМ!$B$33:$B$776,W$155)+'СЕТ СН'!$F$12</f>
        <v>167.62230774</v>
      </c>
      <c r="X168" s="36">
        <f>SUMIFS(СВЦЭМ!$E$33:$E$776,СВЦЭМ!$A$33:$A$776,$A168,СВЦЭМ!$B$33:$B$776,X$155)+'СЕТ СН'!$F$12</f>
        <v>185.93378490000001</v>
      </c>
      <c r="Y168" s="36">
        <f>SUMIFS(СВЦЭМ!$E$33:$E$776,СВЦЭМ!$A$33:$A$776,$A168,СВЦЭМ!$B$33:$B$776,Y$155)+'СЕТ СН'!$F$12</f>
        <v>209.00049781000001</v>
      </c>
    </row>
    <row r="169" spans="1:25" ht="15.75" x14ac:dyDescent="0.2">
      <c r="A169" s="35">
        <f t="shared" si="4"/>
        <v>43569</v>
      </c>
      <c r="B169" s="36">
        <f>SUMIFS(СВЦЭМ!$E$33:$E$776,СВЦЭМ!$A$33:$A$776,$A169,СВЦЭМ!$B$33:$B$776,B$155)+'СЕТ СН'!$F$12</f>
        <v>222.43401302999999</v>
      </c>
      <c r="C169" s="36">
        <f>SUMIFS(СВЦЭМ!$E$33:$E$776,СВЦЭМ!$A$33:$A$776,$A169,СВЦЭМ!$B$33:$B$776,C$155)+'СЕТ СН'!$F$12</f>
        <v>246.45732419999999</v>
      </c>
      <c r="D169" s="36">
        <f>SUMIFS(СВЦЭМ!$E$33:$E$776,СВЦЭМ!$A$33:$A$776,$A169,СВЦЭМ!$B$33:$B$776,D$155)+'СЕТ СН'!$F$12</f>
        <v>265.48274942</v>
      </c>
      <c r="E169" s="36">
        <f>SUMIFS(СВЦЭМ!$E$33:$E$776,СВЦЭМ!$A$33:$A$776,$A169,СВЦЭМ!$B$33:$B$776,E$155)+'СЕТ СН'!$F$12</f>
        <v>265.52691050999999</v>
      </c>
      <c r="F169" s="36">
        <f>SUMIFS(СВЦЭМ!$E$33:$E$776,СВЦЭМ!$A$33:$A$776,$A169,СВЦЭМ!$B$33:$B$776,F$155)+'СЕТ СН'!$F$12</f>
        <v>263.38754124000002</v>
      </c>
      <c r="G169" s="36">
        <f>SUMIFS(СВЦЭМ!$E$33:$E$776,СВЦЭМ!$A$33:$A$776,$A169,СВЦЭМ!$B$33:$B$776,G$155)+'СЕТ СН'!$F$12</f>
        <v>260.37083195999998</v>
      </c>
      <c r="H169" s="36">
        <f>SUMIFS(СВЦЭМ!$E$33:$E$776,СВЦЭМ!$A$33:$A$776,$A169,СВЦЭМ!$B$33:$B$776,H$155)+'СЕТ СН'!$F$12</f>
        <v>237.27586919000001</v>
      </c>
      <c r="I169" s="36">
        <f>SUMIFS(СВЦЭМ!$E$33:$E$776,СВЦЭМ!$A$33:$A$776,$A169,СВЦЭМ!$B$33:$B$776,I$155)+'СЕТ СН'!$F$12</f>
        <v>221.51624107000001</v>
      </c>
      <c r="J169" s="36">
        <f>SUMIFS(СВЦЭМ!$E$33:$E$776,СВЦЭМ!$A$33:$A$776,$A169,СВЦЭМ!$B$33:$B$776,J$155)+'СЕТ СН'!$F$12</f>
        <v>205.33890069</v>
      </c>
      <c r="K169" s="36">
        <f>SUMIFS(СВЦЭМ!$E$33:$E$776,СВЦЭМ!$A$33:$A$776,$A169,СВЦЭМ!$B$33:$B$776,K$155)+'СЕТ СН'!$F$12</f>
        <v>180.87394445000001</v>
      </c>
      <c r="L169" s="36">
        <f>SUMIFS(СВЦЭМ!$E$33:$E$776,СВЦЭМ!$A$33:$A$776,$A169,СВЦЭМ!$B$33:$B$776,L$155)+'СЕТ СН'!$F$12</f>
        <v>168.50364031000001</v>
      </c>
      <c r="M169" s="36">
        <f>SUMIFS(СВЦЭМ!$E$33:$E$776,СВЦЭМ!$A$33:$A$776,$A169,СВЦЭМ!$B$33:$B$776,M$155)+'СЕТ СН'!$F$12</f>
        <v>167.07953273000001</v>
      </c>
      <c r="N169" s="36">
        <f>SUMIFS(СВЦЭМ!$E$33:$E$776,СВЦЭМ!$A$33:$A$776,$A169,СВЦЭМ!$B$33:$B$776,N$155)+'СЕТ СН'!$F$12</f>
        <v>168.35003429</v>
      </c>
      <c r="O169" s="36">
        <f>SUMIFS(СВЦЭМ!$E$33:$E$776,СВЦЭМ!$A$33:$A$776,$A169,СВЦЭМ!$B$33:$B$776,O$155)+'СЕТ СН'!$F$12</f>
        <v>169.75938310000001</v>
      </c>
      <c r="P169" s="36">
        <f>SUMIFS(СВЦЭМ!$E$33:$E$776,СВЦЭМ!$A$33:$A$776,$A169,СВЦЭМ!$B$33:$B$776,P$155)+'СЕТ СН'!$F$12</f>
        <v>173.03795385999999</v>
      </c>
      <c r="Q169" s="36">
        <f>SUMIFS(СВЦЭМ!$E$33:$E$776,СВЦЭМ!$A$33:$A$776,$A169,СВЦЭМ!$B$33:$B$776,Q$155)+'СЕТ СН'!$F$12</f>
        <v>173.44168119</v>
      </c>
      <c r="R169" s="36">
        <f>SUMIFS(СВЦЭМ!$E$33:$E$776,СВЦЭМ!$A$33:$A$776,$A169,СВЦЭМ!$B$33:$B$776,R$155)+'СЕТ СН'!$F$12</f>
        <v>173.07908921000001</v>
      </c>
      <c r="S169" s="36">
        <f>SUMIFS(СВЦЭМ!$E$33:$E$776,СВЦЭМ!$A$33:$A$776,$A169,СВЦЭМ!$B$33:$B$776,S$155)+'СЕТ СН'!$F$12</f>
        <v>175.8023475</v>
      </c>
      <c r="T169" s="36">
        <f>SUMIFS(СВЦЭМ!$E$33:$E$776,СВЦЭМ!$A$33:$A$776,$A169,СВЦЭМ!$B$33:$B$776,T$155)+'СЕТ СН'!$F$12</f>
        <v>172.12565151000001</v>
      </c>
      <c r="U169" s="36">
        <f>SUMIFS(СВЦЭМ!$E$33:$E$776,СВЦЭМ!$A$33:$A$776,$A169,СВЦЭМ!$B$33:$B$776,U$155)+'СЕТ СН'!$F$12</f>
        <v>166.47676698999999</v>
      </c>
      <c r="V169" s="36">
        <f>SUMIFS(СВЦЭМ!$E$33:$E$776,СВЦЭМ!$A$33:$A$776,$A169,СВЦЭМ!$B$33:$B$776,V$155)+'СЕТ СН'!$F$12</f>
        <v>163.67322970999999</v>
      </c>
      <c r="W169" s="36">
        <f>SUMIFS(СВЦЭМ!$E$33:$E$776,СВЦЭМ!$A$33:$A$776,$A169,СВЦЭМ!$B$33:$B$776,W$155)+'СЕТ СН'!$F$12</f>
        <v>164.59249317000001</v>
      </c>
      <c r="X169" s="36">
        <f>SUMIFS(СВЦЭМ!$E$33:$E$776,СВЦЭМ!$A$33:$A$776,$A169,СВЦЭМ!$B$33:$B$776,X$155)+'СЕТ СН'!$F$12</f>
        <v>178.11331662000001</v>
      </c>
      <c r="Y169" s="36">
        <f>SUMIFS(СВЦЭМ!$E$33:$E$776,СВЦЭМ!$A$33:$A$776,$A169,СВЦЭМ!$B$33:$B$776,Y$155)+'СЕТ СН'!$F$12</f>
        <v>201.35509709999999</v>
      </c>
    </row>
    <row r="170" spans="1:25" ht="15.75" x14ac:dyDescent="0.2">
      <c r="A170" s="35">
        <f t="shared" si="4"/>
        <v>43570</v>
      </c>
      <c r="B170" s="36">
        <f>SUMIFS(СВЦЭМ!$E$33:$E$776,СВЦЭМ!$A$33:$A$776,$A170,СВЦЭМ!$B$33:$B$776,B$155)+'СЕТ СН'!$F$12</f>
        <v>212.81210469999999</v>
      </c>
      <c r="C170" s="36">
        <f>SUMIFS(СВЦЭМ!$E$33:$E$776,СВЦЭМ!$A$33:$A$776,$A170,СВЦЭМ!$B$33:$B$776,C$155)+'СЕТ СН'!$F$12</f>
        <v>234.74944031999999</v>
      </c>
      <c r="D170" s="36">
        <f>SUMIFS(СВЦЭМ!$E$33:$E$776,СВЦЭМ!$A$33:$A$776,$A170,СВЦЭМ!$B$33:$B$776,D$155)+'СЕТ СН'!$F$12</f>
        <v>247.37806817000001</v>
      </c>
      <c r="E170" s="36">
        <f>SUMIFS(СВЦЭМ!$E$33:$E$776,СВЦЭМ!$A$33:$A$776,$A170,СВЦЭМ!$B$33:$B$776,E$155)+'СЕТ СН'!$F$12</f>
        <v>249.23731678999999</v>
      </c>
      <c r="F170" s="36">
        <f>SUMIFS(СВЦЭМ!$E$33:$E$776,СВЦЭМ!$A$33:$A$776,$A170,СВЦЭМ!$B$33:$B$776,F$155)+'СЕТ СН'!$F$12</f>
        <v>248.29036393000001</v>
      </c>
      <c r="G170" s="36">
        <f>SUMIFS(СВЦЭМ!$E$33:$E$776,СВЦЭМ!$A$33:$A$776,$A170,СВЦЭМ!$B$33:$B$776,G$155)+'СЕТ СН'!$F$12</f>
        <v>248.17038543999999</v>
      </c>
      <c r="H170" s="36">
        <f>SUMIFS(СВЦЭМ!$E$33:$E$776,СВЦЭМ!$A$33:$A$776,$A170,СВЦЭМ!$B$33:$B$776,H$155)+'СЕТ СН'!$F$12</f>
        <v>230.28830615999999</v>
      </c>
      <c r="I170" s="36">
        <f>SUMIFS(СВЦЭМ!$E$33:$E$776,СВЦЭМ!$A$33:$A$776,$A170,СВЦЭМ!$B$33:$B$776,I$155)+'СЕТ СН'!$F$12</f>
        <v>219.73239753999999</v>
      </c>
      <c r="J170" s="36">
        <f>SUMIFS(СВЦЭМ!$E$33:$E$776,СВЦЭМ!$A$33:$A$776,$A170,СВЦЭМ!$B$33:$B$776,J$155)+'СЕТ СН'!$F$12</f>
        <v>199.15937697999999</v>
      </c>
      <c r="K170" s="36">
        <f>SUMIFS(СВЦЭМ!$E$33:$E$776,СВЦЭМ!$A$33:$A$776,$A170,СВЦЭМ!$B$33:$B$776,K$155)+'СЕТ СН'!$F$12</f>
        <v>180.60013928000001</v>
      </c>
      <c r="L170" s="36">
        <f>SUMIFS(СВЦЭМ!$E$33:$E$776,СВЦЭМ!$A$33:$A$776,$A170,СВЦЭМ!$B$33:$B$776,L$155)+'СЕТ СН'!$F$12</f>
        <v>173.91913611000001</v>
      </c>
      <c r="M170" s="36">
        <f>SUMIFS(СВЦЭМ!$E$33:$E$776,СВЦЭМ!$A$33:$A$776,$A170,СВЦЭМ!$B$33:$B$776,M$155)+'СЕТ СН'!$F$12</f>
        <v>174.41888342999999</v>
      </c>
      <c r="N170" s="36">
        <f>SUMIFS(СВЦЭМ!$E$33:$E$776,СВЦЭМ!$A$33:$A$776,$A170,СВЦЭМ!$B$33:$B$776,N$155)+'СЕТ СН'!$F$12</f>
        <v>173.78520168</v>
      </c>
      <c r="O170" s="36">
        <f>SUMIFS(СВЦЭМ!$E$33:$E$776,СВЦЭМ!$A$33:$A$776,$A170,СВЦЭМ!$B$33:$B$776,O$155)+'СЕТ СН'!$F$12</f>
        <v>176.16071435000001</v>
      </c>
      <c r="P170" s="36">
        <f>SUMIFS(СВЦЭМ!$E$33:$E$776,СВЦЭМ!$A$33:$A$776,$A170,СВЦЭМ!$B$33:$B$776,P$155)+'СЕТ СН'!$F$12</f>
        <v>178.89168516000001</v>
      </c>
      <c r="Q170" s="36">
        <f>SUMIFS(СВЦЭМ!$E$33:$E$776,СВЦЭМ!$A$33:$A$776,$A170,СВЦЭМ!$B$33:$B$776,Q$155)+'СЕТ СН'!$F$12</f>
        <v>180.16552379000001</v>
      </c>
      <c r="R170" s="36">
        <f>SUMIFS(СВЦЭМ!$E$33:$E$776,СВЦЭМ!$A$33:$A$776,$A170,СВЦЭМ!$B$33:$B$776,R$155)+'СЕТ СН'!$F$12</f>
        <v>180.14254263999999</v>
      </c>
      <c r="S170" s="36">
        <f>SUMIFS(СВЦЭМ!$E$33:$E$776,СВЦЭМ!$A$33:$A$776,$A170,СВЦЭМ!$B$33:$B$776,S$155)+'СЕТ СН'!$F$12</f>
        <v>181.01241898000001</v>
      </c>
      <c r="T170" s="36">
        <f>SUMIFS(СВЦЭМ!$E$33:$E$776,СВЦЭМ!$A$33:$A$776,$A170,СВЦЭМ!$B$33:$B$776,T$155)+'СЕТ СН'!$F$12</f>
        <v>177.28560267</v>
      </c>
      <c r="U170" s="36">
        <f>SUMIFS(СВЦЭМ!$E$33:$E$776,СВЦЭМ!$A$33:$A$776,$A170,СВЦЭМ!$B$33:$B$776,U$155)+'СЕТ СН'!$F$12</f>
        <v>171.64336793999999</v>
      </c>
      <c r="V170" s="36">
        <f>SUMIFS(СВЦЭМ!$E$33:$E$776,СВЦЭМ!$A$33:$A$776,$A170,СВЦЭМ!$B$33:$B$776,V$155)+'СЕТ СН'!$F$12</f>
        <v>172.36720937000001</v>
      </c>
      <c r="W170" s="36">
        <f>SUMIFS(СВЦЭМ!$E$33:$E$776,СВЦЭМ!$A$33:$A$776,$A170,СВЦЭМ!$B$33:$B$776,W$155)+'СЕТ СН'!$F$12</f>
        <v>172.65187645</v>
      </c>
      <c r="X170" s="36">
        <f>SUMIFS(СВЦЭМ!$E$33:$E$776,СВЦЭМ!$A$33:$A$776,$A170,СВЦЭМ!$B$33:$B$776,X$155)+'СЕТ СН'!$F$12</f>
        <v>182.11960042999999</v>
      </c>
      <c r="Y170" s="36">
        <f>SUMIFS(СВЦЭМ!$E$33:$E$776,СВЦЭМ!$A$33:$A$776,$A170,СВЦЭМ!$B$33:$B$776,Y$155)+'СЕТ СН'!$F$12</f>
        <v>200.97720555999999</v>
      </c>
    </row>
    <row r="171" spans="1:25" ht="15.75" x14ac:dyDescent="0.2">
      <c r="A171" s="35">
        <f t="shared" si="4"/>
        <v>43571</v>
      </c>
      <c r="B171" s="36">
        <f>SUMIFS(СВЦЭМ!$E$33:$E$776,СВЦЭМ!$A$33:$A$776,$A171,СВЦЭМ!$B$33:$B$776,B$155)+'СЕТ СН'!$F$12</f>
        <v>213.99865072</v>
      </c>
      <c r="C171" s="36">
        <f>SUMIFS(СВЦЭМ!$E$33:$E$776,СВЦЭМ!$A$33:$A$776,$A171,СВЦЭМ!$B$33:$B$776,C$155)+'СЕТ СН'!$F$12</f>
        <v>230.56213026</v>
      </c>
      <c r="D171" s="36">
        <f>SUMIFS(СВЦЭМ!$E$33:$E$776,СВЦЭМ!$A$33:$A$776,$A171,СВЦЭМ!$B$33:$B$776,D$155)+'СЕТ СН'!$F$12</f>
        <v>248.53476351</v>
      </c>
      <c r="E171" s="36">
        <f>SUMIFS(СВЦЭМ!$E$33:$E$776,СВЦЭМ!$A$33:$A$776,$A171,СВЦЭМ!$B$33:$B$776,E$155)+'СЕТ СН'!$F$12</f>
        <v>250.78453648000001</v>
      </c>
      <c r="F171" s="36">
        <f>SUMIFS(СВЦЭМ!$E$33:$E$776,СВЦЭМ!$A$33:$A$776,$A171,СВЦЭМ!$B$33:$B$776,F$155)+'СЕТ СН'!$F$12</f>
        <v>250.95816058</v>
      </c>
      <c r="G171" s="36">
        <f>SUMIFS(СВЦЭМ!$E$33:$E$776,СВЦЭМ!$A$33:$A$776,$A171,СВЦЭМ!$B$33:$B$776,G$155)+'СЕТ СН'!$F$12</f>
        <v>250.23434849</v>
      </c>
      <c r="H171" s="36">
        <f>SUMIFS(СВЦЭМ!$E$33:$E$776,СВЦЭМ!$A$33:$A$776,$A171,СВЦЭМ!$B$33:$B$776,H$155)+'СЕТ СН'!$F$12</f>
        <v>236.94338891000001</v>
      </c>
      <c r="I171" s="36">
        <f>SUMIFS(СВЦЭМ!$E$33:$E$776,СВЦЭМ!$A$33:$A$776,$A171,СВЦЭМ!$B$33:$B$776,I$155)+'СЕТ СН'!$F$12</f>
        <v>223.74691267</v>
      </c>
      <c r="J171" s="36">
        <f>SUMIFS(СВЦЭМ!$E$33:$E$776,СВЦЭМ!$A$33:$A$776,$A171,СВЦЭМ!$B$33:$B$776,J$155)+'СЕТ СН'!$F$12</f>
        <v>201.89921027</v>
      </c>
      <c r="K171" s="36">
        <f>SUMIFS(СВЦЭМ!$E$33:$E$776,СВЦЭМ!$A$33:$A$776,$A171,СВЦЭМ!$B$33:$B$776,K$155)+'СЕТ СН'!$F$12</f>
        <v>186.86576593999999</v>
      </c>
      <c r="L171" s="36">
        <f>SUMIFS(СВЦЭМ!$E$33:$E$776,СВЦЭМ!$A$33:$A$776,$A171,СВЦЭМ!$B$33:$B$776,L$155)+'СЕТ СН'!$F$12</f>
        <v>180.80613642</v>
      </c>
      <c r="M171" s="36">
        <f>SUMIFS(СВЦЭМ!$E$33:$E$776,СВЦЭМ!$A$33:$A$776,$A171,СВЦЭМ!$B$33:$B$776,M$155)+'СЕТ СН'!$F$12</f>
        <v>175.77950376000001</v>
      </c>
      <c r="N171" s="36">
        <f>SUMIFS(СВЦЭМ!$E$33:$E$776,СВЦЭМ!$A$33:$A$776,$A171,СВЦЭМ!$B$33:$B$776,N$155)+'СЕТ СН'!$F$12</f>
        <v>178.61969101</v>
      </c>
      <c r="O171" s="36">
        <f>SUMIFS(СВЦЭМ!$E$33:$E$776,СВЦЭМ!$A$33:$A$776,$A171,СВЦЭМ!$B$33:$B$776,O$155)+'СЕТ СН'!$F$12</f>
        <v>181.25229745999999</v>
      </c>
      <c r="P171" s="36">
        <f>SUMIFS(СВЦЭМ!$E$33:$E$776,СВЦЭМ!$A$33:$A$776,$A171,СВЦЭМ!$B$33:$B$776,P$155)+'СЕТ СН'!$F$12</f>
        <v>181.82993753</v>
      </c>
      <c r="Q171" s="36">
        <f>SUMIFS(СВЦЭМ!$E$33:$E$776,СВЦЭМ!$A$33:$A$776,$A171,СВЦЭМ!$B$33:$B$776,Q$155)+'СЕТ СН'!$F$12</f>
        <v>181.60399548999999</v>
      </c>
      <c r="R171" s="36">
        <f>SUMIFS(СВЦЭМ!$E$33:$E$776,СВЦЭМ!$A$33:$A$776,$A171,СВЦЭМ!$B$33:$B$776,R$155)+'СЕТ СН'!$F$12</f>
        <v>179.58972256000001</v>
      </c>
      <c r="S171" s="36">
        <f>SUMIFS(СВЦЭМ!$E$33:$E$776,СВЦЭМ!$A$33:$A$776,$A171,СВЦЭМ!$B$33:$B$776,S$155)+'СЕТ СН'!$F$12</f>
        <v>179.27054842999999</v>
      </c>
      <c r="T171" s="36">
        <f>SUMIFS(СВЦЭМ!$E$33:$E$776,СВЦЭМ!$A$33:$A$776,$A171,СВЦЭМ!$B$33:$B$776,T$155)+'СЕТ СН'!$F$12</f>
        <v>181.90401567000001</v>
      </c>
      <c r="U171" s="36">
        <f>SUMIFS(СВЦЭМ!$E$33:$E$776,СВЦЭМ!$A$33:$A$776,$A171,СВЦЭМ!$B$33:$B$776,U$155)+'СЕТ СН'!$F$12</f>
        <v>173.44258357999999</v>
      </c>
      <c r="V171" s="36">
        <f>SUMIFS(СВЦЭМ!$E$33:$E$776,СВЦЭМ!$A$33:$A$776,$A171,СВЦЭМ!$B$33:$B$776,V$155)+'СЕТ СН'!$F$12</f>
        <v>176.65768603999999</v>
      </c>
      <c r="W171" s="36">
        <f>SUMIFS(СВЦЭМ!$E$33:$E$776,СВЦЭМ!$A$33:$A$776,$A171,СВЦЭМ!$B$33:$B$776,W$155)+'СЕТ СН'!$F$12</f>
        <v>175.00492502</v>
      </c>
      <c r="X171" s="36">
        <f>SUMIFS(СВЦЭМ!$E$33:$E$776,СВЦЭМ!$A$33:$A$776,$A171,СВЦЭМ!$B$33:$B$776,X$155)+'СЕТ СН'!$F$12</f>
        <v>193.25816413999999</v>
      </c>
      <c r="Y171" s="36">
        <f>SUMIFS(СВЦЭМ!$E$33:$E$776,СВЦЭМ!$A$33:$A$776,$A171,СВЦЭМ!$B$33:$B$776,Y$155)+'СЕТ СН'!$F$12</f>
        <v>210.12702143000001</v>
      </c>
    </row>
    <row r="172" spans="1:25" ht="15.75" x14ac:dyDescent="0.2">
      <c r="A172" s="35">
        <f t="shared" si="4"/>
        <v>43572</v>
      </c>
      <c r="B172" s="36">
        <f>SUMIFS(СВЦЭМ!$E$33:$E$776,СВЦЭМ!$A$33:$A$776,$A172,СВЦЭМ!$B$33:$B$776,B$155)+'СЕТ СН'!$F$12</f>
        <v>217.39526155999999</v>
      </c>
      <c r="C172" s="36">
        <f>SUMIFS(СВЦЭМ!$E$33:$E$776,СВЦЭМ!$A$33:$A$776,$A172,СВЦЭМ!$B$33:$B$776,C$155)+'СЕТ СН'!$F$12</f>
        <v>231.95088654</v>
      </c>
      <c r="D172" s="36">
        <f>SUMIFS(СВЦЭМ!$E$33:$E$776,СВЦЭМ!$A$33:$A$776,$A172,СВЦЭМ!$B$33:$B$776,D$155)+'СЕТ СН'!$F$12</f>
        <v>243.16003405000001</v>
      </c>
      <c r="E172" s="36">
        <f>SUMIFS(СВЦЭМ!$E$33:$E$776,СВЦЭМ!$A$33:$A$776,$A172,СВЦЭМ!$B$33:$B$776,E$155)+'СЕТ СН'!$F$12</f>
        <v>245.08881636000001</v>
      </c>
      <c r="F172" s="36">
        <f>SUMIFS(СВЦЭМ!$E$33:$E$776,СВЦЭМ!$A$33:$A$776,$A172,СВЦЭМ!$B$33:$B$776,F$155)+'СЕТ СН'!$F$12</f>
        <v>245.38835194000001</v>
      </c>
      <c r="G172" s="36">
        <f>SUMIFS(СВЦЭМ!$E$33:$E$776,СВЦЭМ!$A$33:$A$776,$A172,СВЦЭМ!$B$33:$B$776,G$155)+'СЕТ СН'!$F$12</f>
        <v>245.24918783000001</v>
      </c>
      <c r="H172" s="36">
        <f>SUMIFS(СВЦЭМ!$E$33:$E$776,СВЦЭМ!$A$33:$A$776,$A172,СВЦЭМ!$B$33:$B$776,H$155)+'СЕТ СН'!$F$12</f>
        <v>231.20397464999999</v>
      </c>
      <c r="I172" s="36">
        <f>SUMIFS(СВЦЭМ!$E$33:$E$776,СВЦЭМ!$A$33:$A$776,$A172,СВЦЭМ!$B$33:$B$776,I$155)+'СЕТ СН'!$F$12</f>
        <v>218.70551488999999</v>
      </c>
      <c r="J172" s="36">
        <f>SUMIFS(СВЦЭМ!$E$33:$E$776,СВЦЭМ!$A$33:$A$776,$A172,СВЦЭМ!$B$33:$B$776,J$155)+'СЕТ СН'!$F$12</f>
        <v>198.05881309</v>
      </c>
      <c r="K172" s="36">
        <f>SUMIFS(СВЦЭМ!$E$33:$E$776,СВЦЭМ!$A$33:$A$776,$A172,СВЦЭМ!$B$33:$B$776,K$155)+'СЕТ СН'!$F$12</f>
        <v>183.57006806999999</v>
      </c>
      <c r="L172" s="36">
        <f>SUMIFS(СВЦЭМ!$E$33:$E$776,СВЦЭМ!$A$33:$A$776,$A172,СВЦЭМ!$B$33:$B$776,L$155)+'СЕТ СН'!$F$12</f>
        <v>176.75121289000001</v>
      </c>
      <c r="M172" s="36">
        <f>SUMIFS(СВЦЭМ!$E$33:$E$776,СВЦЭМ!$A$33:$A$776,$A172,СВЦЭМ!$B$33:$B$776,M$155)+'СЕТ СН'!$F$12</f>
        <v>178.20365317</v>
      </c>
      <c r="N172" s="36">
        <f>SUMIFS(СВЦЭМ!$E$33:$E$776,СВЦЭМ!$A$33:$A$776,$A172,СВЦЭМ!$B$33:$B$776,N$155)+'СЕТ СН'!$F$12</f>
        <v>175.63189822999999</v>
      </c>
      <c r="O172" s="36">
        <f>SUMIFS(СВЦЭМ!$E$33:$E$776,СВЦЭМ!$A$33:$A$776,$A172,СВЦЭМ!$B$33:$B$776,O$155)+'СЕТ СН'!$F$12</f>
        <v>176.38024559999999</v>
      </c>
      <c r="P172" s="36">
        <f>SUMIFS(СВЦЭМ!$E$33:$E$776,СВЦЭМ!$A$33:$A$776,$A172,СВЦЭМ!$B$33:$B$776,P$155)+'СЕТ СН'!$F$12</f>
        <v>178.83619465000001</v>
      </c>
      <c r="Q172" s="36">
        <f>SUMIFS(СВЦЭМ!$E$33:$E$776,СВЦЭМ!$A$33:$A$776,$A172,СВЦЭМ!$B$33:$B$776,Q$155)+'СЕТ СН'!$F$12</f>
        <v>183.30016781</v>
      </c>
      <c r="R172" s="36">
        <f>SUMIFS(СВЦЭМ!$E$33:$E$776,СВЦЭМ!$A$33:$A$776,$A172,СВЦЭМ!$B$33:$B$776,R$155)+'СЕТ СН'!$F$12</f>
        <v>182.78486716</v>
      </c>
      <c r="S172" s="36">
        <f>SUMIFS(СВЦЭМ!$E$33:$E$776,СВЦЭМ!$A$33:$A$776,$A172,СВЦЭМ!$B$33:$B$776,S$155)+'СЕТ СН'!$F$12</f>
        <v>179.59187800999999</v>
      </c>
      <c r="T172" s="36">
        <f>SUMIFS(СВЦЭМ!$E$33:$E$776,СВЦЭМ!$A$33:$A$776,$A172,СВЦЭМ!$B$33:$B$776,T$155)+'СЕТ СН'!$F$12</f>
        <v>181.16489695000001</v>
      </c>
      <c r="U172" s="36">
        <f>SUMIFS(СВЦЭМ!$E$33:$E$776,СВЦЭМ!$A$33:$A$776,$A172,СВЦЭМ!$B$33:$B$776,U$155)+'СЕТ СН'!$F$12</f>
        <v>181.80252616000001</v>
      </c>
      <c r="V172" s="36">
        <f>SUMIFS(СВЦЭМ!$E$33:$E$776,СВЦЭМ!$A$33:$A$776,$A172,СВЦЭМ!$B$33:$B$776,V$155)+'СЕТ СН'!$F$12</f>
        <v>180.03975242999999</v>
      </c>
      <c r="W172" s="36">
        <f>SUMIFS(СВЦЭМ!$E$33:$E$776,СВЦЭМ!$A$33:$A$776,$A172,СВЦЭМ!$B$33:$B$776,W$155)+'СЕТ СН'!$F$12</f>
        <v>182.17265441000001</v>
      </c>
      <c r="X172" s="36">
        <f>SUMIFS(СВЦЭМ!$E$33:$E$776,СВЦЭМ!$A$33:$A$776,$A172,СВЦЭМ!$B$33:$B$776,X$155)+'СЕТ СН'!$F$12</f>
        <v>189.26123992000001</v>
      </c>
      <c r="Y172" s="36">
        <f>SUMIFS(СВЦЭМ!$E$33:$E$776,СВЦЭМ!$A$33:$A$776,$A172,СВЦЭМ!$B$33:$B$776,Y$155)+'СЕТ СН'!$F$12</f>
        <v>205.48843647000001</v>
      </c>
    </row>
    <row r="173" spans="1:25" ht="15.75" x14ac:dyDescent="0.2">
      <c r="A173" s="35">
        <f t="shared" si="4"/>
        <v>43573</v>
      </c>
      <c r="B173" s="36">
        <f>SUMIFS(СВЦЭМ!$E$33:$E$776,СВЦЭМ!$A$33:$A$776,$A173,СВЦЭМ!$B$33:$B$776,B$155)+'СЕТ СН'!$F$12</f>
        <v>213.01968238000001</v>
      </c>
      <c r="C173" s="36">
        <f>SUMIFS(СВЦЭМ!$E$33:$E$776,СВЦЭМ!$A$33:$A$776,$A173,СВЦЭМ!$B$33:$B$776,C$155)+'СЕТ СН'!$F$12</f>
        <v>228.40119752999999</v>
      </c>
      <c r="D173" s="36">
        <f>SUMIFS(СВЦЭМ!$E$33:$E$776,СВЦЭМ!$A$33:$A$776,$A173,СВЦЭМ!$B$33:$B$776,D$155)+'СЕТ СН'!$F$12</f>
        <v>241.58445220999999</v>
      </c>
      <c r="E173" s="36">
        <f>SUMIFS(СВЦЭМ!$E$33:$E$776,СВЦЭМ!$A$33:$A$776,$A173,СВЦЭМ!$B$33:$B$776,E$155)+'СЕТ СН'!$F$12</f>
        <v>240.76491879</v>
      </c>
      <c r="F173" s="36">
        <f>SUMIFS(СВЦЭМ!$E$33:$E$776,СВЦЭМ!$A$33:$A$776,$A173,СВЦЭМ!$B$33:$B$776,F$155)+'СЕТ СН'!$F$12</f>
        <v>241.94132259</v>
      </c>
      <c r="G173" s="36">
        <f>SUMIFS(СВЦЭМ!$E$33:$E$776,СВЦЭМ!$A$33:$A$776,$A173,СВЦЭМ!$B$33:$B$776,G$155)+'СЕТ СН'!$F$12</f>
        <v>241.68364084000001</v>
      </c>
      <c r="H173" s="36">
        <f>SUMIFS(СВЦЭМ!$E$33:$E$776,СВЦЭМ!$A$33:$A$776,$A173,СВЦЭМ!$B$33:$B$776,H$155)+'СЕТ СН'!$F$12</f>
        <v>228.68536782000001</v>
      </c>
      <c r="I173" s="36">
        <f>SUMIFS(СВЦЭМ!$E$33:$E$776,СВЦЭМ!$A$33:$A$776,$A173,СВЦЭМ!$B$33:$B$776,I$155)+'СЕТ СН'!$F$12</f>
        <v>215.85737043</v>
      </c>
      <c r="J173" s="36">
        <f>SUMIFS(СВЦЭМ!$E$33:$E$776,СВЦЭМ!$A$33:$A$776,$A173,СВЦЭМ!$B$33:$B$776,J$155)+'СЕТ СН'!$F$12</f>
        <v>198.59196133</v>
      </c>
      <c r="K173" s="36">
        <f>SUMIFS(СВЦЭМ!$E$33:$E$776,СВЦЭМ!$A$33:$A$776,$A173,СВЦЭМ!$B$33:$B$776,K$155)+'СЕТ СН'!$F$12</f>
        <v>180.47655463999999</v>
      </c>
      <c r="L173" s="36">
        <f>SUMIFS(СВЦЭМ!$E$33:$E$776,СВЦЭМ!$A$33:$A$776,$A173,СВЦЭМ!$B$33:$B$776,L$155)+'СЕТ СН'!$F$12</f>
        <v>173.13131018999999</v>
      </c>
      <c r="M173" s="36">
        <f>SUMIFS(СВЦЭМ!$E$33:$E$776,СВЦЭМ!$A$33:$A$776,$A173,СВЦЭМ!$B$33:$B$776,M$155)+'СЕТ СН'!$F$12</f>
        <v>176.94175154000001</v>
      </c>
      <c r="N173" s="36">
        <f>SUMIFS(СВЦЭМ!$E$33:$E$776,СВЦЭМ!$A$33:$A$776,$A173,СВЦЭМ!$B$33:$B$776,N$155)+'СЕТ СН'!$F$12</f>
        <v>173.31216792000001</v>
      </c>
      <c r="O173" s="36">
        <f>SUMIFS(СВЦЭМ!$E$33:$E$776,СВЦЭМ!$A$33:$A$776,$A173,СВЦЭМ!$B$33:$B$776,O$155)+'СЕТ СН'!$F$12</f>
        <v>174.27323920000001</v>
      </c>
      <c r="P173" s="36">
        <f>SUMIFS(СВЦЭМ!$E$33:$E$776,СВЦЭМ!$A$33:$A$776,$A173,СВЦЭМ!$B$33:$B$776,P$155)+'СЕТ СН'!$F$12</f>
        <v>173.55927081999999</v>
      </c>
      <c r="Q173" s="36">
        <f>SUMIFS(СВЦЭМ!$E$33:$E$776,СВЦЭМ!$A$33:$A$776,$A173,СВЦЭМ!$B$33:$B$776,Q$155)+'СЕТ СН'!$F$12</f>
        <v>173.68229833000001</v>
      </c>
      <c r="R173" s="36">
        <f>SUMIFS(СВЦЭМ!$E$33:$E$776,СВЦЭМ!$A$33:$A$776,$A173,СВЦЭМ!$B$33:$B$776,R$155)+'СЕТ СН'!$F$12</f>
        <v>173.72596103999999</v>
      </c>
      <c r="S173" s="36">
        <f>SUMIFS(СВЦЭМ!$E$33:$E$776,СВЦЭМ!$A$33:$A$776,$A173,СВЦЭМ!$B$33:$B$776,S$155)+'СЕТ СН'!$F$12</f>
        <v>174.23790439999999</v>
      </c>
      <c r="T173" s="36">
        <f>SUMIFS(СВЦЭМ!$E$33:$E$776,СВЦЭМ!$A$33:$A$776,$A173,СВЦЭМ!$B$33:$B$776,T$155)+'СЕТ СН'!$F$12</f>
        <v>174.95173749</v>
      </c>
      <c r="U173" s="36">
        <f>SUMIFS(СВЦЭМ!$E$33:$E$776,СВЦЭМ!$A$33:$A$776,$A173,СВЦЭМ!$B$33:$B$776,U$155)+'СЕТ СН'!$F$12</f>
        <v>175.29852363000001</v>
      </c>
      <c r="V173" s="36">
        <f>SUMIFS(СВЦЭМ!$E$33:$E$776,СВЦЭМ!$A$33:$A$776,$A173,СВЦЭМ!$B$33:$B$776,V$155)+'СЕТ СН'!$F$12</f>
        <v>175.37472649</v>
      </c>
      <c r="W173" s="36">
        <f>SUMIFS(СВЦЭМ!$E$33:$E$776,СВЦЭМ!$A$33:$A$776,$A173,СВЦЭМ!$B$33:$B$776,W$155)+'СЕТ СН'!$F$12</f>
        <v>171.85056148999999</v>
      </c>
      <c r="X173" s="36">
        <f>SUMIFS(СВЦЭМ!$E$33:$E$776,СВЦЭМ!$A$33:$A$776,$A173,СВЦЭМ!$B$33:$B$776,X$155)+'СЕТ СН'!$F$12</f>
        <v>179.67901481999999</v>
      </c>
      <c r="Y173" s="36">
        <f>SUMIFS(СВЦЭМ!$E$33:$E$776,СВЦЭМ!$A$33:$A$776,$A173,СВЦЭМ!$B$33:$B$776,Y$155)+'СЕТ СН'!$F$12</f>
        <v>195.30396866999999</v>
      </c>
    </row>
    <row r="174" spans="1:25" ht="15.75" x14ac:dyDescent="0.2">
      <c r="A174" s="35">
        <f t="shared" si="4"/>
        <v>43574</v>
      </c>
      <c r="B174" s="36">
        <f>SUMIFS(СВЦЭМ!$E$33:$E$776,СВЦЭМ!$A$33:$A$776,$A174,СВЦЭМ!$B$33:$B$776,B$155)+'СЕТ СН'!$F$12</f>
        <v>213.59061857</v>
      </c>
      <c r="C174" s="36">
        <f>SUMIFS(СВЦЭМ!$E$33:$E$776,СВЦЭМ!$A$33:$A$776,$A174,СВЦЭМ!$B$33:$B$776,C$155)+'СЕТ СН'!$F$12</f>
        <v>228.73128792</v>
      </c>
      <c r="D174" s="36">
        <f>SUMIFS(СВЦЭМ!$E$33:$E$776,СВЦЭМ!$A$33:$A$776,$A174,СВЦЭМ!$B$33:$B$776,D$155)+'СЕТ СН'!$F$12</f>
        <v>241.25201766000001</v>
      </c>
      <c r="E174" s="36">
        <f>SUMIFS(СВЦЭМ!$E$33:$E$776,СВЦЭМ!$A$33:$A$776,$A174,СВЦЭМ!$B$33:$B$776,E$155)+'СЕТ СН'!$F$12</f>
        <v>242.22919511000001</v>
      </c>
      <c r="F174" s="36">
        <f>SUMIFS(СВЦЭМ!$E$33:$E$776,СВЦЭМ!$A$33:$A$776,$A174,СВЦЭМ!$B$33:$B$776,F$155)+'СЕТ СН'!$F$12</f>
        <v>242.34111995000001</v>
      </c>
      <c r="G174" s="36">
        <f>SUMIFS(СВЦЭМ!$E$33:$E$776,СВЦЭМ!$A$33:$A$776,$A174,СВЦЭМ!$B$33:$B$776,G$155)+'СЕТ СН'!$F$12</f>
        <v>242.24748718000001</v>
      </c>
      <c r="H174" s="36">
        <f>SUMIFS(СВЦЭМ!$E$33:$E$776,СВЦЭМ!$A$33:$A$776,$A174,СВЦЭМ!$B$33:$B$776,H$155)+'СЕТ СН'!$F$12</f>
        <v>230.45965969</v>
      </c>
      <c r="I174" s="36">
        <f>SUMIFS(СВЦЭМ!$E$33:$E$776,СВЦЭМ!$A$33:$A$776,$A174,СВЦЭМ!$B$33:$B$776,I$155)+'СЕТ СН'!$F$12</f>
        <v>215.89553918999999</v>
      </c>
      <c r="J174" s="36">
        <f>SUMIFS(СВЦЭМ!$E$33:$E$776,СВЦЭМ!$A$33:$A$776,$A174,СВЦЭМ!$B$33:$B$776,J$155)+'СЕТ СН'!$F$12</f>
        <v>197.43108187000001</v>
      </c>
      <c r="K174" s="36">
        <f>SUMIFS(СВЦЭМ!$E$33:$E$776,СВЦЭМ!$A$33:$A$776,$A174,СВЦЭМ!$B$33:$B$776,K$155)+'СЕТ СН'!$F$12</f>
        <v>181.98835152000001</v>
      </c>
      <c r="L174" s="36">
        <f>SUMIFS(СВЦЭМ!$E$33:$E$776,СВЦЭМ!$A$33:$A$776,$A174,СВЦЭМ!$B$33:$B$776,L$155)+'СЕТ СН'!$F$12</f>
        <v>174.35486663</v>
      </c>
      <c r="M174" s="36">
        <f>SUMIFS(СВЦЭМ!$E$33:$E$776,СВЦЭМ!$A$33:$A$776,$A174,СВЦЭМ!$B$33:$B$776,M$155)+'СЕТ СН'!$F$12</f>
        <v>174.14799359</v>
      </c>
      <c r="N174" s="36">
        <f>SUMIFS(СВЦЭМ!$E$33:$E$776,СВЦЭМ!$A$33:$A$776,$A174,СВЦЭМ!$B$33:$B$776,N$155)+'СЕТ СН'!$F$12</f>
        <v>171.65156651000001</v>
      </c>
      <c r="O174" s="36">
        <f>SUMIFS(СВЦЭМ!$E$33:$E$776,СВЦЭМ!$A$33:$A$776,$A174,СВЦЭМ!$B$33:$B$776,O$155)+'СЕТ СН'!$F$12</f>
        <v>171.39751889999999</v>
      </c>
      <c r="P174" s="36">
        <f>SUMIFS(СВЦЭМ!$E$33:$E$776,СВЦЭМ!$A$33:$A$776,$A174,СВЦЭМ!$B$33:$B$776,P$155)+'СЕТ СН'!$F$12</f>
        <v>172.21726634999999</v>
      </c>
      <c r="Q174" s="36">
        <f>SUMIFS(СВЦЭМ!$E$33:$E$776,СВЦЭМ!$A$33:$A$776,$A174,СВЦЭМ!$B$33:$B$776,Q$155)+'СЕТ СН'!$F$12</f>
        <v>172.05341263</v>
      </c>
      <c r="R174" s="36">
        <f>SUMIFS(СВЦЭМ!$E$33:$E$776,СВЦЭМ!$A$33:$A$776,$A174,СВЦЭМ!$B$33:$B$776,R$155)+'СЕТ СН'!$F$12</f>
        <v>171.83903401000001</v>
      </c>
      <c r="S174" s="36">
        <f>SUMIFS(СВЦЭМ!$E$33:$E$776,СВЦЭМ!$A$33:$A$776,$A174,СВЦЭМ!$B$33:$B$776,S$155)+'СЕТ СН'!$F$12</f>
        <v>169.9892475</v>
      </c>
      <c r="T174" s="36">
        <f>SUMIFS(СВЦЭМ!$E$33:$E$776,СВЦЭМ!$A$33:$A$776,$A174,СВЦЭМ!$B$33:$B$776,T$155)+'СЕТ СН'!$F$12</f>
        <v>170.98300039</v>
      </c>
      <c r="U174" s="36">
        <f>SUMIFS(СВЦЭМ!$E$33:$E$776,СВЦЭМ!$A$33:$A$776,$A174,СВЦЭМ!$B$33:$B$776,U$155)+'СЕТ СН'!$F$12</f>
        <v>171.30988529000001</v>
      </c>
      <c r="V174" s="36">
        <f>SUMIFS(СВЦЭМ!$E$33:$E$776,СВЦЭМ!$A$33:$A$776,$A174,СВЦЭМ!$B$33:$B$776,V$155)+'СЕТ СН'!$F$12</f>
        <v>173.17507954999999</v>
      </c>
      <c r="W174" s="36">
        <f>SUMIFS(СВЦЭМ!$E$33:$E$776,СВЦЭМ!$A$33:$A$776,$A174,СВЦЭМ!$B$33:$B$776,W$155)+'СЕТ СН'!$F$12</f>
        <v>172.20918616</v>
      </c>
      <c r="X174" s="36">
        <f>SUMIFS(СВЦЭМ!$E$33:$E$776,СВЦЭМ!$A$33:$A$776,$A174,СВЦЭМ!$B$33:$B$776,X$155)+'СЕТ СН'!$F$12</f>
        <v>176.86915428</v>
      </c>
      <c r="Y174" s="36">
        <f>SUMIFS(СВЦЭМ!$E$33:$E$776,СВЦЭМ!$A$33:$A$776,$A174,СВЦЭМ!$B$33:$B$776,Y$155)+'СЕТ СН'!$F$12</f>
        <v>193.77500035</v>
      </c>
    </row>
    <row r="175" spans="1:25" ht="15.75" x14ac:dyDescent="0.2">
      <c r="A175" s="35">
        <f t="shared" si="4"/>
        <v>43575</v>
      </c>
      <c r="B175" s="36">
        <f>SUMIFS(СВЦЭМ!$E$33:$E$776,СВЦЭМ!$A$33:$A$776,$A175,СВЦЭМ!$B$33:$B$776,B$155)+'СЕТ СН'!$F$12</f>
        <v>214.26127073999999</v>
      </c>
      <c r="C175" s="36">
        <f>SUMIFS(СВЦЭМ!$E$33:$E$776,СВЦЭМ!$A$33:$A$776,$A175,СВЦЭМ!$B$33:$B$776,C$155)+'СЕТ СН'!$F$12</f>
        <v>229.74471887999999</v>
      </c>
      <c r="D175" s="36">
        <f>SUMIFS(СВЦЭМ!$E$33:$E$776,СВЦЭМ!$A$33:$A$776,$A175,СВЦЭМ!$B$33:$B$776,D$155)+'СЕТ СН'!$F$12</f>
        <v>243.22613222999999</v>
      </c>
      <c r="E175" s="36">
        <f>SUMIFS(СВЦЭМ!$E$33:$E$776,СВЦЭМ!$A$33:$A$776,$A175,СВЦЭМ!$B$33:$B$776,E$155)+'СЕТ СН'!$F$12</f>
        <v>244.10780298</v>
      </c>
      <c r="F175" s="36">
        <f>SUMIFS(СВЦЭМ!$E$33:$E$776,СВЦЭМ!$A$33:$A$776,$A175,СВЦЭМ!$B$33:$B$776,F$155)+'СЕТ СН'!$F$12</f>
        <v>244.93585827000001</v>
      </c>
      <c r="G175" s="36">
        <f>SUMIFS(СВЦЭМ!$E$33:$E$776,СВЦЭМ!$A$33:$A$776,$A175,СВЦЭМ!$B$33:$B$776,G$155)+'СЕТ СН'!$F$12</f>
        <v>243.24811793999999</v>
      </c>
      <c r="H175" s="36">
        <f>SUMIFS(СВЦЭМ!$E$33:$E$776,СВЦЭМ!$A$33:$A$776,$A175,СВЦЭМ!$B$33:$B$776,H$155)+'СЕТ СН'!$F$12</f>
        <v>229.85410418999999</v>
      </c>
      <c r="I175" s="36">
        <f>SUMIFS(СВЦЭМ!$E$33:$E$776,СВЦЭМ!$A$33:$A$776,$A175,СВЦЭМ!$B$33:$B$776,I$155)+'СЕТ СН'!$F$12</f>
        <v>222.51275608</v>
      </c>
      <c r="J175" s="36">
        <f>SUMIFS(СВЦЭМ!$E$33:$E$776,СВЦЭМ!$A$33:$A$776,$A175,СВЦЭМ!$B$33:$B$776,J$155)+'СЕТ СН'!$F$12</f>
        <v>204.72941358</v>
      </c>
      <c r="K175" s="36">
        <f>SUMIFS(СВЦЭМ!$E$33:$E$776,СВЦЭМ!$A$33:$A$776,$A175,СВЦЭМ!$B$33:$B$776,K$155)+'СЕТ СН'!$F$12</f>
        <v>177.25586443</v>
      </c>
      <c r="L175" s="36">
        <f>SUMIFS(СВЦЭМ!$E$33:$E$776,СВЦЭМ!$A$33:$A$776,$A175,СВЦЭМ!$B$33:$B$776,L$155)+'СЕТ СН'!$F$12</f>
        <v>167.04592081000001</v>
      </c>
      <c r="M175" s="36">
        <f>SUMIFS(СВЦЭМ!$E$33:$E$776,СВЦЭМ!$A$33:$A$776,$A175,СВЦЭМ!$B$33:$B$776,M$155)+'СЕТ СН'!$F$12</f>
        <v>168.14356337999999</v>
      </c>
      <c r="N175" s="36">
        <f>SUMIFS(СВЦЭМ!$E$33:$E$776,СВЦЭМ!$A$33:$A$776,$A175,СВЦЭМ!$B$33:$B$776,N$155)+'СЕТ СН'!$F$12</f>
        <v>169.67376555999999</v>
      </c>
      <c r="O175" s="36">
        <f>SUMIFS(СВЦЭМ!$E$33:$E$776,СВЦЭМ!$A$33:$A$776,$A175,СВЦЭМ!$B$33:$B$776,O$155)+'СЕТ СН'!$F$12</f>
        <v>171.35784663999999</v>
      </c>
      <c r="P175" s="36">
        <f>SUMIFS(СВЦЭМ!$E$33:$E$776,СВЦЭМ!$A$33:$A$776,$A175,СВЦЭМ!$B$33:$B$776,P$155)+'СЕТ СН'!$F$12</f>
        <v>172.62284292000001</v>
      </c>
      <c r="Q175" s="36">
        <f>SUMIFS(СВЦЭМ!$E$33:$E$776,СВЦЭМ!$A$33:$A$776,$A175,СВЦЭМ!$B$33:$B$776,Q$155)+'СЕТ СН'!$F$12</f>
        <v>174.71279017000001</v>
      </c>
      <c r="R175" s="36">
        <f>SUMIFS(СВЦЭМ!$E$33:$E$776,СВЦЭМ!$A$33:$A$776,$A175,СВЦЭМ!$B$33:$B$776,R$155)+'СЕТ СН'!$F$12</f>
        <v>174.58835995999999</v>
      </c>
      <c r="S175" s="36">
        <f>SUMIFS(СВЦЭМ!$E$33:$E$776,СВЦЭМ!$A$33:$A$776,$A175,СВЦЭМ!$B$33:$B$776,S$155)+'СЕТ СН'!$F$12</f>
        <v>176.28322954000001</v>
      </c>
      <c r="T175" s="36">
        <f>SUMIFS(СВЦЭМ!$E$33:$E$776,СВЦЭМ!$A$33:$A$776,$A175,СВЦЭМ!$B$33:$B$776,T$155)+'СЕТ СН'!$F$12</f>
        <v>174.63319442</v>
      </c>
      <c r="U175" s="36">
        <f>SUMIFS(СВЦЭМ!$E$33:$E$776,СВЦЭМ!$A$33:$A$776,$A175,СВЦЭМ!$B$33:$B$776,U$155)+'СЕТ СН'!$F$12</f>
        <v>165.81838646</v>
      </c>
      <c r="V175" s="36">
        <f>SUMIFS(СВЦЭМ!$E$33:$E$776,СВЦЭМ!$A$33:$A$776,$A175,СВЦЭМ!$B$33:$B$776,V$155)+'СЕТ СН'!$F$12</f>
        <v>166.16324854999999</v>
      </c>
      <c r="W175" s="36">
        <f>SUMIFS(СВЦЭМ!$E$33:$E$776,СВЦЭМ!$A$33:$A$776,$A175,СВЦЭМ!$B$33:$B$776,W$155)+'СЕТ СН'!$F$12</f>
        <v>188.09297756000001</v>
      </c>
      <c r="X175" s="36">
        <f>SUMIFS(СВЦЭМ!$E$33:$E$776,СВЦЭМ!$A$33:$A$776,$A175,СВЦЭМ!$B$33:$B$776,X$155)+'СЕТ СН'!$F$12</f>
        <v>213.24558138</v>
      </c>
      <c r="Y175" s="36">
        <f>SUMIFS(СВЦЭМ!$E$33:$E$776,СВЦЭМ!$A$33:$A$776,$A175,СВЦЭМ!$B$33:$B$776,Y$155)+'СЕТ СН'!$F$12</f>
        <v>223.00051954</v>
      </c>
    </row>
    <row r="176" spans="1:25" ht="15.75" x14ac:dyDescent="0.2">
      <c r="A176" s="35">
        <f t="shared" si="4"/>
        <v>43576</v>
      </c>
      <c r="B176" s="36">
        <f>SUMIFS(СВЦЭМ!$E$33:$E$776,СВЦЭМ!$A$33:$A$776,$A176,СВЦЭМ!$B$33:$B$776,B$155)+'СЕТ СН'!$F$12</f>
        <v>200.82536733000001</v>
      </c>
      <c r="C176" s="36">
        <f>SUMIFS(СВЦЭМ!$E$33:$E$776,СВЦЭМ!$A$33:$A$776,$A176,СВЦЭМ!$B$33:$B$776,C$155)+'СЕТ СН'!$F$12</f>
        <v>206.44772745</v>
      </c>
      <c r="D176" s="36">
        <f>SUMIFS(СВЦЭМ!$E$33:$E$776,СВЦЭМ!$A$33:$A$776,$A176,СВЦЭМ!$B$33:$B$776,D$155)+'СЕТ СН'!$F$12</f>
        <v>213.00216157</v>
      </c>
      <c r="E176" s="36">
        <f>SUMIFS(СВЦЭМ!$E$33:$E$776,СВЦЭМ!$A$33:$A$776,$A176,СВЦЭМ!$B$33:$B$776,E$155)+'СЕТ СН'!$F$12</f>
        <v>214.49267653000001</v>
      </c>
      <c r="F176" s="36">
        <f>SUMIFS(СВЦЭМ!$E$33:$E$776,СВЦЭМ!$A$33:$A$776,$A176,СВЦЭМ!$B$33:$B$776,F$155)+'СЕТ СН'!$F$12</f>
        <v>215.37042396000001</v>
      </c>
      <c r="G176" s="36">
        <f>SUMIFS(СВЦЭМ!$E$33:$E$776,СВЦЭМ!$A$33:$A$776,$A176,СВЦЭМ!$B$33:$B$776,G$155)+'СЕТ СН'!$F$12</f>
        <v>213.14429054999999</v>
      </c>
      <c r="H176" s="36">
        <f>SUMIFS(СВЦЭМ!$E$33:$E$776,СВЦЭМ!$A$33:$A$776,$A176,СВЦЭМ!$B$33:$B$776,H$155)+'СЕТ СН'!$F$12</f>
        <v>209.90424218999999</v>
      </c>
      <c r="I176" s="36">
        <f>SUMIFS(СВЦЭМ!$E$33:$E$776,СВЦЭМ!$A$33:$A$776,$A176,СВЦЭМ!$B$33:$B$776,I$155)+'СЕТ СН'!$F$12</f>
        <v>207.38820462000001</v>
      </c>
      <c r="J176" s="36">
        <f>SUMIFS(СВЦЭМ!$E$33:$E$776,СВЦЭМ!$A$33:$A$776,$A176,СВЦЭМ!$B$33:$B$776,J$155)+'СЕТ СН'!$F$12</f>
        <v>198.11004831</v>
      </c>
      <c r="K176" s="36">
        <f>SUMIFS(СВЦЭМ!$E$33:$E$776,СВЦЭМ!$A$33:$A$776,$A176,СВЦЭМ!$B$33:$B$776,K$155)+'СЕТ СН'!$F$12</f>
        <v>189.3901999</v>
      </c>
      <c r="L176" s="36">
        <f>SUMIFS(СВЦЭМ!$E$33:$E$776,СВЦЭМ!$A$33:$A$776,$A176,СВЦЭМ!$B$33:$B$776,L$155)+'СЕТ СН'!$F$12</f>
        <v>185.36628676999999</v>
      </c>
      <c r="M176" s="36">
        <f>SUMIFS(СВЦЭМ!$E$33:$E$776,СВЦЭМ!$A$33:$A$776,$A176,СВЦЭМ!$B$33:$B$776,M$155)+'СЕТ СН'!$F$12</f>
        <v>187.71998335000001</v>
      </c>
      <c r="N176" s="36">
        <f>SUMIFS(СВЦЭМ!$E$33:$E$776,СВЦЭМ!$A$33:$A$776,$A176,СВЦЭМ!$B$33:$B$776,N$155)+'СЕТ СН'!$F$12</f>
        <v>190.86923206</v>
      </c>
      <c r="O176" s="36">
        <f>SUMIFS(СВЦЭМ!$E$33:$E$776,СВЦЭМ!$A$33:$A$776,$A176,СВЦЭМ!$B$33:$B$776,O$155)+'СЕТ СН'!$F$12</f>
        <v>193.67413338</v>
      </c>
      <c r="P176" s="36">
        <f>SUMIFS(СВЦЭМ!$E$33:$E$776,СВЦЭМ!$A$33:$A$776,$A176,СВЦЭМ!$B$33:$B$776,P$155)+'СЕТ СН'!$F$12</f>
        <v>195.01166967</v>
      </c>
      <c r="Q176" s="36">
        <f>SUMIFS(СВЦЭМ!$E$33:$E$776,СВЦЭМ!$A$33:$A$776,$A176,СВЦЭМ!$B$33:$B$776,Q$155)+'СЕТ СН'!$F$12</f>
        <v>199.22314928</v>
      </c>
      <c r="R176" s="36">
        <f>SUMIFS(СВЦЭМ!$E$33:$E$776,СВЦЭМ!$A$33:$A$776,$A176,СВЦЭМ!$B$33:$B$776,R$155)+'СЕТ СН'!$F$12</f>
        <v>203.46870093000001</v>
      </c>
      <c r="S176" s="36">
        <f>SUMIFS(СВЦЭМ!$E$33:$E$776,СВЦЭМ!$A$33:$A$776,$A176,СВЦЭМ!$B$33:$B$776,S$155)+'СЕТ СН'!$F$12</f>
        <v>199.77793715999999</v>
      </c>
      <c r="T176" s="36">
        <f>SUMIFS(СВЦЭМ!$E$33:$E$776,СВЦЭМ!$A$33:$A$776,$A176,СВЦЭМ!$B$33:$B$776,T$155)+'СЕТ СН'!$F$12</f>
        <v>192.40619433000001</v>
      </c>
      <c r="U176" s="36">
        <f>SUMIFS(СВЦЭМ!$E$33:$E$776,СВЦЭМ!$A$33:$A$776,$A176,СВЦЭМ!$B$33:$B$776,U$155)+'СЕТ СН'!$F$12</f>
        <v>187.23824427</v>
      </c>
      <c r="V176" s="36">
        <f>SUMIFS(СВЦЭМ!$E$33:$E$776,СВЦЭМ!$A$33:$A$776,$A176,СВЦЭМ!$B$33:$B$776,V$155)+'СЕТ СН'!$F$12</f>
        <v>180.31038688000001</v>
      </c>
      <c r="W176" s="36">
        <f>SUMIFS(СВЦЭМ!$E$33:$E$776,СВЦЭМ!$A$33:$A$776,$A176,СВЦЭМ!$B$33:$B$776,W$155)+'СЕТ СН'!$F$12</f>
        <v>180.21026911000001</v>
      </c>
      <c r="X176" s="36">
        <f>SUMIFS(СВЦЭМ!$E$33:$E$776,СВЦЭМ!$A$33:$A$776,$A176,СВЦЭМ!$B$33:$B$776,X$155)+'СЕТ СН'!$F$12</f>
        <v>180.76115382</v>
      </c>
      <c r="Y176" s="36">
        <f>SUMIFS(СВЦЭМ!$E$33:$E$776,СВЦЭМ!$A$33:$A$776,$A176,СВЦЭМ!$B$33:$B$776,Y$155)+'СЕТ СН'!$F$12</f>
        <v>191.04663167000001</v>
      </c>
    </row>
    <row r="177" spans="1:27" ht="15.75" x14ac:dyDescent="0.2">
      <c r="A177" s="35">
        <f t="shared" si="4"/>
        <v>43577</v>
      </c>
      <c r="B177" s="36">
        <f>SUMIFS(СВЦЭМ!$E$33:$E$776,СВЦЭМ!$A$33:$A$776,$A177,СВЦЭМ!$B$33:$B$776,B$155)+'СЕТ СН'!$F$12</f>
        <v>192.36603156000001</v>
      </c>
      <c r="C177" s="36">
        <f>SUMIFS(СВЦЭМ!$E$33:$E$776,СВЦЭМ!$A$33:$A$776,$A177,СВЦЭМ!$B$33:$B$776,C$155)+'СЕТ СН'!$F$12</f>
        <v>196.68142663</v>
      </c>
      <c r="D177" s="36">
        <f>SUMIFS(СВЦЭМ!$E$33:$E$776,СВЦЭМ!$A$33:$A$776,$A177,СВЦЭМ!$B$33:$B$776,D$155)+'СЕТ СН'!$F$12</f>
        <v>206.15188074</v>
      </c>
      <c r="E177" s="36">
        <f>SUMIFS(СВЦЭМ!$E$33:$E$776,СВЦЭМ!$A$33:$A$776,$A177,СВЦЭМ!$B$33:$B$776,E$155)+'СЕТ СН'!$F$12</f>
        <v>213.64030367999999</v>
      </c>
      <c r="F177" s="36">
        <f>SUMIFS(СВЦЭМ!$E$33:$E$776,СВЦЭМ!$A$33:$A$776,$A177,СВЦЭМ!$B$33:$B$776,F$155)+'СЕТ СН'!$F$12</f>
        <v>216.43344137</v>
      </c>
      <c r="G177" s="36">
        <f>SUMIFS(СВЦЭМ!$E$33:$E$776,СВЦЭМ!$A$33:$A$776,$A177,СВЦЭМ!$B$33:$B$776,G$155)+'СЕТ СН'!$F$12</f>
        <v>206.85743296000001</v>
      </c>
      <c r="H177" s="36">
        <f>SUMIFS(СВЦЭМ!$E$33:$E$776,СВЦЭМ!$A$33:$A$776,$A177,СВЦЭМ!$B$33:$B$776,H$155)+'СЕТ СН'!$F$12</f>
        <v>202.61025739999999</v>
      </c>
      <c r="I177" s="36">
        <f>SUMIFS(СВЦЭМ!$E$33:$E$776,СВЦЭМ!$A$33:$A$776,$A177,СВЦЭМ!$B$33:$B$776,I$155)+'СЕТ СН'!$F$12</f>
        <v>201.36819485000001</v>
      </c>
      <c r="J177" s="36">
        <f>SUMIFS(СВЦЭМ!$E$33:$E$776,СВЦЭМ!$A$33:$A$776,$A177,СВЦЭМ!$B$33:$B$776,J$155)+'СЕТ СН'!$F$12</f>
        <v>199.64426596000001</v>
      </c>
      <c r="K177" s="36">
        <f>SUMIFS(СВЦЭМ!$E$33:$E$776,СВЦЭМ!$A$33:$A$776,$A177,СВЦЭМ!$B$33:$B$776,K$155)+'СЕТ СН'!$F$12</f>
        <v>200.68453303000001</v>
      </c>
      <c r="L177" s="36">
        <f>SUMIFS(СВЦЭМ!$E$33:$E$776,СВЦЭМ!$A$33:$A$776,$A177,СВЦЭМ!$B$33:$B$776,L$155)+'СЕТ СН'!$F$12</f>
        <v>199.26928415</v>
      </c>
      <c r="M177" s="36">
        <f>SUMIFS(СВЦЭМ!$E$33:$E$776,СВЦЭМ!$A$33:$A$776,$A177,СВЦЭМ!$B$33:$B$776,M$155)+'СЕТ СН'!$F$12</f>
        <v>198.83427673</v>
      </c>
      <c r="N177" s="36">
        <f>SUMIFS(СВЦЭМ!$E$33:$E$776,СВЦЭМ!$A$33:$A$776,$A177,СВЦЭМ!$B$33:$B$776,N$155)+'СЕТ СН'!$F$12</f>
        <v>198.48182555</v>
      </c>
      <c r="O177" s="36">
        <f>SUMIFS(СВЦЭМ!$E$33:$E$776,СВЦЭМ!$A$33:$A$776,$A177,СВЦЭМ!$B$33:$B$776,O$155)+'СЕТ СН'!$F$12</f>
        <v>199.98473432</v>
      </c>
      <c r="P177" s="36">
        <f>SUMIFS(СВЦЭМ!$E$33:$E$776,СВЦЭМ!$A$33:$A$776,$A177,СВЦЭМ!$B$33:$B$776,P$155)+'СЕТ СН'!$F$12</f>
        <v>201.16644751000001</v>
      </c>
      <c r="Q177" s="36">
        <f>SUMIFS(СВЦЭМ!$E$33:$E$776,СВЦЭМ!$A$33:$A$776,$A177,СВЦЭМ!$B$33:$B$776,Q$155)+'СЕТ СН'!$F$12</f>
        <v>203.26417204000001</v>
      </c>
      <c r="R177" s="36">
        <f>SUMIFS(СВЦЭМ!$E$33:$E$776,СВЦЭМ!$A$33:$A$776,$A177,СВЦЭМ!$B$33:$B$776,R$155)+'СЕТ СН'!$F$12</f>
        <v>202.82460103</v>
      </c>
      <c r="S177" s="36">
        <f>SUMIFS(СВЦЭМ!$E$33:$E$776,СВЦЭМ!$A$33:$A$776,$A177,СВЦЭМ!$B$33:$B$776,S$155)+'СЕТ СН'!$F$12</f>
        <v>198.28705941999999</v>
      </c>
      <c r="T177" s="36">
        <f>SUMIFS(СВЦЭМ!$E$33:$E$776,СВЦЭМ!$A$33:$A$776,$A177,СВЦЭМ!$B$33:$B$776,T$155)+'СЕТ СН'!$F$12</f>
        <v>197.77640839</v>
      </c>
      <c r="U177" s="36">
        <f>SUMIFS(СВЦЭМ!$E$33:$E$776,СВЦЭМ!$A$33:$A$776,$A177,СВЦЭМ!$B$33:$B$776,U$155)+'СЕТ СН'!$F$12</f>
        <v>194.73433304</v>
      </c>
      <c r="V177" s="36">
        <f>SUMIFS(СВЦЭМ!$E$33:$E$776,СВЦЭМ!$A$33:$A$776,$A177,СВЦЭМ!$B$33:$B$776,V$155)+'СЕТ СН'!$F$12</f>
        <v>192.04467782</v>
      </c>
      <c r="W177" s="36">
        <f>SUMIFS(СВЦЭМ!$E$33:$E$776,СВЦЭМ!$A$33:$A$776,$A177,СВЦЭМ!$B$33:$B$776,W$155)+'СЕТ СН'!$F$12</f>
        <v>192.89050828000001</v>
      </c>
      <c r="X177" s="36">
        <f>SUMIFS(СВЦЭМ!$E$33:$E$776,СВЦЭМ!$A$33:$A$776,$A177,СВЦЭМ!$B$33:$B$776,X$155)+'СЕТ СН'!$F$12</f>
        <v>198.96593197999999</v>
      </c>
      <c r="Y177" s="36">
        <f>SUMIFS(СВЦЭМ!$E$33:$E$776,СВЦЭМ!$A$33:$A$776,$A177,СВЦЭМ!$B$33:$B$776,Y$155)+'СЕТ СН'!$F$12</f>
        <v>201.99588376</v>
      </c>
    </row>
    <row r="178" spans="1:27" ht="15.75" x14ac:dyDescent="0.2">
      <c r="A178" s="35">
        <f t="shared" si="4"/>
        <v>43578</v>
      </c>
      <c r="B178" s="36">
        <f>SUMIFS(СВЦЭМ!$E$33:$E$776,СВЦЭМ!$A$33:$A$776,$A178,СВЦЭМ!$B$33:$B$776,B$155)+'СЕТ СН'!$F$12</f>
        <v>195.00224349000001</v>
      </c>
      <c r="C178" s="36">
        <f>SUMIFS(СВЦЭМ!$E$33:$E$776,СВЦЭМ!$A$33:$A$776,$A178,СВЦЭМ!$B$33:$B$776,C$155)+'СЕТ СН'!$F$12</f>
        <v>205.06584369999999</v>
      </c>
      <c r="D178" s="36">
        <f>SUMIFS(СВЦЭМ!$E$33:$E$776,СВЦЭМ!$A$33:$A$776,$A178,СВЦЭМ!$B$33:$B$776,D$155)+'СЕТ СН'!$F$12</f>
        <v>211.98393202</v>
      </c>
      <c r="E178" s="36">
        <f>SUMIFS(СВЦЭМ!$E$33:$E$776,СВЦЭМ!$A$33:$A$776,$A178,СВЦЭМ!$B$33:$B$776,E$155)+'СЕТ СН'!$F$12</f>
        <v>214.3675173</v>
      </c>
      <c r="F178" s="36">
        <f>SUMIFS(СВЦЭМ!$E$33:$E$776,СВЦЭМ!$A$33:$A$776,$A178,СВЦЭМ!$B$33:$B$776,F$155)+'СЕТ СН'!$F$12</f>
        <v>215.32662493999999</v>
      </c>
      <c r="G178" s="36">
        <f>SUMIFS(СВЦЭМ!$E$33:$E$776,СВЦЭМ!$A$33:$A$776,$A178,СВЦЭМ!$B$33:$B$776,G$155)+'СЕТ СН'!$F$12</f>
        <v>209.12073452000001</v>
      </c>
      <c r="H178" s="36">
        <f>SUMIFS(СВЦЭМ!$E$33:$E$776,СВЦЭМ!$A$33:$A$776,$A178,СВЦЭМ!$B$33:$B$776,H$155)+'СЕТ СН'!$F$12</f>
        <v>204.92679078</v>
      </c>
      <c r="I178" s="36">
        <f>SUMIFS(СВЦЭМ!$E$33:$E$776,СВЦЭМ!$A$33:$A$776,$A178,СВЦЭМ!$B$33:$B$776,I$155)+'СЕТ СН'!$F$12</f>
        <v>207.75688876000001</v>
      </c>
      <c r="J178" s="36">
        <f>SUMIFS(СВЦЭМ!$E$33:$E$776,СВЦЭМ!$A$33:$A$776,$A178,СВЦЭМ!$B$33:$B$776,J$155)+'СЕТ СН'!$F$12</f>
        <v>201.03239778</v>
      </c>
      <c r="K178" s="36">
        <f>SUMIFS(СВЦЭМ!$E$33:$E$776,СВЦЭМ!$A$33:$A$776,$A178,СВЦЭМ!$B$33:$B$776,K$155)+'СЕТ СН'!$F$12</f>
        <v>201.78100502000001</v>
      </c>
      <c r="L178" s="36">
        <f>SUMIFS(СВЦЭМ!$E$33:$E$776,СВЦЭМ!$A$33:$A$776,$A178,СВЦЭМ!$B$33:$B$776,L$155)+'СЕТ СН'!$F$12</f>
        <v>198.6850231</v>
      </c>
      <c r="M178" s="36">
        <f>SUMIFS(СВЦЭМ!$E$33:$E$776,СВЦЭМ!$A$33:$A$776,$A178,СВЦЭМ!$B$33:$B$776,M$155)+'СЕТ СН'!$F$12</f>
        <v>201.02786463000001</v>
      </c>
      <c r="N178" s="36">
        <f>SUMIFS(СВЦЭМ!$E$33:$E$776,СВЦЭМ!$A$33:$A$776,$A178,СВЦЭМ!$B$33:$B$776,N$155)+'СЕТ СН'!$F$12</f>
        <v>198.91053794000001</v>
      </c>
      <c r="O178" s="36">
        <f>SUMIFS(СВЦЭМ!$E$33:$E$776,СВЦЭМ!$A$33:$A$776,$A178,СВЦЭМ!$B$33:$B$776,O$155)+'СЕТ СН'!$F$12</f>
        <v>200.37100919</v>
      </c>
      <c r="P178" s="36">
        <f>SUMIFS(СВЦЭМ!$E$33:$E$776,СВЦЭМ!$A$33:$A$776,$A178,СВЦЭМ!$B$33:$B$776,P$155)+'СЕТ СН'!$F$12</f>
        <v>204.36813520000001</v>
      </c>
      <c r="Q178" s="36">
        <f>SUMIFS(СВЦЭМ!$E$33:$E$776,СВЦЭМ!$A$33:$A$776,$A178,СВЦЭМ!$B$33:$B$776,Q$155)+'СЕТ СН'!$F$12</f>
        <v>206.62765034</v>
      </c>
      <c r="R178" s="36">
        <f>SUMIFS(СВЦЭМ!$E$33:$E$776,СВЦЭМ!$A$33:$A$776,$A178,СВЦЭМ!$B$33:$B$776,R$155)+'СЕТ СН'!$F$12</f>
        <v>205.99677582000001</v>
      </c>
      <c r="S178" s="36">
        <f>SUMIFS(СВЦЭМ!$E$33:$E$776,СВЦЭМ!$A$33:$A$776,$A178,СВЦЭМ!$B$33:$B$776,S$155)+'СЕТ СН'!$F$12</f>
        <v>207.84062298000001</v>
      </c>
      <c r="T178" s="36">
        <f>SUMIFS(СВЦЭМ!$E$33:$E$776,СВЦЭМ!$A$33:$A$776,$A178,СВЦЭМ!$B$33:$B$776,T$155)+'СЕТ СН'!$F$12</f>
        <v>204.54610102999999</v>
      </c>
      <c r="U178" s="36">
        <f>SUMIFS(СВЦЭМ!$E$33:$E$776,СВЦЭМ!$A$33:$A$776,$A178,СВЦЭМ!$B$33:$B$776,U$155)+'СЕТ СН'!$F$12</f>
        <v>199.05516459</v>
      </c>
      <c r="V178" s="36">
        <f>SUMIFS(СВЦЭМ!$E$33:$E$776,СВЦЭМ!$A$33:$A$776,$A178,СВЦЭМ!$B$33:$B$776,V$155)+'СЕТ СН'!$F$12</f>
        <v>195.70816686000001</v>
      </c>
      <c r="W178" s="36">
        <f>SUMIFS(СВЦЭМ!$E$33:$E$776,СВЦЭМ!$A$33:$A$776,$A178,СВЦЭМ!$B$33:$B$776,W$155)+'СЕТ СН'!$F$12</f>
        <v>195.03687628</v>
      </c>
      <c r="X178" s="36">
        <f>SUMIFS(СВЦЭМ!$E$33:$E$776,СВЦЭМ!$A$33:$A$776,$A178,СВЦЭМ!$B$33:$B$776,X$155)+'СЕТ СН'!$F$12</f>
        <v>202.49450321</v>
      </c>
      <c r="Y178" s="36">
        <f>SUMIFS(СВЦЭМ!$E$33:$E$776,СВЦЭМ!$A$33:$A$776,$A178,СВЦЭМ!$B$33:$B$776,Y$155)+'СЕТ СН'!$F$12</f>
        <v>209.97005021999999</v>
      </c>
    </row>
    <row r="179" spans="1:27" ht="15.75" x14ac:dyDescent="0.2">
      <c r="A179" s="35">
        <f t="shared" si="4"/>
        <v>43579</v>
      </c>
      <c r="B179" s="36">
        <f>SUMIFS(СВЦЭМ!$E$33:$E$776,СВЦЭМ!$A$33:$A$776,$A179,СВЦЭМ!$B$33:$B$776,B$155)+'СЕТ СН'!$F$12</f>
        <v>185.81855250999999</v>
      </c>
      <c r="C179" s="36">
        <f>SUMIFS(СВЦЭМ!$E$33:$E$776,СВЦЭМ!$A$33:$A$776,$A179,СВЦЭМ!$B$33:$B$776,C$155)+'СЕТ СН'!$F$12</f>
        <v>195.05744865</v>
      </c>
      <c r="D179" s="36">
        <f>SUMIFS(СВЦЭМ!$E$33:$E$776,СВЦЭМ!$A$33:$A$776,$A179,СВЦЭМ!$B$33:$B$776,D$155)+'СЕТ СН'!$F$12</f>
        <v>202.66708488</v>
      </c>
      <c r="E179" s="36">
        <f>SUMIFS(СВЦЭМ!$E$33:$E$776,СВЦЭМ!$A$33:$A$776,$A179,СВЦЭМ!$B$33:$B$776,E$155)+'СЕТ СН'!$F$12</f>
        <v>204.53174867999999</v>
      </c>
      <c r="F179" s="36">
        <f>SUMIFS(СВЦЭМ!$E$33:$E$776,СВЦЭМ!$A$33:$A$776,$A179,СВЦЭМ!$B$33:$B$776,F$155)+'СЕТ СН'!$F$12</f>
        <v>209.5213105</v>
      </c>
      <c r="G179" s="36">
        <f>SUMIFS(СВЦЭМ!$E$33:$E$776,СВЦЭМ!$A$33:$A$776,$A179,СВЦЭМ!$B$33:$B$776,G$155)+'СЕТ СН'!$F$12</f>
        <v>208.20760773000001</v>
      </c>
      <c r="H179" s="36">
        <f>SUMIFS(СВЦЭМ!$E$33:$E$776,СВЦЭМ!$A$33:$A$776,$A179,СВЦЭМ!$B$33:$B$776,H$155)+'СЕТ СН'!$F$12</f>
        <v>203.79228742000001</v>
      </c>
      <c r="I179" s="36">
        <f>SUMIFS(СВЦЭМ!$E$33:$E$776,СВЦЭМ!$A$33:$A$776,$A179,СВЦЭМ!$B$33:$B$776,I$155)+'СЕТ СН'!$F$12</f>
        <v>196.05641775999999</v>
      </c>
      <c r="J179" s="36">
        <f>SUMIFS(СВЦЭМ!$E$33:$E$776,СВЦЭМ!$A$33:$A$776,$A179,СВЦЭМ!$B$33:$B$776,J$155)+'СЕТ СН'!$F$12</f>
        <v>188.0008029</v>
      </c>
      <c r="K179" s="36">
        <f>SUMIFS(СВЦЭМ!$E$33:$E$776,СВЦЭМ!$A$33:$A$776,$A179,СВЦЭМ!$B$33:$B$776,K$155)+'СЕТ СН'!$F$12</f>
        <v>191.52744883</v>
      </c>
      <c r="L179" s="36">
        <f>SUMIFS(СВЦЭМ!$E$33:$E$776,СВЦЭМ!$A$33:$A$776,$A179,СВЦЭМ!$B$33:$B$776,L$155)+'СЕТ СН'!$F$12</f>
        <v>198.71071157</v>
      </c>
      <c r="M179" s="36">
        <f>SUMIFS(СВЦЭМ!$E$33:$E$776,СВЦЭМ!$A$33:$A$776,$A179,СВЦЭМ!$B$33:$B$776,M$155)+'СЕТ СН'!$F$12</f>
        <v>202.68374553000001</v>
      </c>
      <c r="N179" s="36">
        <f>SUMIFS(СВЦЭМ!$E$33:$E$776,СВЦЭМ!$A$33:$A$776,$A179,СВЦЭМ!$B$33:$B$776,N$155)+'СЕТ СН'!$F$12</f>
        <v>200.20058663</v>
      </c>
      <c r="O179" s="36">
        <f>SUMIFS(СВЦЭМ!$E$33:$E$776,СВЦЭМ!$A$33:$A$776,$A179,СВЦЭМ!$B$33:$B$776,O$155)+'СЕТ СН'!$F$12</f>
        <v>201.93899232999999</v>
      </c>
      <c r="P179" s="36">
        <f>SUMIFS(СВЦЭМ!$E$33:$E$776,СВЦЭМ!$A$33:$A$776,$A179,СВЦЭМ!$B$33:$B$776,P$155)+'СЕТ СН'!$F$12</f>
        <v>203.73746073000001</v>
      </c>
      <c r="Q179" s="36">
        <f>SUMIFS(СВЦЭМ!$E$33:$E$776,СВЦЭМ!$A$33:$A$776,$A179,СВЦЭМ!$B$33:$B$776,Q$155)+'СЕТ СН'!$F$12</f>
        <v>204.74842512000001</v>
      </c>
      <c r="R179" s="36">
        <f>SUMIFS(СВЦЭМ!$E$33:$E$776,СВЦЭМ!$A$33:$A$776,$A179,СВЦЭМ!$B$33:$B$776,R$155)+'СЕТ СН'!$F$12</f>
        <v>205.30416564000001</v>
      </c>
      <c r="S179" s="36">
        <f>SUMIFS(СВЦЭМ!$E$33:$E$776,СВЦЭМ!$A$33:$A$776,$A179,СВЦЭМ!$B$33:$B$776,S$155)+'СЕТ СН'!$F$12</f>
        <v>205.58414127</v>
      </c>
      <c r="T179" s="36">
        <f>SUMIFS(СВЦЭМ!$E$33:$E$776,СВЦЭМ!$A$33:$A$776,$A179,СВЦЭМ!$B$33:$B$776,T$155)+'СЕТ СН'!$F$12</f>
        <v>202.79909488000001</v>
      </c>
      <c r="U179" s="36">
        <f>SUMIFS(СВЦЭМ!$E$33:$E$776,СВЦЭМ!$A$33:$A$776,$A179,СВЦЭМ!$B$33:$B$776,U$155)+'СЕТ СН'!$F$12</f>
        <v>201.49554054000001</v>
      </c>
      <c r="V179" s="36">
        <f>SUMIFS(СВЦЭМ!$E$33:$E$776,СВЦЭМ!$A$33:$A$776,$A179,СВЦЭМ!$B$33:$B$776,V$155)+'СЕТ СН'!$F$12</f>
        <v>196.3545737</v>
      </c>
      <c r="W179" s="36">
        <f>SUMIFS(СВЦЭМ!$E$33:$E$776,СВЦЭМ!$A$33:$A$776,$A179,СВЦЭМ!$B$33:$B$776,W$155)+'СЕТ СН'!$F$12</f>
        <v>193.7961067</v>
      </c>
      <c r="X179" s="36">
        <f>SUMIFS(СВЦЭМ!$E$33:$E$776,СВЦЭМ!$A$33:$A$776,$A179,СВЦЭМ!$B$33:$B$776,X$155)+'СЕТ СН'!$F$12</f>
        <v>196.15443388</v>
      </c>
      <c r="Y179" s="36">
        <f>SUMIFS(СВЦЭМ!$E$33:$E$776,СВЦЭМ!$A$33:$A$776,$A179,СВЦЭМ!$B$33:$B$776,Y$155)+'СЕТ СН'!$F$12</f>
        <v>204.49625918000001</v>
      </c>
    </row>
    <row r="180" spans="1:27" ht="15.75" x14ac:dyDescent="0.2">
      <c r="A180" s="35">
        <f t="shared" si="4"/>
        <v>43580</v>
      </c>
      <c r="B180" s="36">
        <f>SUMIFS(СВЦЭМ!$E$33:$E$776,СВЦЭМ!$A$33:$A$776,$A180,СВЦЭМ!$B$33:$B$776,B$155)+'СЕТ СН'!$F$12</f>
        <v>201.28669818</v>
      </c>
      <c r="C180" s="36">
        <f>SUMIFS(СВЦЭМ!$E$33:$E$776,СВЦЭМ!$A$33:$A$776,$A180,СВЦЭМ!$B$33:$B$776,C$155)+'СЕТ СН'!$F$12</f>
        <v>209.35149999999999</v>
      </c>
      <c r="D180" s="36">
        <f>SUMIFS(СВЦЭМ!$E$33:$E$776,СВЦЭМ!$A$33:$A$776,$A180,СВЦЭМ!$B$33:$B$776,D$155)+'СЕТ СН'!$F$12</f>
        <v>216.29163213000001</v>
      </c>
      <c r="E180" s="36">
        <f>SUMIFS(СВЦЭМ!$E$33:$E$776,СВЦЭМ!$A$33:$A$776,$A180,СВЦЭМ!$B$33:$B$776,E$155)+'СЕТ СН'!$F$12</f>
        <v>219.42910463999999</v>
      </c>
      <c r="F180" s="36">
        <f>SUMIFS(СВЦЭМ!$E$33:$E$776,СВЦЭМ!$A$33:$A$776,$A180,СВЦЭМ!$B$33:$B$776,F$155)+'СЕТ СН'!$F$12</f>
        <v>220.28672205999999</v>
      </c>
      <c r="G180" s="36">
        <f>SUMIFS(СВЦЭМ!$E$33:$E$776,СВЦЭМ!$A$33:$A$776,$A180,СВЦЭМ!$B$33:$B$776,G$155)+'СЕТ СН'!$F$12</f>
        <v>216.72063295999999</v>
      </c>
      <c r="H180" s="36">
        <f>SUMIFS(СВЦЭМ!$E$33:$E$776,СВЦЭМ!$A$33:$A$776,$A180,СВЦЭМ!$B$33:$B$776,H$155)+'СЕТ СН'!$F$12</f>
        <v>208.42240623999999</v>
      </c>
      <c r="I180" s="36">
        <f>SUMIFS(СВЦЭМ!$E$33:$E$776,СВЦЭМ!$A$33:$A$776,$A180,СВЦЭМ!$B$33:$B$776,I$155)+'СЕТ СН'!$F$12</f>
        <v>199.11845675000001</v>
      </c>
      <c r="J180" s="36">
        <f>SUMIFS(СВЦЭМ!$E$33:$E$776,СВЦЭМ!$A$33:$A$776,$A180,СВЦЭМ!$B$33:$B$776,J$155)+'СЕТ СН'!$F$12</f>
        <v>190.72619671999999</v>
      </c>
      <c r="K180" s="36">
        <f>SUMIFS(СВЦЭМ!$E$33:$E$776,СВЦЭМ!$A$33:$A$776,$A180,СВЦЭМ!$B$33:$B$776,K$155)+'СЕТ СН'!$F$12</f>
        <v>189.82840274</v>
      </c>
      <c r="L180" s="36">
        <f>SUMIFS(СВЦЭМ!$E$33:$E$776,СВЦЭМ!$A$33:$A$776,$A180,СВЦЭМ!$B$33:$B$776,L$155)+'СЕТ СН'!$F$12</f>
        <v>188.36637789</v>
      </c>
      <c r="M180" s="36">
        <f>SUMIFS(СВЦЭМ!$E$33:$E$776,СВЦЭМ!$A$33:$A$776,$A180,СВЦЭМ!$B$33:$B$776,M$155)+'СЕТ СН'!$F$12</f>
        <v>191.96040600000001</v>
      </c>
      <c r="N180" s="36">
        <f>SUMIFS(СВЦЭМ!$E$33:$E$776,СВЦЭМ!$A$33:$A$776,$A180,СВЦЭМ!$B$33:$B$776,N$155)+'СЕТ СН'!$F$12</f>
        <v>190.12740628</v>
      </c>
      <c r="O180" s="36">
        <f>SUMIFS(СВЦЭМ!$E$33:$E$776,СВЦЭМ!$A$33:$A$776,$A180,СВЦЭМ!$B$33:$B$776,O$155)+'СЕТ СН'!$F$12</f>
        <v>190.23826192999999</v>
      </c>
      <c r="P180" s="36">
        <f>SUMIFS(СВЦЭМ!$E$33:$E$776,СВЦЭМ!$A$33:$A$776,$A180,СВЦЭМ!$B$33:$B$776,P$155)+'СЕТ СН'!$F$12</f>
        <v>192.41559702000001</v>
      </c>
      <c r="Q180" s="36">
        <f>SUMIFS(СВЦЭМ!$E$33:$E$776,СВЦЭМ!$A$33:$A$776,$A180,СВЦЭМ!$B$33:$B$776,Q$155)+'СЕТ СН'!$F$12</f>
        <v>196.47014709000001</v>
      </c>
      <c r="R180" s="36">
        <f>SUMIFS(СВЦЭМ!$E$33:$E$776,СВЦЭМ!$A$33:$A$776,$A180,СВЦЭМ!$B$33:$B$776,R$155)+'СЕТ СН'!$F$12</f>
        <v>198.83730083</v>
      </c>
      <c r="S180" s="36">
        <f>SUMIFS(СВЦЭМ!$E$33:$E$776,СВЦЭМ!$A$33:$A$776,$A180,СВЦЭМ!$B$33:$B$776,S$155)+'СЕТ СН'!$F$12</f>
        <v>198.64696258999999</v>
      </c>
      <c r="T180" s="36">
        <f>SUMIFS(СВЦЭМ!$E$33:$E$776,СВЦЭМ!$A$33:$A$776,$A180,СВЦЭМ!$B$33:$B$776,T$155)+'СЕТ СН'!$F$12</f>
        <v>195.47239732</v>
      </c>
      <c r="U180" s="36">
        <f>SUMIFS(СВЦЭМ!$E$33:$E$776,СВЦЭМ!$A$33:$A$776,$A180,СВЦЭМ!$B$33:$B$776,U$155)+'СЕТ СН'!$F$12</f>
        <v>191.42774660000001</v>
      </c>
      <c r="V180" s="36">
        <f>SUMIFS(СВЦЭМ!$E$33:$E$776,СВЦЭМ!$A$33:$A$776,$A180,СВЦЭМ!$B$33:$B$776,V$155)+'СЕТ СН'!$F$12</f>
        <v>188.06486179000001</v>
      </c>
      <c r="W180" s="36">
        <f>SUMIFS(СВЦЭМ!$E$33:$E$776,СВЦЭМ!$A$33:$A$776,$A180,СВЦЭМ!$B$33:$B$776,W$155)+'СЕТ СН'!$F$12</f>
        <v>187.99282395</v>
      </c>
      <c r="X180" s="36">
        <f>SUMIFS(СВЦЭМ!$E$33:$E$776,СВЦЭМ!$A$33:$A$776,$A180,СВЦЭМ!$B$33:$B$776,X$155)+'СЕТ СН'!$F$12</f>
        <v>184.59904295999999</v>
      </c>
      <c r="Y180" s="36">
        <f>SUMIFS(СВЦЭМ!$E$33:$E$776,СВЦЭМ!$A$33:$A$776,$A180,СВЦЭМ!$B$33:$B$776,Y$155)+'СЕТ СН'!$F$12</f>
        <v>197.89134963999999</v>
      </c>
    </row>
    <row r="181" spans="1:27" ht="15.75" x14ac:dyDescent="0.2">
      <c r="A181" s="35">
        <f t="shared" si="4"/>
        <v>43581</v>
      </c>
      <c r="B181" s="36">
        <f>SUMIFS(СВЦЭМ!$E$33:$E$776,СВЦЭМ!$A$33:$A$776,$A181,СВЦЭМ!$B$33:$B$776,B$155)+'СЕТ СН'!$F$12</f>
        <v>205.31295781</v>
      </c>
      <c r="C181" s="36">
        <f>SUMIFS(СВЦЭМ!$E$33:$E$776,СВЦЭМ!$A$33:$A$776,$A181,СВЦЭМ!$B$33:$B$776,C$155)+'СЕТ СН'!$F$12</f>
        <v>213.1115925</v>
      </c>
      <c r="D181" s="36">
        <f>SUMIFS(СВЦЭМ!$E$33:$E$776,СВЦЭМ!$A$33:$A$776,$A181,СВЦЭМ!$B$33:$B$776,D$155)+'СЕТ СН'!$F$12</f>
        <v>216.57221598000001</v>
      </c>
      <c r="E181" s="36">
        <f>SUMIFS(СВЦЭМ!$E$33:$E$776,СВЦЭМ!$A$33:$A$776,$A181,СВЦЭМ!$B$33:$B$776,E$155)+'СЕТ СН'!$F$12</f>
        <v>218.12852135</v>
      </c>
      <c r="F181" s="36">
        <f>SUMIFS(СВЦЭМ!$E$33:$E$776,СВЦЭМ!$A$33:$A$776,$A181,СВЦЭМ!$B$33:$B$776,F$155)+'СЕТ СН'!$F$12</f>
        <v>219.46979851</v>
      </c>
      <c r="G181" s="36">
        <f>SUMIFS(СВЦЭМ!$E$33:$E$776,СВЦЭМ!$A$33:$A$776,$A181,СВЦЭМ!$B$33:$B$776,G$155)+'СЕТ СН'!$F$12</f>
        <v>216.71784417000001</v>
      </c>
      <c r="H181" s="36">
        <f>SUMIFS(СВЦЭМ!$E$33:$E$776,СВЦЭМ!$A$33:$A$776,$A181,СВЦЭМ!$B$33:$B$776,H$155)+'СЕТ СН'!$F$12</f>
        <v>209.05905164000001</v>
      </c>
      <c r="I181" s="36">
        <f>SUMIFS(СВЦЭМ!$E$33:$E$776,СВЦЭМ!$A$33:$A$776,$A181,СВЦЭМ!$B$33:$B$776,I$155)+'СЕТ СН'!$F$12</f>
        <v>200.29535676</v>
      </c>
      <c r="J181" s="36">
        <f>SUMIFS(СВЦЭМ!$E$33:$E$776,СВЦЭМ!$A$33:$A$776,$A181,СВЦЭМ!$B$33:$B$776,J$155)+'СЕТ СН'!$F$12</f>
        <v>193.22523391999999</v>
      </c>
      <c r="K181" s="36">
        <f>SUMIFS(СВЦЭМ!$E$33:$E$776,СВЦЭМ!$A$33:$A$776,$A181,СВЦЭМ!$B$33:$B$776,K$155)+'СЕТ СН'!$F$12</f>
        <v>191.02933902999999</v>
      </c>
      <c r="L181" s="36">
        <f>SUMIFS(СВЦЭМ!$E$33:$E$776,СВЦЭМ!$A$33:$A$776,$A181,СВЦЭМ!$B$33:$B$776,L$155)+'СЕТ СН'!$F$12</f>
        <v>191.51155322</v>
      </c>
      <c r="M181" s="36">
        <f>SUMIFS(СВЦЭМ!$E$33:$E$776,СВЦЭМ!$A$33:$A$776,$A181,СВЦЭМ!$B$33:$B$776,M$155)+'СЕТ СН'!$F$12</f>
        <v>193.21261759000001</v>
      </c>
      <c r="N181" s="36">
        <f>SUMIFS(СВЦЭМ!$E$33:$E$776,СВЦЭМ!$A$33:$A$776,$A181,СВЦЭМ!$B$33:$B$776,N$155)+'СЕТ СН'!$F$12</f>
        <v>194.02384273000001</v>
      </c>
      <c r="O181" s="36">
        <f>SUMIFS(СВЦЭМ!$E$33:$E$776,СВЦЭМ!$A$33:$A$776,$A181,СВЦЭМ!$B$33:$B$776,O$155)+'СЕТ СН'!$F$12</f>
        <v>194.6173144</v>
      </c>
      <c r="P181" s="36">
        <f>SUMIFS(СВЦЭМ!$E$33:$E$776,СВЦЭМ!$A$33:$A$776,$A181,СВЦЭМ!$B$33:$B$776,P$155)+'СЕТ СН'!$F$12</f>
        <v>196.21117821000001</v>
      </c>
      <c r="Q181" s="36">
        <f>SUMIFS(СВЦЭМ!$E$33:$E$776,СВЦЭМ!$A$33:$A$776,$A181,СВЦЭМ!$B$33:$B$776,Q$155)+'СЕТ СН'!$F$12</f>
        <v>198.12060715999999</v>
      </c>
      <c r="R181" s="36">
        <f>SUMIFS(СВЦЭМ!$E$33:$E$776,СВЦЭМ!$A$33:$A$776,$A181,СВЦЭМ!$B$33:$B$776,R$155)+'СЕТ СН'!$F$12</f>
        <v>199.10580116</v>
      </c>
      <c r="S181" s="36">
        <f>SUMIFS(СВЦЭМ!$E$33:$E$776,СВЦЭМ!$A$33:$A$776,$A181,СВЦЭМ!$B$33:$B$776,S$155)+'СЕТ СН'!$F$12</f>
        <v>195.94942664999999</v>
      </c>
      <c r="T181" s="36">
        <f>SUMIFS(СВЦЭМ!$E$33:$E$776,СВЦЭМ!$A$33:$A$776,$A181,СВЦЭМ!$B$33:$B$776,T$155)+'СЕТ СН'!$F$12</f>
        <v>191.54902389</v>
      </c>
      <c r="U181" s="36">
        <f>SUMIFS(СВЦЭМ!$E$33:$E$776,СВЦЭМ!$A$33:$A$776,$A181,СВЦЭМ!$B$33:$B$776,U$155)+'СЕТ СН'!$F$12</f>
        <v>184.408669</v>
      </c>
      <c r="V181" s="36">
        <f>SUMIFS(СВЦЭМ!$E$33:$E$776,СВЦЭМ!$A$33:$A$776,$A181,СВЦЭМ!$B$33:$B$776,V$155)+'СЕТ СН'!$F$12</f>
        <v>182.79831983</v>
      </c>
      <c r="W181" s="36">
        <f>SUMIFS(СВЦЭМ!$E$33:$E$776,СВЦЭМ!$A$33:$A$776,$A181,СВЦЭМ!$B$33:$B$776,W$155)+'СЕТ СН'!$F$12</f>
        <v>186.55894717999999</v>
      </c>
      <c r="X181" s="36">
        <f>SUMIFS(СВЦЭМ!$E$33:$E$776,СВЦЭМ!$A$33:$A$776,$A181,СВЦЭМ!$B$33:$B$776,X$155)+'СЕТ СН'!$F$12</f>
        <v>194.00275929</v>
      </c>
      <c r="Y181" s="36">
        <f>SUMIFS(СВЦЭМ!$E$33:$E$776,СВЦЭМ!$A$33:$A$776,$A181,СВЦЭМ!$B$33:$B$776,Y$155)+'СЕТ СН'!$F$12</f>
        <v>201.55474052</v>
      </c>
    </row>
    <row r="182" spans="1:27" ht="15.75" x14ac:dyDescent="0.2">
      <c r="A182" s="35">
        <f t="shared" si="4"/>
        <v>43582</v>
      </c>
      <c r="B182" s="36">
        <f>SUMIFS(СВЦЭМ!$E$33:$E$776,СВЦЭМ!$A$33:$A$776,$A182,СВЦЭМ!$B$33:$B$776,B$155)+'СЕТ СН'!$F$12</f>
        <v>201.87163534999999</v>
      </c>
      <c r="C182" s="36">
        <f>SUMIFS(СВЦЭМ!$E$33:$E$776,СВЦЭМ!$A$33:$A$776,$A182,СВЦЭМ!$B$33:$B$776,C$155)+'СЕТ СН'!$F$12</f>
        <v>199.90217792000001</v>
      </c>
      <c r="D182" s="36">
        <f>SUMIFS(СВЦЭМ!$E$33:$E$776,СВЦЭМ!$A$33:$A$776,$A182,СВЦЭМ!$B$33:$B$776,D$155)+'СЕТ СН'!$F$12</f>
        <v>201.96562170999999</v>
      </c>
      <c r="E182" s="36">
        <f>SUMIFS(СВЦЭМ!$E$33:$E$776,СВЦЭМ!$A$33:$A$776,$A182,СВЦЭМ!$B$33:$B$776,E$155)+'СЕТ СН'!$F$12</f>
        <v>203.85314742</v>
      </c>
      <c r="F182" s="36">
        <f>SUMIFS(СВЦЭМ!$E$33:$E$776,СВЦЭМ!$A$33:$A$776,$A182,СВЦЭМ!$B$33:$B$776,F$155)+'СЕТ СН'!$F$12</f>
        <v>209.59242280999999</v>
      </c>
      <c r="G182" s="36">
        <f>SUMIFS(СВЦЭМ!$E$33:$E$776,СВЦЭМ!$A$33:$A$776,$A182,СВЦЭМ!$B$33:$B$776,G$155)+'СЕТ СН'!$F$12</f>
        <v>205.29929351999999</v>
      </c>
      <c r="H182" s="36">
        <f>SUMIFS(СВЦЭМ!$E$33:$E$776,СВЦЭМ!$A$33:$A$776,$A182,СВЦЭМ!$B$33:$B$776,H$155)+'СЕТ СН'!$F$12</f>
        <v>204.81483560000001</v>
      </c>
      <c r="I182" s="36">
        <f>SUMIFS(СВЦЭМ!$E$33:$E$776,СВЦЭМ!$A$33:$A$776,$A182,СВЦЭМ!$B$33:$B$776,I$155)+'СЕТ СН'!$F$12</f>
        <v>199.76228072999999</v>
      </c>
      <c r="J182" s="36">
        <f>SUMIFS(СВЦЭМ!$E$33:$E$776,СВЦЭМ!$A$33:$A$776,$A182,СВЦЭМ!$B$33:$B$776,J$155)+'СЕТ СН'!$F$12</f>
        <v>189.90413531999999</v>
      </c>
      <c r="K182" s="36">
        <f>SUMIFS(СВЦЭМ!$E$33:$E$776,СВЦЭМ!$A$33:$A$776,$A182,СВЦЭМ!$B$33:$B$776,K$155)+'СЕТ СН'!$F$12</f>
        <v>185.05586629000001</v>
      </c>
      <c r="L182" s="36">
        <f>SUMIFS(СВЦЭМ!$E$33:$E$776,СВЦЭМ!$A$33:$A$776,$A182,СВЦЭМ!$B$33:$B$776,L$155)+'СЕТ СН'!$F$12</f>
        <v>181.66776016</v>
      </c>
      <c r="M182" s="36">
        <f>SUMIFS(СВЦЭМ!$E$33:$E$776,СВЦЭМ!$A$33:$A$776,$A182,СВЦЭМ!$B$33:$B$776,M$155)+'СЕТ СН'!$F$12</f>
        <v>184.48619980999999</v>
      </c>
      <c r="N182" s="36">
        <f>SUMIFS(СВЦЭМ!$E$33:$E$776,СВЦЭМ!$A$33:$A$776,$A182,СВЦЭМ!$B$33:$B$776,N$155)+'СЕТ СН'!$F$12</f>
        <v>184.62261534999999</v>
      </c>
      <c r="O182" s="36">
        <f>SUMIFS(СВЦЭМ!$E$33:$E$776,СВЦЭМ!$A$33:$A$776,$A182,СВЦЭМ!$B$33:$B$776,O$155)+'СЕТ СН'!$F$12</f>
        <v>183.68163704</v>
      </c>
      <c r="P182" s="36">
        <f>SUMIFS(СВЦЭМ!$E$33:$E$776,СВЦЭМ!$A$33:$A$776,$A182,СВЦЭМ!$B$33:$B$776,P$155)+'СЕТ СН'!$F$12</f>
        <v>185.59201303</v>
      </c>
      <c r="Q182" s="36">
        <f>SUMIFS(СВЦЭМ!$E$33:$E$776,СВЦЭМ!$A$33:$A$776,$A182,СВЦЭМ!$B$33:$B$776,Q$155)+'СЕТ СН'!$F$12</f>
        <v>188.90024595</v>
      </c>
      <c r="R182" s="36">
        <f>SUMIFS(СВЦЭМ!$E$33:$E$776,СВЦЭМ!$A$33:$A$776,$A182,СВЦЭМ!$B$33:$B$776,R$155)+'СЕТ СН'!$F$12</f>
        <v>189.80309706</v>
      </c>
      <c r="S182" s="36">
        <f>SUMIFS(СВЦЭМ!$E$33:$E$776,СВЦЭМ!$A$33:$A$776,$A182,СВЦЭМ!$B$33:$B$776,S$155)+'СЕТ СН'!$F$12</f>
        <v>191.47004340000001</v>
      </c>
      <c r="T182" s="36">
        <f>SUMIFS(СВЦЭМ!$E$33:$E$776,СВЦЭМ!$A$33:$A$776,$A182,СВЦЭМ!$B$33:$B$776,T$155)+'СЕТ СН'!$F$12</f>
        <v>193.21178130999999</v>
      </c>
      <c r="U182" s="36">
        <f>SUMIFS(СВЦЭМ!$E$33:$E$776,СВЦЭМ!$A$33:$A$776,$A182,СВЦЭМ!$B$33:$B$776,U$155)+'СЕТ СН'!$F$12</f>
        <v>195.84622754</v>
      </c>
      <c r="V182" s="36">
        <f>SUMIFS(СВЦЭМ!$E$33:$E$776,СВЦЭМ!$A$33:$A$776,$A182,СВЦЭМ!$B$33:$B$776,V$155)+'СЕТ СН'!$F$12</f>
        <v>189.13093452000001</v>
      </c>
      <c r="W182" s="36">
        <f>SUMIFS(СВЦЭМ!$E$33:$E$776,СВЦЭМ!$A$33:$A$776,$A182,СВЦЭМ!$B$33:$B$776,W$155)+'СЕТ СН'!$F$12</f>
        <v>186.81861280999999</v>
      </c>
      <c r="X182" s="36">
        <f>SUMIFS(СВЦЭМ!$E$33:$E$776,СВЦЭМ!$A$33:$A$776,$A182,СВЦЭМ!$B$33:$B$776,X$155)+'СЕТ СН'!$F$12</f>
        <v>190.69349951999999</v>
      </c>
      <c r="Y182" s="36">
        <f>SUMIFS(СВЦЭМ!$E$33:$E$776,СВЦЭМ!$A$33:$A$776,$A182,СВЦЭМ!$B$33:$B$776,Y$155)+'СЕТ СН'!$F$12</f>
        <v>193.98223278</v>
      </c>
    </row>
    <row r="183" spans="1:27" ht="15.75" x14ac:dyDescent="0.2">
      <c r="A183" s="35">
        <f t="shared" si="4"/>
        <v>43583</v>
      </c>
      <c r="B183" s="36">
        <f>SUMIFS(СВЦЭМ!$E$33:$E$776,СВЦЭМ!$A$33:$A$776,$A183,СВЦЭМ!$B$33:$B$776,B$155)+'СЕТ СН'!$F$12</f>
        <v>185.33846464000001</v>
      </c>
      <c r="C183" s="36">
        <f>SUMIFS(СВЦЭМ!$E$33:$E$776,СВЦЭМ!$A$33:$A$776,$A183,СВЦЭМ!$B$33:$B$776,C$155)+'СЕТ СН'!$F$12</f>
        <v>201.22541271</v>
      </c>
      <c r="D183" s="36">
        <f>SUMIFS(СВЦЭМ!$E$33:$E$776,СВЦЭМ!$A$33:$A$776,$A183,СВЦЭМ!$B$33:$B$776,D$155)+'СЕТ СН'!$F$12</f>
        <v>208.88378789999999</v>
      </c>
      <c r="E183" s="36">
        <f>SUMIFS(СВЦЭМ!$E$33:$E$776,СВЦЭМ!$A$33:$A$776,$A183,СВЦЭМ!$B$33:$B$776,E$155)+'СЕТ СН'!$F$12</f>
        <v>213.79318560999999</v>
      </c>
      <c r="F183" s="36">
        <f>SUMIFS(СВЦЭМ!$E$33:$E$776,СВЦЭМ!$A$33:$A$776,$A183,СВЦЭМ!$B$33:$B$776,F$155)+'СЕТ СН'!$F$12</f>
        <v>214.48802047000001</v>
      </c>
      <c r="G183" s="36">
        <f>SUMIFS(СВЦЭМ!$E$33:$E$776,СВЦЭМ!$A$33:$A$776,$A183,СВЦЭМ!$B$33:$B$776,G$155)+'СЕТ СН'!$F$12</f>
        <v>212.11257562</v>
      </c>
      <c r="H183" s="36">
        <f>SUMIFS(СВЦЭМ!$E$33:$E$776,СВЦЭМ!$A$33:$A$776,$A183,СВЦЭМ!$B$33:$B$776,H$155)+'СЕТ СН'!$F$12</f>
        <v>214.2331854</v>
      </c>
      <c r="I183" s="36">
        <f>SUMIFS(СВЦЭМ!$E$33:$E$776,СВЦЭМ!$A$33:$A$776,$A183,СВЦЭМ!$B$33:$B$776,I$155)+'СЕТ СН'!$F$12</f>
        <v>204.55195669</v>
      </c>
      <c r="J183" s="36">
        <f>SUMIFS(СВЦЭМ!$E$33:$E$776,СВЦЭМ!$A$33:$A$776,$A183,СВЦЭМ!$B$33:$B$776,J$155)+'СЕТ СН'!$F$12</f>
        <v>195.64211427000001</v>
      </c>
      <c r="K183" s="36">
        <f>SUMIFS(СВЦЭМ!$E$33:$E$776,СВЦЭМ!$A$33:$A$776,$A183,СВЦЭМ!$B$33:$B$776,K$155)+'СЕТ СН'!$F$12</f>
        <v>186.42644100999999</v>
      </c>
      <c r="L183" s="36">
        <f>SUMIFS(СВЦЭМ!$E$33:$E$776,СВЦЭМ!$A$33:$A$776,$A183,СВЦЭМ!$B$33:$B$776,L$155)+'СЕТ СН'!$F$12</f>
        <v>183.76992638999999</v>
      </c>
      <c r="M183" s="36">
        <f>SUMIFS(СВЦЭМ!$E$33:$E$776,СВЦЭМ!$A$33:$A$776,$A183,СВЦЭМ!$B$33:$B$776,M$155)+'СЕТ СН'!$F$12</f>
        <v>183.94697597999999</v>
      </c>
      <c r="N183" s="36">
        <f>SUMIFS(СВЦЭМ!$E$33:$E$776,СВЦЭМ!$A$33:$A$776,$A183,СВЦЭМ!$B$33:$B$776,N$155)+'СЕТ СН'!$F$12</f>
        <v>189.89140205000001</v>
      </c>
      <c r="O183" s="36">
        <f>SUMIFS(СВЦЭМ!$E$33:$E$776,СВЦЭМ!$A$33:$A$776,$A183,СВЦЭМ!$B$33:$B$776,O$155)+'СЕТ СН'!$F$12</f>
        <v>193.89533119999999</v>
      </c>
      <c r="P183" s="36">
        <f>SUMIFS(СВЦЭМ!$E$33:$E$776,СВЦЭМ!$A$33:$A$776,$A183,СВЦЭМ!$B$33:$B$776,P$155)+'СЕТ СН'!$F$12</f>
        <v>199.11787803999999</v>
      </c>
      <c r="Q183" s="36">
        <f>SUMIFS(СВЦЭМ!$E$33:$E$776,СВЦЭМ!$A$33:$A$776,$A183,СВЦЭМ!$B$33:$B$776,Q$155)+'СЕТ СН'!$F$12</f>
        <v>201.47702217</v>
      </c>
      <c r="R183" s="36">
        <f>SUMIFS(СВЦЭМ!$E$33:$E$776,СВЦЭМ!$A$33:$A$776,$A183,СВЦЭМ!$B$33:$B$776,R$155)+'СЕТ СН'!$F$12</f>
        <v>197.20261927000001</v>
      </c>
      <c r="S183" s="36">
        <f>SUMIFS(СВЦЭМ!$E$33:$E$776,СВЦЭМ!$A$33:$A$776,$A183,СВЦЭМ!$B$33:$B$776,S$155)+'СЕТ СН'!$F$12</f>
        <v>190.90478103000001</v>
      </c>
      <c r="T183" s="36">
        <f>SUMIFS(СВЦЭМ!$E$33:$E$776,СВЦЭМ!$A$33:$A$776,$A183,СВЦЭМ!$B$33:$B$776,T$155)+'СЕТ СН'!$F$12</f>
        <v>183.10407552999999</v>
      </c>
      <c r="U183" s="36">
        <f>SUMIFS(СВЦЭМ!$E$33:$E$776,СВЦЭМ!$A$33:$A$776,$A183,СВЦЭМ!$B$33:$B$776,U$155)+'СЕТ СН'!$F$12</f>
        <v>172.84630576000001</v>
      </c>
      <c r="V183" s="36">
        <f>SUMIFS(СВЦЭМ!$E$33:$E$776,СВЦЭМ!$A$33:$A$776,$A183,СВЦЭМ!$B$33:$B$776,V$155)+'СЕТ СН'!$F$12</f>
        <v>167.78811851</v>
      </c>
      <c r="W183" s="36">
        <f>SUMIFS(СВЦЭМ!$E$33:$E$776,СВЦЭМ!$A$33:$A$776,$A183,СВЦЭМ!$B$33:$B$776,W$155)+'СЕТ СН'!$F$12</f>
        <v>169.69853334000001</v>
      </c>
      <c r="X183" s="36">
        <f>SUMIFS(СВЦЭМ!$E$33:$E$776,СВЦЭМ!$A$33:$A$776,$A183,СВЦЭМ!$B$33:$B$776,X$155)+'СЕТ СН'!$F$12</f>
        <v>172.14694899</v>
      </c>
      <c r="Y183" s="36">
        <f>SUMIFS(СВЦЭМ!$E$33:$E$776,СВЦЭМ!$A$33:$A$776,$A183,СВЦЭМ!$B$33:$B$776,Y$155)+'СЕТ СН'!$F$12</f>
        <v>180.69359428999999</v>
      </c>
    </row>
    <row r="184" spans="1:27" ht="15.75" x14ac:dyDescent="0.2">
      <c r="A184" s="35">
        <f t="shared" si="4"/>
        <v>43584</v>
      </c>
      <c r="B184" s="36">
        <f>SUMIFS(СВЦЭМ!$E$33:$E$776,СВЦЭМ!$A$33:$A$776,$A184,СВЦЭМ!$B$33:$B$776,B$155)+'СЕТ СН'!$F$12</f>
        <v>199.58437205000001</v>
      </c>
      <c r="C184" s="36">
        <f>SUMIFS(СВЦЭМ!$E$33:$E$776,СВЦЭМ!$A$33:$A$776,$A184,СВЦЭМ!$B$33:$B$776,C$155)+'СЕТ СН'!$F$12</f>
        <v>206.42310605</v>
      </c>
      <c r="D184" s="36">
        <f>SUMIFS(СВЦЭМ!$E$33:$E$776,СВЦЭМ!$A$33:$A$776,$A184,СВЦЭМ!$B$33:$B$776,D$155)+'СЕТ СН'!$F$12</f>
        <v>211.00129305999999</v>
      </c>
      <c r="E184" s="36">
        <f>SUMIFS(СВЦЭМ!$E$33:$E$776,СВЦЭМ!$A$33:$A$776,$A184,СВЦЭМ!$B$33:$B$776,E$155)+'СЕТ СН'!$F$12</f>
        <v>212.22454801999999</v>
      </c>
      <c r="F184" s="36">
        <f>SUMIFS(СВЦЭМ!$E$33:$E$776,СВЦЭМ!$A$33:$A$776,$A184,СВЦЭМ!$B$33:$B$776,F$155)+'СЕТ СН'!$F$12</f>
        <v>214.08901315</v>
      </c>
      <c r="G184" s="36">
        <f>SUMIFS(СВЦЭМ!$E$33:$E$776,СВЦЭМ!$A$33:$A$776,$A184,СВЦЭМ!$B$33:$B$776,G$155)+'СЕТ СН'!$F$12</f>
        <v>211.32960574000001</v>
      </c>
      <c r="H184" s="36">
        <f>SUMIFS(СВЦЭМ!$E$33:$E$776,СВЦЭМ!$A$33:$A$776,$A184,СВЦЭМ!$B$33:$B$776,H$155)+'СЕТ СН'!$F$12</f>
        <v>208.66381025000001</v>
      </c>
      <c r="I184" s="36">
        <f>SUMIFS(СВЦЭМ!$E$33:$E$776,СВЦЭМ!$A$33:$A$776,$A184,СВЦЭМ!$B$33:$B$776,I$155)+'СЕТ СН'!$F$12</f>
        <v>199.22359080000001</v>
      </c>
      <c r="J184" s="36">
        <f>SUMIFS(СВЦЭМ!$E$33:$E$776,СВЦЭМ!$A$33:$A$776,$A184,СВЦЭМ!$B$33:$B$776,J$155)+'СЕТ СН'!$F$12</f>
        <v>190.01365422999999</v>
      </c>
      <c r="K184" s="36">
        <f>SUMIFS(СВЦЭМ!$E$33:$E$776,СВЦЭМ!$A$33:$A$776,$A184,СВЦЭМ!$B$33:$B$776,K$155)+'СЕТ СН'!$F$12</f>
        <v>187.46024333</v>
      </c>
      <c r="L184" s="36">
        <f>SUMIFS(СВЦЭМ!$E$33:$E$776,СВЦЭМ!$A$33:$A$776,$A184,СВЦЭМ!$B$33:$B$776,L$155)+'СЕТ СН'!$F$12</f>
        <v>182.88570845000001</v>
      </c>
      <c r="M184" s="36">
        <f>SUMIFS(СВЦЭМ!$E$33:$E$776,СВЦЭМ!$A$33:$A$776,$A184,СВЦЭМ!$B$33:$B$776,M$155)+'СЕТ СН'!$F$12</f>
        <v>186.83660784</v>
      </c>
      <c r="N184" s="36">
        <f>SUMIFS(СВЦЭМ!$E$33:$E$776,СВЦЭМ!$A$33:$A$776,$A184,СВЦЭМ!$B$33:$B$776,N$155)+'СЕТ СН'!$F$12</f>
        <v>186.86017978000001</v>
      </c>
      <c r="O184" s="36">
        <f>SUMIFS(СВЦЭМ!$E$33:$E$776,СВЦЭМ!$A$33:$A$776,$A184,СВЦЭМ!$B$33:$B$776,O$155)+'СЕТ СН'!$F$12</f>
        <v>187.19714268999999</v>
      </c>
      <c r="P184" s="36">
        <f>SUMIFS(СВЦЭМ!$E$33:$E$776,СВЦЭМ!$A$33:$A$776,$A184,СВЦЭМ!$B$33:$B$776,P$155)+'СЕТ СН'!$F$12</f>
        <v>188.83762476000001</v>
      </c>
      <c r="Q184" s="36">
        <f>SUMIFS(СВЦЭМ!$E$33:$E$776,СВЦЭМ!$A$33:$A$776,$A184,СВЦЭМ!$B$33:$B$776,Q$155)+'СЕТ СН'!$F$12</f>
        <v>190.86109909999999</v>
      </c>
      <c r="R184" s="36">
        <f>SUMIFS(СВЦЭМ!$E$33:$E$776,СВЦЭМ!$A$33:$A$776,$A184,СВЦЭМ!$B$33:$B$776,R$155)+'СЕТ СН'!$F$12</f>
        <v>190.68946413</v>
      </c>
      <c r="S184" s="36">
        <f>SUMIFS(СВЦЭМ!$E$33:$E$776,СВЦЭМ!$A$33:$A$776,$A184,СВЦЭМ!$B$33:$B$776,S$155)+'СЕТ СН'!$F$12</f>
        <v>190.85769837000001</v>
      </c>
      <c r="T184" s="36">
        <f>SUMIFS(СВЦЭМ!$E$33:$E$776,СВЦЭМ!$A$33:$A$776,$A184,СВЦЭМ!$B$33:$B$776,T$155)+'СЕТ СН'!$F$12</f>
        <v>187.48584758999999</v>
      </c>
      <c r="U184" s="36">
        <f>SUMIFS(СВЦЭМ!$E$33:$E$776,СВЦЭМ!$A$33:$A$776,$A184,СВЦЭМ!$B$33:$B$776,U$155)+'СЕТ СН'!$F$12</f>
        <v>184.77386548999999</v>
      </c>
      <c r="V184" s="36">
        <f>SUMIFS(СВЦЭМ!$E$33:$E$776,СВЦЭМ!$A$33:$A$776,$A184,СВЦЭМ!$B$33:$B$776,V$155)+'СЕТ СН'!$F$12</f>
        <v>177.8750158</v>
      </c>
      <c r="W184" s="36">
        <f>SUMIFS(СВЦЭМ!$E$33:$E$776,СВЦЭМ!$A$33:$A$776,$A184,СВЦЭМ!$B$33:$B$776,W$155)+'СЕТ СН'!$F$12</f>
        <v>173.61587926999999</v>
      </c>
      <c r="X184" s="36">
        <f>SUMIFS(СВЦЭМ!$E$33:$E$776,СВЦЭМ!$A$33:$A$776,$A184,СВЦЭМ!$B$33:$B$776,X$155)+'СЕТ СН'!$F$12</f>
        <v>179.92477602</v>
      </c>
      <c r="Y184" s="36">
        <f>SUMIFS(СВЦЭМ!$E$33:$E$776,СВЦЭМ!$A$33:$A$776,$A184,СВЦЭМ!$B$33:$B$776,Y$155)+'СЕТ СН'!$F$12</f>
        <v>186.93233576</v>
      </c>
    </row>
    <row r="185" spans="1:27" ht="15.75" x14ac:dyDescent="0.2">
      <c r="A185" s="35">
        <f t="shared" si="4"/>
        <v>43585</v>
      </c>
      <c r="B185" s="36">
        <f>SUMIFS(СВЦЭМ!$E$33:$E$776,СВЦЭМ!$A$33:$A$776,$A185,СВЦЭМ!$B$33:$B$776,B$155)+'СЕТ СН'!$F$12</f>
        <v>201.26150046999999</v>
      </c>
      <c r="C185" s="36">
        <f>SUMIFS(СВЦЭМ!$E$33:$E$776,СВЦЭМ!$A$33:$A$776,$A185,СВЦЭМ!$B$33:$B$776,C$155)+'СЕТ СН'!$F$12</f>
        <v>208.86283367999999</v>
      </c>
      <c r="D185" s="36">
        <f>SUMIFS(СВЦЭМ!$E$33:$E$776,СВЦЭМ!$A$33:$A$776,$A185,СВЦЭМ!$B$33:$B$776,D$155)+'СЕТ СН'!$F$12</f>
        <v>215.49061126000001</v>
      </c>
      <c r="E185" s="36">
        <f>SUMIFS(СВЦЭМ!$E$33:$E$776,СВЦЭМ!$A$33:$A$776,$A185,СВЦЭМ!$B$33:$B$776,E$155)+'СЕТ СН'!$F$12</f>
        <v>216.66836656999999</v>
      </c>
      <c r="F185" s="36">
        <f>SUMIFS(СВЦЭМ!$E$33:$E$776,СВЦЭМ!$A$33:$A$776,$A185,СВЦЭМ!$B$33:$B$776,F$155)+'СЕТ СН'!$F$12</f>
        <v>217.52047861</v>
      </c>
      <c r="G185" s="36">
        <f>SUMIFS(СВЦЭМ!$E$33:$E$776,СВЦЭМ!$A$33:$A$776,$A185,СВЦЭМ!$B$33:$B$776,G$155)+'СЕТ СН'!$F$12</f>
        <v>213.51378036</v>
      </c>
      <c r="H185" s="36">
        <f>SUMIFS(СВЦЭМ!$E$33:$E$776,СВЦЭМ!$A$33:$A$776,$A185,СВЦЭМ!$B$33:$B$776,H$155)+'СЕТ СН'!$F$12</f>
        <v>199.99255109000001</v>
      </c>
      <c r="I185" s="36">
        <f>SUMIFS(СВЦЭМ!$E$33:$E$776,СВЦЭМ!$A$33:$A$776,$A185,СВЦЭМ!$B$33:$B$776,I$155)+'СЕТ СН'!$F$12</f>
        <v>188.48919445999999</v>
      </c>
      <c r="J185" s="36">
        <f>SUMIFS(СВЦЭМ!$E$33:$E$776,СВЦЭМ!$A$33:$A$776,$A185,СВЦЭМ!$B$33:$B$776,J$155)+'СЕТ СН'!$F$12</f>
        <v>186.02724370999999</v>
      </c>
      <c r="K185" s="36">
        <f>SUMIFS(СВЦЭМ!$E$33:$E$776,СВЦЭМ!$A$33:$A$776,$A185,СВЦЭМ!$B$33:$B$776,K$155)+'СЕТ СН'!$F$12</f>
        <v>185.90839599</v>
      </c>
      <c r="L185" s="36">
        <f>SUMIFS(СВЦЭМ!$E$33:$E$776,СВЦЭМ!$A$33:$A$776,$A185,СВЦЭМ!$B$33:$B$776,L$155)+'СЕТ СН'!$F$12</f>
        <v>185.81951975999999</v>
      </c>
      <c r="M185" s="36">
        <f>SUMIFS(СВЦЭМ!$E$33:$E$776,СВЦЭМ!$A$33:$A$776,$A185,СВЦЭМ!$B$33:$B$776,M$155)+'СЕТ СН'!$F$12</f>
        <v>182.63614737</v>
      </c>
      <c r="N185" s="36">
        <f>SUMIFS(СВЦЭМ!$E$33:$E$776,СВЦЭМ!$A$33:$A$776,$A185,СВЦЭМ!$B$33:$B$776,N$155)+'СЕТ СН'!$F$12</f>
        <v>182.6210719</v>
      </c>
      <c r="O185" s="36">
        <f>SUMIFS(СВЦЭМ!$E$33:$E$776,СВЦЭМ!$A$33:$A$776,$A185,СВЦЭМ!$B$33:$B$776,O$155)+'СЕТ СН'!$F$12</f>
        <v>183.15473835</v>
      </c>
      <c r="P185" s="36">
        <f>SUMIFS(СВЦЭМ!$E$33:$E$776,СВЦЭМ!$A$33:$A$776,$A185,СВЦЭМ!$B$33:$B$776,P$155)+'СЕТ СН'!$F$12</f>
        <v>185.70706462000001</v>
      </c>
      <c r="Q185" s="36">
        <f>SUMIFS(СВЦЭМ!$E$33:$E$776,СВЦЭМ!$A$33:$A$776,$A185,СВЦЭМ!$B$33:$B$776,Q$155)+'СЕТ СН'!$F$12</f>
        <v>186.97661511999999</v>
      </c>
      <c r="R185" s="36">
        <f>SUMIFS(СВЦЭМ!$E$33:$E$776,СВЦЭМ!$A$33:$A$776,$A185,СВЦЭМ!$B$33:$B$776,R$155)+'СЕТ СН'!$F$12</f>
        <v>186.80308672999999</v>
      </c>
      <c r="S185" s="36">
        <f>SUMIFS(СВЦЭМ!$E$33:$E$776,СВЦЭМ!$A$33:$A$776,$A185,СВЦЭМ!$B$33:$B$776,S$155)+'СЕТ СН'!$F$12</f>
        <v>184.29243339999999</v>
      </c>
      <c r="T185" s="36">
        <f>SUMIFS(СВЦЭМ!$E$33:$E$776,СВЦЭМ!$A$33:$A$776,$A185,СВЦЭМ!$B$33:$B$776,T$155)+'СЕТ СН'!$F$12</f>
        <v>181.03399357000001</v>
      </c>
      <c r="U185" s="36">
        <f>SUMIFS(СВЦЭМ!$E$33:$E$776,СВЦЭМ!$A$33:$A$776,$A185,СВЦЭМ!$B$33:$B$776,U$155)+'СЕТ СН'!$F$12</f>
        <v>178.32358690999999</v>
      </c>
      <c r="V185" s="36">
        <f>SUMIFS(СВЦЭМ!$E$33:$E$776,СВЦЭМ!$A$33:$A$776,$A185,СВЦЭМ!$B$33:$B$776,V$155)+'СЕТ СН'!$F$12</f>
        <v>175.65036433</v>
      </c>
      <c r="W185" s="36">
        <f>SUMIFS(СВЦЭМ!$E$33:$E$776,СВЦЭМ!$A$33:$A$776,$A185,СВЦЭМ!$B$33:$B$776,W$155)+'СЕТ СН'!$F$12</f>
        <v>175.10058857999999</v>
      </c>
      <c r="X185" s="36">
        <f>SUMIFS(СВЦЭМ!$E$33:$E$776,СВЦЭМ!$A$33:$A$776,$A185,СВЦЭМ!$B$33:$B$776,X$155)+'СЕТ СН'!$F$12</f>
        <v>179.32726672999999</v>
      </c>
      <c r="Y185" s="36">
        <f>SUMIFS(СВЦЭМ!$E$33:$E$776,СВЦЭМ!$A$33:$A$776,$A185,СВЦЭМ!$B$33:$B$776,Y$155)+'СЕТ СН'!$F$12</f>
        <v>183.49431131</v>
      </c>
    </row>
    <row r="186" spans="1:27" ht="15.75" hidden="1" x14ac:dyDescent="0.2">
      <c r="A186" s="35">
        <f t="shared" si="4"/>
        <v>43586</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01.04.2019</v>
      </c>
      <c r="B191" s="36">
        <f>SUMIFS(СВЦЭМ!$F$33:$F$776,СВЦЭМ!$A$33:$A$776,$A191,СВЦЭМ!$B$33:$B$776,B$190)+'СЕТ СН'!$F$12</f>
        <v>196.74152089</v>
      </c>
      <c r="C191" s="36">
        <f>SUMIFS(СВЦЭМ!$F$33:$F$776,СВЦЭМ!$A$33:$A$776,$A191,СВЦЭМ!$B$33:$B$776,C$190)+'СЕТ СН'!$F$12</f>
        <v>204.64784173000001</v>
      </c>
      <c r="D191" s="36">
        <f>SUMIFS(СВЦЭМ!$F$33:$F$776,СВЦЭМ!$A$33:$A$776,$A191,СВЦЭМ!$B$33:$B$776,D$190)+'СЕТ СН'!$F$12</f>
        <v>208.80880887999999</v>
      </c>
      <c r="E191" s="36">
        <f>SUMIFS(СВЦЭМ!$F$33:$F$776,СВЦЭМ!$A$33:$A$776,$A191,СВЦЭМ!$B$33:$B$776,E$190)+'СЕТ СН'!$F$12</f>
        <v>212.50062373</v>
      </c>
      <c r="F191" s="36">
        <f>SUMIFS(СВЦЭМ!$F$33:$F$776,СВЦЭМ!$A$33:$A$776,$A191,СВЦЭМ!$B$33:$B$776,F$190)+'СЕТ СН'!$F$12</f>
        <v>209.68627448000001</v>
      </c>
      <c r="G191" s="36">
        <f>SUMIFS(СВЦЭМ!$F$33:$F$776,СВЦЭМ!$A$33:$A$776,$A191,СВЦЭМ!$B$33:$B$776,G$190)+'СЕТ СН'!$F$12</f>
        <v>210.37817507</v>
      </c>
      <c r="H191" s="36">
        <f>SUMIFS(СВЦЭМ!$F$33:$F$776,СВЦЭМ!$A$33:$A$776,$A191,СВЦЭМ!$B$33:$B$776,H$190)+'СЕТ СН'!$F$12</f>
        <v>191.07379227999999</v>
      </c>
      <c r="I191" s="36">
        <f>SUMIFS(СВЦЭМ!$F$33:$F$776,СВЦЭМ!$A$33:$A$776,$A191,СВЦЭМ!$B$33:$B$776,I$190)+'СЕТ СН'!$F$12</f>
        <v>187.54456992999999</v>
      </c>
      <c r="J191" s="36">
        <f>SUMIFS(СВЦЭМ!$F$33:$F$776,СВЦЭМ!$A$33:$A$776,$A191,СВЦЭМ!$B$33:$B$776,J$190)+'СЕТ СН'!$F$12</f>
        <v>175.12634489999999</v>
      </c>
      <c r="K191" s="36">
        <f>SUMIFS(СВЦЭМ!$F$33:$F$776,СВЦЭМ!$A$33:$A$776,$A191,СВЦЭМ!$B$33:$B$776,K$190)+'СЕТ СН'!$F$12</f>
        <v>169.00408085999999</v>
      </c>
      <c r="L191" s="36">
        <f>SUMIFS(СВЦЭМ!$F$33:$F$776,СВЦЭМ!$A$33:$A$776,$A191,СВЦЭМ!$B$33:$B$776,L$190)+'СЕТ СН'!$F$12</f>
        <v>166.03016977999999</v>
      </c>
      <c r="M191" s="36">
        <f>SUMIFS(СВЦЭМ!$F$33:$F$776,СВЦЭМ!$A$33:$A$776,$A191,СВЦЭМ!$B$33:$B$776,M$190)+'СЕТ СН'!$F$12</f>
        <v>167.70805752999999</v>
      </c>
      <c r="N191" s="36">
        <f>SUMIFS(СВЦЭМ!$F$33:$F$776,СВЦЭМ!$A$33:$A$776,$A191,СВЦЭМ!$B$33:$B$776,N$190)+'СЕТ СН'!$F$12</f>
        <v>168.13734439999999</v>
      </c>
      <c r="O191" s="36">
        <f>SUMIFS(СВЦЭМ!$F$33:$F$776,СВЦЭМ!$A$33:$A$776,$A191,СВЦЭМ!$B$33:$B$776,O$190)+'СЕТ СН'!$F$12</f>
        <v>170.01866471</v>
      </c>
      <c r="P191" s="36">
        <f>SUMIFS(СВЦЭМ!$F$33:$F$776,СВЦЭМ!$A$33:$A$776,$A191,СВЦЭМ!$B$33:$B$776,P$190)+'СЕТ СН'!$F$12</f>
        <v>171.22379695000001</v>
      </c>
      <c r="Q191" s="36">
        <f>SUMIFS(СВЦЭМ!$F$33:$F$776,СВЦЭМ!$A$33:$A$776,$A191,СВЦЭМ!$B$33:$B$776,Q$190)+'СЕТ СН'!$F$12</f>
        <v>169.39170342</v>
      </c>
      <c r="R191" s="36">
        <f>SUMIFS(СВЦЭМ!$F$33:$F$776,СВЦЭМ!$A$33:$A$776,$A191,СВЦЭМ!$B$33:$B$776,R$190)+'СЕТ СН'!$F$12</f>
        <v>170.69248440999999</v>
      </c>
      <c r="S191" s="36">
        <f>SUMIFS(СВЦЭМ!$F$33:$F$776,СВЦЭМ!$A$33:$A$776,$A191,СВЦЭМ!$B$33:$B$776,S$190)+'СЕТ СН'!$F$12</f>
        <v>169.14888367</v>
      </c>
      <c r="T191" s="36">
        <f>SUMIFS(СВЦЭМ!$F$33:$F$776,СВЦЭМ!$A$33:$A$776,$A191,СВЦЭМ!$B$33:$B$776,T$190)+'СЕТ СН'!$F$12</f>
        <v>163.93611956000001</v>
      </c>
      <c r="U191" s="36">
        <f>SUMIFS(СВЦЭМ!$F$33:$F$776,СВЦЭМ!$A$33:$A$776,$A191,СВЦЭМ!$B$33:$B$776,U$190)+'СЕТ СН'!$F$12</f>
        <v>159.19791900000001</v>
      </c>
      <c r="V191" s="36">
        <f>SUMIFS(СВЦЭМ!$F$33:$F$776,СВЦЭМ!$A$33:$A$776,$A191,СВЦЭМ!$B$33:$B$776,V$190)+'СЕТ СН'!$F$12</f>
        <v>156.19246763000001</v>
      </c>
      <c r="W191" s="36">
        <f>SUMIFS(СВЦЭМ!$F$33:$F$776,СВЦЭМ!$A$33:$A$776,$A191,СВЦЭМ!$B$33:$B$776,W$190)+'СЕТ СН'!$F$12</f>
        <v>154.90868646000001</v>
      </c>
      <c r="X191" s="36">
        <f>SUMIFS(СВЦЭМ!$F$33:$F$776,СВЦЭМ!$A$33:$A$776,$A191,СВЦЭМ!$B$33:$B$776,X$190)+'СЕТ СН'!$F$12</f>
        <v>168.38606073</v>
      </c>
      <c r="Y191" s="36">
        <f>SUMIFS(СВЦЭМ!$F$33:$F$776,СВЦЭМ!$A$33:$A$776,$A191,СВЦЭМ!$B$33:$B$776,Y$190)+'СЕТ СН'!$F$12</f>
        <v>190.38089066000001</v>
      </c>
      <c r="AA191" s="45"/>
    </row>
    <row r="192" spans="1:27" ht="15.75" x14ac:dyDescent="0.2">
      <c r="A192" s="35">
        <f>A191+1</f>
        <v>43557</v>
      </c>
      <c r="B192" s="36">
        <f>SUMIFS(СВЦЭМ!$F$33:$F$776,СВЦЭМ!$A$33:$A$776,$A192,СВЦЭМ!$B$33:$B$776,B$190)+'СЕТ СН'!$F$12</f>
        <v>205.64213291999999</v>
      </c>
      <c r="C192" s="36">
        <f>SUMIFS(СВЦЭМ!$F$33:$F$776,СВЦЭМ!$A$33:$A$776,$A192,СВЦЭМ!$B$33:$B$776,C$190)+'СЕТ СН'!$F$12</f>
        <v>229.14777100000001</v>
      </c>
      <c r="D192" s="36">
        <f>SUMIFS(СВЦЭМ!$F$33:$F$776,СВЦЭМ!$A$33:$A$776,$A192,СВЦЭМ!$B$33:$B$776,D$190)+'СЕТ СН'!$F$12</f>
        <v>240.13828982000001</v>
      </c>
      <c r="E192" s="36">
        <f>SUMIFS(СВЦЭМ!$F$33:$F$776,СВЦЭМ!$A$33:$A$776,$A192,СВЦЭМ!$B$33:$B$776,E$190)+'СЕТ СН'!$F$12</f>
        <v>242.39619257999999</v>
      </c>
      <c r="F192" s="36">
        <f>SUMIFS(СВЦЭМ!$F$33:$F$776,СВЦЭМ!$A$33:$A$776,$A192,СВЦЭМ!$B$33:$B$776,F$190)+'СЕТ СН'!$F$12</f>
        <v>241.81156515000001</v>
      </c>
      <c r="G192" s="36">
        <f>SUMIFS(СВЦЭМ!$F$33:$F$776,СВЦЭМ!$A$33:$A$776,$A192,СВЦЭМ!$B$33:$B$776,G$190)+'СЕТ СН'!$F$12</f>
        <v>240.58021718000001</v>
      </c>
      <c r="H192" s="36">
        <f>SUMIFS(СВЦЭМ!$F$33:$F$776,СВЦЭМ!$A$33:$A$776,$A192,СВЦЭМ!$B$33:$B$776,H$190)+'СЕТ СН'!$F$12</f>
        <v>217.13747622</v>
      </c>
      <c r="I192" s="36">
        <f>SUMIFS(СВЦЭМ!$F$33:$F$776,СВЦЭМ!$A$33:$A$776,$A192,СВЦЭМ!$B$33:$B$776,I$190)+'СЕТ СН'!$F$12</f>
        <v>200.24950838999999</v>
      </c>
      <c r="J192" s="36">
        <f>SUMIFS(СВЦЭМ!$F$33:$F$776,СВЦЭМ!$A$33:$A$776,$A192,СВЦЭМ!$B$33:$B$776,J$190)+'СЕТ СН'!$F$12</f>
        <v>180.09025528999999</v>
      </c>
      <c r="K192" s="36">
        <f>SUMIFS(СВЦЭМ!$F$33:$F$776,СВЦЭМ!$A$33:$A$776,$A192,СВЦЭМ!$B$33:$B$776,K$190)+'СЕТ СН'!$F$12</f>
        <v>160.37206520999999</v>
      </c>
      <c r="L192" s="36">
        <f>SUMIFS(СВЦЭМ!$F$33:$F$776,СВЦЭМ!$A$33:$A$776,$A192,СВЦЭМ!$B$33:$B$776,L$190)+'СЕТ СН'!$F$12</f>
        <v>153.96037526000001</v>
      </c>
      <c r="M192" s="36">
        <f>SUMIFS(СВЦЭМ!$F$33:$F$776,СВЦЭМ!$A$33:$A$776,$A192,СВЦЭМ!$B$33:$B$776,M$190)+'СЕТ СН'!$F$12</f>
        <v>156.45200496999999</v>
      </c>
      <c r="N192" s="36">
        <f>SUMIFS(СВЦЭМ!$F$33:$F$776,СВЦЭМ!$A$33:$A$776,$A192,СВЦЭМ!$B$33:$B$776,N$190)+'СЕТ СН'!$F$12</f>
        <v>156.01810244000001</v>
      </c>
      <c r="O192" s="36">
        <f>SUMIFS(СВЦЭМ!$F$33:$F$776,СВЦЭМ!$A$33:$A$776,$A192,СВЦЭМ!$B$33:$B$776,O$190)+'СЕТ СН'!$F$12</f>
        <v>157.03093330999999</v>
      </c>
      <c r="P192" s="36">
        <f>SUMIFS(СВЦЭМ!$F$33:$F$776,СВЦЭМ!$A$33:$A$776,$A192,СВЦЭМ!$B$33:$B$776,P$190)+'СЕТ СН'!$F$12</f>
        <v>159.48060898</v>
      </c>
      <c r="Q192" s="36">
        <f>SUMIFS(СВЦЭМ!$F$33:$F$776,СВЦЭМ!$A$33:$A$776,$A192,СВЦЭМ!$B$33:$B$776,Q$190)+'СЕТ СН'!$F$12</f>
        <v>162.3624921</v>
      </c>
      <c r="R192" s="36">
        <f>SUMIFS(СВЦЭМ!$F$33:$F$776,СВЦЭМ!$A$33:$A$776,$A192,СВЦЭМ!$B$33:$B$776,R$190)+'СЕТ СН'!$F$12</f>
        <v>160.69267540000001</v>
      </c>
      <c r="S192" s="36">
        <f>SUMIFS(СВЦЭМ!$F$33:$F$776,СВЦЭМ!$A$33:$A$776,$A192,СВЦЭМ!$B$33:$B$776,S$190)+'СЕТ СН'!$F$12</f>
        <v>159.98562519000001</v>
      </c>
      <c r="T192" s="36">
        <f>SUMIFS(СВЦЭМ!$F$33:$F$776,СВЦЭМ!$A$33:$A$776,$A192,СВЦЭМ!$B$33:$B$776,T$190)+'СЕТ СН'!$F$12</f>
        <v>155.12250861000001</v>
      </c>
      <c r="U192" s="36">
        <f>SUMIFS(СВЦЭМ!$F$33:$F$776,СВЦЭМ!$A$33:$A$776,$A192,СВЦЭМ!$B$33:$B$776,U$190)+'СЕТ СН'!$F$12</f>
        <v>152.23241254000001</v>
      </c>
      <c r="V192" s="36">
        <f>SUMIFS(СВЦЭМ!$F$33:$F$776,СВЦЭМ!$A$33:$A$776,$A192,СВЦЭМ!$B$33:$B$776,V$190)+'СЕТ СН'!$F$12</f>
        <v>151.83322301999999</v>
      </c>
      <c r="W192" s="36">
        <f>SUMIFS(СВЦЭМ!$F$33:$F$776,СВЦЭМ!$A$33:$A$776,$A192,СВЦЭМ!$B$33:$B$776,W$190)+'СЕТ СН'!$F$12</f>
        <v>150.2281351</v>
      </c>
      <c r="X192" s="36">
        <f>SUMIFS(СВЦЭМ!$F$33:$F$776,СВЦЭМ!$A$33:$A$776,$A192,СВЦЭМ!$B$33:$B$776,X$190)+'СЕТ СН'!$F$12</f>
        <v>159.39882510000001</v>
      </c>
      <c r="Y192" s="36">
        <f>SUMIFS(СВЦЭМ!$F$33:$F$776,СВЦЭМ!$A$33:$A$776,$A192,СВЦЭМ!$B$33:$B$776,Y$190)+'СЕТ СН'!$F$12</f>
        <v>181.27205197999999</v>
      </c>
    </row>
    <row r="193" spans="1:25" ht="15.75" x14ac:dyDescent="0.2">
      <c r="A193" s="35">
        <f t="shared" ref="A193:A221" si="5">A192+1</f>
        <v>43558</v>
      </c>
      <c r="B193" s="36">
        <f>SUMIFS(СВЦЭМ!$F$33:$F$776,СВЦЭМ!$A$33:$A$776,$A193,СВЦЭМ!$B$33:$B$776,B$190)+'СЕТ СН'!$F$12</f>
        <v>206.37247378999999</v>
      </c>
      <c r="C193" s="36">
        <f>SUMIFS(СВЦЭМ!$F$33:$F$776,СВЦЭМ!$A$33:$A$776,$A193,СВЦЭМ!$B$33:$B$776,C$190)+'СЕТ СН'!$F$12</f>
        <v>227.43511011000001</v>
      </c>
      <c r="D193" s="36">
        <f>SUMIFS(СВЦЭМ!$F$33:$F$776,СВЦЭМ!$A$33:$A$776,$A193,СВЦЭМ!$B$33:$B$776,D$190)+'СЕТ СН'!$F$12</f>
        <v>223.65031873000001</v>
      </c>
      <c r="E193" s="36">
        <f>SUMIFS(СВЦЭМ!$F$33:$F$776,СВЦЭМ!$A$33:$A$776,$A193,СВЦЭМ!$B$33:$B$776,E$190)+'СЕТ СН'!$F$12</f>
        <v>223.2806813</v>
      </c>
      <c r="F193" s="36">
        <f>SUMIFS(СВЦЭМ!$F$33:$F$776,СВЦЭМ!$A$33:$A$776,$A193,СВЦЭМ!$B$33:$B$776,F$190)+'СЕТ СН'!$F$12</f>
        <v>222.61168776</v>
      </c>
      <c r="G193" s="36">
        <f>SUMIFS(СВЦЭМ!$F$33:$F$776,СВЦЭМ!$A$33:$A$776,$A193,СВЦЭМ!$B$33:$B$776,G$190)+'СЕТ СН'!$F$12</f>
        <v>228.58661771000001</v>
      </c>
      <c r="H193" s="36">
        <f>SUMIFS(СВЦЭМ!$F$33:$F$776,СВЦЭМ!$A$33:$A$776,$A193,СВЦЭМ!$B$33:$B$776,H$190)+'СЕТ СН'!$F$12</f>
        <v>217.50090546000001</v>
      </c>
      <c r="I193" s="36">
        <f>SUMIFS(СВЦЭМ!$F$33:$F$776,СВЦЭМ!$A$33:$A$776,$A193,СВЦЭМ!$B$33:$B$776,I$190)+'СЕТ СН'!$F$12</f>
        <v>200.25111408999999</v>
      </c>
      <c r="J193" s="36">
        <f>SUMIFS(СВЦЭМ!$F$33:$F$776,СВЦЭМ!$A$33:$A$776,$A193,СВЦЭМ!$B$33:$B$776,J$190)+'СЕТ СН'!$F$12</f>
        <v>180.64247741</v>
      </c>
      <c r="K193" s="36">
        <f>SUMIFS(СВЦЭМ!$F$33:$F$776,СВЦЭМ!$A$33:$A$776,$A193,СВЦЭМ!$B$33:$B$776,K$190)+'СЕТ СН'!$F$12</f>
        <v>164.76512023000001</v>
      </c>
      <c r="L193" s="36">
        <f>SUMIFS(СВЦЭМ!$F$33:$F$776,СВЦЭМ!$A$33:$A$776,$A193,СВЦЭМ!$B$33:$B$776,L$190)+'СЕТ СН'!$F$12</f>
        <v>160.38713084</v>
      </c>
      <c r="M193" s="36">
        <f>SUMIFS(СВЦЭМ!$F$33:$F$776,СВЦЭМ!$A$33:$A$776,$A193,СВЦЭМ!$B$33:$B$776,M$190)+'СЕТ СН'!$F$12</f>
        <v>162.36859587999999</v>
      </c>
      <c r="N193" s="36">
        <f>SUMIFS(СВЦЭМ!$F$33:$F$776,СВЦЭМ!$A$33:$A$776,$A193,СВЦЭМ!$B$33:$B$776,N$190)+'СЕТ СН'!$F$12</f>
        <v>160.12287298000001</v>
      </c>
      <c r="O193" s="36">
        <f>SUMIFS(СВЦЭМ!$F$33:$F$776,СВЦЭМ!$A$33:$A$776,$A193,СВЦЭМ!$B$33:$B$776,O$190)+'СЕТ СН'!$F$12</f>
        <v>162.23838896999999</v>
      </c>
      <c r="P193" s="36">
        <f>SUMIFS(СВЦЭМ!$F$33:$F$776,СВЦЭМ!$A$33:$A$776,$A193,СВЦЭМ!$B$33:$B$776,P$190)+'СЕТ СН'!$F$12</f>
        <v>163.72309737</v>
      </c>
      <c r="Q193" s="36">
        <f>SUMIFS(СВЦЭМ!$F$33:$F$776,СВЦЭМ!$A$33:$A$776,$A193,СВЦЭМ!$B$33:$B$776,Q$190)+'СЕТ СН'!$F$12</f>
        <v>165.29623613999999</v>
      </c>
      <c r="R193" s="36">
        <f>SUMIFS(СВЦЭМ!$F$33:$F$776,СВЦЭМ!$A$33:$A$776,$A193,СВЦЭМ!$B$33:$B$776,R$190)+'СЕТ СН'!$F$12</f>
        <v>166.46346525000001</v>
      </c>
      <c r="S193" s="36">
        <f>SUMIFS(СВЦЭМ!$F$33:$F$776,СВЦЭМ!$A$33:$A$776,$A193,СВЦЭМ!$B$33:$B$776,S$190)+'СЕТ СН'!$F$12</f>
        <v>166.45585220999999</v>
      </c>
      <c r="T193" s="36">
        <f>SUMIFS(СВЦЭМ!$F$33:$F$776,СВЦЭМ!$A$33:$A$776,$A193,СВЦЭМ!$B$33:$B$776,T$190)+'СЕТ СН'!$F$12</f>
        <v>161.61838008999999</v>
      </c>
      <c r="U193" s="36">
        <f>SUMIFS(СВЦЭМ!$F$33:$F$776,СВЦЭМ!$A$33:$A$776,$A193,СВЦЭМ!$B$33:$B$776,U$190)+'СЕТ СН'!$F$12</f>
        <v>156.63850597000001</v>
      </c>
      <c r="V193" s="36">
        <f>SUMIFS(СВЦЭМ!$F$33:$F$776,СВЦЭМ!$A$33:$A$776,$A193,СВЦЭМ!$B$33:$B$776,V$190)+'СЕТ СН'!$F$12</f>
        <v>154.35243238000001</v>
      </c>
      <c r="W193" s="36">
        <f>SUMIFS(СВЦЭМ!$F$33:$F$776,СВЦЭМ!$A$33:$A$776,$A193,СВЦЭМ!$B$33:$B$776,W$190)+'СЕТ СН'!$F$12</f>
        <v>152.82126066999999</v>
      </c>
      <c r="X193" s="36">
        <f>SUMIFS(СВЦЭМ!$F$33:$F$776,СВЦЭМ!$A$33:$A$776,$A193,СВЦЭМ!$B$33:$B$776,X$190)+'СЕТ СН'!$F$12</f>
        <v>163.79238293</v>
      </c>
      <c r="Y193" s="36">
        <f>SUMIFS(СВЦЭМ!$F$33:$F$776,СВЦЭМ!$A$33:$A$776,$A193,СВЦЭМ!$B$33:$B$776,Y$190)+'СЕТ СН'!$F$12</f>
        <v>190.40761488000001</v>
      </c>
    </row>
    <row r="194" spans="1:25" ht="15.75" x14ac:dyDescent="0.2">
      <c r="A194" s="35">
        <f t="shared" si="5"/>
        <v>43559</v>
      </c>
      <c r="B194" s="36">
        <f>SUMIFS(СВЦЭМ!$F$33:$F$776,СВЦЭМ!$A$33:$A$776,$A194,СВЦЭМ!$B$33:$B$776,B$190)+'СЕТ СН'!$F$12</f>
        <v>202.85078557</v>
      </c>
      <c r="C194" s="36">
        <f>SUMIFS(СВЦЭМ!$F$33:$F$776,СВЦЭМ!$A$33:$A$776,$A194,СВЦЭМ!$B$33:$B$776,C$190)+'СЕТ СН'!$F$12</f>
        <v>222.69926706999999</v>
      </c>
      <c r="D194" s="36">
        <f>SUMIFS(СВЦЭМ!$F$33:$F$776,СВЦЭМ!$A$33:$A$776,$A194,СВЦЭМ!$B$33:$B$776,D$190)+'СЕТ СН'!$F$12</f>
        <v>230.60856085</v>
      </c>
      <c r="E194" s="36">
        <f>SUMIFS(СВЦЭМ!$F$33:$F$776,СВЦЭМ!$A$33:$A$776,$A194,СВЦЭМ!$B$33:$B$776,E$190)+'СЕТ СН'!$F$12</f>
        <v>230.45005581999999</v>
      </c>
      <c r="F194" s="36">
        <f>SUMIFS(СВЦЭМ!$F$33:$F$776,СВЦЭМ!$A$33:$A$776,$A194,СВЦЭМ!$B$33:$B$776,F$190)+'СЕТ СН'!$F$12</f>
        <v>228.94630402999999</v>
      </c>
      <c r="G194" s="36">
        <f>SUMIFS(СВЦЭМ!$F$33:$F$776,СВЦЭМ!$A$33:$A$776,$A194,СВЦЭМ!$B$33:$B$776,G$190)+'СЕТ СН'!$F$12</f>
        <v>232.07341898999999</v>
      </c>
      <c r="H194" s="36">
        <f>SUMIFS(СВЦЭМ!$F$33:$F$776,СВЦЭМ!$A$33:$A$776,$A194,СВЦЭМ!$B$33:$B$776,H$190)+'СЕТ СН'!$F$12</f>
        <v>213.76503671</v>
      </c>
      <c r="I194" s="36">
        <f>SUMIFS(СВЦЭМ!$F$33:$F$776,СВЦЭМ!$A$33:$A$776,$A194,СВЦЭМ!$B$33:$B$776,I$190)+'СЕТ СН'!$F$12</f>
        <v>200.12941395000001</v>
      </c>
      <c r="J194" s="36">
        <f>SUMIFS(СВЦЭМ!$F$33:$F$776,СВЦЭМ!$A$33:$A$776,$A194,СВЦЭМ!$B$33:$B$776,J$190)+'СЕТ СН'!$F$12</f>
        <v>179.43308691999999</v>
      </c>
      <c r="K194" s="36">
        <f>SUMIFS(СВЦЭМ!$F$33:$F$776,СВЦЭМ!$A$33:$A$776,$A194,СВЦЭМ!$B$33:$B$776,K$190)+'СЕТ СН'!$F$12</f>
        <v>164.45063354999999</v>
      </c>
      <c r="L194" s="36">
        <f>SUMIFS(СВЦЭМ!$F$33:$F$776,СВЦЭМ!$A$33:$A$776,$A194,СВЦЭМ!$B$33:$B$776,L$190)+'СЕТ СН'!$F$12</f>
        <v>158.29973000999999</v>
      </c>
      <c r="M194" s="36">
        <f>SUMIFS(СВЦЭМ!$F$33:$F$776,СВЦЭМ!$A$33:$A$776,$A194,СВЦЭМ!$B$33:$B$776,M$190)+'СЕТ СН'!$F$12</f>
        <v>158.77567471</v>
      </c>
      <c r="N194" s="36">
        <f>SUMIFS(СВЦЭМ!$F$33:$F$776,СВЦЭМ!$A$33:$A$776,$A194,СВЦЭМ!$B$33:$B$776,N$190)+'СЕТ СН'!$F$12</f>
        <v>155.93620762</v>
      </c>
      <c r="O194" s="36">
        <f>SUMIFS(СВЦЭМ!$F$33:$F$776,СВЦЭМ!$A$33:$A$776,$A194,СВЦЭМ!$B$33:$B$776,O$190)+'СЕТ СН'!$F$12</f>
        <v>161.21010369000001</v>
      </c>
      <c r="P194" s="36">
        <f>SUMIFS(СВЦЭМ!$F$33:$F$776,СВЦЭМ!$A$33:$A$776,$A194,СВЦЭМ!$B$33:$B$776,P$190)+'СЕТ СН'!$F$12</f>
        <v>164.26680733000001</v>
      </c>
      <c r="Q194" s="36">
        <f>SUMIFS(СВЦЭМ!$F$33:$F$776,СВЦЭМ!$A$33:$A$776,$A194,СВЦЭМ!$B$33:$B$776,Q$190)+'СЕТ СН'!$F$12</f>
        <v>165.66223500999999</v>
      </c>
      <c r="R194" s="36">
        <f>SUMIFS(СВЦЭМ!$F$33:$F$776,СВЦЭМ!$A$33:$A$776,$A194,СВЦЭМ!$B$33:$B$776,R$190)+'СЕТ СН'!$F$12</f>
        <v>166.53618197</v>
      </c>
      <c r="S194" s="36">
        <f>SUMIFS(СВЦЭМ!$F$33:$F$776,СВЦЭМ!$A$33:$A$776,$A194,СВЦЭМ!$B$33:$B$776,S$190)+'СЕТ СН'!$F$12</f>
        <v>168.25211332000001</v>
      </c>
      <c r="T194" s="36">
        <f>SUMIFS(СВЦЭМ!$F$33:$F$776,СВЦЭМ!$A$33:$A$776,$A194,СВЦЭМ!$B$33:$B$776,T$190)+'СЕТ СН'!$F$12</f>
        <v>163.91990183999999</v>
      </c>
      <c r="U194" s="36">
        <f>SUMIFS(СВЦЭМ!$F$33:$F$776,СВЦЭМ!$A$33:$A$776,$A194,СВЦЭМ!$B$33:$B$776,U$190)+'СЕТ СН'!$F$12</f>
        <v>155.46282729999999</v>
      </c>
      <c r="V194" s="36">
        <f>SUMIFS(СВЦЭМ!$F$33:$F$776,СВЦЭМ!$A$33:$A$776,$A194,СВЦЭМ!$B$33:$B$776,V$190)+'СЕТ СН'!$F$12</f>
        <v>153.83978175999999</v>
      </c>
      <c r="W194" s="36">
        <f>SUMIFS(СВЦЭМ!$F$33:$F$776,СВЦЭМ!$A$33:$A$776,$A194,СВЦЭМ!$B$33:$B$776,W$190)+'СЕТ СН'!$F$12</f>
        <v>154.43875876999999</v>
      </c>
      <c r="X194" s="36">
        <f>SUMIFS(СВЦЭМ!$F$33:$F$776,СВЦЭМ!$A$33:$A$776,$A194,СВЦЭМ!$B$33:$B$776,X$190)+'СЕТ СН'!$F$12</f>
        <v>172.18331502999999</v>
      </c>
      <c r="Y194" s="36">
        <f>SUMIFS(СВЦЭМ!$F$33:$F$776,СВЦЭМ!$A$33:$A$776,$A194,СВЦЭМ!$B$33:$B$776,Y$190)+'СЕТ СН'!$F$12</f>
        <v>203.78267223</v>
      </c>
    </row>
    <row r="195" spans="1:25" ht="15.75" x14ac:dyDescent="0.2">
      <c r="A195" s="35">
        <f t="shared" si="5"/>
        <v>43560</v>
      </c>
      <c r="B195" s="36">
        <f>SUMIFS(СВЦЭМ!$F$33:$F$776,СВЦЭМ!$A$33:$A$776,$A195,СВЦЭМ!$B$33:$B$776,B$190)+'СЕТ СН'!$F$12</f>
        <v>201.40078779000001</v>
      </c>
      <c r="C195" s="36">
        <f>SUMIFS(СВЦЭМ!$F$33:$F$776,СВЦЭМ!$A$33:$A$776,$A195,СВЦЭМ!$B$33:$B$776,C$190)+'СЕТ СН'!$F$12</f>
        <v>220.66595656999999</v>
      </c>
      <c r="D195" s="36">
        <f>SUMIFS(СВЦЭМ!$F$33:$F$776,СВЦЭМ!$A$33:$A$776,$A195,СВЦЭМ!$B$33:$B$776,D$190)+'СЕТ СН'!$F$12</f>
        <v>233.07767475</v>
      </c>
      <c r="E195" s="36">
        <f>SUMIFS(СВЦЭМ!$F$33:$F$776,СВЦЭМ!$A$33:$A$776,$A195,СВЦЭМ!$B$33:$B$776,E$190)+'СЕТ СН'!$F$12</f>
        <v>232.19846448000001</v>
      </c>
      <c r="F195" s="36">
        <f>SUMIFS(СВЦЭМ!$F$33:$F$776,СВЦЭМ!$A$33:$A$776,$A195,СВЦЭМ!$B$33:$B$776,F$190)+'СЕТ СН'!$F$12</f>
        <v>231.56824746000001</v>
      </c>
      <c r="G195" s="36">
        <f>SUMIFS(СВЦЭМ!$F$33:$F$776,СВЦЭМ!$A$33:$A$776,$A195,СВЦЭМ!$B$33:$B$776,G$190)+'СЕТ СН'!$F$12</f>
        <v>231.08666639</v>
      </c>
      <c r="H195" s="36">
        <f>SUMIFS(СВЦЭМ!$F$33:$F$776,СВЦЭМ!$A$33:$A$776,$A195,СВЦЭМ!$B$33:$B$776,H$190)+'СЕТ СН'!$F$12</f>
        <v>216.99269491999999</v>
      </c>
      <c r="I195" s="36">
        <f>SUMIFS(СВЦЭМ!$F$33:$F$776,СВЦЭМ!$A$33:$A$776,$A195,СВЦЭМ!$B$33:$B$776,I$190)+'СЕТ СН'!$F$12</f>
        <v>204.56872554</v>
      </c>
      <c r="J195" s="36">
        <f>SUMIFS(СВЦЭМ!$F$33:$F$776,СВЦЭМ!$A$33:$A$776,$A195,СВЦЭМ!$B$33:$B$776,J$190)+'СЕТ СН'!$F$12</f>
        <v>186.63752341</v>
      </c>
      <c r="K195" s="36">
        <f>SUMIFS(СВЦЭМ!$F$33:$F$776,СВЦЭМ!$A$33:$A$776,$A195,СВЦЭМ!$B$33:$B$776,K$190)+'СЕТ СН'!$F$12</f>
        <v>170.65930265</v>
      </c>
      <c r="L195" s="36">
        <f>SUMIFS(СВЦЭМ!$F$33:$F$776,СВЦЭМ!$A$33:$A$776,$A195,СВЦЭМ!$B$33:$B$776,L$190)+'СЕТ СН'!$F$12</f>
        <v>163.40213609</v>
      </c>
      <c r="M195" s="36">
        <f>SUMIFS(СВЦЭМ!$F$33:$F$776,СВЦЭМ!$A$33:$A$776,$A195,СВЦЭМ!$B$33:$B$776,M$190)+'СЕТ СН'!$F$12</f>
        <v>161.54929412000001</v>
      </c>
      <c r="N195" s="36">
        <f>SUMIFS(СВЦЭМ!$F$33:$F$776,СВЦЭМ!$A$33:$A$776,$A195,СВЦЭМ!$B$33:$B$776,N$190)+'СЕТ СН'!$F$12</f>
        <v>160.21280970999999</v>
      </c>
      <c r="O195" s="36">
        <f>SUMIFS(СВЦЭМ!$F$33:$F$776,СВЦЭМ!$A$33:$A$776,$A195,СВЦЭМ!$B$33:$B$776,O$190)+'СЕТ СН'!$F$12</f>
        <v>158.94493095999999</v>
      </c>
      <c r="P195" s="36">
        <f>SUMIFS(СВЦЭМ!$F$33:$F$776,СВЦЭМ!$A$33:$A$776,$A195,СВЦЭМ!$B$33:$B$776,P$190)+'СЕТ СН'!$F$12</f>
        <v>160.08064608999999</v>
      </c>
      <c r="Q195" s="36">
        <f>SUMIFS(СВЦЭМ!$F$33:$F$776,СВЦЭМ!$A$33:$A$776,$A195,СВЦЭМ!$B$33:$B$776,Q$190)+'СЕТ СН'!$F$12</f>
        <v>159.95247161</v>
      </c>
      <c r="R195" s="36">
        <f>SUMIFS(СВЦЭМ!$F$33:$F$776,СВЦЭМ!$A$33:$A$776,$A195,СВЦЭМ!$B$33:$B$776,R$190)+'СЕТ СН'!$F$12</f>
        <v>160.12366448</v>
      </c>
      <c r="S195" s="36">
        <f>SUMIFS(СВЦЭМ!$F$33:$F$776,СВЦЭМ!$A$33:$A$776,$A195,СВЦЭМ!$B$33:$B$776,S$190)+'СЕТ СН'!$F$12</f>
        <v>163.49169576</v>
      </c>
      <c r="T195" s="36">
        <f>SUMIFS(СВЦЭМ!$F$33:$F$776,СВЦЭМ!$A$33:$A$776,$A195,СВЦЭМ!$B$33:$B$776,T$190)+'СЕТ СН'!$F$12</f>
        <v>162.58594327</v>
      </c>
      <c r="U195" s="36">
        <f>SUMIFS(СВЦЭМ!$F$33:$F$776,СВЦЭМ!$A$33:$A$776,$A195,СВЦЭМ!$B$33:$B$776,U$190)+'СЕТ СН'!$F$12</f>
        <v>164.38034879</v>
      </c>
      <c r="V195" s="36">
        <f>SUMIFS(СВЦЭМ!$F$33:$F$776,СВЦЭМ!$A$33:$A$776,$A195,СВЦЭМ!$B$33:$B$776,V$190)+'СЕТ СН'!$F$12</f>
        <v>166.43304588999999</v>
      </c>
      <c r="W195" s="36">
        <f>SUMIFS(СВЦЭМ!$F$33:$F$776,СВЦЭМ!$A$33:$A$776,$A195,СВЦЭМ!$B$33:$B$776,W$190)+'СЕТ СН'!$F$12</f>
        <v>167.96593473999999</v>
      </c>
      <c r="X195" s="36">
        <f>SUMIFS(СВЦЭМ!$F$33:$F$776,СВЦЭМ!$A$33:$A$776,$A195,СВЦЭМ!$B$33:$B$776,X$190)+'СЕТ СН'!$F$12</f>
        <v>176.54770980999999</v>
      </c>
      <c r="Y195" s="36">
        <f>SUMIFS(СВЦЭМ!$F$33:$F$776,СВЦЭМ!$A$33:$A$776,$A195,СВЦЭМ!$B$33:$B$776,Y$190)+'СЕТ СН'!$F$12</f>
        <v>196.53859825999999</v>
      </c>
    </row>
    <row r="196" spans="1:25" ht="15.75" x14ac:dyDescent="0.2">
      <c r="A196" s="35">
        <f t="shared" si="5"/>
        <v>43561</v>
      </c>
      <c r="B196" s="36">
        <f>SUMIFS(СВЦЭМ!$F$33:$F$776,СВЦЭМ!$A$33:$A$776,$A196,СВЦЭМ!$B$33:$B$776,B$190)+'СЕТ СН'!$F$12</f>
        <v>209.53875120000001</v>
      </c>
      <c r="C196" s="36">
        <f>SUMIFS(СВЦЭМ!$F$33:$F$776,СВЦЭМ!$A$33:$A$776,$A196,СВЦЭМ!$B$33:$B$776,C$190)+'СЕТ СН'!$F$12</f>
        <v>226.73552973</v>
      </c>
      <c r="D196" s="36">
        <f>SUMIFS(СВЦЭМ!$F$33:$F$776,СВЦЭМ!$A$33:$A$776,$A196,СВЦЭМ!$B$33:$B$776,D$190)+'СЕТ СН'!$F$12</f>
        <v>231.78001637</v>
      </c>
      <c r="E196" s="36">
        <f>SUMIFS(СВЦЭМ!$F$33:$F$776,СВЦЭМ!$A$33:$A$776,$A196,СВЦЭМ!$B$33:$B$776,E$190)+'СЕТ СН'!$F$12</f>
        <v>230.01915932</v>
      </c>
      <c r="F196" s="36">
        <f>SUMIFS(СВЦЭМ!$F$33:$F$776,СВЦЭМ!$A$33:$A$776,$A196,СВЦЭМ!$B$33:$B$776,F$190)+'СЕТ СН'!$F$12</f>
        <v>229.59123173</v>
      </c>
      <c r="G196" s="36">
        <f>SUMIFS(СВЦЭМ!$F$33:$F$776,СВЦЭМ!$A$33:$A$776,$A196,СВЦЭМ!$B$33:$B$776,G$190)+'СЕТ СН'!$F$12</f>
        <v>231.68428854000001</v>
      </c>
      <c r="H196" s="36">
        <f>SUMIFS(СВЦЭМ!$F$33:$F$776,СВЦЭМ!$A$33:$A$776,$A196,СВЦЭМ!$B$33:$B$776,H$190)+'СЕТ СН'!$F$12</f>
        <v>214.29521867</v>
      </c>
      <c r="I196" s="36">
        <f>SUMIFS(СВЦЭМ!$F$33:$F$776,СВЦЭМ!$A$33:$A$776,$A196,СВЦЭМ!$B$33:$B$776,I$190)+'СЕТ СН'!$F$12</f>
        <v>213.63460208999999</v>
      </c>
      <c r="J196" s="36">
        <f>SUMIFS(СВЦЭМ!$F$33:$F$776,СВЦЭМ!$A$33:$A$776,$A196,СВЦЭМ!$B$33:$B$776,J$190)+'СЕТ СН'!$F$12</f>
        <v>198.90984492000001</v>
      </c>
      <c r="K196" s="36">
        <f>SUMIFS(СВЦЭМ!$F$33:$F$776,СВЦЭМ!$A$33:$A$776,$A196,СВЦЭМ!$B$33:$B$776,K$190)+'СЕТ СН'!$F$12</f>
        <v>171.73009691999999</v>
      </c>
      <c r="L196" s="36">
        <f>SUMIFS(СВЦЭМ!$F$33:$F$776,СВЦЭМ!$A$33:$A$776,$A196,СВЦЭМ!$B$33:$B$776,L$190)+'СЕТ СН'!$F$12</f>
        <v>159.82372549999999</v>
      </c>
      <c r="M196" s="36">
        <f>SUMIFS(СВЦЭМ!$F$33:$F$776,СВЦЭМ!$A$33:$A$776,$A196,СВЦЭМ!$B$33:$B$776,M$190)+'СЕТ СН'!$F$12</f>
        <v>160.39471595000001</v>
      </c>
      <c r="N196" s="36">
        <f>SUMIFS(СВЦЭМ!$F$33:$F$776,СВЦЭМ!$A$33:$A$776,$A196,СВЦЭМ!$B$33:$B$776,N$190)+'СЕТ СН'!$F$12</f>
        <v>162.47994086</v>
      </c>
      <c r="O196" s="36">
        <f>SUMIFS(СВЦЭМ!$F$33:$F$776,СВЦЭМ!$A$33:$A$776,$A196,СВЦЭМ!$B$33:$B$776,O$190)+'СЕТ СН'!$F$12</f>
        <v>165.42907220000001</v>
      </c>
      <c r="P196" s="36">
        <f>SUMIFS(СВЦЭМ!$F$33:$F$776,СВЦЭМ!$A$33:$A$776,$A196,СВЦЭМ!$B$33:$B$776,P$190)+'СЕТ СН'!$F$12</f>
        <v>166.08960732</v>
      </c>
      <c r="Q196" s="36">
        <f>SUMIFS(СВЦЭМ!$F$33:$F$776,СВЦЭМ!$A$33:$A$776,$A196,СВЦЭМ!$B$33:$B$776,Q$190)+'СЕТ СН'!$F$12</f>
        <v>166.66471713999999</v>
      </c>
      <c r="R196" s="36">
        <f>SUMIFS(СВЦЭМ!$F$33:$F$776,СВЦЭМ!$A$33:$A$776,$A196,СВЦЭМ!$B$33:$B$776,R$190)+'СЕТ СН'!$F$12</f>
        <v>166.66074759</v>
      </c>
      <c r="S196" s="36">
        <f>SUMIFS(СВЦЭМ!$F$33:$F$776,СВЦЭМ!$A$33:$A$776,$A196,СВЦЭМ!$B$33:$B$776,S$190)+'СЕТ СН'!$F$12</f>
        <v>166.97949778</v>
      </c>
      <c r="T196" s="36">
        <f>SUMIFS(СВЦЭМ!$F$33:$F$776,СВЦЭМ!$A$33:$A$776,$A196,СВЦЭМ!$B$33:$B$776,T$190)+'СЕТ СН'!$F$12</f>
        <v>162.8707081</v>
      </c>
      <c r="U196" s="36">
        <f>SUMIFS(СВЦЭМ!$F$33:$F$776,СВЦЭМ!$A$33:$A$776,$A196,СВЦЭМ!$B$33:$B$776,U$190)+'СЕТ СН'!$F$12</f>
        <v>156.78990626999999</v>
      </c>
      <c r="V196" s="36">
        <f>SUMIFS(СВЦЭМ!$F$33:$F$776,СВЦЭМ!$A$33:$A$776,$A196,СВЦЭМ!$B$33:$B$776,V$190)+'СЕТ СН'!$F$12</f>
        <v>152.37001742999999</v>
      </c>
      <c r="W196" s="36">
        <f>SUMIFS(СВЦЭМ!$F$33:$F$776,СВЦЭМ!$A$33:$A$776,$A196,СВЦЭМ!$B$33:$B$776,W$190)+'СЕТ СН'!$F$12</f>
        <v>147.92957203</v>
      </c>
      <c r="X196" s="36">
        <f>SUMIFS(СВЦЭМ!$F$33:$F$776,СВЦЭМ!$A$33:$A$776,$A196,СВЦЭМ!$B$33:$B$776,X$190)+'СЕТ СН'!$F$12</f>
        <v>152.74924734999999</v>
      </c>
      <c r="Y196" s="36">
        <f>SUMIFS(СВЦЭМ!$F$33:$F$776,СВЦЭМ!$A$33:$A$776,$A196,СВЦЭМ!$B$33:$B$776,Y$190)+'СЕТ СН'!$F$12</f>
        <v>175.02365019999999</v>
      </c>
    </row>
    <row r="197" spans="1:25" ht="15.75" x14ac:dyDescent="0.2">
      <c r="A197" s="35">
        <f t="shared" si="5"/>
        <v>43562</v>
      </c>
      <c r="B197" s="36">
        <f>SUMIFS(СВЦЭМ!$F$33:$F$776,СВЦЭМ!$A$33:$A$776,$A197,СВЦЭМ!$B$33:$B$776,B$190)+'СЕТ СН'!$F$12</f>
        <v>203.08875508</v>
      </c>
      <c r="C197" s="36">
        <f>SUMIFS(СВЦЭМ!$F$33:$F$776,СВЦЭМ!$A$33:$A$776,$A197,СВЦЭМ!$B$33:$B$776,C$190)+'СЕТ СН'!$F$12</f>
        <v>224.10024877000001</v>
      </c>
      <c r="D197" s="36">
        <f>SUMIFS(СВЦЭМ!$F$33:$F$776,СВЦЭМ!$A$33:$A$776,$A197,СВЦЭМ!$B$33:$B$776,D$190)+'СЕТ СН'!$F$12</f>
        <v>238.68514379000001</v>
      </c>
      <c r="E197" s="36">
        <f>SUMIFS(СВЦЭМ!$F$33:$F$776,СВЦЭМ!$A$33:$A$776,$A197,СВЦЭМ!$B$33:$B$776,E$190)+'СЕТ СН'!$F$12</f>
        <v>243.38847948</v>
      </c>
      <c r="F197" s="36">
        <f>SUMIFS(СВЦЭМ!$F$33:$F$776,СВЦЭМ!$A$33:$A$776,$A197,СВЦЭМ!$B$33:$B$776,F$190)+'СЕТ СН'!$F$12</f>
        <v>241.20844158</v>
      </c>
      <c r="G197" s="36">
        <f>SUMIFS(СВЦЭМ!$F$33:$F$776,СВЦЭМ!$A$33:$A$776,$A197,СВЦЭМ!$B$33:$B$776,G$190)+'СЕТ СН'!$F$12</f>
        <v>235.101484</v>
      </c>
      <c r="H197" s="36">
        <f>SUMIFS(СВЦЭМ!$F$33:$F$776,СВЦЭМ!$A$33:$A$776,$A197,СВЦЭМ!$B$33:$B$776,H$190)+'СЕТ СН'!$F$12</f>
        <v>219.47642905000001</v>
      </c>
      <c r="I197" s="36">
        <f>SUMIFS(СВЦЭМ!$F$33:$F$776,СВЦЭМ!$A$33:$A$776,$A197,СВЦЭМ!$B$33:$B$776,I$190)+'СЕТ СН'!$F$12</f>
        <v>212.79572927999999</v>
      </c>
      <c r="J197" s="36">
        <f>SUMIFS(СВЦЭМ!$F$33:$F$776,СВЦЭМ!$A$33:$A$776,$A197,СВЦЭМ!$B$33:$B$776,J$190)+'СЕТ СН'!$F$12</f>
        <v>191.62156822</v>
      </c>
      <c r="K197" s="36">
        <f>SUMIFS(СВЦЭМ!$F$33:$F$776,СВЦЭМ!$A$33:$A$776,$A197,СВЦЭМ!$B$33:$B$776,K$190)+'СЕТ СН'!$F$12</f>
        <v>164.96183808999999</v>
      </c>
      <c r="L197" s="36">
        <f>SUMIFS(СВЦЭМ!$F$33:$F$776,СВЦЭМ!$A$33:$A$776,$A197,СВЦЭМ!$B$33:$B$776,L$190)+'СЕТ СН'!$F$12</f>
        <v>156.747184</v>
      </c>
      <c r="M197" s="36">
        <f>SUMIFS(СВЦЭМ!$F$33:$F$776,СВЦЭМ!$A$33:$A$776,$A197,СВЦЭМ!$B$33:$B$776,M$190)+'СЕТ СН'!$F$12</f>
        <v>154.21322706999999</v>
      </c>
      <c r="N197" s="36">
        <f>SUMIFS(СВЦЭМ!$F$33:$F$776,СВЦЭМ!$A$33:$A$776,$A197,СВЦЭМ!$B$33:$B$776,N$190)+'СЕТ СН'!$F$12</f>
        <v>155.6915602</v>
      </c>
      <c r="O197" s="36">
        <f>SUMIFS(СВЦЭМ!$F$33:$F$776,СВЦЭМ!$A$33:$A$776,$A197,СВЦЭМ!$B$33:$B$776,O$190)+'СЕТ СН'!$F$12</f>
        <v>158.26688544000001</v>
      </c>
      <c r="P197" s="36">
        <f>SUMIFS(СВЦЭМ!$F$33:$F$776,СВЦЭМ!$A$33:$A$776,$A197,СВЦЭМ!$B$33:$B$776,P$190)+'СЕТ СН'!$F$12</f>
        <v>161.96639336999999</v>
      </c>
      <c r="Q197" s="36">
        <f>SUMIFS(СВЦЭМ!$F$33:$F$776,СВЦЭМ!$A$33:$A$776,$A197,СВЦЭМ!$B$33:$B$776,Q$190)+'СЕТ СН'!$F$12</f>
        <v>164.40019387999999</v>
      </c>
      <c r="R197" s="36">
        <f>SUMIFS(СВЦЭМ!$F$33:$F$776,СВЦЭМ!$A$33:$A$776,$A197,СВЦЭМ!$B$33:$B$776,R$190)+'СЕТ СН'!$F$12</f>
        <v>166.17615423000001</v>
      </c>
      <c r="S197" s="36">
        <f>SUMIFS(СВЦЭМ!$F$33:$F$776,СВЦЭМ!$A$33:$A$776,$A197,СВЦЭМ!$B$33:$B$776,S$190)+'СЕТ СН'!$F$12</f>
        <v>165.84067321000001</v>
      </c>
      <c r="T197" s="36">
        <f>SUMIFS(СВЦЭМ!$F$33:$F$776,СВЦЭМ!$A$33:$A$776,$A197,СВЦЭМ!$B$33:$B$776,T$190)+'СЕТ СН'!$F$12</f>
        <v>158.16672170999999</v>
      </c>
      <c r="U197" s="36">
        <f>SUMIFS(СВЦЭМ!$F$33:$F$776,СВЦЭМ!$A$33:$A$776,$A197,СВЦЭМ!$B$33:$B$776,U$190)+'СЕТ СН'!$F$12</f>
        <v>150.20723888000001</v>
      </c>
      <c r="V197" s="36">
        <f>SUMIFS(СВЦЭМ!$F$33:$F$776,СВЦЭМ!$A$33:$A$776,$A197,СВЦЭМ!$B$33:$B$776,V$190)+'СЕТ СН'!$F$12</f>
        <v>146.39600034</v>
      </c>
      <c r="W197" s="36">
        <f>SUMIFS(СВЦЭМ!$F$33:$F$776,СВЦЭМ!$A$33:$A$776,$A197,СВЦЭМ!$B$33:$B$776,W$190)+'СЕТ СН'!$F$12</f>
        <v>147.56277793999999</v>
      </c>
      <c r="X197" s="36">
        <f>SUMIFS(СВЦЭМ!$F$33:$F$776,СВЦЭМ!$A$33:$A$776,$A197,СВЦЭМ!$B$33:$B$776,X$190)+'СЕТ СН'!$F$12</f>
        <v>157.14418541000001</v>
      </c>
      <c r="Y197" s="36">
        <f>SUMIFS(СВЦЭМ!$F$33:$F$776,СВЦЭМ!$A$33:$A$776,$A197,СВЦЭМ!$B$33:$B$776,Y$190)+'СЕТ СН'!$F$12</f>
        <v>179.97892064999999</v>
      </c>
    </row>
    <row r="198" spans="1:25" ht="15.75" x14ac:dyDescent="0.2">
      <c r="A198" s="35">
        <f t="shared" si="5"/>
        <v>43563</v>
      </c>
      <c r="B198" s="36">
        <f>SUMIFS(СВЦЭМ!$F$33:$F$776,СВЦЭМ!$A$33:$A$776,$A198,СВЦЭМ!$B$33:$B$776,B$190)+'СЕТ СН'!$F$12</f>
        <v>205.15993601</v>
      </c>
      <c r="C198" s="36">
        <f>SUMIFS(СВЦЭМ!$F$33:$F$776,СВЦЭМ!$A$33:$A$776,$A198,СВЦЭМ!$B$33:$B$776,C$190)+'СЕТ СН'!$F$12</f>
        <v>226.81584268</v>
      </c>
      <c r="D198" s="36">
        <f>SUMIFS(СВЦЭМ!$F$33:$F$776,СВЦЭМ!$A$33:$A$776,$A198,СВЦЭМ!$B$33:$B$776,D$190)+'СЕТ СН'!$F$12</f>
        <v>244.00703024000001</v>
      </c>
      <c r="E198" s="36">
        <f>SUMIFS(СВЦЭМ!$F$33:$F$776,СВЦЭМ!$A$33:$A$776,$A198,СВЦЭМ!$B$33:$B$776,E$190)+'СЕТ СН'!$F$12</f>
        <v>244.12039254000001</v>
      </c>
      <c r="F198" s="36">
        <f>SUMIFS(СВЦЭМ!$F$33:$F$776,СВЦЭМ!$A$33:$A$776,$A198,СВЦЭМ!$B$33:$B$776,F$190)+'СЕТ СН'!$F$12</f>
        <v>237.04603893999999</v>
      </c>
      <c r="G198" s="36">
        <f>SUMIFS(СВЦЭМ!$F$33:$F$776,СВЦЭМ!$A$33:$A$776,$A198,СВЦЭМ!$B$33:$B$776,G$190)+'СЕТ СН'!$F$12</f>
        <v>233.13730663000001</v>
      </c>
      <c r="H198" s="36">
        <f>SUMIFS(СВЦЭМ!$F$33:$F$776,СВЦЭМ!$A$33:$A$776,$A198,СВЦЭМ!$B$33:$B$776,H$190)+'СЕТ СН'!$F$12</f>
        <v>219.12525915000001</v>
      </c>
      <c r="I198" s="36">
        <f>SUMIFS(СВЦЭМ!$F$33:$F$776,СВЦЭМ!$A$33:$A$776,$A198,СВЦЭМ!$B$33:$B$776,I$190)+'СЕТ СН'!$F$12</f>
        <v>202.31285033</v>
      </c>
      <c r="J198" s="36">
        <f>SUMIFS(СВЦЭМ!$F$33:$F$776,СВЦЭМ!$A$33:$A$776,$A198,СВЦЭМ!$B$33:$B$776,J$190)+'СЕТ СН'!$F$12</f>
        <v>181.42612414999999</v>
      </c>
      <c r="K198" s="36">
        <f>SUMIFS(СВЦЭМ!$F$33:$F$776,СВЦЭМ!$A$33:$A$776,$A198,СВЦЭМ!$B$33:$B$776,K$190)+'СЕТ СН'!$F$12</f>
        <v>163.09958417000001</v>
      </c>
      <c r="L198" s="36">
        <f>SUMIFS(СВЦЭМ!$F$33:$F$776,СВЦЭМ!$A$33:$A$776,$A198,СВЦЭМ!$B$33:$B$776,L$190)+'СЕТ СН'!$F$12</f>
        <v>155.21530580000001</v>
      </c>
      <c r="M198" s="36">
        <f>SUMIFS(СВЦЭМ!$F$33:$F$776,СВЦЭМ!$A$33:$A$776,$A198,СВЦЭМ!$B$33:$B$776,M$190)+'СЕТ СН'!$F$12</f>
        <v>157.51073679999999</v>
      </c>
      <c r="N198" s="36">
        <f>SUMIFS(СВЦЭМ!$F$33:$F$776,СВЦЭМ!$A$33:$A$776,$A198,СВЦЭМ!$B$33:$B$776,N$190)+'СЕТ СН'!$F$12</f>
        <v>156.88820781000001</v>
      </c>
      <c r="O198" s="36">
        <f>SUMIFS(СВЦЭМ!$F$33:$F$776,СВЦЭМ!$A$33:$A$776,$A198,СВЦЭМ!$B$33:$B$776,O$190)+'СЕТ СН'!$F$12</f>
        <v>157.63684992</v>
      </c>
      <c r="P198" s="36">
        <f>SUMIFS(СВЦЭМ!$F$33:$F$776,СВЦЭМ!$A$33:$A$776,$A198,СВЦЭМ!$B$33:$B$776,P$190)+'СЕТ СН'!$F$12</f>
        <v>159.42092099999999</v>
      </c>
      <c r="Q198" s="36">
        <f>SUMIFS(СВЦЭМ!$F$33:$F$776,СВЦЭМ!$A$33:$A$776,$A198,СВЦЭМ!$B$33:$B$776,Q$190)+'СЕТ СН'!$F$12</f>
        <v>161.71131467999999</v>
      </c>
      <c r="R198" s="36">
        <f>SUMIFS(СВЦЭМ!$F$33:$F$776,СВЦЭМ!$A$33:$A$776,$A198,СВЦЭМ!$B$33:$B$776,R$190)+'СЕТ СН'!$F$12</f>
        <v>162.41866567</v>
      </c>
      <c r="S198" s="36">
        <f>SUMIFS(СВЦЭМ!$F$33:$F$776,СВЦЭМ!$A$33:$A$776,$A198,СВЦЭМ!$B$33:$B$776,S$190)+'СЕТ СН'!$F$12</f>
        <v>161.24542754000001</v>
      </c>
      <c r="T198" s="36">
        <f>SUMIFS(СВЦЭМ!$F$33:$F$776,СВЦЭМ!$A$33:$A$776,$A198,СВЦЭМ!$B$33:$B$776,T$190)+'СЕТ СН'!$F$12</f>
        <v>157.49133211</v>
      </c>
      <c r="U198" s="36">
        <f>SUMIFS(СВЦЭМ!$F$33:$F$776,СВЦЭМ!$A$33:$A$776,$A198,СВЦЭМ!$B$33:$B$776,U$190)+'СЕТ СН'!$F$12</f>
        <v>153.5771503</v>
      </c>
      <c r="V198" s="36">
        <f>SUMIFS(СВЦЭМ!$F$33:$F$776,СВЦЭМ!$A$33:$A$776,$A198,СВЦЭМ!$B$33:$B$776,V$190)+'СЕТ СН'!$F$12</f>
        <v>151.36498041999999</v>
      </c>
      <c r="W198" s="36">
        <f>SUMIFS(СВЦЭМ!$F$33:$F$776,СВЦЭМ!$A$33:$A$776,$A198,СВЦЭМ!$B$33:$B$776,W$190)+'СЕТ СН'!$F$12</f>
        <v>154.88405578999999</v>
      </c>
      <c r="X198" s="36">
        <f>SUMIFS(СВЦЭМ!$F$33:$F$776,СВЦЭМ!$A$33:$A$776,$A198,СВЦЭМ!$B$33:$B$776,X$190)+'СЕТ СН'!$F$12</f>
        <v>168.27897389</v>
      </c>
      <c r="Y198" s="36">
        <f>SUMIFS(СВЦЭМ!$F$33:$F$776,СВЦЭМ!$A$33:$A$776,$A198,СВЦЭМ!$B$33:$B$776,Y$190)+'СЕТ СН'!$F$12</f>
        <v>191.12586795000001</v>
      </c>
    </row>
    <row r="199" spans="1:25" ht="15.75" x14ac:dyDescent="0.2">
      <c r="A199" s="35">
        <f t="shared" si="5"/>
        <v>43564</v>
      </c>
      <c r="B199" s="36">
        <f>SUMIFS(СВЦЭМ!$F$33:$F$776,СВЦЭМ!$A$33:$A$776,$A199,СВЦЭМ!$B$33:$B$776,B$190)+'СЕТ СН'!$F$12</f>
        <v>195.70896436000001</v>
      </c>
      <c r="C199" s="36">
        <f>SUMIFS(СВЦЭМ!$F$33:$F$776,СВЦЭМ!$A$33:$A$776,$A199,СВЦЭМ!$B$33:$B$776,C$190)+'СЕТ СН'!$F$12</f>
        <v>216.95532621999999</v>
      </c>
      <c r="D199" s="36">
        <f>SUMIFS(СВЦЭМ!$F$33:$F$776,СВЦЭМ!$A$33:$A$776,$A199,СВЦЭМ!$B$33:$B$776,D$190)+'СЕТ СН'!$F$12</f>
        <v>232.86913995</v>
      </c>
      <c r="E199" s="36">
        <f>SUMIFS(СВЦЭМ!$F$33:$F$776,СВЦЭМ!$A$33:$A$776,$A199,СВЦЭМ!$B$33:$B$776,E$190)+'СЕТ СН'!$F$12</f>
        <v>234.48704519</v>
      </c>
      <c r="F199" s="36">
        <f>SUMIFS(СВЦЭМ!$F$33:$F$776,СВЦЭМ!$A$33:$A$776,$A199,СВЦЭМ!$B$33:$B$776,F$190)+'СЕТ СН'!$F$12</f>
        <v>233.38807439000001</v>
      </c>
      <c r="G199" s="36">
        <f>SUMIFS(СВЦЭМ!$F$33:$F$776,СВЦЭМ!$A$33:$A$776,$A199,СВЦЭМ!$B$33:$B$776,G$190)+'СЕТ СН'!$F$12</f>
        <v>228.82403683000001</v>
      </c>
      <c r="H199" s="36">
        <f>SUMIFS(СВЦЭМ!$F$33:$F$776,СВЦЭМ!$A$33:$A$776,$A199,СВЦЭМ!$B$33:$B$776,H$190)+'СЕТ СН'!$F$12</f>
        <v>208.01796762999999</v>
      </c>
      <c r="I199" s="36">
        <f>SUMIFS(СВЦЭМ!$F$33:$F$776,СВЦЭМ!$A$33:$A$776,$A199,СВЦЭМ!$B$33:$B$776,I$190)+'СЕТ СН'!$F$12</f>
        <v>195.6172005</v>
      </c>
      <c r="J199" s="36">
        <f>SUMIFS(СВЦЭМ!$F$33:$F$776,СВЦЭМ!$A$33:$A$776,$A199,СВЦЭМ!$B$33:$B$776,J$190)+'СЕТ СН'!$F$12</f>
        <v>179.927063</v>
      </c>
      <c r="K199" s="36">
        <f>SUMIFS(СВЦЭМ!$F$33:$F$776,СВЦЭМ!$A$33:$A$776,$A199,СВЦЭМ!$B$33:$B$776,K$190)+'СЕТ СН'!$F$12</f>
        <v>167.71354305</v>
      </c>
      <c r="L199" s="36">
        <f>SUMIFS(СВЦЭМ!$F$33:$F$776,СВЦЭМ!$A$33:$A$776,$A199,СВЦЭМ!$B$33:$B$776,L$190)+'СЕТ СН'!$F$12</f>
        <v>161.04239308000001</v>
      </c>
      <c r="M199" s="36">
        <f>SUMIFS(СВЦЭМ!$F$33:$F$776,СВЦЭМ!$A$33:$A$776,$A199,СВЦЭМ!$B$33:$B$776,M$190)+'СЕТ СН'!$F$12</f>
        <v>158.47447216</v>
      </c>
      <c r="N199" s="36">
        <f>SUMIFS(СВЦЭМ!$F$33:$F$776,СВЦЭМ!$A$33:$A$776,$A199,СВЦЭМ!$B$33:$B$776,N$190)+'СЕТ СН'!$F$12</f>
        <v>157.58385197000001</v>
      </c>
      <c r="O199" s="36">
        <f>SUMIFS(СВЦЭМ!$F$33:$F$776,СВЦЭМ!$A$33:$A$776,$A199,СВЦЭМ!$B$33:$B$776,O$190)+'СЕТ СН'!$F$12</f>
        <v>156.60138562</v>
      </c>
      <c r="P199" s="36">
        <f>SUMIFS(СВЦЭМ!$F$33:$F$776,СВЦЭМ!$A$33:$A$776,$A199,СВЦЭМ!$B$33:$B$776,P$190)+'СЕТ СН'!$F$12</f>
        <v>161.29456837999999</v>
      </c>
      <c r="Q199" s="36">
        <f>SUMIFS(СВЦЭМ!$F$33:$F$776,СВЦЭМ!$A$33:$A$776,$A199,СВЦЭМ!$B$33:$B$776,Q$190)+'СЕТ СН'!$F$12</f>
        <v>163.84567817999999</v>
      </c>
      <c r="R199" s="36">
        <f>SUMIFS(СВЦЭМ!$F$33:$F$776,СВЦЭМ!$A$33:$A$776,$A199,СВЦЭМ!$B$33:$B$776,R$190)+'СЕТ СН'!$F$12</f>
        <v>164.38232543000001</v>
      </c>
      <c r="S199" s="36">
        <f>SUMIFS(СВЦЭМ!$F$33:$F$776,СВЦЭМ!$A$33:$A$776,$A199,СВЦЭМ!$B$33:$B$776,S$190)+'СЕТ СН'!$F$12</f>
        <v>165.06793436000001</v>
      </c>
      <c r="T199" s="36">
        <f>SUMIFS(СВЦЭМ!$F$33:$F$776,СВЦЭМ!$A$33:$A$776,$A199,СВЦЭМ!$B$33:$B$776,T$190)+'СЕТ СН'!$F$12</f>
        <v>161.80269985999999</v>
      </c>
      <c r="U199" s="36">
        <f>SUMIFS(СВЦЭМ!$F$33:$F$776,СВЦЭМ!$A$33:$A$776,$A199,СВЦЭМ!$B$33:$B$776,U$190)+'СЕТ СН'!$F$12</f>
        <v>153.19784802999999</v>
      </c>
      <c r="V199" s="36">
        <f>SUMIFS(СВЦЭМ!$F$33:$F$776,СВЦЭМ!$A$33:$A$776,$A199,СВЦЭМ!$B$33:$B$776,V$190)+'СЕТ СН'!$F$12</f>
        <v>150.98924632999999</v>
      </c>
      <c r="W199" s="36">
        <f>SUMIFS(СВЦЭМ!$F$33:$F$776,СВЦЭМ!$A$33:$A$776,$A199,СВЦЭМ!$B$33:$B$776,W$190)+'СЕТ СН'!$F$12</f>
        <v>152.83871203000001</v>
      </c>
      <c r="X199" s="36">
        <f>SUMIFS(СВЦЭМ!$F$33:$F$776,СВЦЭМ!$A$33:$A$776,$A199,СВЦЭМ!$B$33:$B$776,X$190)+'СЕТ СН'!$F$12</f>
        <v>157.22613337999999</v>
      </c>
      <c r="Y199" s="36">
        <f>SUMIFS(СВЦЭМ!$F$33:$F$776,СВЦЭМ!$A$33:$A$776,$A199,СВЦЭМ!$B$33:$B$776,Y$190)+'СЕТ СН'!$F$12</f>
        <v>171.5242192</v>
      </c>
    </row>
    <row r="200" spans="1:25" ht="15.75" x14ac:dyDescent="0.2">
      <c r="A200" s="35">
        <f t="shared" si="5"/>
        <v>43565</v>
      </c>
      <c r="B200" s="36">
        <f>SUMIFS(СВЦЭМ!$F$33:$F$776,СВЦЭМ!$A$33:$A$776,$A200,СВЦЭМ!$B$33:$B$776,B$190)+'СЕТ СН'!$F$12</f>
        <v>192.36341974000001</v>
      </c>
      <c r="C200" s="36">
        <f>SUMIFS(СВЦЭМ!$F$33:$F$776,СВЦЭМ!$A$33:$A$776,$A200,СВЦЭМ!$B$33:$B$776,C$190)+'СЕТ СН'!$F$12</f>
        <v>216.31096854</v>
      </c>
      <c r="D200" s="36">
        <f>SUMIFS(СВЦЭМ!$F$33:$F$776,СВЦЭМ!$A$33:$A$776,$A200,СВЦЭМ!$B$33:$B$776,D$190)+'СЕТ СН'!$F$12</f>
        <v>233.45765377999999</v>
      </c>
      <c r="E200" s="36">
        <f>SUMIFS(СВЦЭМ!$F$33:$F$776,СВЦЭМ!$A$33:$A$776,$A200,СВЦЭМ!$B$33:$B$776,E$190)+'СЕТ СН'!$F$12</f>
        <v>236.93649597000001</v>
      </c>
      <c r="F200" s="36">
        <f>SUMIFS(СВЦЭМ!$F$33:$F$776,СВЦЭМ!$A$33:$A$776,$A200,СВЦЭМ!$B$33:$B$776,F$190)+'СЕТ СН'!$F$12</f>
        <v>235.60944140999999</v>
      </c>
      <c r="G200" s="36">
        <f>SUMIFS(СВЦЭМ!$F$33:$F$776,СВЦЭМ!$A$33:$A$776,$A200,СВЦЭМ!$B$33:$B$776,G$190)+'СЕТ СН'!$F$12</f>
        <v>232.34817763000001</v>
      </c>
      <c r="H200" s="36">
        <f>SUMIFS(СВЦЭМ!$F$33:$F$776,СВЦЭМ!$A$33:$A$776,$A200,СВЦЭМ!$B$33:$B$776,H$190)+'СЕТ СН'!$F$12</f>
        <v>215.40342150000001</v>
      </c>
      <c r="I200" s="36">
        <f>SUMIFS(СВЦЭМ!$F$33:$F$776,СВЦЭМ!$A$33:$A$776,$A200,СВЦЭМ!$B$33:$B$776,I$190)+'СЕТ СН'!$F$12</f>
        <v>198.5298765</v>
      </c>
      <c r="J200" s="36">
        <f>SUMIFS(СВЦЭМ!$F$33:$F$776,СВЦЭМ!$A$33:$A$776,$A200,СВЦЭМ!$B$33:$B$776,J$190)+'СЕТ СН'!$F$12</f>
        <v>176.91189560000001</v>
      </c>
      <c r="K200" s="36">
        <f>SUMIFS(СВЦЭМ!$F$33:$F$776,СВЦЭМ!$A$33:$A$776,$A200,СВЦЭМ!$B$33:$B$776,K$190)+'СЕТ СН'!$F$12</f>
        <v>157.8024503</v>
      </c>
      <c r="L200" s="36">
        <f>SUMIFS(СВЦЭМ!$F$33:$F$776,СВЦЭМ!$A$33:$A$776,$A200,СВЦЭМ!$B$33:$B$776,L$190)+'СЕТ СН'!$F$12</f>
        <v>152.76613053</v>
      </c>
      <c r="M200" s="36">
        <f>SUMIFS(СВЦЭМ!$F$33:$F$776,СВЦЭМ!$A$33:$A$776,$A200,СВЦЭМ!$B$33:$B$776,M$190)+'СЕТ СН'!$F$12</f>
        <v>154.29181772000001</v>
      </c>
      <c r="N200" s="36">
        <f>SUMIFS(СВЦЭМ!$F$33:$F$776,СВЦЭМ!$A$33:$A$776,$A200,СВЦЭМ!$B$33:$B$776,N$190)+'СЕТ СН'!$F$12</f>
        <v>155.30255908000001</v>
      </c>
      <c r="O200" s="36">
        <f>SUMIFS(СВЦЭМ!$F$33:$F$776,СВЦЭМ!$A$33:$A$776,$A200,СВЦЭМ!$B$33:$B$776,O$190)+'СЕТ СН'!$F$12</f>
        <v>156.10920898000001</v>
      </c>
      <c r="P200" s="36">
        <f>SUMIFS(СВЦЭМ!$F$33:$F$776,СВЦЭМ!$A$33:$A$776,$A200,СВЦЭМ!$B$33:$B$776,P$190)+'СЕТ СН'!$F$12</f>
        <v>158.30435828</v>
      </c>
      <c r="Q200" s="36">
        <f>SUMIFS(СВЦЭМ!$F$33:$F$776,СВЦЭМ!$A$33:$A$776,$A200,СВЦЭМ!$B$33:$B$776,Q$190)+'СЕТ СН'!$F$12</f>
        <v>158.96483157</v>
      </c>
      <c r="R200" s="36">
        <f>SUMIFS(СВЦЭМ!$F$33:$F$776,СВЦЭМ!$A$33:$A$776,$A200,СВЦЭМ!$B$33:$B$776,R$190)+'СЕТ СН'!$F$12</f>
        <v>160.07196150999999</v>
      </c>
      <c r="S200" s="36">
        <f>SUMIFS(СВЦЭМ!$F$33:$F$776,СВЦЭМ!$A$33:$A$776,$A200,СВЦЭМ!$B$33:$B$776,S$190)+'СЕТ СН'!$F$12</f>
        <v>160.13490530999999</v>
      </c>
      <c r="T200" s="36">
        <f>SUMIFS(СВЦЭМ!$F$33:$F$776,СВЦЭМ!$A$33:$A$776,$A200,СВЦЭМ!$B$33:$B$776,T$190)+'СЕТ СН'!$F$12</f>
        <v>156.08514868</v>
      </c>
      <c r="U200" s="36">
        <f>SUMIFS(СВЦЭМ!$F$33:$F$776,СВЦЭМ!$A$33:$A$776,$A200,СВЦЭМ!$B$33:$B$776,U$190)+'СЕТ СН'!$F$12</f>
        <v>149.80009118000001</v>
      </c>
      <c r="V200" s="36">
        <f>SUMIFS(СВЦЭМ!$F$33:$F$776,СВЦЭМ!$A$33:$A$776,$A200,СВЦЭМ!$B$33:$B$776,V$190)+'СЕТ СН'!$F$12</f>
        <v>145.04334919999999</v>
      </c>
      <c r="W200" s="36">
        <f>SUMIFS(СВЦЭМ!$F$33:$F$776,СВЦЭМ!$A$33:$A$776,$A200,СВЦЭМ!$B$33:$B$776,W$190)+'СЕТ СН'!$F$12</f>
        <v>144.36257320000001</v>
      </c>
      <c r="X200" s="36">
        <f>SUMIFS(СВЦЭМ!$F$33:$F$776,СВЦЭМ!$A$33:$A$776,$A200,СВЦЭМ!$B$33:$B$776,X$190)+'СЕТ СН'!$F$12</f>
        <v>157.51407695</v>
      </c>
      <c r="Y200" s="36">
        <f>SUMIFS(СВЦЭМ!$F$33:$F$776,СВЦЭМ!$A$33:$A$776,$A200,СВЦЭМ!$B$33:$B$776,Y$190)+'СЕТ СН'!$F$12</f>
        <v>184.17049123999999</v>
      </c>
    </row>
    <row r="201" spans="1:25" ht="15.75" x14ac:dyDescent="0.2">
      <c r="A201" s="35">
        <f t="shared" si="5"/>
        <v>43566</v>
      </c>
      <c r="B201" s="36">
        <f>SUMIFS(СВЦЭМ!$F$33:$F$776,СВЦЭМ!$A$33:$A$776,$A201,СВЦЭМ!$B$33:$B$776,B$190)+'СЕТ СН'!$F$12</f>
        <v>196.77166045999999</v>
      </c>
      <c r="C201" s="36">
        <f>SUMIFS(СВЦЭМ!$F$33:$F$776,СВЦЭМ!$A$33:$A$776,$A201,СВЦЭМ!$B$33:$B$776,C$190)+'СЕТ СН'!$F$12</f>
        <v>223.90848276</v>
      </c>
      <c r="D201" s="36">
        <f>SUMIFS(СВЦЭМ!$F$33:$F$776,СВЦЭМ!$A$33:$A$776,$A201,СВЦЭМ!$B$33:$B$776,D$190)+'СЕТ СН'!$F$12</f>
        <v>255.54511796</v>
      </c>
      <c r="E201" s="36">
        <f>SUMIFS(СВЦЭМ!$F$33:$F$776,СВЦЭМ!$A$33:$A$776,$A201,СВЦЭМ!$B$33:$B$776,E$190)+'СЕТ СН'!$F$12</f>
        <v>260.28661971000002</v>
      </c>
      <c r="F201" s="36">
        <f>SUMIFS(СВЦЭМ!$F$33:$F$776,СВЦЭМ!$A$33:$A$776,$A201,СВЦЭМ!$B$33:$B$776,F$190)+'СЕТ СН'!$F$12</f>
        <v>260.81376404000002</v>
      </c>
      <c r="G201" s="36">
        <f>SUMIFS(СВЦЭМ!$F$33:$F$776,СВЦЭМ!$A$33:$A$776,$A201,СВЦЭМ!$B$33:$B$776,G$190)+'СЕТ СН'!$F$12</f>
        <v>260.02097531999999</v>
      </c>
      <c r="H201" s="36">
        <f>SUMIFS(СВЦЭМ!$F$33:$F$776,СВЦЭМ!$A$33:$A$776,$A201,СВЦЭМ!$B$33:$B$776,H$190)+'СЕТ СН'!$F$12</f>
        <v>242.39208594999999</v>
      </c>
      <c r="I201" s="36">
        <f>SUMIFS(СВЦЭМ!$F$33:$F$776,СВЦЭМ!$A$33:$A$776,$A201,СВЦЭМ!$B$33:$B$776,I$190)+'СЕТ СН'!$F$12</f>
        <v>223.05336632000001</v>
      </c>
      <c r="J201" s="36">
        <f>SUMIFS(СВЦЭМ!$F$33:$F$776,СВЦЭМ!$A$33:$A$776,$A201,СВЦЭМ!$B$33:$B$776,J$190)+'СЕТ СН'!$F$12</f>
        <v>196.19416523000001</v>
      </c>
      <c r="K201" s="36">
        <f>SUMIFS(СВЦЭМ!$F$33:$F$776,СВЦЭМ!$A$33:$A$776,$A201,СВЦЭМ!$B$33:$B$776,K$190)+'СЕТ СН'!$F$12</f>
        <v>176.24307551000001</v>
      </c>
      <c r="L201" s="36">
        <f>SUMIFS(СВЦЭМ!$F$33:$F$776,СВЦЭМ!$A$33:$A$776,$A201,СВЦЭМ!$B$33:$B$776,L$190)+'СЕТ СН'!$F$12</f>
        <v>167.34817856999999</v>
      </c>
      <c r="M201" s="36">
        <f>SUMIFS(СВЦЭМ!$F$33:$F$776,СВЦЭМ!$A$33:$A$776,$A201,СВЦЭМ!$B$33:$B$776,M$190)+'СЕТ СН'!$F$12</f>
        <v>171.39185774000001</v>
      </c>
      <c r="N201" s="36">
        <f>SUMIFS(СВЦЭМ!$F$33:$F$776,СВЦЭМ!$A$33:$A$776,$A201,СВЦЭМ!$B$33:$B$776,N$190)+'СЕТ СН'!$F$12</f>
        <v>168.53742650999999</v>
      </c>
      <c r="O201" s="36">
        <f>SUMIFS(СВЦЭМ!$F$33:$F$776,СВЦЭМ!$A$33:$A$776,$A201,СВЦЭМ!$B$33:$B$776,O$190)+'СЕТ СН'!$F$12</f>
        <v>169.90654368</v>
      </c>
      <c r="P201" s="36">
        <f>SUMIFS(СВЦЭМ!$F$33:$F$776,СВЦЭМ!$A$33:$A$776,$A201,СВЦЭМ!$B$33:$B$776,P$190)+'СЕТ СН'!$F$12</f>
        <v>173.21598320000001</v>
      </c>
      <c r="Q201" s="36">
        <f>SUMIFS(СВЦЭМ!$F$33:$F$776,СВЦЭМ!$A$33:$A$776,$A201,СВЦЭМ!$B$33:$B$776,Q$190)+'СЕТ СН'!$F$12</f>
        <v>174.62038200999999</v>
      </c>
      <c r="R201" s="36">
        <f>SUMIFS(СВЦЭМ!$F$33:$F$776,СВЦЭМ!$A$33:$A$776,$A201,СВЦЭМ!$B$33:$B$776,R$190)+'СЕТ СН'!$F$12</f>
        <v>174.26440496999999</v>
      </c>
      <c r="S201" s="36">
        <f>SUMIFS(СВЦЭМ!$F$33:$F$776,СВЦЭМ!$A$33:$A$776,$A201,СВЦЭМ!$B$33:$B$776,S$190)+'СЕТ СН'!$F$12</f>
        <v>175.47573606</v>
      </c>
      <c r="T201" s="36">
        <f>SUMIFS(СВЦЭМ!$F$33:$F$776,СВЦЭМ!$A$33:$A$776,$A201,СВЦЭМ!$B$33:$B$776,T$190)+'СЕТ СН'!$F$12</f>
        <v>172.06412585999999</v>
      </c>
      <c r="U201" s="36">
        <f>SUMIFS(СВЦЭМ!$F$33:$F$776,СВЦЭМ!$A$33:$A$776,$A201,СВЦЭМ!$B$33:$B$776,U$190)+'СЕТ СН'!$F$12</f>
        <v>167.08086614000001</v>
      </c>
      <c r="V201" s="36">
        <f>SUMIFS(СВЦЭМ!$F$33:$F$776,СВЦЭМ!$A$33:$A$776,$A201,СВЦЭМ!$B$33:$B$776,V$190)+'СЕТ СН'!$F$12</f>
        <v>166.35921603</v>
      </c>
      <c r="W201" s="36">
        <f>SUMIFS(СВЦЭМ!$F$33:$F$776,СВЦЭМ!$A$33:$A$776,$A201,СВЦЭМ!$B$33:$B$776,W$190)+'СЕТ СН'!$F$12</f>
        <v>162.63098188999999</v>
      </c>
      <c r="X201" s="36">
        <f>SUMIFS(СВЦЭМ!$F$33:$F$776,СВЦЭМ!$A$33:$A$776,$A201,СВЦЭМ!$B$33:$B$776,X$190)+'СЕТ СН'!$F$12</f>
        <v>178.35090081000001</v>
      </c>
      <c r="Y201" s="36">
        <f>SUMIFS(СВЦЭМ!$F$33:$F$776,СВЦЭМ!$A$33:$A$776,$A201,СВЦЭМ!$B$33:$B$776,Y$190)+'СЕТ СН'!$F$12</f>
        <v>204.59525880000001</v>
      </c>
    </row>
    <row r="202" spans="1:25" ht="15.75" x14ac:dyDescent="0.2">
      <c r="A202" s="35">
        <f t="shared" si="5"/>
        <v>43567</v>
      </c>
      <c r="B202" s="36">
        <f>SUMIFS(СВЦЭМ!$F$33:$F$776,СВЦЭМ!$A$33:$A$776,$A202,СВЦЭМ!$B$33:$B$776,B$190)+'СЕТ СН'!$F$12</f>
        <v>226.51472007999999</v>
      </c>
      <c r="C202" s="36">
        <f>SUMIFS(СВЦЭМ!$F$33:$F$776,СВЦЭМ!$A$33:$A$776,$A202,СВЦЭМ!$B$33:$B$776,C$190)+'СЕТ СН'!$F$12</f>
        <v>245.53728337999999</v>
      </c>
      <c r="D202" s="36">
        <f>SUMIFS(СВЦЭМ!$F$33:$F$776,СВЦЭМ!$A$33:$A$776,$A202,СВЦЭМ!$B$33:$B$776,D$190)+'СЕТ СН'!$F$12</f>
        <v>255.82963377999999</v>
      </c>
      <c r="E202" s="36">
        <f>SUMIFS(СВЦЭМ!$F$33:$F$776,СВЦЭМ!$A$33:$A$776,$A202,СВЦЭМ!$B$33:$B$776,E$190)+'СЕТ СН'!$F$12</f>
        <v>256.04234788000002</v>
      </c>
      <c r="F202" s="36">
        <f>SUMIFS(СВЦЭМ!$F$33:$F$776,СВЦЭМ!$A$33:$A$776,$A202,СВЦЭМ!$B$33:$B$776,F$190)+'СЕТ СН'!$F$12</f>
        <v>255.92507223999999</v>
      </c>
      <c r="G202" s="36">
        <f>SUMIFS(СВЦЭМ!$F$33:$F$776,СВЦЭМ!$A$33:$A$776,$A202,СВЦЭМ!$B$33:$B$776,G$190)+'СЕТ СН'!$F$12</f>
        <v>252.91789401</v>
      </c>
      <c r="H202" s="36">
        <f>SUMIFS(СВЦЭМ!$F$33:$F$776,СВЦЭМ!$A$33:$A$776,$A202,СВЦЭМ!$B$33:$B$776,H$190)+'СЕТ СН'!$F$12</f>
        <v>234.17771816000001</v>
      </c>
      <c r="I202" s="36">
        <f>SUMIFS(СВЦЭМ!$F$33:$F$776,СВЦЭМ!$A$33:$A$776,$A202,СВЦЭМ!$B$33:$B$776,I$190)+'СЕТ СН'!$F$12</f>
        <v>221.48827008000001</v>
      </c>
      <c r="J202" s="36">
        <f>SUMIFS(СВЦЭМ!$F$33:$F$776,СВЦЭМ!$A$33:$A$776,$A202,СВЦЭМ!$B$33:$B$776,J$190)+'СЕТ СН'!$F$12</f>
        <v>195.84061292000001</v>
      </c>
      <c r="K202" s="36">
        <f>SUMIFS(СВЦЭМ!$F$33:$F$776,СВЦЭМ!$A$33:$A$776,$A202,СВЦЭМ!$B$33:$B$776,K$190)+'СЕТ СН'!$F$12</f>
        <v>176.55116817999999</v>
      </c>
      <c r="L202" s="36">
        <f>SUMIFS(СВЦЭМ!$F$33:$F$776,СВЦЭМ!$A$33:$A$776,$A202,СВЦЭМ!$B$33:$B$776,L$190)+'СЕТ СН'!$F$12</f>
        <v>168.03502628999999</v>
      </c>
      <c r="M202" s="36">
        <f>SUMIFS(СВЦЭМ!$F$33:$F$776,СВЦЭМ!$A$33:$A$776,$A202,СВЦЭМ!$B$33:$B$776,M$190)+'СЕТ СН'!$F$12</f>
        <v>168.70047980000001</v>
      </c>
      <c r="N202" s="36">
        <f>SUMIFS(СВЦЭМ!$F$33:$F$776,СВЦЭМ!$A$33:$A$776,$A202,СВЦЭМ!$B$33:$B$776,N$190)+'СЕТ СН'!$F$12</f>
        <v>164.61500824999999</v>
      </c>
      <c r="O202" s="36">
        <f>SUMIFS(СВЦЭМ!$F$33:$F$776,СВЦЭМ!$A$33:$A$776,$A202,СВЦЭМ!$B$33:$B$776,O$190)+'СЕТ СН'!$F$12</f>
        <v>166.62240302999999</v>
      </c>
      <c r="P202" s="36">
        <f>SUMIFS(СВЦЭМ!$F$33:$F$776,СВЦЭМ!$A$33:$A$776,$A202,СВЦЭМ!$B$33:$B$776,P$190)+'СЕТ СН'!$F$12</f>
        <v>171.34266742</v>
      </c>
      <c r="Q202" s="36">
        <f>SUMIFS(СВЦЭМ!$F$33:$F$776,СВЦЭМ!$A$33:$A$776,$A202,СВЦЭМ!$B$33:$B$776,Q$190)+'СЕТ СН'!$F$12</f>
        <v>173.74250802</v>
      </c>
      <c r="R202" s="36">
        <f>SUMIFS(СВЦЭМ!$F$33:$F$776,СВЦЭМ!$A$33:$A$776,$A202,СВЦЭМ!$B$33:$B$776,R$190)+'СЕТ СН'!$F$12</f>
        <v>175.65298865</v>
      </c>
      <c r="S202" s="36">
        <f>SUMIFS(СВЦЭМ!$F$33:$F$776,СВЦЭМ!$A$33:$A$776,$A202,СВЦЭМ!$B$33:$B$776,S$190)+'СЕТ СН'!$F$12</f>
        <v>172.62335188</v>
      </c>
      <c r="T202" s="36">
        <f>SUMIFS(СВЦЭМ!$F$33:$F$776,СВЦЭМ!$A$33:$A$776,$A202,СВЦЭМ!$B$33:$B$776,T$190)+'СЕТ СН'!$F$12</f>
        <v>169.28547952</v>
      </c>
      <c r="U202" s="36">
        <f>SUMIFS(СВЦЭМ!$F$33:$F$776,СВЦЭМ!$A$33:$A$776,$A202,СВЦЭМ!$B$33:$B$776,U$190)+'СЕТ СН'!$F$12</f>
        <v>158.81408239999999</v>
      </c>
      <c r="V202" s="36">
        <f>SUMIFS(СВЦЭМ!$F$33:$F$776,СВЦЭМ!$A$33:$A$776,$A202,СВЦЭМ!$B$33:$B$776,V$190)+'СЕТ СН'!$F$12</f>
        <v>158.41511681</v>
      </c>
      <c r="W202" s="36">
        <f>SUMIFS(СВЦЭМ!$F$33:$F$776,СВЦЭМ!$A$33:$A$776,$A202,СВЦЭМ!$B$33:$B$776,W$190)+'СЕТ СН'!$F$12</f>
        <v>160.68548534000001</v>
      </c>
      <c r="X202" s="36">
        <f>SUMIFS(СВЦЭМ!$F$33:$F$776,СВЦЭМ!$A$33:$A$776,$A202,СВЦЭМ!$B$33:$B$776,X$190)+'СЕТ СН'!$F$12</f>
        <v>174.18364926999999</v>
      </c>
      <c r="Y202" s="36">
        <f>SUMIFS(СВЦЭМ!$F$33:$F$776,СВЦЭМ!$A$33:$A$776,$A202,СВЦЭМ!$B$33:$B$776,Y$190)+'СЕТ СН'!$F$12</f>
        <v>199.47450685000001</v>
      </c>
    </row>
    <row r="203" spans="1:25" ht="15.75" x14ac:dyDescent="0.2">
      <c r="A203" s="35">
        <f t="shared" si="5"/>
        <v>43568</v>
      </c>
      <c r="B203" s="36">
        <f>SUMIFS(СВЦЭМ!$F$33:$F$776,СВЦЭМ!$A$33:$A$776,$A203,СВЦЭМ!$B$33:$B$776,B$190)+'СЕТ СН'!$F$12</f>
        <v>218.06767299000001</v>
      </c>
      <c r="C203" s="36">
        <f>SUMIFS(СВЦЭМ!$F$33:$F$776,СВЦЭМ!$A$33:$A$776,$A203,СВЦЭМ!$B$33:$B$776,C$190)+'СЕТ СН'!$F$12</f>
        <v>235.42987588</v>
      </c>
      <c r="D203" s="36">
        <f>SUMIFS(СВЦЭМ!$F$33:$F$776,СВЦЭМ!$A$33:$A$776,$A203,СВЦЭМ!$B$33:$B$776,D$190)+'СЕТ СН'!$F$12</f>
        <v>252.31793705999999</v>
      </c>
      <c r="E203" s="36">
        <f>SUMIFS(СВЦЭМ!$F$33:$F$776,СВЦЭМ!$A$33:$A$776,$A203,СВЦЭМ!$B$33:$B$776,E$190)+'СЕТ СН'!$F$12</f>
        <v>254.29244252000001</v>
      </c>
      <c r="F203" s="36">
        <f>SUMIFS(СВЦЭМ!$F$33:$F$776,СВЦЭМ!$A$33:$A$776,$A203,СВЦЭМ!$B$33:$B$776,F$190)+'СЕТ СН'!$F$12</f>
        <v>253.88911726000001</v>
      </c>
      <c r="G203" s="36">
        <f>SUMIFS(СВЦЭМ!$F$33:$F$776,СВЦЭМ!$A$33:$A$776,$A203,СВЦЭМ!$B$33:$B$776,G$190)+'СЕТ СН'!$F$12</f>
        <v>248.1837237</v>
      </c>
      <c r="H203" s="36">
        <f>SUMIFS(СВЦЭМ!$F$33:$F$776,СВЦЭМ!$A$33:$A$776,$A203,СВЦЭМ!$B$33:$B$776,H$190)+'СЕТ СН'!$F$12</f>
        <v>227.86610983</v>
      </c>
      <c r="I203" s="36">
        <f>SUMIFS(СВЦЭМ!$F$33:$F$776,СВЦЭМ!$A$33:$A$776,$A203,СВЦЭМ!$B$33:$B$776,I$190)+'СЕТ СН'!$F$12</f>
        <v>215.91009718000001</v>
      </c>
      <c r="J203" s="36">
        <f>SUMIFS(СВЦЭМ!$F$33:$F$776,СВЦЭМ!$A$33:$A$776,$A203,СВЦЭМ!$B$33:$B$776,J$190)+'СЕТ СН'!$F$12</f>
        <v>202.53147540000001</v>
      </c>
      <c r="K203" s="36">
        <f>SUMIFS(СВЦЭМ!$F$33:$F$776,СВЦЭМ!$A$33:$A$776,$A203,СВЦЭМ!$B$33:$B$776,K$190)+'СЕТ СН'!$F$12</f>
        <v>176.9661729</v>
      </c>
      <c r="L203" s="36">
        <f>SUMIFS(СВЦЭМ!$F$33:$F$776,СВЦЭМ!$A$33:$A$776,$A203,СВЦЭМ!$B$33:$B$776,L$190)+'СЕТ СН'!$F$12</f>
        <v>168.94021327999999</v>
      </c>
      <c r="M203" s="36">
        <f>SUMIFS(СВЦЭМ!$F$33:$F$776,СВЦЭМ!$A$33:$A$776,$A203,СВЦЭМ!$B$33:$B$776,M$190)+'СЕТ СН'!$F$12</f>
        <v>167.23451481000001</v>
      </c>
      <c r="N203" s="36">
        <f>SUMIFS(СВЦЭМ!$F$33:$F$776,СВЦЭМ!$A$33:$A$776,$A203,СВЦЭМ!$B$33:$B$776,N$190)+'СЕТ СН'!$F$12</f>
        <v>170.22335978999999</v>
      </c>
      <c r="O203" s="36">
        <f>SUMIFS(СВЦЭМ!$F$33:$F$776,СВЦЭМ!$A$33:$A$776,$A203,СВЦЭМ!$B$33:$B$776,O$190)+'СЕТ СН'!$F$12</f>
        <v>172.31165386000001</v>
      </c>
      <c r="P203" s="36">
        <f>SUMIFS(СВЦЭМ!$F$33:$F$776,СВЦЭМ!$A$33:$A$776,$A203,СВЦЭМ!$B$33:$B$776,P$190)+'СЕТ СН'!$F$12</f>
        <v>174.32753843</v>
      </c>
      <c r="Q203" s="36">
        <f>SUMIFS(СВЦЭМ!$F$33:$F$776,СВЦЭМ!$A$33:$A$776,$A203,СВЦЭМ!$B$33:$B$776,Q$190)+'СЕТ СН'!$F$12</f>
        <v>176.21821346999999</v>
      </c>
      <c r="R203" s="36">
        <f>SUMIFS(СВЦЭМ!$F$33:$F$776,СВЦЭМ!$A$33:$A$776,$A203,СВЦЭМ!$B$33:$B$776,R$190)+'СЕТ СН'!$F$12</f>
        <v>176.79798473</v>
      </c>
      <c r="S203" s="36">
        <f>SUMIFS(СВЦЭМ!$F$33:$F$776,СВЦЭМ!$A$33:$A$776,$A203,СВЦЭМ!$B$33:$B$776,S$190)+'СЕТ СН'!$F$12</f>
        <v>178.30064091</v>
      </c>
      <c r="T203" s="36">
        <f>SUMIFS(СВЦЭМ!$F$33:$F$776,СВЦЭМ!$A$33:$A$776,$A203,СВЦЭМ!$B$33:$B$776,T$190)+'СЕТ СН'!$F$12</f>
        <v>177.71895186</v>
      </c>
      <c r="U203" s="36">
        <f>SUMIFS(СВЦЭМ!$F$33:$F$776,СВЦЭМ!$A$33:$A$776,$A203,СВЦЭМ!$B$33:$B$776,U$190)+'СЕТ СН'!$F$12</f>
        <v>173.53136985</v>
      </c>
      <c r="V203" s="36">
        <f>SUMIFS(СВЦЭМ!$F$33:$F$776,СВЦЭМ!$A$33:$A$776,$A203,СВЦЭМ!$B$33:$B$776,V$190)+'СЕТ СН'!$F$12</f>
        <v>168.11190070999999</v>
      </c>
      <c r="W203" s="36">
        <f>SUMIFS(СВЦЭМ!$F$33:$F$776,СВЦЭМ!$A$33:$A$776,$A203,СВЦЭМ!$B$33:$B$776,W$190)+'СЕТ СН'!$F$12</f>
        <v>167.62230774</v>
      </c>
      <c r="X203" s="36">
        <f>SUMIFS(СВЦЭМ!$F$33:$F$776,СВЦЭМ!$A$33:$A$776,$A203,СВЦЭМ!$B$33:$B$776,X$190)+'СЕТ СН'!$F$12</f>
        <v>185.93378490000001</v>
      </c>
      <c r="Y203" s="36">
        <f>SUMIFS(СВЦЭМ!$F$33:$F$776,СВЦЭМ!$A$33:$A$776,$A203,СВЦЭМ!$B$33:$B$776,Y$190)+'СЕТ СН'!$F$12</f>
        <v>209.00049781000001</v>
      </c>
    </row>
    <row r="204" spans="1:25" ht="15.75" x14ac:dyDescent="0.2">
      <c r="A204" s="35">
        <f t="shared" si="5"/>
        <v>43569</v>
      </c>
      <c r="B204" s="36">
        <f>SUMIFS(СВЦЭМ!$F$33:$F$776,СВЦЭМ!$A$33:$A$776,$A204,СВЦЭМ!$B$33:$B$776,B$190)+'СЕТ СН'!$F$12</f>
        <v>222.43401302999999</v>
      </c>
      <c r="C204" s="36">
        <f>SUMIFS(СВЦЭМ!$F$33:$F$776,СВЦЭМ!$A$33:$A$776,$A204,СВЦЭМ!$B$33:$B$776,C$190)+'СЕТ СН'!$F$12</f>
        <v>246.45732419999999</v>
      </c>
      <c r="D204" s="36">
        <f>SUMIFS(СВЦЭМ!$F$33:$F$776,СВЦЭМ!$A$33:$A$776,$A204,СВЦЭМ!$B$33:$B$776,D$190)+'СЕТ СН'!$F$12</f>
        <v>265.48274942</v>
      </c>
      <c r="E204" s="36">
        <f>SUMIFS(СВЦЭМ!$F$33:$F$776,СВЦЭМ!$A$33:$A$776,$A204,СВЦЭМ!$B$33:$B$776,E$190)+'СЕТ СН'!$F$12</f>
        <v>265.52691050999999</v>
      </c>
      <c r="F204" s="36">
        <f>SUMIFS(СВЦЭМ!$F$33:$F$776,СВЦЭМ!$A$33:$A$776,$A204,СВЦЭМ!$B$33:$B$776,F$190)+'СЕТ СН'!$F$12</f>
        <v>263.38754124000002</v>
      </c>
      <c r="G204" s="36">
        <f>SUMIFS(СВЦЭМ!$F$33:$F$776,СВЦЭМ!$A$33:$A$776,$A204,СВЦЭМ!$B$33:$B$776,G$190)+'СЕТ СН'!$F$12</f>
        <v>260.37083195999998</v>
      </c>
      <c r="H204" s="36">
        <f>SUMIFS(СВЦЭМ!$F$33:$F$776,СВЦЭМ!$A$33:$A$776,$A204,СВЦЭМ!$B$33:$B$776,H$190)+'СЕТ СН'!$F$12</f>
        <v>237.27586919000001</v>
      </c>
      <c r="I204" s="36">
        <f>SUMIFS(СВЦЭМ!$F$33:$F$776,СВЦЭМ!$A$33:$A$776,$A204,СВЦЭМ!$B$33:$B$776,I$190)+'СЕТ СН'!$F$12</f>
        <v>221.51624107000001</v>
      </c>
      <c r="J204" s="36">
        <f>SUMIFS(СВЦЭМ!$F$33:$F$776,СВЦЭМ!$A$33:$A$776,$A204,СВЦЭМ!$B$33:$B$776,J$190)+'СЕТ СН'!$F$12</f>
        <v>205.33890069</v>
      </c>
      <c r="K204" s="36">
        <f>SUMIFS(СВЦЭМ!$F$33:$F$776,СВЦЭМ!$A$33:$A$776,$A204,СВЦЭМ!$B$33:$B$776,K$190)+'СЕТ СН'!$F$12</f>
        <v>180.87394445000001</v>
      </c>
      <c r="L204" s="36">
        <f>SUMIFS(СВЦЭМ!$F$33:$F$776,СВЦЭМ!$A$33:$A$776,$A204,СВЦЭМ!$B$33:$B$776,L$190)+'СЕТ СН'!$F$12</f>
        <v>168.50364031000001</v>
      </c>
      <c r="M204" s="36">
        <f>SUMIFS(СВЦЭМ!$F$33:$F$776,СВЦЭМ!$A$33:$A$776,$A204,СВЦЭМ!$B$33:$B$776,M$190)+'СЕТ СН'!$F$12</f>
        <v>167.07953273000001</v>
      </c>
      <c r="N204" s="36">
        <f>SUMIFS(СВЦЭМ!$F$33:$F$776,СВЦЭМ!$A$33:$A$776,$A204,СВЦЭМ!$B$33:$B$776,N$190)+'СЕТ СН'!$F$12</f>
        <v>168.35003429</v>
      </c>
      <c r="O204" s="36">
        <f>SUMIFS(СВЦЭМ!$F$33:$F$776,СВЦЭМ!$A$33:$A$776,$A204,СВЦЭМ!$B$33:$B$776,O$190)+'СЕТ СН'!$F$12</f>
        <v>169.75938310000001</v>
      </c>
      <c r="P204" s="36">
        <f>SUMIFS(СВЦЭМ!$F$33:$F$776,СВЦЭМ!$A$33:$A$776,$A204,СВЦЭМ!$B$33:$B$776,P$190)+'СЕТ СН'!$F$12</f>
        <v>173.03795385999999</v>
      </c>
      <c r="Q204" s="36">
        <f>SUMIFS(СВЦЭМ!$F$33:$F$776,СВЦЭМ!$A$33:$A$776,$A204,СВЦЭМ!$B$33:$B$776,Q$190)+'СЕТ СН'!$F$12</f>
        <v>173.44168119</v>
      </c>
      <c r="R204" s="36">
        <f>SUMIFS(СВЦЭМ!$F$33:$F$776,СВЦЭМ!$A$33:$A$776,$A204,СВЦЭМ!$B$33:$B$776,R$190)+'СЕТ СН'!$F$12</f>
        <v>173.07908921000001</v>
      </c>
      <c r="S204" s="36">
        <f>SUMIFS(СВЦЭМ!$F$33:$F$776,СВЦЭМ!$A$33:$A$776,$A204,СВЦЭМ!$B$33:$B$776,S$190)+'СЕТ СН'!$F$12</f>
        <v>175.8023475</v>
      </c>
      <c r="T204" s="36">
        <f>SUMIFS(СВЦЭМ!$F$33:$F$776,СВЦЭМ!$A$33:$A$776,$A204,СВЦЭМ!$B$33:$B$776,T$190)+'СЕТ СН'!$F$12</f>
        <v>172.12565151000001</v>
      </c>
      <c r="U204" s="36">
        <f>SUMIFS(СВЦЭМ!$F$33:$F$776,СВЦЭМ!$A$33:$A$776,$A204,СВЦЭМ!$B$33:$B$776,U$190)+'СЕТ СН'!$F$12</f>
        <v>166.47676698999999</v>
      </c>
      <c r="V204" s="36">
        <f>SUMIFS(СВЦЭМ!$F$33:$F$776,СВЦЭМ!$A$33:$A$776,$A204,СВЦЭМ!$B$33:$B$776,V$190)+'СЕТ СН'!$F$12</f>
        <v>163.67322970999999</v>
      </c>
      <c r="W204" s="36">
        <f>SUMIFS(СВЦЭМ!$F$33:$F$776,СВЦЭМ!$A$33:$A$776,$A204,СВЦЭМ!$B$33:$B$776,W$190)+'СЕТ СН'!$F$12</f>
        <v>164.59249317000001</v>
      </c>
      <c r="X204" s="36">
        <f>SUMIFS(СВЦЭМ!$F$33:$F$776,СВЦЭМ!$A$33:$A$776,$A204,СВЦЭМ!$B$33:$B$776,X$190)+'СЕТ СН'!$F$12</f>
        <v>178.11331662000001</v>
      </c>
      <c r="Y204" s="36">
        <f>SUMIFS(СВЦЭМ!$F$33:$F$776,СВЦЭМ!$A$33:$A$776,$A204,СВЦЭМ!$B$33:$B$776,Y$190)+'СЕТ СН'!$F$12</f>
        <v>201.35509709999999</v>
      </c>
    </row>
    <row r="205" spans="1:25" ht="15.75" x14ac:dyDescent="0.2">
      <c r="A205" s="35">
        <f t="shared" si="5"/>
        <v>43570</v>
      </c>
      <c r="B205" s="36">
        <f>SUMIFS(СВЦЭМ!$F$33:$F$776,СВЦЭМ!$A$33:$A$776,$A205,СВЦЭМ!$B$33:$B$776,B$190)+'СЕТ СН'!$F$12</f>
        <v>212.81210469999999</v>
      </c>
      <c r="C205" s="36">
        <f>SUMIFS(СВЦЭМ!$F$33:$F$776,СВЦЭМ!$A$33:$A$776,$A205,СВЦЭМ!$B$33:$B$776,C$190)+'СЕТ СН'!$F$12</f>
        <v>234.74944031999999</v>
      </c>
      <c r="D205" s="36">
        <f>SUMIFS(СВЦЭМ!$F$33:$F$776,СВЦЭМ!$A$33:$A$776,$A205,СВЦЭМ!$B$33:$B$776,D$190)+'СЕТ СН'!$F$12</f>
        <v>247.37806817000001</v>
      </c>
      <c r="E205" s="36">
        <f>SUMIFS(СВЦЭМ!$F$33:$F$776,СВЦЭМ!$A$33:$A$776,$A205,СВЦЭМ!$B$33:$B$776,E$190)+'СЕТ СН'!$F$12</f>
        <v>249.23731678999999</v>
      </c>
      <c r="F205" s="36">
        <f>SUMIFS(СВЦЭМ!$F$33:$F$776,СВЦЭМ!$A$33:$A$776,$A205,СВЦЭМ!$B$33:$B$776,F$190)+'СЕТ СН'!$F$12</f>
        <v>248.29036393000001</v>
      </c>
      <c r="G205" s="36">
        <f>SUMIFS(СВЦЭМ!$F$33:$F$776,СВЦЭМ!$A$33:$A$776,$A205,СВЦЭМ!$B$33:$B$776,G$190)+'СЕТ СН'!$F$12</f>
        <v>248.17038543999999</v>
      </c>
      <c r="H205" s="36">
        <f>SUMIFS(СВЦЭМ!$F$33:$F$776,СВЦЭМ!$A$33:$A$776,$A205,СВЦЭМ!$B$33:$B$776,H$190)+'СЕТ СН'!$F$12</f>
        <v>230.28830615999999</v>
      </c>
      <c r="I205" s="36">
        <f>SUMIFS(СВЦЭМ!$F$33:$F$776,СВЦЭМ!$A$33:$A$776,$A205,СВЦЭМ!$B$33:$B$776,I$190)+'СЕТ СН'!$F$12</f>
        <v>219.73239753999999</v>
      </c>
      <c r="J205" s="36">
        <f>SUMIFS(СВЦЭМ!$F$33:$F$776,СВЦЭМ!$A$33:$A$776,$A205,СВЦЭМ!$B$33:$B$776,J$190)+'СЕТ СН'!$F$12</f>
        <v>199.15937697999999</v>
      </c>
      <c r="K205" s="36">
        <f>SUMIFS(СВЦЭМ!$F$33:$F$776,СВЦЭМ!$A$33:$A$776,$A205,СВЦЭМ!$B$33:$B$776,K$190)+'СЕТ СН'!$F$12</f>
        <v>180.60013928000001</v>
      </c>
      <c r="L205" s="36">
        <f>SUMIFS(СВЦЭМ!$F$33:$F$776,СВЦЭМ!$A$33:$A$776,$A205,СВЦЭМ!$B$33:$B$776,L$190)+'СЕТ СН'!$F$12</f>
        <v>173.91913611000001</v>
      </c>
      <c r="M205" s="36">
        <f>SUMIFS(СВЦЭМ!$F$33:$F$776,СВЦЭМ!$A$33:$A$776,$A205,СВЦЭМ!$B$33:$B$776,M$190)+'СЕТ СН'!$F$12</f>
        <v>174.41888342999999</v>
      </c>
      <c r="N205" s="36">
        <f>SUMIFS(СВЦЭМ!$F$33:$F$776,СВЦЭМ!$A$33:$A$776,$A205,СВЦЭМ!$B$33:$B$776,N$190)+'СЕТ СН'!$F$12</f>
        <v>173.78520168</v>
      </c>
      <c r="O205" s="36">
        <f>SUMIFS(СВЦЭМ!$F$33:$F$776,СВЦЭМ!$A$33:$A$776,$A205,СВЦЭМ!$B$33:$B$776,O$190)+'СЕТ СН'!$F$12</f>
        <v>176.16071435000001</v>
      </c>
      <c r="P205" s="36">
        <f>SUMIFS(СВЦЭМ!$F$33:$F$776,СВЦЭМ!$A$33:$A$776,$A205,СВЦЭМ!$B$33:$B$776,P$190)+'СЕТ СН'!$F$12</f>
        <v>178.89168516000001</v>
      </c>
      <c r="Q205" s="36">
        <f>SUMIFS(СВЦЭМ!$F$33:$F$776,СВЦЭМ!$A$33:$A$776,$A205,СВЦЭМ!$B$33:$B$776,Q$190)+'СЕТ СН'!$F$12</f>
        <v>180.16552379000001</v>
      </c>
      <c r="R205" s="36">
        <f>SUMIFS(СВЦЭМ!$F$33:$F$776,СВЦЭМ!$A$33:$A$776,$A205,СВЦЭМ!$B$33:$B$776,R$190)+'СЕТ СН'!$F$12</f>
        <v>180.14254263999999</v>
      </c>
      <c r="S205" s="36">
        <f>SUMIFS(СВЦЭМ!$F$33:$F$776,СВЦЭМ!$A$33:$A$776,$A205,СВЦЭМ!$B$33:$B$776,S$190)+'СЕТ СН'!$F$12</f>
        <v>181.01241898000001</v>
      </c>
      <c r="T205" s="36">
        <f>SUMIFS(СВЦЭМ!$F$33:$F$776,СВЦЭМ!$A$33:$A$776,$A205,СВЦЭМ!$B$33:$B$776,T$190)+'СЕТ СН'!$F$12</f>
        <v>177.28560267</v>
      </c>
      <c r="U205" s="36">
        <f>SUMIFS(СВЦЭМ!$F$33:$F$776,СВЦЭМ!$A$33:$A$776,$A205,СВЦЭМ!$B$33:$B$776,U$190)+'СЕТ СН'!$F$12</f>
        <v>171.64336793999999</v>
      </c>
      <c r="V205" s="36">
        <f>SUMIFS(СВЦЭМ!$F$33:$F$776,СВЦЭМ!$A$33:$A$776,$A205,СВЦЭМ!$B$33:$B$776,V$190)+'СЕТ СН'!$F$12</f>
        <v>172.36720937000001</v>
      </c>
      <c r="W205" s="36">
        <f>SUMIFS(СВЦЭМ!$F$33:$F$776,СВЦЭМ!$A$33:$A$776,$A205,СВЦЭМ!$B$33:$B$776,W$190)+'СЕТ СН'!$F$12</f>
        <v>172.65187645</v>
      </c>
      <c r="X205" s="36">
        <f>SUMIFS(СВЦЭМ!$F$33:$F$776,СВЦЭМ!$A$33:$A$776,$A205,СВЦЭМ!$B$33:$B$776,X$190)+'СЕТ СН'!$F$12</f>
        <v>182.11960042999999</v>
      </c>
      <c r="Y205" s="36">
        <f>SUMIFS(СВЦЭМ!$F$33:$F$776,СВЦЭМ!$A$33:$A$776,$A205,СВЦЭМ!$B$33:$B$776,Y$190)+'СЕТ СН'!$F$12</f>
        <v>200.97720555999999</v>
      </c>
    </row>
    <row r="206" spans="1:25" ht="15.75" x14ac:dyDescent="0.2">
      <c r="A206" s="35">
        <f t="shared" si="5"/>
        <v>43571</v>
      </c>
      <c r="B206" s="36">
        <f>SUMIFS(СВЦЭМ!$F$33:$F$776,СВЦЭМ!$A$33:$A$776,$A206,СВЦЭМ!$B$33:$B$776,B$190)+'СЕТ СН'!$F$12</f>
        <v>213.99865072</v>
      </c>
      <c r="C206" s="36">
        <f>SUMIFS(СВЦЭМ!$F$33:$F$776,СВЦЭМ!$A$33:$A$776,$A206,СВЦЭМ!$B$33:$B$776,C$190)+'СЕТ СН'!$F$12</f>
        <v>230.56213026</v>
      </c>
      <c r="D206" s="36">
        <f>SUMIFS(СВЦЭМ!$F$33:$F$776,СВЦЭМ!$A$33:$A$776,$A206,СВЦЭМ!$B$33:$B$776,D$190)+'СЕТ СН'!$F$12</f>
        <v>248.53476351</v>
      </c>
      <c r="E206" s="36">
        <f>SUMIFS(СВЦЭМ!$F$33:$F$776,СВЦЭМ!$A$33:$A$776,$A206,СВЦЭМ!$B$33:$B$776,E$190)+'СЕТ СН'!$F$12</f>
        <v>250.78453648000001</v>
      </c>
      <c r="F206" s="36">
        <f>SUMIFS(СВЦЭМ!$F$33:$F$776,СВЦЭМ!$A$33:$A$776,$A206,СВЦЭМ!$B$33:$B$776,F$190)+'СЕТ СН'!$F$12</f>
        <v>250.95816058</v>
      </c>
      <c r="G206" s="36">
        <f>SUMIFS(СВЦЭМ!$F$33:$F$776,СВЦЭМ!$A$33:$A$776,$A206,СВЦЭМ!$B$33:$B$776,G$190)+'СЕТ СН'!$F$12</f>
        <v>250.23434849</v>
      </c>
      <c r="H206" s="36">
        <f>SUMIFS(СВЦЭМ!$F$33:$F$776,СВЦЭМ!$A$33:$A$776,$A206,СВЦЭМ!$B$33:$B$776,H$190)+'СЕТ СН'!$F$12</f>
        <v>236.94338891000001</v>
      </c>
      <c r="I206" s="36">
        <f>SUMIFS(СВЦЭМ!$F$33:$F$776,СВЦЭМ!$A$33:$A$776,$A206,СВЦЭМ!$B$33:$B$776,I$190)+'СЕТ СН'!$F$12</f>
        <v>223.74691267</v>
      </c>
      <c r="J206" s="36">
        <f>SUMIFS(СВЦЭМ!$F$33:$F$776,СВЦЭМ!$A$33:$A$776,$A206,СВЦЭМ!$B$33:$B$776,J$190)+'СЕТ СН'!$F$12</f>
        <v>201.89921027</v>
      </c>
      <c r="K206" s="36">
        <f>SUMIFS(СВЦЭМ!$F$33:$F$776,СВЦЭМ!$A$33:$A$776,$A206,СВЦЭМ!$B$33:$B$776,K$190)+'СЕТ СН'!$F$12</f>
        <v>186.86576593999999</v>
      </c>
      <c r="L206" s="36">
        <f>SUMIFS(СВЦЭМ!$F$33:$F$776,СВЦЭМ!$A$33:$A$776,$A206,СВЦЭМ!$B$33:$B$776,L$190)+'СЕТ СН'!$F$12</f>
        <v>180.80613642</v>
      </c>
      <c r="M206" s="36">
        <f>SUMIFS(СВЦЭМ!$F$33:$F$776,СВЦЭМ!$A$33:$A$776,$A206,СВЦЭМ!$B$33:$B$776,M$190)+'СЕТ СН'!$F$12</f>
        <v>175.77950376000001</v>
      </c>
      <c r="N206" s="36">
        <f>SUMIFS(СВЦЭМ!$F$33:$F$776,СВЦЭМ!$A$33:$A$776,$A206,СВЦЭМ!$B$33:$B$776,N$190)+'СЕТ СН'!$F$12</f>
        <v>178.61969101</v>
      </c>
      <c r="O206" s="36">
        <f>SUMIFS(СВЦЭМ!$F$33:$F$776,СВЦЭМ!$A$33:$A$776,$A206,СВЦЭМ!$B$33:$B$776,O$190)+'СЕТ СН'!$F$12</f>
        <v>181.25229745999999</v>
      </c>
      <c r="P206" s="36">
        <f>SUMIFS(СВЦЭМ!$F$33:$F$776,СВЦЭМ!$A$33:$A$776,$A206,СВЦЭМ!$B$33:$B$776,P$190)+'СЕТ СН'!$F$12</f>
        <v>181.82993753</v>
      </c>
      <c r="Q206" s="36">
        <f>SUMIFS(СВЦЭМ!$F$33:$F$776,СВЦЭМ!$A$33:$A$776,$A206,СВЦЭМ!$B$33:$B$776,Q$190)+'СЕТ СН'!$F$12</f>
        <v>181.60399548999999</v>
      </c>
      <c r="R206" s="36">
        <f>SUMIFS(СВЦЭМ!$F$33:$F$776,СВЦЭМ!$A$33:$A$776,$A206,СВЦЭМ!$B$33:$B$776,R$190)+'СЕТ СН'!$F$12</f>
        <v>179.58972256000001</v>
      </c>
      <c r="S206" s="36">
        <f>SUMIFS(СВЦЭМ!$F$33:$F$776,СВЦЭМ!$A$33:$A$776,$A206,СВЦЭМ!$B$33:$B$776,S$190)+'СЕТ СН'!$F$12</f>
        <v>179.27054842999999</v>
      </c>
      <c r="T206" s="36">
        <f>SUMIFS(СВЦЭМ!$F$33:$F$776,СВЦЭМ!$A$33:$A$776,$A206,СВЦЭМ!$B$33:$B$776,T$190)+'СЕТ СН'!$F$12</f>
        <v>181.90401567000001</v>
      </c>
      <c r="U206" s="36">
        <f>SUMIFS(СВЦЭМ!$F$33:$F$776,СВЦЭМ!$A$33:$A$776,$A206,СВЦЭМ!$B$33:$B$776,U$190)+'СЕТ СН'!$F$12</f>
        <v>173.44258357999999</v>
      </c>
      <c r="V206" s="36">
        <f>SUMIFS(СВЦЭМ!$F$33:$F$776,СВЦЭМ!$A$33:$A$776,$A206,СВЦЭМ!$B$33:$B$776,V$190)+'СЕТ СН'!$F$12</f>
        <v>176.65768603999999</v>
      </c>
      <c r="W206" s="36">
        <f>SUMIFS(СВЦЭМ!$F$33:$F$776,СВЦЭМ!$A$33:$A$776,$A206,СВЦЭМ!$B$33:$B$776,W$190)+'СЕТ СН'!$F$12</f>
        <v>175.00492502</v>
      </c>
      <c r="X206" s="36">
        <f>SUMIFS(СВЦЭМ!$F$33:$F$776,СВЦЭМ!$A$33:$A$776,$A206,СВЦЭМ!$B$33:$B$776,X$190)+'СЕТ СН'!$F$12</f>
        <v>193.25816413999999</v>
      </c>
      <c r="Y206" s="36">
        <f>SUMIFS(СВЦЭМ!$F$33:$F$776,СВЦЭМ!$A$33:$A$776,$A206,СВЦЭМ!$B$33:$B$776,Y$190)+'СЕТ СН'!$F$12</f>
        <v>210.12702143000001</v>
      </c>
    </row>
    <row r="207" spans="1:25" ht="15.75" x14ac:dyDescent="0.2">
      <c r="A207" s="35">
        <f t="shared" si="5"/>
        <v>43572</v>
      </c>
      <c r="B207" s="36">
        <f>SUMIFS(СВЦЭМ!$F$33:$F$776,СВЦЭМ!$A$33:$A$776,$A207,СВЦЭМ!$B$33:$B$776,B$190)+'СЕТ СН'!$F$12</f>
        <v>217.39526155999999</v>
      </c>
      <c r="C207" s="36">
        <f>SUMIFS(СВЦЭМ!$F$33:$F$776,СВЦЭМ!$A$33:$A$776,$A207,СВЦЭМ!$B$33:$B$776,C$190)+'СЕТ СН'!$F$12</f>
        <v>231.95088654</v>
      </c>
      <c r="D207" s="36">
        <f>SUMIFS(СВЦЭМ!$F$33:$F$776,СВЦЭМ!$A$33:$A$776,$A207,СВЦЭМ!$B$33:$B$776,D$190)+'СЕТ СН'!$F$12</f>
        <v>243.16003405000001</v>
      </c>
      <c r="E207" s="36">
        <f>SUMIFS(СВЦЭМ!$F$33:$F$776,СВЦЭМ!$A$33:$A$776,$A207,СВЦЭМ!$B$33:$B$776,E$190)+'СЕТ СН'!$F$12</f>
        <v>245.08881636000001</v>
      </c>
      <c r="F207" s="36">
        <f>SUMIFS(СВЦЭМ!$F$33:$F$776,СВЦЭМ!$A$33:$A$776,$A207,СВЦЭМ!$B$33:$B$776,F$190)+'СЕТ СН'!$F$12</f>
        <v>245.38835194000001</v>
      </c>
      <c r="G207" s="36">
        <f>SUMIFS(СВЦЭМ!$F$33:$F$776,СВЦЭМ!$A$33:$A$776,$A207,СВЦЭМ!$B$33:$B$776,G$190)+'СЕТ СН'!$F$12</f>
        <v>245.24918783000001</v>
      </c>
      <c r="H207" s="36">
        <f>SUMIFS(СВЦЭМ!$F$33:$F$776,СВЦЭМ!$A$33:$A$776,$A207,СВЦЭМ!$B$33:$B$776,H$190)+'СЕТ СН'!$F$12</f>
        <v>231.20397464999999</v>
      </c>
      <c r="I207" s="36">
        <f>SUMIFS(СВЦЭМ!$F$33:$F$776,СВЦЭМ!$A$33:$A$776,$A207,СВЦЭМ!$B$33:$B$776,I$190)+'СЕТ СН'!$F$12</f>
        <v>218.70551488999999</v>
      </c>
      <c r="J207" s="36">
        <f>SUMIFS(СВЦЭМ!$F$33:$F$776,СВЦЭМ!$A$33:$A$776,$A207,СВЦЭМ!$B$33:$B$776,J$190)+'СЕТ СН'!$F$12</f>
        <v>198.05881309</v>
      </c>
      <c r="K207" s="36">
        <f>SUMIFS(СВЦЭМ!$F$33:$F$776,СВЦЭМ!$A$33:$A$776,$A207,СВЦЭМ!$B$33:$B$776,K$190)+'СЕТ СН'!$F$12</f>
        <v>183.57006806999999</v>
      </c>
      <c r="L207" s="36">
        <f>SUMIFS(СВЦЭМ!$F$33:$F$776,СВЦЭМ!$A$33:$A$776,$A207,СВЦЭМ!$B$33:$B$776,L$190)+'СЕТ СН'!$F$12</f>
        <v>176.75121289000001</v>
      </c>
      <c r="M207" s="36">
        <f>SUMIFS(СВЦЭМ!$F$33:$F$776,СВЦЭМ!$A$33:$A$776,$A207,СВЦЭМ!$B$33:$B$776,M$190)+'СЕТ СН'!$F$12</f>
        <v>178.20365317</v>
      </c>
      <c r="N207" s="36">
        <f>SUMIFS(СВЦЭМ!$F$33:$F$776,СВЦЭМ!$A$33:$A$776,$A207,СВЦЭМ!$B$33:$B$776,N$190)+'СЕТ СН'!$F$12</f>
        <v>175.63189822999999</v>
      </c>
      <c r="O207" s="36">
        <f>SUMIFS(СВЦЭМ!$F$33:$F$776,СВЦЭМ!$A$33:$A$776,$A207,СВЦЭМ!$B$33:$B$776,O$190)+'СЕТ СН'!$F$12</f>
        <v>176.38024559999999</v>
      </c>
      <c r="P207" s="36">
        <f>SUMIFS(СВЦЭМ!$F$33:$F$776,СВЦЭМ!$A$33:$A$776,$A207,СВЦЭМ!$B$33:$B$776,P$190)+'СЕТ СН'!$F$12</f>
        <v>178.83619465000001</v>
      </c>
      <c r="Q207" s="36">
        <f>SUMIFS(СВЦЭМ!$F$33:$F$776,СВЦЭМ!$A$33:$A$776,$A207,СВЦЭМ!$B$33:$B$776,Q$190)+'СЕТ СН'!$F$12</f>
        <v>183.30016781</v>
      </c>
      <c r="R207" s="36">
        <f>SUMIFS(СВЦЭМ!$F$33:$F$776,СВЦЭМ!$A$33:$A$776,$A207,СВЦЭМ!$B$33:$B$776,R$190)+'СЕТ СН'!$F$12</f>
        <v>182.78486716</v>
      </c>
      <c r="S207" s="36">
        <f>SUMIFS(СВЦЭМ!$F$33:$F$776,СВЦЭМ!$A$33:$A$776,$A207,СВЦЭМ!$B$33:$B$776,S$190)+'СЕТ СН'!$F$12</f>
        <v>179.59187800999999</v>
      </c>
      <c r="T207" s="36">
        <f>SUMIFS(СВЦЭМ!$F$33:$F$776,СВЦЭМ!$A$33:$A$776,$A207,СВЦЭМ!$B$33:$B$776,T$190)+'СЕТ СН'!$F$12</f>
        <v>181.16489695000001</v>
      </c>
      <c r="U207" s="36">
        <f>SUMIFS(СВЦЭМ!$F$33:$F$776,СВЦЭМ!$A$33:$A$776,$A207,СВЦЭМ!$B$33:$B$776,U$190)+'СЕТ СН'!$F$12</f>
        <v>181.80252616000001</v>
      </c>
      <c r="V207" s="36">
        <f>SUMIFS(СВЦЭМ!$F$33:$F$776,СВЦЭМ!$A$33:$A$776,$A207,СВЦЭМ!$B$33:$B$776,V$190)+'СЕТ СН'!$F$12</f>
        <v>180.03975242999999</v>
      </c>
      <c r="W207" s="36">
        <f>SUMIFS(СВЦЭМ!$F$33:$F$776,СВЦЭМ!$A$33:$A$776,$A207,СВЦЭМ!$B$33:$B$776,W$190)+'СЕТ СН'!$F$12</f>
        <v>182.17265441000001</v>
      </c>
      <c r="X207" s="36">
        <f>SUMIFS(СВЦЭМ!$F$33:$F$776,СВЦЭМ!$A$33:$A$776,$A207,СВЦЭМ!$B$33:$B$776,X$190)+'СЕТ СН'!$F$12</f>
        <v>189.26123992000001</v>
      </c>
      <c r="Y207" s="36">
        <f>SUMIFS(СВЦЭМ!$F$33:$F$776,СВЦЭМ!$A$33:$A$776,$A207,СВЦЭМ!$B$33:$B$776,Y$190)+'СЕТ СН'!$F$12</f>
        <v>205.48843647000001</v>
      </c>
    </row>
    <row r="208" spans="1:25" ht="15.75" x14ac:dyDescent="0.2">
      <c r="A208" s="35">
        <f t="shared" si="5"/>
        <v>43573</v>
      </c>
      <c r="B208" s="36">
        <f>SUMIFS(СВЦЭМ!$F$33:$F$776,СВЦЭМ!$A$33:$A$776,$A208,СВЦЭМ!$B$33:$B$776,B$190)+'СЕТ СН'!$F$12</f>
        <v>213.01968238000001</v>
      </c>
      <c r="C208" s="36">
        <f>SUMIFS(СВЦЭМ!$F$33:$F$776,СВЦЭМ!$A$33:$A$776,$A208,СВЦЭМ!$B$33:$B$776,C$190)+'СЕТ СН'!$F$12</f>
        <v>228.40119752999999</v>
      </c>
      <c r="D208" s="36">
        <f>SUMIFS(СВЦЭМ!$F$33:$F$776,СВЦЭМ!$A$33:$A$776,$A208,СВЦЭМ!$B$33:$B$776,D$190)+'СЕТ СН'!$F$12</f>
        <v>241.58445220999999</v>
      </c>
      <c r="E208" s="36">
        <f>SUMIFS(СВЦЭМ!$F$33:$F$776,СВЦЭМ!$A$33:$A$776,$A208,СВЦЭМ!$B$33:$B$776,E$190)+'СЕТ СН'!$F$12</f>
        <v>240.76491879</v>
      </c>
      <c r="F208" s="36">
        <f>SUMIFS(СВЦЭМ!$F$33:$F$776,СВЦЭМ!$A$33:$A$776,$A208,СВЦЭМ!$B$33:$B$776,F$190)+'СЕТ СН'!$F$12</f>
        <v>241.94132259</v>
      </c>
      <c r="G208" s="36">
        <f>SUMIFS(СВЦЭМ!$F$33:$F$776,СВЦЭМ!$A$33:$A$776,$A208,СВЦЭМ!$B$33:$B$776,G$190)+'СЕТ СН'!$F$12</f>
        <v>241.68364084000001</v>
      </c>
      <c r="H208" s="36">
        <f>SUMIFS(СВЦЭМ!$F$33:$F$776,СВЦЭМ!$A$33:$A$776,$A208,СВЦЭМ!$B$33:$B$776,H$190)+'СЕТ СН'!$F$12</f>
        <v>228.68536782000001</v>
      </c>
      <c r="I208" s="36">
        <f>SUMIFS(СВЦЭМ!$F$33:$F$776,СВЦЭМ!$A$33:$A$776,$A208,СВЦЭМ!$B$33:$B$776,I$190)+'СЕТ СН'!$F$12</f>
        <v>215.85737043</v>
      </c>
      <c r="J208" s="36">
        <f>SUMIFS(СВЦЭМ!$F$33:$F$776,СВЦЭМ!$A$33:$A$776,$A208,СВЦЭМ!$B$33:$B$776,J$190)+'СЕТ СН'!$F$12</f>
        <v>198.59196133</v>
      </c>
      <c r="K208" s="36">
        <f>SUMIFS(СВЦЭМ!$F$33:$F$776,СВЦЭМ!$A$33:$A$776,$A208,СВЦЭМ!$B$33:$B$776,K$190)+'СЕТ СН'!$F$12</f>
        <v>180.47655463999999</v>
      </c>
      <c r="L208" s="36">
        <f>SUMIFS(СВЦЭМ!$F$33:$F$776,СВЦЭМ!$A$33:$A$776,$A208,СВЦЭМ!$B$33:$B$776,L$190)+'СЕТ СН'!$F$12</f>
        <v>173.13131018999999</v>
      </c>
      <c r="M208" s="36">
        <f>SUMIFS(СВЦЭМ!$F$33:$F$776,СВЦЭМ!$A$33:$A$776,$A208,СВЦЭМ!$B$33:$B$776,M$190)+'СЕТ СН'!$F$12</f>
        <v>176.94175154000001</v>
      </c>
      <c r="N208" s="36">
        <f>SUMIFS(СВЦЭМ!$F$33:$F$776,СВЦЭМ!$A$33:$A$776,$A208,СВЦЭМ!$B$33:$B$776,N$190)+'СЕТ СН'!$F$12</f>
        <v>173.31216792000001</v>
      </c>
      <c r="O208" s="36">
        <f>SUMIFS(СВЦЭМ!$F$33:$F$776,СВЦЭМ!$A$33:$A$776,$A208,СВЦЭМ!$B$33:$B$776,O$190)+'СЕТ СН'!$F$12</f>
        <v>174.27323920000001</v>
      </c>
      <c r="P208" s="36">
        <f>SUMIFS(СВЦЭМ!$F$33:$F$776,СВЦЭМ!$A$33:$A$776,$A208,СВЦЭМ!$B$33:$B$776,P$190)+'СЕТ СН'!$F$12</f>
        <v>173.55927081999999</v>
      </c>
      <c r="Q208" s="36">
        <f>SUMIFS(СВЦЭМ!$F$33:$F$776,СВЦЭМ!$A$33:$A$776,$A208,СВЦЭМ!$B$33:$B$776,Q$190)+'СЕТ СН'!$F$12</f>
        <v>173.68229833000001</v>
      </c>
      <c r="R208" s="36">
        <f>SUMIFS(СВЦЭМ!$F$33:$F$776,СВЦЭМ!$A$33:$A$776,$A208,СВЦЭМ!$B$33:$B$776,R$190)+'СЕТ СН'!$F$12</f>
        <v>173.72596103999999</v>
      </c>
      <c r="S208" s="36">
        <f>SUMIFS(СВЦЭМ!$F$33:$F$776,СВЦЭМ!$A$33:$A$776,$A208,СВЦЭМ!$B$33:$B$776,S$190)+'СЕТ СН'!$F$12</f>
        <v>174.23790439999999</v>
      </c>
      <c r="T208" s="36">
        <f>SUMIFS(СВЦЭМ!$F$33:$F$776,СВЦЭМ!$A$33:$A$776,$A208,СВЦЭМ!$B$33:$B$776,T$190)+'СЕТ СН'!$F$12</f>
        <v>174.95173749</v>
      </c>
      <c r="U208" s="36">
        <f>SUMIFS(СВЦЭМ!$F$33:$F$776,СВЦЭМ!$A$33:$A$776,$A208,СВЦЭМ!$B$33:$B$776,U$190)+'СЕТ СН'!$F$12</f>
        <v>175.29852363000001</v>
      </c>
      <c r="V208" s="36">
        <f>SUMIFS(СВЦЭМ!$F$33:$F$776,СВЦЭМ!$A$33:$A$776,$A208,СВЦЭМ!$B$33:$B$776,V$190)+'СЕТ СН'!$F$12</f>
        <v>175.37472649</v>
      </c>
      <c r="W208" s="36">
        <f>SUMIFS(СВЦЭМ!$F$33:$F$776,СВЦЭМ!$A$33:$A$776,$A208,СВЦЭМ!$B$33:$B$776,W$190)+'СЕТ СН'!$F$12</f>
        <v>171.85056148999999</v>
      </c>
      <c r="X208" s="36">
        <f>SUMIFS(СВЦЭМ!$F$33:$F$776,СВЦЭМ!$A$33:$A$776,$A208,СВЦЭМ!$B$33:$B$776,X$190)+'СЕТ СН'!$F$12</f>
        <v>179.67901481999999</v>
      </c>
      <c r="Y208" s="36">
        <f>SUMIFS(СВЦЭМ!$F$33:$F$776,СВЦЭМ!$A$33:$A$776,$A208,СВЦЭМ!$B$33:$B$776,Y$190)+'СЕТ СН'!$F$12</f>
        <v>195.30396866999999</v>
      </c>
    </row>
    <row r="209" spans="1:25" ht="15.75" x14ac:dyDescent="0.2">
      <c r="A209" s="35">
        <f t="shared" si="5"/>
        <v>43574</v>
      </c>
      <c r="B209" s="36">
        <f>SUMIFS(СВЦЭМ!$F$33:$F$776,СВЦЭМ!$A$33:$A$776,$A209,СВЦЭМ!$B$33:$B$776,B$190)+'СЕТ СН'!$F$12</f>
        <v>213.59061857</v>
      </c>
      <c r="C209" s="36">
        <f>SUMIFS(СВЦЭМ!$F$33:$F$776,СВЦЭМ!$A$33:$A$776,$A209,СВЦЭМ!$B$33:$B$776,C$190)+'СЕТ СН'!$F$12</f>
        <v>228.73128792</v>
      </c>
      <c r="D209" s="36">
        <f>SUMIFS(СВЦЭМ!$F$33:$F$776,СВЦЭМ!$A$33:$A$776,$A209,СВЦЭМ!$B$33:$B$776,D$190)+'СЕТ СН'!$F$12</f>
        <v>241.25201766000001</v>
      </c>
      <c r="E209" s="36">
        <f>SUMIFS(СВЦЭМ!$F$33:$F$776,СВЦЭМ!$A$33:$A$776,$A209,СВЦЭМ!$B$33:$B$776,E$190)+'СЕТ СН'!$F$12</f>
        <v>242.22919511000001</v>
      </c>
      <c r="F209" s="36">
        <f>SUMIFS(СВЦЭМ!$F$33:$F$776,СВЦЭМ!$A$33:$A$776,$A209,СВЦЭМ!$B$33:$B$776,F$190)+'СЕТ СН'!$F$12</f>
        <v>242.34111995000001</v>
      </c>
      <c r="G209" s="36">
        <f>SUMIFS(СВЦЭМ!$F$33:$F$776,СВЦЭМ!$A$33:$A$776,$A209,СВЦЭМ!$B$33:$B$776,G$190)+'СЕТ СН'!$F$12</f>
        <v>242.24748718000001</v>
      </c>
      <c r="H209" s="36">
        <f>SUMIFS(СВЦЭМ!$F$33:$F$776,СВЦЭМ!$A$33:$A$776,$A209,СВЦЭМ!$B$33:$B$776,H$190)+'СЕТ СН'!$F$12</f>
        <v>230.45965969</v>
      </c>
      <c r="I209" s="36">
        <f>SUMIFS(СВЦЭМ!$F$33:$F$776,СВЦЭМ!$A$33:$A$776,$A209,СВЦЭМ!$B$33:$B$776,I$190)+'СЕТ СН'!$F$12</f>
        <v>215.89553918999999</v>
      </c>
      <c r="J209" s="36">
        <f>SUMIFS(СВЦЭМ!$F$33:$F$776,СВЦЭМ!$A$33:$A$776,$A209,СВЦЭМ!$B$33:$B$776,J$190)+'СЕТ СН'!$F$12</f>
        <v>197.43108187000001</v>
      </c>
      <c r="K209" s="36">
        <f>SUMIFS(СВЦЭМ!$F$33:$F$776,СВЦЭМ!$A$33:$A$776,$A209,СВЦЭМ!$B$33:$B$776,K$190)+'СЕТ СН'!$F$12</f>
        <v>181.98835152000001</v>
      </c>
      <c r="L209" s="36">
        <f>SUMIFS(СВЦЭМ!$F$33:$F$776,СВЦЭМ!$A$33:$A$776,$A209,СВЦЭМ!$B$33:$B$776,L$190)+'СЕТ СН'!$F$12</f>
        <v>174.35486663</v>
      </c>
      <c r="M209" s="36">
        <f>SUMIFS(СВЦЭМ!$F$33:$F$776,СВЦЭМ!$A$33:$A$776,$A209,СВЦЭМ!$B$33:$B$776,M$190)+'СЕТ СН'!$F$12</f>
        <v>174.14799359</v>
      </c>
      <c r="N209" s="36">
        <f>SUMIFS(СВЦЭМ!$F$33:$F$776,СВЦЭМ!$A$33:$A$776,$A209,СВЦЭМ!$B$33:$B$776,N$190)+'СЕТ СН'!$F$12</f>
        <v>171.65156651000001</v>
      </c>
      <c r="O209" s="36">
        <f>SUMIFS(СВЦЭМ!$F$33:$F$776,СВЦЭМ!$A$33:$A$776,$A209,СВЦЭМ!$B$33:$B$776,O$190)+'СЕТ СН'!$F$12</f>
        <v>171.39751889999999</v>
      </c>
      <c r="P209" s="36">
        <f>SUMIFS(СВЦЭМ!$F$33:$F$776,СВЦЭМ!$A$33:$A$776,$A209,СВЦЭМ!$B$33:$B$776,P$190)+'СЕТ СН'!$F$12</f>
        <v>172.21726634999999</v>
      </c>
      <c r="Q209" s="36">
        <f>SUMIFS(СВЦЭМ!$F$33:$F$776,СВЦЭМ!$A$33:$A$776,$A209,СВЦЭМ!$B$33:$B$776,Q$190)+'СЕТ СН'!$F$12</f>
        <v>172.05341263</v>
      </c>
      <c r="R209" s="36">
        <f>SUMIFS(СВЦЭМ!$F$33:$F$776,СВЦЭМ!$A$33:$A$776,$A209,СВЦЭМ!$B$33:$B$776,R$190)+'СЕТ СН'!$F$12</f>
        <v>171.83903401000001</v>
      </c>
      <c r="S209" s="36">
        <f>SUMIFS(СВЦЭМ!$F$33:$F$776,СВЦЭМ!$A$33:$A$776,$A209,СВЦЭМ!$B$33:$B$776,S$190)+'СЕТ СН'!$F$12</f>
        <v>169.9892475</v>
      </c>
      <c r="T209" s="36">
        <f>SUMIFS(СВЦЭМ!$F$33:$F$776,СВЦЭМ!$A$33:$A$776,$A209,СВЦЭМ!$B$33:$B$776,T$190)+'СЕТ СН'!$F$12</f>
        <v>170.98300039</v>
      </c>
      <c r="U209" s="36">
        <f>SUMIFS(СВЦЭМ!$F$33:$F$776,СВЦЭМ!$A$33:$A$776,$A209,СВЦЭМ!$B$33:$B$776,U$190)+'СЕТ СН'!$F$12</f>
        <v>171.30988529000001</v>
      </c>
      <c r="V209" s="36">
        <f>SUMIFS(СВЦЭМ!$F$33:$F$776,СВЦЭМ!$A$33:$A$776,$A209,СВЦЭМ!$B$33:$B$776,V$190)+'СЕТ СН'!$F$12</f>
        <v>173.17507954999999</v>
      </c>
      <c r="W209" s="36">
        <f>SUMIFS(СВЦЭМ!$F$33:$F$776,СВЦЭМ!$A$33:$A$776,$A209,СВЦЭМ!$B$33:$B$776,W$190)+'СЕТ СН'!$F$12</f>
        <v>172.20918616</v>
      </c>
      <c r="X209" s="36">
        <f>SUMIFS(СВЦЭМ!$F$33:$F$776,СВЦЭМ!$A$33:$A$776,$A209,СВЦЭМ!$B$33:$B$776,X$190)+'СЕТ СН'!$F$12</f>
        <v>176.86915428</v>
      </c>
      <c r="Y209" s="36">
        <f>SUMIFS(СВЦЭМ!$F$33:$F$776,СВЦЭМ!$A$33:$A$776,$A209,СВЦЭМ!$B$33:$B$776,Y$190)+'СЕТ СН'!$F$12</f>
        <v>193.77500035</v>
      </c>
    </row>
    <row r="210" spans="1:25" ht="15.75" x14ac:dyDescent="0.2">
      <c r="A210" s="35">
        <f t="shared" si="5"/>
        <v>43575</v>
      </c>
      <c r="B210" s="36">
        <f>SUMIFS(СВЦЭМ!$F$33:$F$776,СВЦЭМ!$A$33:$A$776,$A210,СВЦЭМ!$B$33:$B$776,B$190)+'СЕТ СН'!$F$12</f>
        <v>214.26127073999999</v>
      </c>
      <c r="C210" s="36">
        <f>SUMIFS(СВЦЭМ!$F$33:$F$776,СВЦЭМ!$A$33:$A$776,$A210,СВЦЭМ!$B$33:$B$776,C$190)+'СЕТ СН'!$F$12</f>
        <v>229.74471887999999</v>
      </c>
      <c r="D210" s="36">
        <f>SUMIFS(СВЦЭМ!$F$33:$F$776,СВЦЭМ!$A$33:$A$776,$A210,СВЦЭМ!$B$33:$B$776,D$190)+'СЕТ СН'!$F$12</f>
        <v>243.22613222999999</v>
      </c>
      <c r="E210" s="36">
        <f>SUMIFS(СВЦЭМ!$F$33:$F$776,СВЦЭМ!$A$33:$A$776,$A210,СВЦЭМ!$B$33:$B$776,E$190)+'СЕТ СН'!$F$12</f>
        <v>244.10780298</v>
      </c>
      <c r="F210" s="36">
        <f>SUMIFS(СВЦЭМ!$F$33:$F$776,СВЦЭМ!$A$33:$A$776,$A210,СВЦЭМ!$B$33:$B$776,F$190)+'СЕТ СН'!$F$12</f>
        <v>244.93585827000001</v>
      </c>
      <c r="G210" s="36">
        <f>SUMIFS(СВЦЭМ!$F$33:$F$776,СВЦЭМ!$A$33:$A$776,$A210,СВЦЭМ!$B$33:$B$776,G$190)+'СЕТ СН'!$F$12</f>
        <v>243.24811793999999</v>
      </c>
      <c r="H210" s="36">
        <f>SUMIFS(СВЦЭМ!$F$33:$F$776,СВЦЭМ!$A$33:$A$776,$A210,СВЦЭМ!$B$33:$B$776,H$190)+'СЕТ СН'!$F$12</f>
        <v>229.85410418999999</v>
      </c>
      <c r="I210" s="36">
        <f>SUMIFS(СВЦЭМ!$F$33:$F$776,СВЦЭМ!$A$33:$A$776,$A210,СВЦЭМ!$B$33:$B$776,I$190)+'СЕТ СН'!$F$12</f>
        <v>222.51275608</v>
      </c>
      <c r="J210" s="36">
        <f>SUMIFS(СВЦЭМ!$F$33:$F$776,СВЦЭМ!$A$33:$A$776,$A210,СВЦЭМ!$B$33:$B$776,J$190)+'СЕТ СН'!$F$12</f>
        <v>204.72941358</v>
      </c>
      <c r="K210" s="36">
        <f>SUMIFS(СВЦЭМ!$F$33:$F$776,СВЦЭМ!$A$33:$A$776,$A210,СВЦЭМ!$B$33:$B$776,K$190)+'СЕТ СН'!$F$12</f>
        <v>177.25586443</v>
      </c>
      <c r="L210" s="36">
        <f>SUMIFS(СВЦЭМ!$F$33:$F$776,СВЦЭМ!$A$33:$A$776,$A210,СВЦЭМ!$B$33:$B$776,L$190)+'СЕТ СН'!$F$12</f>
        <v>167.04592081000001</v>
      </c>
      <c r="M210" s="36">
        <f>SUMIFS(СВЦЭМ!$F$33:$F$776,СВЦЭМ!$A$33:$A$776,$A210,СВЦЭМ!$B$33:$B$776,M$190)+'СЕТ СН'!$F$12</f>
        <v>168.14356337999999</v>
      </c>
      <c r="N210" s="36">
        <f>SUMIFS(СВЦЭМ!$F$33:$F$776,СВЦЭМ!$A$33:$A$776,$A210,СВЦЭМ!$B$33:$B$776,N$190)+'СЕТ СН'!$F$12</f>
        <v>169.67376555999999</v>
      </c>
      <c r="O210" s="36">
        <f>SUMIFS(СВЦЭМ!$F$33:$F$776,СВЦЭМ!$A$33:$A$776,$A210,СВЦЭМ!$B$33:$B$776,O$190)+'СЕТ СН'!$F$12</f>
        <v>171.35784663999999</v>
      </c>
      <c r="P210" s="36">
        <f>SUMIFS(СВЦЭМ!$F$33:$F$776,СВЦЭМ!$A$33:$A$776,$A210,СВЦЭМ!$B$33:$B$776,P$190)+'СЕТ СН'!$F$12</f>
        <v>172.62284292000001</v>
      </c>
      <c r="Q210" s="36">
        <f>SUMIFS(СВЦЭМ!$F$33:$F$776,СВЦЭМ!$A$33:$A$776,$A210,СВЦЭМ!$B$33:$B$776,Q$190)+'СЕТ СН'!$F$12</f>
        <v>174.71279017000001</v>
      </c>
      <c r="R210" s="36">
        <f>SUMIFS(СВЦЭМ!$F$33:$F$776,СВЦЭМ!$A$33:$A$776,$A210,СВЦЭМ!$B$33:$B$776,R$190)+'СЕТ СН'!$F$12</f>
        <v>174.58835995999999</v>
      </c>
      <c r="S210" s="36">
        <f>SUMIFS(СВЦЭМ!$F$33:$F$776,СВЦЭМ!$A$33:$A$776,$A210,СВЦЭМ!$B$33:$B$776,S$190)+'СЕТ СН'!$F$12</f>
        <v>176.28322954000001</v>
      </c>
      <c r="T210" s="36">
        <f>SUMIFS(СВЦЭМ!$F$33:$F$776,СВЦЭМ!$A$33:$A$776,$A210,СВЦЭМ!$B$33:$B$776,T$190)+'СЕТ СН'!$F$12</f>
        <v>174.63319442</v>
      </c>
      <c r="U210" s="36">
        <f>SUMIFS(СВЦЭМ!$F$33:$F$776,СВЦЭМ!$A$33:$A$776,$A210,СВЦЭМ!$B$33:$B$776,U$190)+'СЕТ СН'!$F$12</f>
        <v>165.81838646</v>
      </c>
      <c r="V210" s="36">
        <f>SUMIFS(СВЦЭМ!$F$33:$F$776,СВЦЭМ!$A$33:$A$776,$A210,СВЦЭМ!$B$33:$B$776,V$190)+'СЕТ СН'!$F$12</f>
        <v>166.16324854999999</v>
      </c>
      <c r="W210" s="36">
        <f>SUMIFS(СВЦЭМ!$F$33:$F$776,СВЦЭМ!$A$33:$A$776,$A210,СВЦЭМ!$B$33:$B$776,W$190)+'СЕТ СН'!$F$12</f>
        <v>188.09297756000001</v>
      </c>
      <c r="X210" s="36">
        <f>SUMIFS(СВЦЭМ!$F$33:$F$776,СВЦЭМ!$A$33:$A$776,$A210,СВЦЭМ!$B$33:$B$776,X$190)+'СЕТ СН'!$F$12</f>
        <v>213.24558138</v>
      </c>
      <c r="Y210" s="36">
        <f>SUMIFS(СВЦЭМ!$F$33:$F$776,СВЦЭМ!$A$33:$A$776,$A210,СВЦЭМ!$B$33:$B$776,Y$190)+'СЕТ СН'!$F$12</f>
        <v>223.00051954</v>
      </c>
    </row>
    <row r="211" spans="1:25" ht="15.75" x14ac:dyDescent="0.2">
      <c r="A211" s="35">
        <f t="shared" si="5"/>
        <v>43576</v>
      </c>
      <c r="B211" s="36">
        <f>SUMIFS(СВЦЭМ!$F$33:$F$776,СВЦЭМ!$A$33:$A$776,$A211,СВЦЭМ!$B$33:$B$776,B$190)+'СЕТ СН'!$F$12</f>
        <v>200.82536733000001</v>
      </c>
      <c r="C211" s="36">
        <f>SUMIFS(СВЦЭМ!$F$33:$F$776,СВЦЭМ!$A$33:$A$776,$A211,СВЦЭМ!$B$33:$B$776,C$190)+'СЕТ СН'!$F$12</f>
        <v>206.44772745</v>
      </c>
      <c r="D211" s="36">
        <f>SUMIFS(СВЦЭМ!$F$33:$F$776,СВЦЭМ!$A$33:$A$776,$A211,СВЦЭМ!$B$33:$B$776,D$190)+'СЕТ СН'!$F$12</f>
        <v>213.00216157</v>
      </c>
      <c r="E211" s="36">
        <f>SUMIFS(СВЦЭМ!$F$33:$F$776,СВЦЭМ!$A$33:$A$776,$A211,СВЦЭМ!$B$33:$B$776,E$190)+'СЕТ СН'!$F$12</f>
        <v>214.49267653000001</v>
      </c>
      <c r="F211" s="36">
        <f>SUMIFS(СВЦЭМ!$F$33:$F$776,СВЦЭМ!$A$33:$A$776,$A211,СВЦЭМ!$B$33:$B$776,F$190)+'СЕТ СН'!$F$12</f>
        <v>215.37042396000001</v>
      </c>
      <c r="G211" s="36">
        <f>SUMIFS(СВЦЭМ!$F$33:$F$776,СВЦЭМ!$A$33:$A$776,$A211,СВЦЭМ!$B$33:$B$776,G$190)+'СЕТ СН'!$F$12</f>
        <v>213.14429054999999</v>
      </c>
      <c r="H211" s="36">
        <f>SUMIFS(СВЦЭМ!$F$33:$F$776,СВЦЭМ!$A$33:$A$776,$A211,СВЦЭМ!$B$33:$B$776,H$190)+'СЕТ СН'!$F$12</f>
        <v>209.90424218999999</v>
      </c>
      <c r="I211" s="36">
        <f>SUMIFS(СВЦЭМ!$F$33:$F$776,СВЦЭМ!$A$33:$A$776,$A211,СВЦЭМ!$B$33:$B$776,I$190)+'СЕТ СН'!$F$12</f>
        <v>207.38820462000001</v>
      </c>
      <c r="J211" s="36">
        <f>SUMIFS(СВЦЭМ!$F$33:$F$776,СВЦЭМ!$A$33:$A$776,$A211,СВЦЭМ!$B$33:$B$776,J$190)+'СЕТ СН'!$F$12</f>
        <v>198.11004831</v>
      </c>
      <c r="K211" s="36">
        <f>SUMIFS(СВЦЭМ!$F$33:$F$776,СВЦЭМ!$A$33:$A$776,$A211,СВЦЭМ!$B$33:$B$776,K$190)+'СЕТ СН'!$F$12</f>
        <v>189.3901999</v>
      </c>
      <c r="L211" s="36">
        <f>SUMIFS(СВЦЭМ!$F$33:$F$776,СВЦЭМ!$A$33:$A$776,$A211,СВЦЭМ!$B$33:$B$776,L$190)+'СЕТ СН'!$F$12</f>
        <v>185.36628676999999</v>
      </c>
      <c r="M211" s="36">
        <f>SUMIFS(СВЦЭМ!$F$33:$F$776,СВЦЭМ!$A$33:$A$776,$A211,СВЦЭМ!$B$33:$B$776,M$190)+'СЕТ СН'!$F$12</f>
        <v>187.71998335000001</v>
      </c>
      <c r="N211" s="36">
        <f>SUMIFS(СВЦЭМ!$F$33:$F$776,СВЦЭМ!$A$33:$A$776,$A211,СВЦЭМ!$B$33:$B$776,N$190)+'СЕТ СН'!$F$12</f>
        <v>190.86923206</v>
      </c>
      <c r="O211" s="36">
        <f>SUMIFS(СВЦЭМ!$F$33:$F$776,СВЦЭМ!$A$33:$A$776,$A211,СВЦЭМ!$B$33:$B$776,O$190)+'СЕТ СН'!$F$12</f>
        <v>193.67413338</v>
      </c>
      <c r="P211" s="36">
        <f>SUMIFS(СВЦЭМ!$F$33:$F$776,СВЦЭМ!$A$33:$A$776,$A211,СВЦЭМ!$B$33:$B$776,P$190)+'СЕТ СН'!$F$12</f>
        <v>195.01166967</v>
      </c>
      <c r="Q211" s="36">
        <f>SUMIFS(СВЦЭМ!$F$33:$F$776,СВЦЭМ!$A$33:$A$776,$A211,СВЦЭМ!$B$33:$B$776,Q$190)+'СЕТ СН'!$F$12</f>
        <v>199.22314928</v>
      </c>
      <c r="R211" s="36">
        <f>SUMIFS(СВЦЭМ!$F$33:$F$776,СВЦЭМ!$A$33:$A$776,$A211,СВЦЭМ!$B$33:$B$776,R$190)+'СЕТ СН'!$F$12</f>
        <v>203.46870093000001</v>
      </c>
      <c r="S211" s="36">
        <f>SUMIFS(СВЦЭМ!$F$33:$F$776,СВЦЭМ!$A$33:$A$776,$A211,СВЦЭМ!$B$33:$B$776,S$190)+'СЕТ СН'!$F$12</f>
        <v>199.77793715999999</v>
      </c>
      <c r="T211" s="36">
        <f>SUMIFS(СВЦЭМ!$F$33:$F$776,СВЦЭМ!$A$33:$A$776,$A211,СВЦЭМ!$B$33:$B$776,T$190)+'СЕТ СН'!$F$12</f>
        <v>192.40619433000001</v>
      </c>
      <c r="U211" s="36">
        <f>SUMIFS(СВЦЭМ!$F$33:$F$776,СВЦЭМ!$A$33:$A$776,$A211,СВЦЭМ!$B$33:$B$776,U$190)+'СЕТ СН'!$F$12</f>
        <v>187.23824427</v>
      </c>
      <c r="V211" s="36">
        <f>SUMIFS(СВЦЭМ!$F$33:$F$776,СВЦЭМ!$A$33:$A$776,$A211,СВЦЭМ!$B$33:$B$776,V$190)+'СЕТ СН'!$F$12</f>
        <v>180.31038688000001</v>
      </c>
      <c r="W211" s="36">
        <f>SUMIFS(СВЦЭМ!$F$33:$F$776,СВЦЭМ!$A$33:$A$776,$A211,СВЦЭМ!$B$33:$B$776,W$190)+'СЕТ СН'!$F$12</f>
        <v>180.21026911000001</v>
      </c>
      <c r="X211" s="36">
        <f>SUMIFS(СВЦЭМ!$F$33:$F$776,СВЦЭМ!$A$33:$A$776,$A211,СВЦЭМ!$B$33:$B$776,X$190)+'СЕТ СН'!$F$12</f>
        <v>180.76115382</v>
      </c>
      <c r="Y211" s="36">
        <f>SUMIFS(СВЦЭМ!$F$33:$F$776,СВЦЭМ!$A$33:$A$776,$A211,СВЦЭМ!$B$33:$B$776,Y$190)+'СЕТ СН'!$F$12</f>
        <v>191.04663167000001</v>
      </c>
    </row>
    <row r="212" spans="1:25" ht="15.75" x14ac:dyDescent="0.2">
      <c r="A212" s="35">
        <f t="shared" si="5"/>
        <v>43577</v>
      </c>
      <c r="B212" s="36">
        <f>SUMIFS(СВЦЭМ!$F$33:$F$776,СВЦЭМ!$A$33:$A$776,$A212,СВЦЭМ!$B$33:$B$776,B$190)+'СЕТ СН'!$F$12</f>
        <v>192.36603156000001</v>
      </c>
      <c r="C212" s="36">
        <f>SUMIFS(СВЦЭМ!$F$33:$F$776,СВЦЭМ!$A$33:$A$776,$A212,СВЦЭМ!$B$33:$B$776,C$190)+'СЕТ СН'!$F$12</f>
        <v>196.68142663</v>
      </c>
      <c r="D212" s="36">
        <f>SUMIFS(СВЦЭМ!$F$33:$F$776,СВЦЭМ!$A$33:$A$776,$A212,СВЦЭМ!$B$33:$B$776,D$190)+'СЕТ СН'!$F$12</f>
        <v>206.15188074</v>
      </c>
      <c r="E212" s="36">
        <f>SUMIFS(СВЦЭМ!$F$33:$F$776,СВЦЭМ!$A$33:$A$776,$A212,СВЦЭМ!$B$33:$B$776,E$190)+'СЕТ СН'!$F$12</f>
        <v>213.64030367999999</v>
      </c>
      <c r="F212" s="36">
        <f>SUMIFS(СВЦЭМ!$F$33:$F$776,СВЦЭМ!$A$33:$A$776,$A212,СВЦЭМ!$B$33:$B$776,F$190)+'СЕТ СН'!$F$12</f>
        <v>216.43344137</v>
      </c>
      <c r="G212" s="36">
        <f>SUMIFS(СВЦЭМ!$F$33:$F$776,СВЦЭМ!$A$33:$A$776,$A212,СВЦЭМ!$B$33:$B$776,G$190)+'СЕТ СН'!$F$12</f>
        <v>206.85743296000001</v>
      </c>
      <c r="H212" s="36">
        <f>SUMIFS(СВЦЭМ!$F$33:$F$776,СВЦЭМ!$A$33:$A$776,$A212,СВЦЭМ!$B$33:$B$776,H$190)+'СЕТ СН'!$F$12</f>
        <v>202.61025739999999</v>
      </c>
      <c r="I212" s="36">
        <f>SUMIFS(СВЦЭМ!$F$33:$F$776,СВЦЭМ!$A$33:$A$776,$A212,СВЦЭМ!$B$33:$B$776,I$190)+'СЕТ СН'!$F$12</f>
        <v>201.36819485000001</v>
      </c>
      <c r="J212" s="36">
        <f>SUMIFS(СВЦЭМ!$F$33:$F$776,СВЦЭМ!$A$33:$A$776,$A212,СВЦЭМ!$B$33:$B$776,J$190)+'СЕТ СН'!$F$12</f>
        <v>199.64426596000001</v>
      </c>
      <c r="K212" s="36">
        <f>SUMIFS(СВЦЭМ!$F$33:$F$776,СВЦЭМ!$A$33:$A$776,$A212,СВЦЭМ!$B$33:$B$776,K$190)+'СЕТ СН'!$F$12</f>
        <v>200.68453303000001</v>
      </c>
      <c r="L212" s="36">
        <f>SUMIFS(СВЦЭМ!$F$33:$F$776,СВЦЭМ!$A$33:$A$776,$A212,СВЦЭМ!$B$33:$B$776,L$190)+'СЕТ СН'!$F$12</f>
        <v>199.26928415</v>
      </c>
      <c r="M212" s="36">
        <f>SUMIFS(СВЦЭМ!$F$33:$F$776,СВЦЭМ!$A$33:$A$776,$A212,СВЦЭМ!$B$33:$B$776,M$190)+'СЕТ СН'!$F$12</f>
        <v>198.83427673</v>
      </c>
      <c r="N212" s="36">
        <f>SUMIFS(СВЦЭМ!$F$33:$F$776,СВЦЭМ!$A$33:$A$776,$A212,СВЦЭМ!$B$33:$B$776,N$190)+'СЕТ СН'!$F$12</f>
        <v>198.48182555</v>
      </c>
      <c r="O212" s="36">
        <f>SUMIFS(СВЦЭМ!$F$33:$F$776,СВЦЭМ!$A$33:$A$776,$A212,СВЦЭМ!$B$33:$B$776,O$190)+'СЕТ СН'!$F$12</f>
        <v>199.98473432</v>
      </c>
      <c r="P212" s="36">
        <f>SUMIFS(СВЦЭМ!$F$33:$F$776,СВЦЭМ!$A$33:$A$776,$A212,СВЦЭМ!$B$33:$B$776,P$190)+'СЕТ СН'!$F$12</f>
        <v>201.16644751000001</v>
      </c>
      <c r="Q212" s="36">
        <f>SUMIFS(СВЦЭМ!$F$33:$F$776,СВЦЭМ!$A$33:$A$776,$A212,СВЦЭМ!$B$33:$B$776,Q$190)+'СЕТ СН'!$F$12</f>
        <v>203.26417204000001</v>
      </c>
      <c r="R212" s="36">
        <f>SUMIFS(СВЦЭМ!$F$33:$F$776,СВЦЭМ!$A$33:$A$776,$A212,СВЦЭМ!$B$33:$B$776,R$190)+'СЕТ СН'!$F$12</f>
        <v>202.82460103</v>
      </c>
      <c r="S212" s="36">
        <f>SUMIFS(СВЦЭМ!$F$33:$F$776,СВЦЭМ!$A$33:$A$776,$A212,СВЦЭМ!$B$33:$B$776,S$190)+'СЕТ СН'!$F$12</f>
        <v>198.28705941999999</v>
      </c>
      <c r="T212" s="36">
        <f>SUMIFS(СВЦЭМ!$F$33:$F$776,СВЦЭМ!$A$33:$A$776,$A212,СВЦЭМ!$B$33:$B$776,T$190)+'СЕТ СН'!$F$12</f>
        <v>197.77640839</v>
      </c>
      <c r="U212" s="36">
        <f>SUMIFS(СВЦЭМ!$F$33:$F$776,СВЦЭМ!$A$33:$A$776,$A212,СВЦЭМ!$B$33:$B$776,U$190)+'СЕТ СН'!$F$12</f>
        <v>194.73433304</v>
      </c>
      <c r="V212" s="36">
        <f>SUMIFS(СВЦЭМ!$F$33:$F$776,СВЦЭМ!$A$33:$A$776,$A212,СВЦЭМ!$B$33:$B$776,V$190)+'СЕТ СН'!$F$12</f>
        <v>192.04467782</v>
      </c>
      <c r="W212" s="36">
        <f>SUMIFS(СВЦЭМ!$F$33:$F$776,СВЦЭМ!$A$33:$A$776,$A212,СВЦЭМ!$B$33:$B$776,W$190)+'СЕТ СН'!$F$12</f>
        <v>192.89050828000001</v>
      </c>
      <c r="X212" s="36">
        <f>SUMIFS(СВЦЭМ!$F$33:$F$776,СВЦЭМ!$A$33:$A$776,$A212,СВЦЭМ!$B$33:$B$776,X$190)+'СЕТ СН'!$F$12</f>
        <v>198.96593197999999</v>
      </c>
      <c r="Y212" s="36">
        <f>SUMIFS(СВЦЭМ!$F$33:$F$776,СВЦЭМ!$A$33:$A$776,$A212,СВЦЭМ!$B$33:$B$776,Y$190)+'СЕТ СН'!$F$12</f>
        <v>201.99588376</v>
      </c>
    </row>
    <row r="213" spans="1:25" ht="15.75" x14ac:dyDescent="0.2">
      <c r="A213" s="35">
        <f t="shared" si="5"/>
        <v>43578</v>
      </c>
      <c r="B213" s="36">
        <f>SUMIFS(СВЦЭМ!$F$33:$F$776,СВЦЭМ!$A$33:$A$776,$A213,СВЦЭМ!$B$33:$B$776,B$190)+'СЕТ СН'!$F$12</f>
        <v>195.00224349000001</v>
      </c>
      <c r="C213" s="36">
        <f>SUMIFS(СВЦЭМ!$F$33:$F$776,СВЦЭМ!$A$33:$A$776,$A213,СВЦЭМ!$B$33:$B$776,C$190)+'СЕТ СН'!$F$12</f>
        <v>205.06584369999999</v>
      </c>
      <c r="D213" s="36">
        <f>SUMIFS(СВЦЭМ!$F$33:$F$776,СВЦЭМ!$A$33:$A$776,$A213,СВЦЭМ!$B$33:$B$776,D$190)+'СЕТ СН'!$F$12</f>
        <v>211.98393202</v>
      </c>
      <c r="E213" s="36">
        <f>SUMIFS(СВЦЭМ!$F$33:$F$776,СВЦЭМ!$A$33:$A$776,$A213,СВЦЭМ!$B$33:$B$776,E$190)+'СЕТ СН'!$F$12</f>
        <v>214.3675173</v>
      </c>
      <c r="F213" s="36">
        <f>SUMIFS(СВЦЭМ!$F$33:$F$776,СВЦЭМ!$A$33:$A$776,$A213,СВЦЭМ!$B$33:$B$776,F$190)+'СЕТ СН'!$F$12</f>
        <v>215.32662493999999</v>
      </c>
      <c r="G213" s="36">
        <f>SUMIFS(СВЦЭМ!$F$33:$F$776,СВЦЭМ!$A$33:$A$776,$A213,СВЦЭМ!$B$33:$B$776,G$190)+'СЕТ СН'!$F$12</f>
        <v>209.12073452000001</v>
      </c>
      <c r="H213" s="36">
        <f>SUMIFS(СВЦЭМ!$F$33:$F$776,СВЦЭМ!$A$33:$A$776,$A213,СВЦЭМ!$B$33:$B$776,H$190)+'СЕТ СН'!$F$12</f>
        <v>204.92679078</v>
      </c>
      <c r="I213" s="36">
        <f>SUMIFS(СВЦЭМ!$F$33:$F$776,СВЦЭМ!$A$33:$A$776,$A213,СВЦЭМ!$B$33:$B$776,I$190)+'СЕТ СН'!$F$12</f>
        <v>207.75688876000001</v>
      </c>
      <c r="J213" s="36">
        <f>SUMIFS(СВЦЭМ!$F$33:$F$776,СВЦЭМ!$A$33:$A$776,$A213,СВЦЭМ!$B$33:$B$776,J$190)+'СЕТ СН'!$F$12</f>
        <v>201.03239778</v>
      </c>
      <c r="K213" s="36">
        <f>SUMIFS(СВЦЭМ!$F$33:$F$776,СВЦЭМ!$A$33:$A$776,$A213,СВЦЭМ!$B$33:$B$776,K$190)+'СЕТ СН'!$F$12</f>
        <v>201.78100502000001</v>
      </c>
      <c r="L213" s="36">
        <f>SUMIFS(СВЦЭМ!$F$33:$F$776,СВЦЭМ!$A$33:$A$776,$A213,СВЦЭМ!$B$33:$B$776,L$190)+'СЕТ СН'!$F$12</f>
        <v>198.6850231</v>
      </c>
      <c r="M213" s="36">
        <f>SUMIFS(СВЦЭМ!$F$33:$F$776,СВЦЭМ!$A$33:$A$776,$A213,СВЦЭМ!$B$33:$B$776,M$190)+'СЕТ СН'!$F$12</f>
        <v>201.02786463000001</v>
      </c>
      <c r="N213" s="36">
        <f>SUMIFS(СВЦЭМ!$F$33:$F$776,СВЦЭМ!$A$33:$A$776,$A213,СВЦЭМ!$B$33:$B$776,N$190)+'СЕТ СН'!$F$12</f>
        <v>198.91053794000001</v>
      </c>
      <c r="O213" s="36">
        <f>SUMIFS(СВЦЭМ!$F$33:$F$776,СВЦЭМ!$A$33:$A$776,$A213,СВЦЭМ!$B$33:$B$776,O$190)+'СЕТ СН'!$F$12</f>
        <v>200.37100919</v>
      </c>
      <c r="P213" s="36">
        <f>SUMIFS(СВЦЭМ!$F$33:$F$776,СВЦЭМ!$A$33:$A$776,$A213,СВЦЭМ!$B$33:$B$776,P$190)+'СЕТ СН'!$F$12</f>
        <v>204.36813520000001</v>
      </c>
      <c r="Q213" s="36">
        <f>SUMIFS(СВЦЭМ!$F$33:$F$776,СВЦЭМ!$A$33:$A$776,$A213,СВЦЭМ!$B$33:$B$776,Q$190)+'СЕТ СН'!$F$12</f>
        <v>206.62765034</v>
      </c>
      <c r="R213" s="36">
        <f>SUMIFS(СВЦЭМ!$F$33:$F$776,СВЦЭМ!$A$33:$A$776,$A213,СВЦЭМ!$B$33:$B$776,R$190)+'СЕТ СН'!$F$12</f>
        <v>205.99677582000001</v>
      </c>
      <c r="S213" s="36">
        <f>SUMIFS(СВЦЭМ!$F$33:$F$776,СВЦЭМ!$A$33:$A$776,$A213,СВЦЭМ!$B$33:$B$776,S$190)+'СЕТ СН'!$F$12</f>
        <v>207.84062298000001</v>
      </c>
      <c r="T213" s="36">
        <f>SUMIFS(СВЦЭМ!$F$33:$F$776,СВЦЭМ!$A$33:$A$776,$A213,СВЦЭМ!$B$33:$B$776,T$190)+'СЕТ СН'!$F$12</f>
        <v>204.54610102999999</v>
      </c>
      <c r="U213" s="36">
        <f>SUMIFS(СВЦЭМ!$F$33:$F$776,СВЦЭМ!$A$33:$A$776,$A213,СВЦЭМ!$B$33:$B$776,U$190)+'СЕТ СН'!$F$12</f>
        <v>199.05516459</v>
      </c>
      <c r="V213" s="36">
        <f>SUMIFS(СВЦЭМ!$F$33:$F$776,СВЦЭМ!$A$33:$A$776,$A213,СВЦЭМ!$B$33:$B$776,V$190)+'СЕТ СН'!$F$12</f>
        <v>195.70816686000001</v>
      </c>
      <c r="W213" s="36">
        <f>SUMIFS(СВЦЭМ!$F$33:$F$776,СВЦЭМ!$A$33:$A$776,$A213,СВЦЭМ!$B$33:$B$776,W$190)+'СЕТ СН'!$F$12</f>
        <v>195.03687628</v>
      </c>
      <c r="X213" s="36">
        <f>SUMIFS(СВЦЭМ!$F$33:$F$776,СВЦЭМ!$A$33:$A$776,$A213,СВЦЭМ!$B$33:$B$776,X$190)+'СЕТ СН'!$F$12</f>
        <v>202.49450321</v>
      </c>
      <c r="Y213" s="36">
        <f>SUMIFS(СВЦЭМ!$F$33:$F$776,СВЦЭМ!$A$33:$A$776,$A213,СВЦЭМ!$B$33:$B$776,Y$190)+'СЕТ СН'!$F$12</f>
        <v>209.97005021999999</v>
      </c>
    </row>
    <row r="214" spans="1:25" ht="15.75" x14ac:dyDescent="0.2">
      <c r="A214" s="35">
        <f t="shared" si="5"/>
        <v>43579</v>
      </c>
      <c r="B214" s="36">
        <f>SUMIFS(СВЦЭМ!$F$33:$F$776,СВЦЭМ!$A$33:$A$776,$A214,СВЦЭМ!$B$33:$B$776,B$190)+'СЕТ СН'!$F$12</f>
        <v>185.81855250999999</v>
      </c>
      <c r="C214" s="36">
        <f>SUMIFS(СВЦЭМ!$F$33:$F$776,СВЦЭМ!$A$33:$A$776,$A214,СВЦЭМ!$B$33:$B$776,C$190)+'СЕТ СН'!$F$12</f>
        <v>195.05744865</v>
      </c>
      <c r="D214" s="36">
        <f>SUMIFS(СВЦЭМ!$F$33:$F$776,СВЦЭМ!$A$33:$A$776,$A214,СВЦЭМ!$B$33:$B$776,D$190)+'СЕТ СН'!$F$12</f>
        <v>202.66708488</v>
      </c>
      <c r="E214" s="36">
        <f>SUMIFS(СВЦЭМ!$F$33:$F$776,СВЦЭМ!$A$33:$A$776,$A214,СВЦЭМ!$B$33:$B$776,E$190)+'СЕТ СН'!$F$12</f>
        <v>204.53174867999999</v>
      </c>
      <c r="F214" s="36">
        <f>SUMIFS(СВЦЭМ!$F$33:$F$776,СВЦЭМ!$A$33:$A$776,$A214,СВЦЭМ!$B$33:$B$776,F$190)+'СЕТ СН'!$F$12</f>
        <v>209.5213105</v>
      </c>
      <c r="G214" s="36">
        <f>SUMIFS(СВЦЭМ!$F$33:$F$776,СВЦЭМ!$A$33:$A$776,$A214,СВЦЭМ!$B$33:$B$776,G$190)+'СЕТ СН'!$F$12</f>
        <v>208.20760773000001</v>
      </c>
      <c r="H214" s="36">
        <f>SUMIFS(СВЦЭМ!$F$33:$F$776,СВЦЭМ!$A$33:$A$776,$A214,СВЦЭМ!$B$33:$B$776,H$190)+'СЕТ СН'!$F$12</f>
        <v>203.79228742000001</v>
      </c>
      <c r="I214" s="36">
        <f>SUMIFS(СВЦЭМ!$F$33:$F$776,СВЦЭМ!$A$33:$A$776,$A214,СВЦЭМ!$B$33:$B$776,I$190)+'СЕТ СН'!$F$12</f>
        <v>196.05641775999999</v>
      </c>
      <c r="J214" s="36">
        <f>SUMIFS(СВЦЭМ!$F$33:$F$776,СВЦЭМ!$A$33:$A$776,$A214,СВЦЭМ!$B$33:$B$776,J$190)+'СЕТ СН'!$F$12</f>
        <v>188.0008029</v>
      </c>
      <c r="K214" s="36">
        <f>SUMIFS(СВЦЭМ!$F$33:$F$776,СВЦЭМ!$A$33:$A$776,$A214,СВЦЭМ!$B$33:$B$776,K$190)+'СЕТ СН'!$F$12</f>
        <v>191.52744883</v>
      </c>
      <c r="L214" s="36">
        <f>SUMIFS(СВЦЭМ!$F$33:$F$776,СВЦЭМ!$A$33:$A$776,$A214,СВЦЭМ!$B$33:$B$776,L$190)+'СЕТ СН'!$F$12</f>
        <v>198.71071157</v>
      </c>
      <c r="M214" s="36">
        <f>SUMIFS(СВЦЭМ!$F$33:$F$776,СВЦЭМ!$A$33:$A$776,$A214,СВЦЭМ!$B$33:$B$776,M$190)+'СЕТ СН'!$F$12</f>
        <v>202.68374553000001</v>
      </c>
      <c r="N214" s="36">
        <f>SUMIFS(СВЦЭМ!$F$33:$F$776,СВЦЭМ!$A$33:$A$776,$A214,СВЦЭМ!$B$33:$B$776,N$190)+'СЕТ СН'!$F$12</f>
        <v>200.20058663</v>
      </c>
      <c r="O214" s="36">
        <f>SUMIFS(СВЦЭМ!$F$33:$F$776,СВЦЭМ!$A$33:$A$776,$A214,СВЦЭМ!$B$33:$B$776,O$190)+'СЕТ СН'!$F$12</f>
        <v>201.93899232999999</v>
      </c>
      <c r="P214" s="36">
        <f>SUMIFS(СВЦЭМ!$F$33:$F$776,СВЦЭМ!$A$33:$A$776,$A214,СВЦЭМ!$B$33:$B$776,P$190)+'СЕТ СН'!$F$12</f>
        <v>203.73746073000001</v>
      </c>
      <c r="Q214" s="36">
        <f>SUMIFS(СВЦЭМ!$F$33:$F$776,СВЦЭМ!$A$33:$A$776,$A214,СВЦЭМ!$B$33:$B$776,Q$190)+'СЕТ СН'!$F$12</f>
        <v>204.74842512000001</v>
      </c>
      <c r="R214" s="36">
        <f>SUMIFS(СВЦЭМ!$F$33:$F$776,СВЦЭМ!$A$33:$A$776,$A214,СВЦЭМ!$B$33:$B$776,R$190)+'СЕТ СН'!$F$12</f>
        <v>205.30416564000001</v>
      </c>
      <c r="S214" s="36">
        <f>SUMIFS(СВЦЭМ!$F$33:$F$776,СВЦЭМ!$A$33:$A$776,$A214,СВЦЭМ!$B$33:$B$776,S$190)+'СЕТ СН'!$F$12</f>
        <v>205.58414127</v>
      </c>
      <c r="T214" s="36">
        <f>SUMIFS(СВЦЭМ!$F$33:$F$776,СВЦЭМ!$A$33:$A$776,$A214,СВЦЭМ!$B$33:$B$776,T$190)+'СЕТ СН'!$F$12</f>
        <v>202.79909488000001</v>
      </c>
      <c r="U214" s="36">
        <f>SUMIFS(СВЦЭМ!$F$33:$F$776,СВЦЭМ!$A$33:$A$776,$A214,СВЦЭМ!$B$33:$B$776,U$190)+'СЕТ СН'!$F$12</f>
        <v>201.49554054000001</v>
      </c>
      <c r="V214" s="36">
        <f>SUMIFS(СВЦЭМ!$F$33:$F$776,СВЦЭМ!$A$33:$A$776,$A214,СВЦЭМ!$B$33:$B$776,V$190)+'СЕТ СН'!$F$12</f>
        <v>196.3545737</v>
      </c>
      <c r="W214" s="36">
        <f>SUMIFS(СВЦЭМ!$F$33:$F$776,СВЦЭМ!$A$33:$A$776,$A214,СВЦЭМ!$B$33:$B$776,W$190)+'СЕТ СН'!$F$12</f>
        <v>193.7961067</v>
      </c>
      <c r="X214" s="36">
        <f>SUMIFS(СВЦЭМ!$F$33:$F$776,СВЦЭМ!$A$33:$A$776,$A214,СВЦЭМ!$B$33:$B$776,X$190)+'СЕТ СН'!$F$12</f>
        <v>196.15443388</v>
      </c>
      <c r="Y214" s="36">
        <f>SUMIFS(СВЦЭМ!$F$33:$F$776,СВЦЭМ!$A$33:$A$776,$A214,СВЦЭМ!$B$33:$B$776,Y$190)+'СЕТ СН'!$F$12</f>
        <v>204.49625918000001</v>
      </c>
    </row>
    <row r="215" spans="1:25" ht="15.75" x14ac:dyDescent="0.2">
      <c r="A215" s="35">
        <f t="shared" si="5"/>
        <v>43580</v>
      </c>
      <c r="B215" s="36">
        <f>SUMIFS(СВЦЭМ!$F$33:$F$776,СВЦЭМ!$A$33:$A$776,$A215,СВЦЭМ!$B$33:$B$776,B$190)+'СЕТ СН'!$F$12</f>
        <v>201.28669818</v>
      </c>
      <c r="C215" s="36">
        <f>SUMIFS(СВЦЭМ!$F$33:$F$776,СВЦЭМ!$A$33:$A$776,$A215,СВЦЭМ!$B$33:$B$776,C$190)+'СЕТ СН'!$F$12</f>
        <v>209.35149999999999</v>
      </c>
      <c r="D215" s="36">
        <f>SUMIFS(СВЦЭМ!$F$33:$F$776,СВЦЭМ!$A$33:$A$776,$A215,СВЦЭМ!$B$33:$B$776,D$190)+'СЕТ СН'!$F$12</f>
        <v>216.29163213000001</v>
      </c>
      <c r="E215" s="36">
        <f>SUMIFS(СВЦЭМ!$F$33:$F$776,СВЦЭМ!$A$33:$A$776,$A215,СВЦЭМ!$B$33:$B$776,E$190)+'СЕТ СН'!$F$12</f>
        <v>219.42910463999999</v>
      </c>
      <c r="F215" s="36">
        <f>SUMIFS(СВЦЭМ!$F$33:$F$776,СВЦЭМ!$A$33:$A$776,$A215,СВЦЭМ!$B$33:$B$776,F$190)+'СЕТ СН'!$F$12</f>
        <v>220.28672205999999</v>
      </c>
      <c r="G215" s="36">
        <f>SUMIFS(СВЦЭМ!$F$33:$F$776,СВЦЭМ!$A$33:$A$776,$A215,СВЦЭМ!$B$33:$B$776,G$190)+'СЕТ СН'!$F$12</f>
        <v>216.72063295999999</v>
      </c>
      <c r="H215" s="36">
        <f>SUMIFS(СВЦЭМ!$F$33:$F$776,СВЦЭМ!$A$33:$A$776,$A215,СВЦЭМ!$B$33:$B$776,H$190)+'СЕТ СН'!$F$12</f>
        <v>208.42240623999999</v>
      </c>
      <c r="I215" s="36">
        <f>SUMIFS(СВЦЭМ!$F$33:$F$776,СВЦЭМ!$A$33:$A$776,$A215,СВЦЭМ!$B$33:$B$776,I$190)+'СЕТ СН'!$F$12</f>
        <v>199.11845675000001</v>
      </c>
      <c r="J215" s="36">
        <f>SUMIFS(СВЦЭМ!$F$33:$F$776,СВЦЭМ!$A$33:$A$776,$A215,СВЦЭМ!$B$33:$B$776,J$190)+'СЕТ СН'!$F$12</f>
        <v>190.72619671999999</v>
      </c>
      <c r="K215" s="36">
        <f>SUMIFS(СВЦЭМ!$F$33:$F$776,СВЦЭМ!$A$33:$A$776,$A215,СВЦЭМ!$B$33:$B$776,K$190)+'СЕТ СН'!$F$12</f>
        <v>189.82840274</v>
      </c>
      <c r="L215" s="36">
        <f>SUMIFS(СВЦЭМ!$F$33:$F$776,СВЦЭМ!$A$33:$A$776,$A215,СВЦЭМ!$B$33:$B$776,L$190)+'СЕТ СН'!$F$12</f>
        <v>188.36637789</v>
      </c>
      <c r="M215" s="36">
        <f>SUMIFS(СВЦЭМ!$F$33:$F$776,СВЦЭМ!$A$33:$A$776,$A215,СВЦЭМ!$B$33:$B$776,M$190)+'СЕТ СН'!$F$12</f>
        <v>191.96040600000001</v>
      </c>
      <c r="N215" s="36">
        <f>SUMIFS(СВЦЭМ!$F$33:$F$776,СВЦЭМ!$A$33:$A$776,$A215,СВЦЭМ!$B$33:$B$776,N$190)+'СЕТ СН'!$F$12</f>
        <v>190.12740628</v>
      </c>
      <c r="O215" s="36">
        <f>SUMIFS(СВЦЭМ!$F$33:$F$776,СВЦЭМ!$A$33:$A$776,$A215,СВЦЭМ!$B$33:$B$776,O$190)+'СЕТ СН'!$F$12</f>
        <v>190.23826192999999</v>
      </c>
      <c r="P215" s="36">
        <f>SUMIFS(СВЦЭМ!$F$33:$F$776,СВЦЭМ!$A$33:$A$776,$A215,СВЦЭМ!$B$33:$B$776,P$190)+'СЕТ СН'!$F$12</f>
        <v>192.41559702000001</v>
      </c>
      <c r="Q215" s="36">
        <f>SUMIFS(СВЦЭМ!$F$33:$F$776,СВЦЭМ!$A$33:$A$776,$A215,СВЦЭМ!$B$33:$B$776,Q$190)+'СЕТ СН'!$F$12</f>
        <v>196.47014709000001</v>
      </c>
      <c r="R215" s="36">
        <f>SUMIFS(СВЦЭМ!$F$33:$F$776,СВЦЭМ!$A$33:$A$776,$A215,СВЦЭМ!$B$33:$B$776,R$190)+'СЕТ СН'!$F$12</f>
        <v>198.83730083</v>
      </c>
      <c r="S215" s="36">
        <f>SUMIFS(СВЦЭМ!$F$33:$F$776,СВЦЭМ!$A$33:$A$776,$A215,СВЦЭМ!$B$33:$B$776,S$190)+'СЕТ СН'!$F$12</f>
        <v>198.64696258999999</v>
      </c>
      <c r="T215" s="36">
        <f>SUMIFS(СВЦЭМ!$F$33:$F$776,СВЦЭМ!$A$33:$A$776,$A215,СВЦЭМ!$B$33:$B$776,T$190)+'СЕТ СН'!$F$12</f>
        <v>195.47239732</v>
      </c>
      <c r="U215" s="36">
        <f>SUMIFS(СВЦЭМ!$F$33:$F$776,СВЦЭМ!$A$33:$A$776,$A215,СВЦЭМ!$B$33:$B$776,U$190)+'СЕТ СН'!$F$12</f>
        <v>191.42774660000001</v>
      </c>
      <c r="V215" s="36">
        <f>SUMIFS(СВЦЭМ!$F$33:$F$776,СВЦЭМ!$A$33:$A$776,$A215,СВЦЭМ!$B$33:$B$776,V$190)+'СЕТ СН'!$F$12</f>
        <v>188.06486179000001</v>
      </c>
      <c r="W215" s="36">
        <f>SUMIFS(СВЦЭМ!$F$33:$F$776,СВЦЭМ!$A$33:$A$776,$A215,СВЦЭМ!$B$33:$B$776,W$190)+'СЕТ СН'!$F$12</f>
        <v>187.99282395</v>
      </c>
      <c r="X215" s="36">
        <f>SUMIFS(СВЦЭМ!$F$33:$F$776,СВЦЭМ!$A$33:$A$776,$A215,СВЦЭМ!$B$33:$B$776,X$190)+'СЕТ СН'!$F$12</f>
        <v>184.59904295999999</v>
      </c>
      <c r="Y215" s="36">
        <f>SUMIFS(СВЦЭМ!$F$33:$F$776,СВЦЭМ!$A$33:$A$776,$A215,СВЦЭМ!$B$33:$B$776,Y$190)+'СЕТ СН'!$F$12</f>
        <v>197.89134963999999</v>
      </c>
    </row>
    <row r="216" spans="1:25" ht="15.75" x14ac:dyDescent="0.2">
      <c r="A216" s="35">
        <f t="shared" si="5"/>
        <v>43581</v>
      </c>
      <c r="B216" s="36">
        <f>SUMIFS(СВЦЭМ!$F$33:$F$776,СВЦЭМ!$A$33:$A$776,$A216,СВЦЭМ!$B$33:$B$776,B$190)+'СЕТ СН'!$F$12</f>
        <v>205.31295781</v>
      </c>
      <c r="C216" s="36">
        <f>SUMIFS(СВЦЭМ!$F$33:$F$776,СВЦЭМ!$A$33:$A$776,$A216,СВЦЭМ!$B$33:$B$776,C$190)+'СЕТ СН'!$F$12</f>
        <v>213.1115925</v>
      </c>
      <c r="D216" s="36">
        <f>SUMIFS(СВЦЭМ!$F$33:$F$776,СВЦЭМ!$A$33:$A$776,$A216,СВЦЭМ!$B$33:$B$776,D$190)+'СЕТ СН'!$F$12</f>
        <v>216.57221598000001</v>
      </c>
      <c r="E216" s="36">
        <f>SUMIFS(СВЦЭМ!$F$33:$F$776,СВЦЭМ!$A$33:$A$776,$A216,СВЦЭМ!$B$33:$B$776,E$190)+'СЕТ СН'!$F$12</f>
        <v>218.12852135</v>
      </c>
      <c r="F216" s="36">
        <f>SUMIFS(СВЦЭМ!$F$33:$F$776,СВЦЭМ!$A$33:$A$776,$A216,СВЦЭМ!$B$33:$B$776,F$190)+'СЕТ СН'!$F$12</f>
        <v>219.46979851</v>
      </c>
      <c r="G216" s="36">
        <f>SUMIFS(СВЦЭМ!$F$33:$F$776,СВЦЭМ!$A$33:$A$776,$A216,СВЦЭМ!$B$33:$B$776,G$190)+'СЕТ СН'!$F$12</f>
        <v>216.71784417000001</v>
      </c>
      <c r="H216" s="36">
        <f>SUMIFS(СВЦЭМ!$F$33:$F$776,СВЦЭМ!$A$33:$A$776,$A216,СВЦЭМ!$B$33:$B$776,H$190)+'СЕТ СН'!$F$12</f>
        <v>209.05905164000001</v>
      </c>
      <c r="I216" s="36">
        <f>SUMIFS(СВЦЭМ!$F$33:$F$776,СВЦЭМ!$A$33:$A$776,$A216,СВЦЭМ!$B$33:$B$776,I$190)+'СЕТ СН'!$F$12</f>
        <v>200.29535676</v>
      </c>
      <c r="J216" s="36">
        <f>SUMIFS(СВЦЭМ!$F$33:$F$776,СВЦЭМ!$A$33:$A$776,$A216,СВЦЭМ!$B$33:$B$776,J$190)+'СЕТ СН'!$F$12</f>
        <v>193.22523391999999</v>
      </c>
      <c r="K216" s="36">
        <f>SUMIFS(СВЦЭМ!$F$33:$F$776,СВЦЭМ!$A$33:$A$776,$A216,СВЦЭМ!$B$33:$B$776,K$190)+'СЕТ СН'!$F$12</f>
        <v>191.02933902999999</v>
      </c>
      <c r="L216" s="36">
        <f>SUMIFS(СВЦЭМ!$F$33:$F$776,СВЦЭМ!$A$33:$A$776,$A216,СВЦЭМ!$B$33:$B$776,L$190)+'СЕТ СН'!$F$12</f>
        <v>191.51155322</v>
      </c>
      <c r="M216" s="36">
        <f>SUMIFS(СВЦЭМ!$F$33:$F$776,СВЦЭМ!$A$33:$A$776,$A216,СВЦЭМ!$B$33:$B$776,M$190)+'СЕТ СН'!$F$12</f>
        <v>193.21261759000001</v>
      </c>
      <c r="N216" s="36">
        <f>SUMIFS(СВЦЭМ!$F$33:$F$776,СВЦЭМ!$A$33:$A$776,$A216,СВЦЭМ!$B$33:$B$776,N$190)+'СЕТ СН'!$F$12</f>
        <v>194.02384273000001</v>
      </c>
      <c r="O216" s="36">
        <f>SUMIFS(СВЦЭМ!$F$33:$F$776,СВЦЭМ!$A$33:$A$776,$A216,СВЦЭМ!$B$33:$B$776,O$190)+'СЕТ СН'!$F$12</f>
        <v>194.6173144</v>
      </c>
      <c r="P216" s="36">
        <f>SUMIFS(СВЦЭМ!$F$33:$F$776,СВЦЭМ!$A$33:$A$776,$A216,СВЦЭМ!$B$33:$B$776,P$190)+'СЕТ СН'!$F$12</f>
        <v>196.21117821000001</v>
      </c>
      <c r="Q216" s="36">
        <f>SUMIFS(СВЦЭМ!$F$33:$F$776,СВЦЭМ!$A$33:$A$776,$A216,СВЦЭМ!$B$33:$B$776,Q$190)+'СЕТ СН'!$F$12</f>
        <v>198.12060715999999</v>
      </c>
      <c r="R216" s="36">
        <f>SUMIFS(СВЦЭМ!$F$33:$F$776,СВЦЭМ!$A$33:$A$776,$A216,СВЦЭМ!$B$33:$B$776,R$190)+'СЕТ СН'!$F$12</f>
        <v>199.10580116</v>
      </c>
      <c r="S216" s="36">
        <f>SUMIFS(СВЦЭМ!$F$33:$F$776,СВЦЭМ!$A$33:$A$776,$A216,СВЦЭМ!$B$33:$B$776,S$190)+'СЕТ СН'!$F$12</f>
        <v>195.94942664999999</v>
      </c>
      <c r="T216" s="36">
        <f>SUMIFS(СВЦЭМ!$F$33:$F$776,СВЦЭМ!$A$33:$A$776,$A216,СВЦЭМ!$B$33:$B$776,T$190)+'СЕТ СН'!$F$12</f>
        <v>191.54902389</v>
      </c>
      <c r="U216" s="36">
        <f>SUMIFS(СВЦЭМ!$F$33:$F$776,СВЦЭМ!$A$33:$A$776,$A216,СВЦЭМ!$B$33:$B$776,U$190)+'СЕТ СН'!$F$12</f>
        <v>184.408669</v>
      </c>
      <c r="V216" s="36">
        <f>SUMIFS(СВЦЭМ!$F$33:$F$776,СВЦЭМ!$A$33:$A$776,$A216,СВЦЭМ!$B$33:$B$776,V$190)+'СЕТ СН'!$F$12</f>
        <v>182.79831983</v>
      </c>
      <c r="W216" s="36">
        <f>SUMIFS(СВЦЭМ!$F$33:$F$776,СВЦЭМ!$A$33:$A$776,$A216,СВЦЭМ!$B$33:$B$776,W$190)+'СЕТ СН'!$F$12</f>
        <v>186.55894717999999</v>
      </c>
      <c r="X216" s="36">
        <f>SUMIFS(СВЦЭМ!$F$33:$F$776,СВЦЭМ!$A$33:$A$776,$A216,СВЦЭМ!$B$33:$B$776,X$190)+'СЕТ СН'!$F$12</f>
        <v>194.00275929</v>
      </c>
      <c r="Y216" s="36">
        <f>SUMIFS(СВЦЭМ!$F$33:$F$776,СВЦЭМ!$A$33:$A$776,$A216,СВЦЭМ!$B$33:$B$776,Y$190)+'СЕТ СН'!$F$12</f>
        <v>201.55474052</v>
      </c>
    </row>
    <row r="217" spans="1:25" ht="15.75" x14ac:dyDescent="0.2">
      <c r="A217" s="35">
        <f t="shared" si="5"/>
        <v>43582</v>
      </c>
      <c r="B217" s="36">
        <f>SUMIFS(СВЦЭМ!$F$33:$F$776,СВЦЭМ!$A$33:$A$776,$A217,СВЦЭМ!$B$33:$B$776,B$190)+'СЕТ СН'!$F$12</f>
        <v>201.87163534999999</v>
      </c>
      <c r="C217" s="36">
        <f>SUMIFS(СВЦЭМ!$F$33:$F$776,СВЦЭМ!$A$33:$A$776,$A217,СВЦЭМ!$B$33:$B$776,C$190)+'СЕТ СН'!$F$12</f>
        <v>199.90217792000001</v>
      </c>
      <c r="D217" s="36">
        <f>SUMIFS(СВЦЭМ!$F$33:$F$776,СВЦЭМ!$A$33:$A$776,$A217,СВЦЭМ!$B$33:$B$776,D$190)+'СЕТ СН'!$F$12</f>
        <v>201.96562170999999</v>
      </c>
      <c r="E217" s="36">
        <f>SUMIFS(СВЦЭМ!$F$33:$F$776,СВЦЭМ!$A$33:$A$776,$A217,СВЦЭМ!$B$33:$B$776,E$190)+'СЕТ СН'!$F$12</f>
        <v>203.85314742</v>
      </c>
      <c r="F217" s="36">
        <f>SUMIFS(СВЦЭМ!$F$33:$F$776,СВЦЭМ!$A$33:$A$776,$A217,СВЦЭМ!$B$33:$B$776,F$190)+'СЕТ СН'!$F$12</f>
        <v>209.59242280999999</v>
      </c>
      <c r="G217" s="36">
        <f>SUMIFS(СВЦЭМ!$F$33:$F$776,СВЦЭМ!$A$33:$A$776,$A217,СВЦЭМ!$B$33:$B$776,G$190)+'СЕТ СН'!$F$12</f>
        <v>205.29929351999999</v>
      </c>
      <c r="H217" s="36">
        <f>SUMIFS(СВЦЭМ!$F$33:$F$776,СВЦЭМ!$A$33:$A$776,$A217,СВЦЭМ!$B$33:$B$776,H$190)+'СЕТ СН'!$F$12</f>
        <v>204.81483560000001</v>
      </c>
      <c r="I217" s="36">
        <f>SUMIFS(СВЦЭМ!$F$33:$F$776,СВЦЭМ!$A$33:$A$776,$A217,СВЦЭМ!$B$33:$B$776,I$190)+'СЕТ СН'!$F$12</f>
        <v>199.76228072999999</v>
      </c>
      <c r="J217" s="36">
        <f>SUMIFS(СВЦЭМ!$F$33:$F$776,СВЦЭМ!$A$33:$A$776,$A217,СВЦЭМ!$B$33:$B$776,J$190)+'СЕТ СН'!$F$12</f>
        <v>189.90413531999999</v>
      </c>
      <c r="K217" s="36">
        <f>SUMIFS(СВЦЭМ!$F$33:$F$776,СВЦЭМ!$A$33:$A$776,$A217,СВЦЭМ!$B$33:$B$776,K$190)+'СЕТ СН'!$F$12</f>
        <v>185.05586629000001</v>
      </c>
      <c r="L217" s="36">
        <f>SUMIFS(СВЦЭМ!$F$33:$F$776,СВЦЭМ!$A$33:$A$776,$A217,СВЦЭМ!$B$33:$B$776,L$190)+'СЕТ СН'!$F$12</f>
        <v>181.66776016</v>
      </c>
      <c r="M217" s="36">
        <f>SUMIFS(СВЦЭМ!$F$33:$F$776,СВЦЭМ!$A$33:$A$776,$A217,СВЦЭМ!$B$33:$B$776,M$190)+'СЕТ СН'!$F$12</f>
        <v>184.48619980999999</v>
      </c>
      <c r="N217" s="36">
        <f>SUMIFS(СВЦЭМ!$F$33:$F$776,СВЦЭМ!$A$33:$A$776,$A217,СВЦЭМ!$B$33:$B$776,N$190)+'СЕТ СН'!$F$12</f>
        <v>184.62261534999999</v>
      </c>
      <c r="O217" s="36">
        <f>SUMIFS(СВЦЭМ!$F$33:$F$776,СВЦЭМ!$A$33:$A$776,$A217,СВЦЭМ!$B$33:$B$776,O$190)+'СЕТ СН'!$F$12</f>
        <v>183.68163704</v>
      </c>
      <c r="P217" s="36">
        <f>SUMIFS(СВЦЭМ!$F$33:$F$776,СВЦЭМ!$A$33:$A$776,$A217,СВЦЭМ!$B$33:$B$776,P$190)+'СЕТ СН'!$F$12</f>
        <v>185.59201303</v>
      </c>
      <c r="Q217" s="36">
        <f>SUMIFS(СВЦЭМ!$F$33:$F$776,СВЦЭМ!$A$33:$A$776,$A217,СВЦЭМ!$B$33:$B$776,Q$190)+'СЕТ СН'!$F$12</f>
        <v>188.90024595</v>
      </c>
      <c r="R217" s="36">
        <f>SUMIFS(СВЦЭМ!$F$33:$F$776,СВЦЭМ!$A$33:$A$776,$A217,СВЦЭМ!$B$33:$B$776,R$190)+'СЕТ СН'!$F$12</f>
        <v>189.80309706</v>
      </c>
      <c r="S217" s="36">
        <f>SUMIFS(СВЦЭМ!$F$33:$F$776,СВЦЭМ!$A$33:$A$776,$A217,СВЦЭМ!$B$33:$B$776,S$190)+'СЕТ СН'!$F$12</f>
        <v>191.47004340000001</v>
      </c>
      <c r="T217" s="36">
        <f>SUMIFS(СВЦЭМ!$F$33:$F$776,СВЦЭМ!$A$33:$A$776,$A217,СВЦЭМ!$B$33:$B$776,T$190)+'СЕТ СН'!$F$12</f>
        <v>193.21178130999999</v>
      </c>
      <c r="U217" s="36">
        <f>SUMIFS(СВЦЭМ!$F$33:$F$776,СВЦЭМ!$A$33:$A$776,$A217,СВЦЭМ!$B$33:$B$776,U$190)+'СЕТ СН'!$F$12</f>
        <v>195.84622754</v>
      </c>
      <c r="V217" s="36">
        <f>SUMIFS(СВЦЭМ!$F$33:$F$776,СВЦЭМ!$A$33:$A$776,$A217,СВЦЭМ!$B$33:$B$776,V$190)+'СЕТ СН'!$F$12</f>
        <v>189.13093452000001</v>
      </c>
      <c r="W217" s="36">
        <f>SUMIFS(СВЦЭМ!$F$33:$F$776,СВЦЭМ!$A$33:$A$776,$A217,СВЦЭМ!$B$33:$B$776,W$190)+'СЕТ СН'!$F$12</f>
        <v>186.81861280999999</v>
      </c>
      <c r="X217" s="36">
        <f>SUMIFS(СВЦЭМ!$F$33:$F$776,СВЦЭМ!$A$33:$A$776,$A217,СВЦЭМ!$B$33:$B$776,X$190)+'СЕТ СН'!$F$12</f>
        <v>190.69349951999999</v>
      </c>
      <c r="Y217" s="36">
        <f>SUMIFS(СВЦЭМ!$F$33:$F$776,СВЦЭМ!$A$33:$A$776,$A217,СВЦЭМ!$B$33:$B$776,Y$190)+'СЕТ СН'!$F$12</f>
        <v>193.98223278</v>
      </c>
    </row>
    <row r="218" spans="1:25" ht="15.75" x14ac:dyDescent="0.2">
      <c r="A218" s="35">
        <f t="shared" si="5"/>
        <v>43583</v>
      </c>
      <c r="B218" s="36">
        <f>SUMIFS(СВЦЭМ!$F$33:$F$776,СВЦЭМ!$A$33:$A$776,$A218,СВЦЭМ!$B$33:$B$776,B$190)+'СЕТ СН'!$F$12</f>
        <v>185.33846464000001</v>
      </c>
      <c r="C218" s="36">
        <f>SUMIFS(СВЦЭМ!$F$33:$F$776,СВЦЭМ!$A$33:$A$776,$A218,СВЦЭМ!$B$33:$B$776,C$190)+'СЕТ СН'!$F$12</f>
        <v>201.22541271</v>
      </c>
      <c r="D218" s="36">
        <f>SUMIFS(СВЦЭМ!$F$33:$F$776,СВЦЭМ!$A$33:$A$776,$A218,СВЦЭМ!$B$33:$B$776,D$190)+'СЕТ СН'!$F$12</f>
        <v>208.88378789999999</v>
      </c>
      <c r="E218" s="36">
        <f>SUMIFS(СВЦЭМ!$F$33:$F$776,СВЦЭМ!$A$33:$A$776,$A218,СВЦЭМ!$B$33:$B$776,E$190)+'СЕТ СН'!$F$12</f>
        <v>213.79318560999999</v>
      </c>
      <c r="F218" s="36">
        <f>SUMIFS(СВЦЭМ!$F$33:$F$776,СВЦЭМ!$A$33:$A$776,$A218,СВЦЭМ!$B$33:$B$776,F$190)+'СЕТ СН'!$F$12</f>
        <v>214.48802047000001</v>
      </c>
      <c r="G218" s="36">
        <f>SUMIFS(СВЦЭМ!$F$33:$F$776,СВЦЭМ!$A$33:$A$776,$A218,СВЦЭМ!$B$33:$B$776,G$190)+'СЕТ СН'!$F$12</f>
        <v>212.11257562</v>
      </c>
      <c r="H218" s="36">
        <f>SUMIFS(СВЦЭМ!$F$33:$F$776,СВЦЭМ!$A$33:$A$776,$A218,СВЦЭМ!$B$33:$B$776,H$190)+'СЕТ СН'!$F$12</f>
        <v>214.2331854</v>
      </c>
      <c r="I218" s="36">
        <f>SUMIFS(СВЦЭМ!$F$33:$F$776,СВЦЭМ!$A$33:$A$776,$A218,СВЦЭМ!$B$33:$B$776,I$190)+'СЕТ СН'!$F$12</f>
        <v>204.55195669</v>
      </c>
      <c r="J218" s="36">
        <f>SUMIFS(СВЦЭМ!$F$33:$F$776,СВЦЭМ!$A$33:$A$776,$A218,СВЦЭМ!$B$33:$B$776,J$190)+'СЕТ СН'!$F$12</f>
        <v>195.64211427000001</v>
      </c>
      <c r="K218" s="36">
        <f>SUMIFS(СВЦЭМ!$F$33:$F$776,СВЦЭМ!$A$33:$A$776,$A218,СВЦЭМ!$B$33:$B$776,K$190)+'СЕТ СН'!$F$12</f>
        <v>186.42644100999999</v>
      </c>
      <c r="L218" s="36">
        <f>SUMIFS(СВЦЭМ!$F$33:$F$776,СВЦЭМ!$A$33:$A$776,$A218,СВЦЭМ!$B$33:$B$776,L$190)+'СЕТ СН'!$F$12</f>
        <v>183.76992638999999</v>
      </c>
      <c r="M218" s="36">
        <f>SUMIFS(СВЦЭМ!$F$33:$F$776,СВЦЭМ!$A$33:$A$776,$A218,СВЦЭМ!$B$33:$B$776,M$190)+'СЕТ СН'!$F$12</f>
        <v>183.94697597999999</v>
      </c>
      <c r="N218" s="36">
        <f>SUMIFS(СВЦЭМ!$F$33:$F$776,СВЦЭМ!$A$33:$A$776,$A218,СВЦЭМ!$B$33:$B$776,N$190)+'СЕТ СН'!$F$12</f>
        <v>189.89140205000001</v>
      </c>
      <c r="O218" s="36">
        <f>SUMIFS(СВЦЭМ!$F$33:$F$776,СВЦЭМ!$A$33:$A$776,$A218,СВЦЭМ!$B$33:$B$776,O$190)+'СЕТ СН'!$F$12</f>
        <v>193.89533119999999</v>
      </c>
      <c r="P218" s="36">
        <f>SUMIFS(СВЦЭМ!$F$33:$F$776,СВЦЭМ!$A$33:$A$776,$A218,СВЦЭМ!$B$33:$B$776,P$190)+'СЕТ СН'!$F$12</f>
        <v>199.11787803999999</v>
      </c>
      <c r="Q218" s="36">
        <f>SUMIFS(СВЦЭМ!$F$33:$F$776,СВЦЭМ!$A$33:$A$776,$A218,СВЦЭМ!$B$33:$B$776,Q$190)+'СЕТ СН'!$F$12</f>
        <v>201.47702217</v>
      </c>
      <c r="R218" s="36">
        <f>SUMIFS(СВЦЭМ!$F$33:$F$776,СВЦЭМ!$A$33:$A$776,$A218,СВЦЭМ!$B$33:$B$776,R$190)+'СЕТ СН'!$F$12</f>
        <v>197.20261927000001</v>
      </c>
      <c r="S218" s="36">
        <f>SUMIFS(СВЦЭМ!$F$33:$F$776,СВЦЭМ!$A$33:$A$776,$A218,СВЦЭМ!$B$33:$B$776,S$190)+'СЕТ СН'!$F$12</f>
        <v>190.90478103000001</v>
      </c>
      <c r="T218" s="36">
        <f>SUMIFS(СВЦЭМ!$F$33:$F$776,СВЦЭМ!$A$33:$A$776,$A218,СВЦЭМ!$B$33:$B$776,T$190)+'СЕТ СН'!$F$12</f>
        <v>183.10407552999999</v>
      </c>
      <c r="U218" s="36">
        <f>SUMIFS(СВЦЭМ!$F$33:$F$776,СВЦЭМ!$A$33:$A$776,$A218,СВЦЭМ!$B$33:$B$776,U$190)+'СЕТ СН'!$F$12</f>
        <v>172.84630576000001</v>
      </c>
      <c r="V218" s="36">
        <f>SUMIFS(СВЦЭМ!$F$33:$F$776,СВЦЭМ!$A$33:$A$776,$A218,СВЦЭМ!$B$33:$B$776,V$190)+'СЕТ СН'!$F$12</f>
        <v>167.78811851</v>
      </c>
      <c r="W218" s="36">
        <f>SUMIFS(СВЦЭМ!$F$33:$F$776,СВЦЭМ!$A$33:$A$776,$A218,СВЦЭМ!$B$33:$B$776,W$190)+'СЕТ СН'!$F$12</f>
        <v>169.69853334000001</v>
      </c>
      <c r="X218" s="36">
        <f>SUMIFS(СВЦЭМ!$F$33:$F$776,СВЦЭМ!$A$33:$A$776,$A218,СВЦЭМ!$B$33:$B$776,X$190)+'СЕТ СН'!$F$12</f>
        <v>172.14694899</v>
      </c>
      <c r="Y218" s="36">
        <f>SUMIFS(СВЦЭМ!$F$33:$F$776,СВЦЭМ!$A$33:$A$776,$A218,СВЦЭМ!$B$33:$B$776,Y$190)+'СЕТ СН'!$F$12</f>
        <v>180.69359428999999</v>
      </c>
    </row>
    <row r="219" spans="1:25" ht="15.75" x14ac:dyDescent="0.2">
      <c r="A219" s="35">
        <f t="shared" si="5"/>
        <v>43584</v>
      </c>
      <c r="B219" s="36">
        <f>SUMIFS(СВЦЭМ!$F$33:$F$776,СВЦЭМ!$A$33:$A$776,$A219,СВЦЭМ!$B$33:$B$776,B$190)+'СЕТ СН'!$F$12</f>
        <v>199.58437205000001</v>
      </c>
      <c r="C219" s="36">
        <f>SUMIFS(СВЦЭМ!$F$33:$F$776,СВЦЭМ!$A$33:$A$776,$A219,СВЦЭМ!$B$33:$B$776,C$190)+'СЕТ СН'!$F$12</f>
        <v>206.42310605</v>
      </c>
      <c r="D219" s="36">
        <f>SUMIFS(СВЦЭМ!$F$33:$F$776,СВЦЭМ!$A$33:$A$776,$A219,СВЦЭМ!$B$33:$B$776,D$190)+'СЕТ СН'!$F$12</f>
        <v>211.00129305999999</v>
      </c>
      <c r="E219" s="36">
        <f>SUMIFS(СВЦЭМ!$F$33:$F$776,СВЦЭМ!$A$33:$A$776,$A219,СВЦЭМ!$B$33:$B$776,E$190)+'СЕТ СН'!$F$12</f>
        <v>212.22454801999999</v>
      </c>
      <c r="F219" s="36">
        <f>SUMIFS(СВЦЭМ!$F$33:$F$776,СВЦЭМ!$A$33:$A$776,$A219,СВЦЭМ!$B$33:$B$776,F$190)+'СЕТ СН'!$F$12</f>
        <v>214.08901315</v>
      </c>
      <c r="G219" s="36">
        <f>SUMIFS(СВЦЭМ!$F$33:$F$776,СВЦЭМ!$A$33:$A$776,$A219,СВЦЭМ!$B$33:$B$776,G$190)+'СЕТ СН'!$F$12</f>
        <v>211.32960574000001</v>
      </c>
      <c r="H219" s="36">
        <f>SUMIFS(СВЦЭМ!$F$33:$F$776,СВЦЭМ!$A$33:$A$776,$A219,СВЦЭМ!$B$33:$B$776,H$190)+'СЕТ СН'!$F$12</f>
        <v>208.66381025000001</v>
      </c>
      <c r="I219" s="36">
        <f>SUMIFS(СВЦЭМ!$F$33:$F$776,СВЦЭМ!$A$33:$A$776,$A219,СВЦЭМ!$B$33:$B$776,I$190)+'СЕТ СН'!$F$12</f>
        <v>199.22359080000001</v>
      </c>
      <c r="J219" s="36">
        <f>SUMIFS(СВЦЭМ!$F$33:$F$776,СВЦЭМ!$A$33:$A$776,$A219,СВЦЭМ!$B$33:$B$776,J$190)+'СЕТ СН'!$F$12</f>
        <v>190.01365422999999</v>
      </c>
      <c r="K219" s="36">
        <f>SUMIFS(СВЦЭМ!$F$33:$F$776,СВЦЭМ!$A$33:$A$776,$A219,СВЦЭМ!$B$33:$B$776,K$190)+'СЕТ СН'!$F$12</f>
        <v>187.46024333</v>
      </c>
      <c r="L219" s="36">
        <f>SUMIFS(СВЦЭМ!$F$33:$F$776,СВЦЭМ!$A$33:$A$776,$A219,СВЦЭМ!$B$33:$B$776,L$190)+'СЕТ СН'!$F$12</f>
        <v>182.88570845000001</v>
      </c>
      <c r="M219" s="36">
        <f>SUMIFS(СВЦЭМ!$F$33:$F$776,СВЦЭМ!$A$33:$A$776,$A219,СВЦЭМ!$B$33:$B$776,M$190)+'СЕТ СН'!$F$12</f>
        <v>186.83660784</v>
      </c>
      <c r="N219" s="36">
        <f>SUMIFS(СВЦЭМ!$F$33:$F$776,СВЦЭМ!$A$33:$A$776,$A219,СВЦЭМ!$B$33:$B$776,N$190)+'СЕТ СН'!$F$12</f>
        <v>186.86017978000001</v>
      </c>
      <c r="O219" s="36">
        <f>SUMIFS(СВЦЭМ!$F$33:$F$776,СВЦЭМ!$A$33:$A$776,$A219,СВЦЭМ!$B$33:$B$776,O$190)+'СЕТ СН'!$F$12</f>
        <v>187.19714268999999</v>
      </c>
      <c r="P219" s="36">
        <f>SUMIFS(СВЦЭМ!$F$33:$F$776,СВЦЭМ!$A$33:$A$776,$A219,СВЦЭМ!$B$33:$B$776,P$190)+'СЕТ СН'!$F$12</f>
        <v>188.83762476000001</v>
      </c>
      <c r="Q219" s="36">
        <f>SUMIFS(СВЦЭМ!$F$33:$F$776,СВЦЭМ!$A$33:$A$776,$A219,СВЦЭМ!$B$33:$B$776,Q$190)+'СЕТ СН'!$F$12</f>
        <v>190.86109909999999</v>
      </c>
      <c r="R219" s="36">
        <f>SUMIFS(СВЦЭМ!$F$33:$F$776,СВЦЭМ!$A$33:$A$776,$A219,СВЦЭМ!$B$33:$B$776,R$190)+'СЕТ СН'!$F$12</f>
        <v>190.68946413</v>
      </c>
      <c r="S219" s="36">
        <f>SUMIFS(СВЦЭМ!$F$33:$F$776,СВЦЭМ!$A$33:$A$776,$A219,СВЦЭМ!$B$33:$B$776,S$190)+'СЕТ СН'!$F$12</f>
        <v>190.85769837000001</v>
      </c>
      <c r="T219" s="36">
        <f>SUMIFS(СВЦЭМ!$F$33:$F$776,СВЦЭМ!$A$33:$A$776,$A219,СВЦЭМ!$B$33:$B$776,T$190)+'СЕТ СН'!$F$12</f>
        <v>187.48584758999999</v>
      </c>
      <c r="U219" s="36">
        <f>SUMIFS(СВЦЭМ!$F$33:$F$776,СВЦЭМ!$A$33:$A$776,$A219,СВЦЭМ!$B$33:$B$776,U$190)+'СЕТ СН'!$F$12</f>
        <v>184.77386548999999</v>
      </c>
      <c r="V219" s="36">
        <f>SUMIFS(СВЦЭМ!$F$33:$F$776,СВЦЭМ!$A$33:$A$776,$A219,СВЦЭМ!$B$33:$B$776,V$190)+'СЕТ СН'!$F$12</f>
        <v>177.8750158</v>
      </c>
      <c r="W219" s="36">
        <f>SUMIFS(СВЦЭМ!$F$33:$F$776,СВЦЭМ!$A$33:$A$776,$A219,СВЦЭМ!$B$33:$B$776,W$190)+'СЕТ СН'!$F$12</f>
        <v>173.61587926999999</v>
      </c>
      <c r="X219" s="36">
        <f>SUMIFS(СВЦЭМ!$F$33:$F$776,СВЦЭМ!$A$33:$A$776,$A219,СВЦЭМ!$B$33:$B$776,X$190)+'СЕТ СН'!$F$12</f>
        <v>179.92477602</v>
      </c>
      <c r="Y219" s="36">
        <f>SUMIFS(СВЦЭМ!$F$33:$F$776,СВЦЭМ!$A$33:$A$776,$A219,СВЦЭМ!$B$33:$B$776,Y$190)+'СЕТ СН'!$F$12</f>
        <v>186.93233576</v>
      </c>
    </row>
    <row r="220" spans="1:25" ht="15.75" x14ac:dyDescent="0.2">
      <c r="A220" s="35">
        <f t="shared" si="5"/>
        <v>43585</v>
      </c>
      <c r="B220" s="36">
        <f>SUMIFS(СВЦЭМ!$F$33:$F$776,СВЦЭМ!$A$33:$A$776,$A220,СВЦЭМ!$B$33:$B$776,B$190)+'СЕТ СН'!$F$12</f>
        <v>201.26150046999999</v>
      </c>
      <c r="C220" s="36">
        <f>SUMIFS(СВЦЭМ!$F$33:$F$776,СВЦЭМ!$A$33:$A$776,$A220,СВЦЭМ!$B$33:$B$776,C$190)+'СЕТ СН'!$F$12</f>
        <v>208.86283367999999</v>
      </c>
      <c r="D220" s="36">
        <f>SUMIFS(СВЦЭМ!$F$33:$F$776,СВЦЭМ!$A$33:$A$776,$A220,СВЦЭМ!$B$33:$B$776,D$190)+'СЕТ СН'!$F$12</f>
        <v>215.49061126000001</v>
      </c>
      <c r="E220" s="36">
        <f>SUMIFS(СВЦЭМ!$F$33:$F$776,СВЦЭМ!$A$33:$A$776,$A220,СВЦЭМ!$B$33:$B$776,E$190)+'СЕТ СН'!$F$12</f>
        <v>216.66836656999999</v>
      </c>
      <c r="F220" s="36">
        <f>SUMIFS(СВЦЭМ!$F$33:$F$776,СВЦЭМ!$A$33:$A$776,$A220,СВЦЭМ!$B$33:$B$776,F$190)+'СЕТ СН'!$F$12</f>
        <v>217.52047861</v>
      </c>
      <c r="G220" s="36">
        <f>SUMIFS(СВЦЭМ!$F$33:$F$776,СВЦЭМ!$A$33:$A$776,$A220,СВЦЭМ!$B$33:$B$776,G$190)+'СЕТ СН'!$F$12</f>
        <v>213.51378036</v>
      </c>
      <c r="H220" s="36">
        <f>SUMIFS(СВЦЭМ!$F$33:$F$776,СВЦЭМ!$A$33:$A$776,$A220,СВЦЭМ!$B$33:$B$776,H$190)+'СЕТ СН'!$F$12</f>
        <v>199.99255109000001</v>
      </c>
      <c r="I220" s="36">
        <f>SUMIFS(СВЦЭМ!$F$33:$F$776,СВЦЭМ!$A$33:$A$776,$A220,СВЦЭМ!$B$33:$B$776,I$190)+'СЕТ СН'!$F$12</f>
        <v>188.48919445999999</v>
      </c>
      <c r="J220" s="36">
        <f>SUMIFS(СВЦЭМ!$F$33:$F$776,СВЦЭМ!$A$33:$A$776,$A220,СВЦЭМ!$B$33:$B$776,J$190)+'СЕТ СН'!$F$12</f>
        <v>186.02724370999999</v>
      </c>
      <c r="K220" s="36">
        <f>SUMIFS(СВЦЭМ!$F$33:$F$776,СВЦЭМ!$A$33:$A$776,$A220,СВЦЭМ!$B$33:$B$776,K$190)+'СЕТ СН'!$F$12</f>
        <v>185.90839599</v>
      </c>
      <c r="L220" s="36">
        <f>SUMIFS(СВЦЭМ!$F$33:$F$776,СВЦЭМ!$A$33:$A$776,$A220,СВЦЭМ!$B$33:$B$776,L$190)+'СЕТ СН'!$F$12</f>
        <v>185.81951975999999</v>
      </c>
      <c r="M220" s="36">
        <f>SUMIFS(СВЦЭМ!$F$33:$F$776,СВЦЭМ!$A$33:$A$776,$A220,СВЦЭМ!$B$33:$B$776,M$190)+'СЕТ СН'!$F$12</f>
        <v>182.63614737</v>
      </c>
      <c r="N220" s="36">
        <f>SUMIFS(СВЦЭМ!$F$33:$F$776,СВЦЭМ!$A$33:$A$776,$A220,СВЦЭМ!$B$33:$B$776,N$190)+'СЕТ СН'!$F$12</f>
        <v>182.6210719</v>
      </c>
      <c r="O220" s="36">
        <f>SUMIFS(СВЦЭМ!$F$33:$F$776,СВЦЭМ!$A$33:$A$776,$A220,СВЦЭМ!$B$33:$B$776,O$190)+'СЕТ СН'!$F$12</f>
        <v>183.15473835</v>
      </c>
      <c r="P220" s="36">
        <f>SUMIFS(СВЦЭМ!$F$33:$F$776,СВЦЭМ!$A$33:$A$776,$A220,СВЦЭМ!$B$33:$B$776,P$190)+'СЕТ СН'!$F$12</f>
        <v>185.70706462000001</v>
      </c>
      <c r="Q220" s="36">
        <f>SUMIFS(СВЦЭМ!$F$33:$F$776,СВЦЭМ!$A$33:$A$776,$A220,СВЦЭМ!$B$33:$B$776,Q$190)+'СЕТ СН'!$F$12</f>
        <v>186.97661511999999</v>
      </c>
      <c r="R220" s="36">
        <f>SUMIFS(СВЦЭМ!$F$33:$F$776,СВЦЭМ!$A$33:$A$776,$A220,СВЦЭМ!$B$33:$B$776,R$190)+'СЕТ СН'!$F$12</f>
        <v>186.80308672999999</v>
      </c>
      <c r="S220" s="36">
        <f>SUMIFS(СВЦЭМ!$F$33:$F$776,СВЦЭМ!$A$33:$A$776,$A220,СВЦЭМ!$B$33:$B$776,S$190)+'СЕТ СН'!$F$12</f>
        <v>184.29243339999999</v>
      </c>
      <c r="T220" s="36">
        <f>SUMIFS(СВЦЭМ!$F$33:$F$776,СВЦЭМ!$A$33:$A$776,$A220,СВЦЭМ!$B$33:$B$776,T$190)+'СЕТ СН'!$F$12</f>
        <v>181.03399357000001</v>
      </c>
      <c r="U220" s="36">
        <f>SUMIFS(СВЦЭМ!$F$33:$F$776,СВЦЭМ!$A$33:$A$776,$A220,СВЦЭМ!$B$33:$B$776,U$190)+'СЕТ СН'!$F$12</f>
        <v>178.32358690999999</v>
      </c>
      <c r="V220" s="36">
        <f>SUMIFS(СВЦЭМ!$F$33:$F$776,СВЦЭМ!$A$33:$A$776,$A220,СВЦЭМ!$B$33:$B$776,V$190)+'СЕТ СН'!$F$12</f>
        <v>175.65036433</v>
      </c>
      <c r="W220" s="36">
        <f>SUMIFS(СВЦЭМ!$F$33:$F$776,СВЦЭМ!$A$33:$A$776,$A220,СВЦЭМ!$B$33:$B$776,W$190)+'СЕТ СН'!$F$12</f>
        <v>175.10058857999999</v>
      </c>
      <c r="X220" s="36">
        <f>SUMIFS(СВЦЭМ!$F$33:$F$776,СВЦЭМ!$A$33:$A$776,$A220,СВЦЭМ!$B$33:$B$776,X$190)+'СЕТ СН'!$F$12</f>
        <v>179.32726672999999</v>
      </c>
      <c r="Y220" s="36">
        <f>SUMIFS(СВЦЭМ!$F$33:$F$776,СВЦЭМ!$A$33:$A$776,$A220,СВЦЭМ!$B$33:$B$776,Y$190)+'СЕТ СН'!$F$12</f>
        <v>183.49431131</v>
      </c>
    </row>
    <row r="221" spans="1:25" ht="15.75" hidden="1" x14ac:dyDescent="0.2">
      <c r="A221" s="35">
        <f t="shared" si="5"/>
        <v>43586</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43557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43558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43559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43560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43561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43562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43563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43564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43565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43566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43567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43568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43569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43570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43571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43572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43573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43574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43575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43576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43577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43578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43579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43580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43581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43582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43583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43584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43585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43586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43557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43558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43559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43560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43561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43562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43563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43564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43565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43566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43567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43568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43569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43570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43571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43572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43573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43574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43575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43576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43577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43578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43579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43580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43581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43582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43583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43584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43585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43586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43557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43558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43559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43560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43561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43562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43563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43564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43565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43566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43567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43568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43569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43570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43571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43572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43573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43574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43575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43576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43577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43578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43579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43580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43581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43582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43583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43584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43585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43586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43557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43558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43559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43560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43561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43562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43563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43564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43565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43566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43567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43568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43569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43570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43571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43572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43573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43574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43575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43576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43577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43578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43579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43580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43581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43582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43583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43584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43585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43586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43557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43558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43559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43560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43561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43562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43563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43564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43565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43566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43567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43568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43569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43570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43571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43572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43573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43574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43575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43576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43577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43578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43579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43580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43581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43582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43583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43584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43585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43586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43557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43558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43559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43560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43561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43562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43563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43564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43565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43566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43567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43568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43569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43570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43571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43572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43573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43574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43575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43576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43577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43578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43579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43580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43581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43582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43583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43584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43585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43586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c r="V438" s="47"/>
      <c r="W438" s="47"/>
      <c r="X438" s="47"/>
      <c r="Y438" s="47"/>
    </row>
    <row r="439" spans="1:26" ht="15.75" x14ac:dyDescent="0.2">
      <c r="A439" s="119"/>
      <c r="B439" s="119"/>
      <c r="C439" s="119"/>
      <c r="D439" s="119"/>
      <c r="E439" s="119"/>
      <c r="F439" s="119"/>
      <c r="G439" s="119"/>
      <c r="H439" s="119"/>
      <c r="I439" s="119"/>
      <c r="J439" s="119"/>
      <c r="K439" s="119"/>
      <c r="L439" s="119"/>
      <c r="M439" s="119"/>
      <c r="N439" s="122">
        <f>СВЦЭМ!$D$12+'СЕТ СН'!$F$10-'СЕТ СН'!$F$24</f>
        <v>553305.1820459906</v>
      </c>
      <c r="O439" s="123"/>
      <c r="P439" s="122">
        <f>СВЦЭМ!$D$12+'СЕТ СН'!$F$10-'СЕТ СН'!$G$24</f>
        <v>553305.1820459906</v>
      </c>
      <c r="Q439" s="123"/>
      <c r="R439" s="122">
        <f>СВЦЭМ!$D$12+'СЕТ СН'!$F$10-'СЕТ СН'!$H$24</f>
        <v>553305.1820459906</v>
      </c>
      <c r="S439" s="123"/>
      <c r="T439" s="122">
        <f>СВЦЭМ!$D$12+'СЕТ СН'!$F$10-'СЕТ СН'!$I$24</f>
        <v>553305.1820459906</v>
      </c>
      <c r="U439" s="123"/>
      <c r="V439" s="47"/>
      <c r="W439" s="47"/>
      <c r="X439" s="47"/>
      <c r="Y439" s="47"/>
    </row>
    <row r="440" spans="1:26" ht="30" customHeight="1" x14ac:dyDescent="0.25"/>
    <row r="441" spans="1:26" ht="15.75" x14ac:dyDescent="0.25">
      <c r="A441" s="138" t="s">
        <v>78</v>
      </c>
      <c r="B441" s="139"/>
      <c r="C441" s="139"/>
      <c r="D441" s="139"/>
      <c r="E441" s="139"/>
      <c r="F441" s="139"/>
      <c r="G441" s="139"/>
      <c r="H441" s="139"/>
      <c r="I441" s="139"/>
      <c r="J441" s="139"/>
      <c r="K441" s="139"/>
      <c r="L441" s="139"/>
      <c r="M441" s="140"/>
      <c r="N441" s="120" t="s">
        <v>29</v>
      </c>
      <c r="O441" s="120"/>
      <c r="P441" s="120"/>
      <c r="Q441" s="120"/>
      <c r="R441" s="120"/>
      <c r="S441" s="120"/>
      <c r="T441" s="120"/>
      <c r="U441" s="120"/>
    </row>
    <row r="442" spans="1:26" ht="15.75" x14ac:dyDescent="0.25">
      <c r="A442" s="141"/>
      <c r="B442" s="142"/>
      <c r="C442" s="142"/>
      <c r="D442" s="142"/>
      <c r="E442" s="142"/>
      <c r="F442" s="142"/>
      <c r="G442" s="142"/>
      <c r="H442" s="142"/>
      <c r="I442" s="142"/>
      <c r="J442" s="142"/>
      <c r="K442" s="142"/>
      <c r="L442" s="142"/>
      <c r="M442" s="143"/>
      <c r="N442" s="121" t="s">
        <v>0</v>
      </c>
      <c r="O442" s="121"/>
      <c r="P442" s="121" t="s">
        <v>1</v>
      </c>
      <c r="Q442" s="121"/>
      <c r="R442" s="121" t="s">
        <v>2</v>
      </c>
      <c r="S442" s="121"/>
      <c r="T442" s="121" t="s">
        <v>3</v>
      </c>
      <c r="U442" s="121"/>
    </row>
    <row r="443" spans="1:26" ht="15.75" x14ac:dyDescent="0.25">
      <c r="A443" s="144"/>
      <c r="B443" s="145"/>
      <c r="C443" s="145"/>
      <c r="D443" s="145"/>
      <c r="E443" s="145"/>
      <c r="F443" s="145"/>
      <c r="G443" s="145"/>
      <c r="H443" s="145"/>
      <c r="I443" s="145"/>
      <c r="J443" s="145"/>
      <c r="K443" s="145"/>
      <c r="L443" s="145"/>
      <c r="M443" s="146"/>
      <c r="N443" s="137">
        <f>'СЕТ СН'!$F$7</f>
        <v>1215910.51</v>
      </c>
      <c r="O443" s="137"/>
      <c r="P443" s="137">
        <f>'СЕТ СН'!$G$7</f>
        <v>917622.47</v>
      </c>
      <c r="Q443" s="137"/>
      <c r="R443" s="137">
        <f>'СЕТ СН'!$H$7</f>
        <v>995119.34</v>
      </c>
      <c r="S443" s="137"/>
      <c r="T443" s="137">
        <f>'СЕТ СН'!$I$7</f>
        <v>1001130.64</v>
      </c>
      <c r="U443" s="137"/>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75" x14ac:dyDescent="0.2">
      <c r="A5" s="53" t="s">
        <v>44</v>
      </c>
      <c r="B5" s="90" t="s">
        <v>138</v>
      </c>
      <c r="C5" s="54">
        <v>43466</v>
      </c>
      <c r="D5" s="54">
        <v>43646</v>
      </c>
      <c r="E5" s="52" t="s">
        <v>20</v>
      </c>
      <c r="F5" s="52">
        <v>2473.96</v>
      </c>
      <c r="G5" s="52">
        <v>2536.65</v>
      </c>
      <c r="H5" s="52">
        <v>2600</v>
      </c>
      <c r="I5" s="52">
        <v>2668.56</v>
      </c>
    </row>
    <row r="6" spans="1:9" ht="75" x14ac:dyDescent="0.2">
      <c r="A6" s="53" t="s">
        <v>45</v>
      </c>
      <c r="B6" s="90" t="s">
        <v>138</v>
      </c>
      <c r="C6" s="54">
        <v>43466</v>
      </c>
      <c r="D6" s="54">
        <v>43646</v>
      </c>
      <c r="E6" s="52" t="s">
        <v>20</v>
      </c>
      <c r="F6" s="52">
        <v>71.08</v>
      </c>
      <c r="G6" s="52">
        <v>432.12</v>
      </c>
      <c r="H6" s="52">
        <v>359.75</v>
      </c>
      <c r="I6" s="52">
        <v>554.83000000000004</v>
      </c>
    </row>
    <row r="7" spans="1:9" ht="75" x14ac:dyDescent="0.2">
      <c r="A7" s="53" t="s">
        <v>46</v>
      </c>
      <c r="B7" s="90" t="s">
        <v>138</v>
      </c>
      <c r="C7" s="54">
        <v>43466</v>
      </c>
      <c r="D7" s="54">
        <v>43646</v>
      </c>
      <c r="E7" s="52" t="s">
        <v>21</v>
      </c>
      <c r="F7" s="52">
        <v>1215910.51</v>
      </c>
      <c r="G7" s="52">
        <v>917622.47</v>
      </c>
      <c r="H7" s="52">
        <v>995119.34</v>
      </c>
      <c r="I7" s="52">
        <v>1001130.64</v>
      </c>
    </row>
    <row r="8" spans="1:9" ht="30" x14ac:dyDescent="0.2">
      <c r="A8" s="53" t="s">
        <v>117</v>
      </c>
      <c r="B8" s="85"/>
      <c r="C8" s="54"/>
      <c r="D8" s="54"/>
      <c r="E8" s="52" t="s">
        <v>20</v>
      </c>
      <c r="F8" s="91">
        <v>50</v>
      </c>
      <c r="G8" s="91">
        <v>50</v>
      </c>
      <c r="H8" s="91">
        <v>50</v>
      </c>
      <c r="I8" s="91">
        <v>50</v>
      </c>
    </row>
    <row r="9" spans="1:9" ht="30" x14ac:dyDescent="0.2">
      <c r="A9" s="53" t="s">
        <v>118</v>
      </c>
      <c r="B9" s="52"/>
      <c r="C9" s="54"/>
      <c r="D9" s="54"/>
      <c r="E9" s="52" t="s">
        <v>20</v>
      </c>
      <c r="F9" s="91">
        <v>50</v>
      </c>
      <c r="G9" s="91">
        <v>50</v>
      </c>
      <c r="H9" s="91">
        <v>50</v>
      </c>
      <c r="I9" s="91">
        <v>50</v>
      </c>
    </row>
    <row r="10" spans="1:9" ht="30" x14ac:dyDescent="0.2">
      <c r="A10" s="53" t="s">
        <v>83</v>
      </c>
      <c r="B10" s="52"/>
      <c r="C10" s="54"/>
      <c r="D10" s="54"/>
      <c r="E10" s="52" t="s">
        <v>119</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127</v>
      </c>
      <c r="B15" s="89" t="s">
        <v>137</v>
      </c>
      <c r="C15" s="54"/>
      <c r="D15" s="54"/>
      <c r="E15" s="87"/>
      <c r="F15" s="87"/>
      <c r="G15" s="87"/>
      <c r="H15" s="87"/>
      <c r="I15" s="87"/>
    </row>
    <row r="16" spans="1:9" ht="75" hidden="1" x14ac:dyDescent="0.2">
      <c r="A16" s="53" t="s">
        <v>128</v>
      </c>
      <c r="B16" s="89" t="s">
        <v>137</v>
      </c>
      <c r="C16" s="54"/>
      <c r="D16" s="54"/>
      <c r="E16" s="88"/>
      <c r="F16" s="88"/>
      <c r="G16" s="89"/>
      <c r="H16" s="89"/>
      <c r="I16" s="89"/>
    </row>
    <row r="17" spans="1:9" ht="75" hidden="1" x14ac:dyDescent="0.2">
      <c r="A17" s="53" t="s">
        <v>129</v>
      </c>
      <c r="B17" s="89" t="s">
        <v>137</v>
      </c>
      <c r="C17" s="54"/>
      <c r="D17" s="54"/>
      <c r="E17" s="87"/>
      <c r="F17" s="87"/>
      <c r="G17" s="89"/>
      <c r="H17" s="89"/>
      <c r="I17" s="89"/>
    </row>
    <row r="18" spans="1:9" ht="75" hidden="1" x14ac:dyDescent="0.2">
      <c r="A18" s="53" t="s">
        <v>130</v>
      </c>
      <c r="B18" s="89" t="s">
        <v>137</v>
      </c>
      <c r="C18" s="54"/>
      <c r="D18" s="54"/>
      <c r="E18" s="87"/>
      <c r="F18" s="87"/>
      <c r="G18" s="87"/>
      <c r="H18" s="87"/>
      <c r="I18" s="87"/>
    </row>
    <row r="19" spans="1:9" ht="75" hidden="1" x14ac:dyDescent="0.2">
      <c r="A19" s="53" t="s">
        <v>131</v>
      </c>
      <c r="B19" s="89" t="s">
        <v>137</v>
      </c>
      <c r="C19" s="54"/>
      <c r="D19" s="54"/>
      <c r="E19" s="88"/>
      <c r="F19" s="89"/>
      <c r="G19" s="89"/>
      <c r="H19" s="89"/>
      <c r="I19" s="89"/>
    </row>
    <row r="20" spans="1:9" ht="75" hidden="1" x14ac:dyDescent="0.2">
      <c r="A20" s="53" t="s">
        <v>132</v>
      </c>
      <c r="B20" s="89" t="s">
        <v>137</v>
      </c>
      <c r="C20" s="54"/>
      <c r="D20" s="54"/>
      <c r="E20" s="88"/>
      <c r="F20" s="89"/>
      <c r="G20" s="89"/>
      <c r="H20" s="89"/>
      <c r="I20" s="89"/>
    </row>
    <row r="21" spans="1:9" ht="75" hidden="1" x14ac:dyDescent="0.2">
      <c r="A21" s="53" t="s">
        <v>134</v>
      </c>
      <c r="B21" s="89" t="s">
        <v>137</v>
      </c>
      <c r="C21" s="54"/>
      <c r="D21" s="54"/>
      <c r="E21" s="89"/>
      <c r="F21" s="89"/>
      <c r="G21" s="89"/>
      <c r="H21" s="89"/>
      <c r="I21" s="89"/>
    </row>
    <row r="22" spans="1:9" ht="75" hidden="1" x14ac:dyDescent="0.2">
      <c r="A22" s="53" t="s">
        <v>133</v>
      </c>
      <c r="B22" s="89" t="s">
        <v>137</v>
      </c>
      <c r="C22" s="54"/>
      <c r="D22" s="54"/>
      <c r="E22" s="89"/>
      <c r="F22" s="89"/>
      <c r="G22" s="89"/>
      <c r="H22" s="89"/>
      <c r="I22" s="89"/>
    </row>
    <row r="23" spans="1:9" ht="75" hidden="1" x14ac:dyDescent="0.2">
      <c r="A23" s="53" t="s">
        <v>135</v>
      </c>
      <c r="B23" s="89" t="s">
        <v>137</v>
      </c>
      <c r="C23" s="54"/>
      <c r="D23" s="54"/>
      <c r="E23" s="89"/>
      <c r="F23" s="89"/>
      <c r="G23" s="89"/>
      <c r="H23" s="89"/>
      <c r="I23" s="89"/>
    </row>
    <row r="24" spans="1:9" ht="75" hidden="1" x14ac:dyDescent="0.2">
      <c r="A24" s="53" t="s">
        <v>136</v>
      </c>
      <c r="B24" s="89" t="s">
        <v>137</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85" zoomScaleNormal="85" workbookViewId="0">
      <selection activeCell="D7" sqref="D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85</v>
      </c>
      <c r="B1" s="61"/>
    </row>
    <row r="2" spans="1:4" ht="15" customHeight="1" x14ac:dyDescent="0.2">
      <c r="A2" s="61" t="s">
        <v>86</v>
      </c>
      <c r="B2" s="61"/>
    </row>
    <row r="3" spans="1:4" ht="15" customHeight="1" x14ac:dyDescent="0.2">
      <c r="A3" s="61"/>
      <c r="B3" s="61"/>
    </row>
    <row r="4" spans="1:4" ht="15" customHeight="1" x14ac:dyDescent="0.2">
      <c r="A4" s="162" t="s">
        <v>87</v>
      </c>
      <c r="B4" s="163"/>
      <c r="C4" s="63"/>
      <c r="D4" s="64" t="s">
        <v>88</v>
      </c>
    </row>
    <row r="5" spans="1:4" ht="15" customHeight="1" x14ac:dyDescent="0.2">
      <c r="A5" s="165" t="s">
        <v>89</v>
      </c>
      <c r="B5" s="166"/>
      <c r="C5" s="65"/>
      <c r="D5" s="66" t="s">
        <v>90</v>
      </c>
    </row>
    <row r="6" spans="1:4" ht="15" customHeight="1" x14ac:dyDescent="0.2">
      <c r="A6" s="162" t="s">
        <v>91</v>
      </c>
      <c r="B6" s="163"/>
      <c r="C6" s="67"/>
      <c r="D6" s="64" t="s">
        <v>92</v>
      </c>
    </row>
    <row r="7" spans="1:4" ht="15" customHeight="1" x14ac:dyDescent="0.2">
      <c r="A7" s="162" t="s">
        <v>93</v>
      </c>
      <c r="B7" s="163"/>
      <c r="C7" s="67"/>
      <c r="D7" s="64" t="s">
        <v>141</v>
      </c>
    </row>
    <row r="8" spans="1:4" ht="15" customHeight="1" x14ac:dyDescent="0.2">
      <c r="A8" s="164" t="s">
        <v>94</v>
      </c>
      <c r="B8" s="164"/>
      <c r="C8" s="96"/>
      <c r="D8" s="68"/>
    </row>
    <row r="9" spans="1:4" ht="15" customHeight="1" x14ac:dyDescent="0.2">
      <c r="A9" s="69" t="s">
        <v>95</v>
      </c>
      <c r="B9" s="70"/>
      <c r="C9" s="71"/>
      <c r="D9" s="72"/>
    </row>
    <row r="10" spans="1:4" ht="30" customHeight="1" x14ac:dyDescent="0.2">
      <c r="A10" s="156" t="s">
        <v>96</v>
      </c>
      <c r="B10" s="157"/>
      <c r="C10" s="73"/>
      <c r="D10" s="74">
        <v>3.4434438699999999</v>
      </c>
    </row>
    <row r="11" spans="1:4" ht="66" customHeight="1" x14ac:dyDescent="0.2">
      <c r="A11" s="156" t="s">
        <v>97</v>
      </c>
      <c r="B11" s="157"/>
      <c r="C11" s="73"/>
      <c r="D11" s="74">
        <v>909.65871558000003</v>
      </c>
    </row>
    <row r="12" spans="1:4" ht="30" customHeight="1" x14ac:dyDescent="0.2">
      <c r="A12" s="156" t="s">
        <v>98</v>
      </c>
      <c r="B12" s="157"/>
      <c r="C12" s="73"/>
      <c r="D12" s="75">
        <v>553305.1820459906</v>
      </c>
    </row>
    <row r="13" spans="1:4" ht="30" customHeight="1" x14ac:dyDescent="0.2">
      <c r="A13" s="156" t="s">
        <v>99</v>
      </c>
      <c r="B13" s="157"/>
      <c r="C13" s="73"/>
      <c r="D13" s="76"/>
    </row>
    <row r="14" spans="1:4" ht="15" customHeight="1" x14ac:dyDescent="0.2">
      <c r="A14" s="160" t="s">
        <v>100</v>
      </c>
      <c r="B14" s="161"/>
      <c r="C14" s="73"/>
      <c r="D14" s="74">
        <v>1048.1902244400001</v>
      </c>
    </row>
    <row r="15" spans="1:4" ht="15" customHeight="1" x14ac:dyDescent="0.2">
      <c r="A15" s="160" t="s">
        <v>101</v>
      </c>
      <c r="B15" s="161"/>
      <c r="C15" s="73"/>
      <c r="D15" s="74">
        <v>1644.7471075799999</v>
      </c>
    </row>
    <row r="16" spans="1:4" ht="15" customHeight="1" x14ac:dyDescent="0.2">
      <c r="A16" s="160" t="s">
        <v>102</v>
      </c>
      <c r="B16" s="161"/>
      <c r="C16" s="73"/>
      <c r="D16" s="74">
        <v>2848.8580324</v>
      </c>
    </row>
    <row r="17" spans="1:6" ht="15" customHeight="1" x14ac:dyDescent="0.2">
      <c r="A17" s="160" t="s">
        <v>103</v>
      </c>
      <c r="B17" s="161"/>
      <c r="C17" s="73"/>
      <c r="D17" s="74">
        <v>2026.19144972</v>
      </c>
    </row>
    <row r="18" spans="1:6" ht="52.5" customHeight="1" x14ac:dyDescent="0.2">
      <c r="A18" s="156" t="s">
        <v>104</v>
      </c>
      <c r="B18" s="157"/>
      <c r="C18" s="73"/>
      <c r="D18" s="74">
        <v>0</v>
      </c>
    </row>
    <row r="19" spans="1:6" ht="15" customHeight="1" x14ac:dyDescent="0.2">
      <c r="A19" s="69" t="s">
        <v>105</v>
      </c>
      <c r="B19" s="70"/>
      <c r="C19" s="77"/>
      <c r="D19" s="78"/>
    </row>
    <row r="20" spans="1:6" ht="30" customHeight="1" x14ac:dyDescent="0.2">
      <c r="A20" s="156" t="s">
        <v>106</v>
      </c>
      <c r="B20" s="157"/>
      <c r="C20" s="73"/>
      <c r="D20" s="79">
        <v>19222.185000000001</v>
      </c>
    </row>
    <row r="21" spans="1:6" ht="30" customHeight="1" x14ac:dyDescent="0.2">
      <c r="A21" s="156" t="s">
        <v>107</v>
      </c>
      <c r="B21" s="157"/>
      <c r="C21" s="80"/>
      <c r="D21" s="79">
        <v>27.135999999999999</v>
      </c>
    </row>
    <row r="22" spans="1:6" ht="15" customHeight="1" x14ac:dyDescent="0.2">
      <c r="A22" s="69" t="s">
        <v>108</v>
      </c>
      <c r="B22" s="70"/>
      <c r="C22" s="77"/>
      <c r="D22" s="78"/>
    </row>
    <row r="23" spans="1:6" ht="15" customHeight="1" x14ac:dyDescent="0.25">
      <c r="A23" s="156" t="s">
        <v>109</v>
      </c>
      <c r="B23" s="157"/>
      <c r="C23" s="81"/>
      <c r="D23" s="76"/>
    </row>
    <row r="24" spans="1:6" ht="15" customHeight="1" x14ac:dyDescent="0.25">
      <c r="A24" s="160" t="s">
        <v>100</v>
      </c>
      <c r="B24" s="161"/>
      <c r="C24" s="81"/>
      <c r="D24" s="82">
        <v>0</v>
      </c>
    </row>
    <row r="25" spans="1:6" ht="15" customHeight="1" x14ac:dyDescent="0.25">
      <c r="A25" s="160" t="s">
        <v>101</v>
      </c>
      <c r="B25" s="161"/>
      <c r="C25" s="81"/>
      <c r="D25" s="82">
        <v>1.436919017322E-3</v>
      </c>
    </row>
    <row r="26" spans="1:6" ht="15" customHeight="1" x14ac:dyDescent="0.25">
      <c r="A26" s="160" t="s">
        <v>102</v>
      </c>
      <c r="B26" s="161"/>
      <c r="C26" s="81"/>
      <c r="D26" s="82">
        <v>3.6708275375179999E-3</v>
      </c>
    </row>
    <row r="27" spans="1:6" ht="15" customHeight="1" x14ac:dyDescent="0.25">
      <c r="A27" s="160" t="s">
        <v>103</v>
      </c>
      <c r="B27" s="161"/>
      <c r="C27" s="81"/>
      <c r="D27" s="82">
        <v>2.144264700374E-3</v>
      </c>
    </row>
    <row r="29" spans="1:6" x14ac:dyDescent="0.2">
      <c r="A29" s="58" t="s">
        <v>110</v>
      </c>
      <c r="B29" s="59"/>
      <c r="C29" s="59"/>
      <c r="D29" s="56"/>
      <c r="E29" s="56"/>
      <c r="F29" s="60"/>
    </row>
    <row r="30" spans="1:6" ht="280.5" customHeight="1" x14ac:dyDescent="0.2">
      <c r="A30" s="158" t="s">
        <v>7</v>
      </c>
      <c r="B30" s="158" t="s">
        <v>111</v>
      </c>
      <c r="C30" s="57" t="s">
        <v>112</v>
      </c>
      <c r="D30" s="57" t="s">
        <v>113</v>
      </c>
      <c r="E30" s="57" t="s">
        <v>114</v>
      </c>
      <c r="F30" s="57" t="s">
        <v>115</v>
      </c>
    </row>
    <row r="31" spans="1:6" x14ac:dyDescent="0.2">
      <c r="A31" s="159"/>
      <c r="B31" s="159"/>
      <c r="C31" s="57" t="s">
        <v>116</v>
      </c>
      <c r="D31" s="57" t="s">
        <v>116</v>
      </c>
      <c r="E31" s="92" t="s">
        <v>116</v>
      </c>
      <c r="F31" s="92" t="s">
        <v>116</v>
      </c>
    </row>
    <row r="32" spans="1:6" ht="30.75" customHeight="1" x14ac:dyDescent="0.2">
      <c r="A32" s="93"/>
      <c r="B32" s="93"/>
      <c r="C32" s="93"/>
      <c r="D32" s="93"/>
      <c r="E32" s="94"/>
      <c r="F32" s="95"/>
    </row>
    <row r="33" spans="1:6" ht="12.75" customHeight="1" x14ac:dyDescent="0.2">
      <c r="A33" s="83" t="s">
        <v>142</v>
      </c>
      <c r="B33" s="83">
        <v>1</v>
      </c>
      <c r="C33" s="84">
        <v>926.39579752999998</v>
      </c>
      <c r="D33" s="84">
        <v>919.86945135999997</v>
      </c>
      <c r="E33" s="84">
        <v>196.74152089</v>
      </c>
      <c r="F33" s="84">
        <v>196.74152089</v>
      </c>
    </row>
    <row r="34" spans="1:6" ht="12.75" customHeight="1" x14ac:dyDescent="0.2">
      <c r="A34" s="83" t="s">
        <v>142</v>
      </c>
      <c r="B34" s="83">
        <v>2</v>
      </c>
      <c r="C34" s="84">
        <v>962.63979816000005</v>
      </c>
      <c r="D34" s="84">
        <v>956.83563408999999</v>
      </c>
      <c r="E34" s="84">
        <v>204.64784173000001</v>
      </c>
      <c r="F34" s="84">
        <v>204.64784173000001</v>
      </c>
    </row>
    <row r="35" spans="1:6" ht="12.75" customHeight="1" x14ac:dyDescent="0.2">
      <c r="A35" s="83" t="s">
        <v>142</v>
      </c>
      <c r="B35" s="83">
        <v>3</v>
      </c>
      <c r="C35" s="84">
        <v>977.17965272000004</v>
      </c>
      <c r="D35" s="84">
        <v>976.29033053000001</v>
      </c>
      <c r="E35" s="84">
        <v>208.80880887999999</v>
      </c>
      <c r="F35" s="84">
        <v>208.80880887999999</v>
      </c>
    </row>
    <row r="36" spans="1:6" ht="12.75" customHeight="1" x14ac:dyDescent="0.2">
      <c r="A36" s="83" t="s">
        <v>142</v>
      </c>
      <c r="B36" s="83">
        <v>4</v>
      </c>
      <c r="C36" s="84">
        <v>1005.15163671</v>
      </c>
      <c r="D36" s="84">
        <v>993.55149474999996</v>
      </c>
      <c r="E36" s="84">
        <v>212.50062373</v>
      </c>
      <c r="F36" s="84">
        <v>212.50062373</v>
      </c>
    </row>
    <row r="37" spans="1:6" ht="12.75" customHeight="1" x14ac:dyDescent="0.2">
      <c r="A37" s="83" t="s">
        <v>142</v>
      </c>
      <c r="B37" s="83">
        <v>5</v>
      </c>
      <c r="C37" s="84">
        <v>991.96062389999997</v>
      </c>
      <c r="D37" s="84">
        <v>980.39294087999997</v>
      </c>
      <c r="E37" s="84">
        <v>209.68627448000001</v>
      </c>
      <c r="F37" s="84">
        <v>209.68627448000001</v>
      </c>
    </row>
    <row r="38" spans="1:6" ht="12.75" customHeight="1" x14ac:dyDescent="0.2">
      <c r="A38" s="83" t="s">
        <v>142</v>
      </c>
      <c r="B38" s="83">
        <v>6</v>
      </c>
      <c r="C38" s="84">
        <v>995.31729676999998</v>
      </c>
      <c r="D38" s="84">
        <v>983.62793781000005</v>
      </c>
      <c r="E38" s="84">
        <v>210.37817507</v>
      </c>
      <c r="F38" s="84">
        <v>210.37817507</v>
      </c>
    </row>
    <row r="39" spans="1:6" ht="12.75" customHeight="1" x14ac:dyDescent="0.2">
      <c r="A39" s="83" t="s">
        <v>142</v>
      </c>
      <c r="B39" s="83">
        <v>7</v>
      </c>
      <c r="C39" s="84">
        <v>895.06411985</v>
      </c>
      <c r="D39" s="84">
        <v>893.36985747000006</v>
      </c>
      <c r="E39" s="84">
        <v>191.07379227999999</v>
      </c>
      <c r="F39" s="84">
        <v>191.07379227999999</v>
      </c>
    </row>
    <row r="40" spans="1:6" ht="12.75" customHeight="1" x14ac:dyDescent="0.2">
      <c r="A40" s="83" t="s">
        <v>142</v>
      </c>
      <c r="B40" s="83">
        <v>8</v>
      </c>
      <c r="C40" s="84">
        <v>878.80044210000005</v>
      </c>
      <c r="D40" s="84">
        <v>876.86889815999996</v>
      </c>
      <c r="E40" s="84">
        <v>187.54456992999999</v>
      </c>
      <c r="F40" s="84">
        <v>187.54456992999999</v>
      </c>
    </row>
    <row r="41" spans="1:6" ht="12.75" customHeight="1" x14ac:dyDescent="0.2">
      <c r="A41" s="83" t="s">
        <v>142</v>
      </c>
      <c r="B41" s="83">
        <v>9</v>
      </c>
      <c r="C41" s="84">
        <v>825.30026857999997</v>
      </c>
      <c r="D41" s="84">
        <v>818.80720487999997</v>
      </c>
      <c r="E41" s="84">
        <v>175.12634489999999</v>
      </c>
      <c r="F41" s="84">
        <v>175.12634489999999</v>
      </c>
    </row>
    <row r="42" spans="1:6" ht="12.75" customHeight="1" x14ac:dyDescent="0.2">
      <c r="A42" s="83" t="s">
        <v>142</v>
      </c>
      <c r="B42" s="83">
        <v>10</v>
      </c>
      <c r="C42" s="84">
        <v>799.41691846000003</v>
      </c>
      <c r="D42" s="84">
        <v>790.18242021000003</v>
      </c>
      <c r="E42" s="84">
        <v>169.00408085999999</v>
      </c>
      <c r="F42" s="84">
        <v>169.00408085999999</v>
      </c>
    </row>
    <row r="43" spans="1:6" ht="12.75" customHeight="1" x14ac:dyDescent="0.2">
      <c r="A43" s="83" t="s">
        <v>142</v>
      </c>
      <c r="B43" s="83">
        <v>11</v>
      </c>
      <c r="C43" s="84">
        <v>780.90417604000004</v>
      </c>
      <c r="D43" s="84">
        <v>776.27783140999998</v>
      </c>
      <c r="E43" s="84">
        <v>166.03016977999999</v>
      </c>
      <c r="F43" s="84">
        <v>166.03016977999999</v>
      </c>
    </row>
    <row r="44" spans="1:6" ht="12.75" customHeight="1" x14ac:dyDescent="0.2">
      <c r="A44" s="83" t="s">
        <v>142</v>
      </c>
      <c r="B44" s="83">
        <v>12</v>
      </c>
      <c r="C44" s="84">
        <v>790.16946184999995</v>
      </c>
      <c r="D44" s="84">
        <v>784.12283367999999</v>
      </c>
      <c r="E44" s="84">
        <v>167.70805752999999</v>
      </c>
      <c r="F44" s="84">
        <v>167.70805752999999</v>
      </c>
    </row>
    <row r="45" spans="1:6" ht="12.75" customHeight="1" x14ac:dyDescent="0.2">
      <c r="A45" s="83" t="s">
        <v>142</v>
      </c>
      <c r="B45" s="83">
        <v>13</v>
      </c>
      <c r="C45" s="84">
        <v>796.02238979000003</v>
      </c>
      <c r="D45" s="84">
        <v>786.12997422000001</v>
      </c>
      <c r="E45" s="84">
        <v>168.13734439999999</v>
      </c>
      <c r="F45" s="84">
        <v>168.13734439999999</v>
      </c>
    </row>
    <row r="46" spans="1:6" ht="12.75" customHeight="1" x14ac:dyDescent="0.2">
      <c r="A46" s="83" t="s">
        <v>142</v>
      </c>
      <c r="B46" s="83">
        <v>14</v>
      </c>
      <c r="C46" s="84">
        <v>805.20983192999995</v>
      </c>
      <c r="D46" s="84">
        <v>794.92613007</v>
      </c>
      <c r="E46" s="84">
        <v>170.01866471</v>
      </c>
      <c r="F46" s="84">
        <v>170.01866471</v>
      </c>
    </row>
    <row r="47" spans="1:6" ht="12.75" customHeight="1" x14ac:dyDescent="0.2">
      <c r="A47" s="83" t="s">
        <v>142</v>
      </c>
      <c r="B47" s="83">
        <v>15</v>
      </c>
      <c r="C47" s="84">
        <v>810.57272080999996</v>
      </c>
      <c r="D47" s="84">
        <v>800.56075322000004</v>
      </c>
      <c r="E47" s="84">
        <v>171.22379695000001</v>
      </c>
      <c r="F47" s="84">
        <v>171.22379695000001</v>
      </c>
    </row>
    <row r="48" spans="1:6" ht="12.75" customHeight="1" x14ac:dyDescent="0.2">
      <c r="A48" s="83" t="s">
        <v>142</v>
      </c>
      <c r="B48" s="83">
        <v>16</v>
      </c>
      <c r="C48" s="84">
        <v>801.15222711000001</v>
      </c>
      <c r="D48" s="84">
        <v>791.99475829999994</v>
      </c>
      <c r="E48" s="84">
        <v>169.39170342</v>
      </c>
      <c r="F48" s="84">
        <v>169.39170342</v>
      </c>
    </row>
    <row r="49" spans="1:6" ht="12.75" customHeight="1" x14ac:dyDescent="0.2">
      <c r="A49" s="83" t="s">
        <v>142</v>
      </c>
      <c r="B49" s="83">
        <v>17</v>
      </c>
      <c r="C49" s="84">
        <v>802.71883038999999</v>
      </c>
      <c r="D49" s="84">
        <v>798.07658937999997</v>
      </c>
      <c r="E49" s="84">
        <v>170.69248440999999</v>
      </c>
      <c r="F49" s="84">
        <v>170.69248440999999</v>
      </c>
    </row>
    <row r="50" spans="1:6" ht="12.75" customHeight="1" x14ac:dyDescent="0.2">
      <c r="A50" s="83" t="s">
        <v>142</v>
      </c>
      <c r="B50" s="83">
        <v>18</v>
      </c>
      <c r="C50" s="84">
        <v>799.84978908999994</v>
      </c>
      <c r="D50" s="84">
        <v>790.85944905999997</v>
      </c>
      <c r="E50" s="84">
        <v>169.14888367</v>
      </c>
      <c r="F50" s="84">
        <v>169.14888367</v>
      </c>
    </row>
    <row r="51" spans="1:6" ht="12.75" customHeight="1" x14ac:dyDescent="0.2">
      <c r="A51" s="83" t="s">
        <v>142</v>
      </c>
      <c r="B51" s="83">
        <v>19</v>
      </c>
      <c r="C51" s="84">
        <v>775.99694289000001</v>
      </c>
      <c r="D51" s="84">
        <v>766.48705200999996</v>
      </c>
      <c r="E51" s="84">
        <v>163.93611956000001</v>
      </c>
      <c r="F51" s="84">
        <v>163.93611956000001</v>
      </c>
    </row>
    <row r="52" spans="1:6" ht="12.75" customHeight="1" x14ac:dyDescent="0.2">
      <c r="A52" s="83" t="s">
        <v>142</v>
      </c>
      <c r="B52" s="83">
        <v>20</v>
      </c>
      <c r="C52" s="84">
        <v>753.40216134000002</v>
      </c>
      <c r="D52" s="84">
        <v>744.33348763000004</v>
      </c>
      <c r="E52" s="84">
        <v>159.19791900000001</v>
      </c>
      <c r="F52" s="84">
        <v>159.19791900000001</v>
      </c>
    </row>
    <row r="53" spans="1:6" ht="12.75" customHeight="1" x14ac:dyDescent="0.2">
      <c r="A53" s="83" t="s">
        <v>142</v>
      </c>
      <c r="B53" s="83">
        <v>21</v>
      </c>
      <c r="C53" s="84">
        <v>739.14264827</v>
      </c>
      <c r="D53" s="84">
        <v>730.28143146000002</v>
      </c>
      <c r="E53" s="84">
        <v>156.19246763000001</v>
      </c>
      <c r="F53" s="84">
        <v>156.19246763000001</v>
      </c>
    </row>
    <row r="54" spans="1:6" ht="12.75" customHeight="1" x14ac:dyDescent="0.2">
      <c r="A54" s="83" t="s">
        <v>142</v>
      </c>
      <c r="B54" s="83">
        <v>22</v>
      </c>
      <c r="C54" s="84">
        <v>733.16206101</v>
      </c>
      <c r="D54" s="84">
        <v>724.27908342000001</v>
      </c>
      <c r="E54" s="84">
        <v>154.90868646000001</v>
      </c>
      <c r="F54" s="84">
        <v>154.90868646000001</v>
      </c>
    </row>
    <row r="55" spans="1:6" ht="12.75" customHeight="1" x14ac:dyDescent="0.2">
      <c r="A55" s="83" t="s">
        <v>142</v>
      </c>
      <c r="B55" s="83">
        <v>23</v>
      </c>
      <c r="C55" s="84">
        <v>796.44914767</v>
      </c>
      <c r="D55" s="84">
        <v>787.29285304999996</v>
      </c>
      <c r="E55" s="84">
        <v>168.38606073</v>
      </c>
      <c r="F55" s="84">
        <v>168.38606073</v>
      </c>
    </row>
    <row r="56" spans="1:6" ht="12.75" customHeight="1" x14ac:dyDescent="0.2">
      <c r="A56" s="83" t="s">
        <v>142</v>
      </c>
      <c r="B56" s="83">
        <v>24</v>
      </c>
      <c r="C56" s="84">
        <v>900.28528029999995</v>
      </c>
      <c r="D56" s="84">
        <v>890.13018018000002</v>
      </c>
      <c r="E56" s="84">
        <v>190.38089066000001</v>
      </c>
      <c r="F56" s="84">
        <v>190.38089066000001</v>
      </c>
    </row>
    <row r="57" spans="1:6" ht="12.75" customHeight="1" x14ac:dyDescent="0.2">
      <c r="A57" s="83" t="s">
        <v>143</v>
      </c>
      <c r="B57" s="83">
        <v>1</v>
      </c>
      <c r="C57" s="84">
        <v>972.61656770000002</v>
      </c>
      <c r="D57" s="84">
        <v>961.48446514</v>
      </c>
      <c r="E57" s="84">
        <v>205.64213291999999</v>
      </c>
      <c r="F57" s="84">
        <v>205.64213291999999</v>
      </c>
    </row>
    <row r="58" spans="1:6" ht="12.75" customHeight="1" x14ac:dyDescent="0.2">
      <c r="A58" s="83" t="s">
        <v>143</v>
      </c>
      <c r="B58" s="83">
        <v>2</v>
      </c>
      <c r="C58" s="84">
        <v>1083.7197803399999</v>
      </c>
      <c r="D58" s="84">
        <v>1071.3856100800001</v>
      </c>
      <c r="E58" s="84">
        <v>229.14777100000001</v>
      </c>
      <c r="F58" s="84">
        <v>229.14777100000001</v>
      </c>
    </row>
    <row r="59" spans="1:6" ht="12.75" customHeight="1" x14ac:dyDescent="0.2">
      <c r="A59" s="83" t="s">
        <v>143</v>
      </c>
      <c r="B59" s="83">
        <v>3</v>
      </c>
      <c r="C59" s="84">
        <v>1136.0102594099999</v>
      </c>
      <c r="D59" s="84">
        <v>1122.77203055</v>
      </c>
      <c r="E59" s="84">
        <v>240.13828982000001</v>
      </c>
      <c r="F59" s="84">
        <v>240.13828982000001</v>
      </c>
    </row>
    <row r="60" spans="1:6" ht="12.75" customHeight="1" x14ac:dyDescent="0.2">
      <c r="A60" s="83" t="s">
        <v>143</v>
      </c>
      <c r="B60" s="83">
        <v>4</v>
      </c>
      <c r="C60" s="84">
        <v>1146.3758291500001</v>
      </c>
      <c r="D60" s="84">
        <v>1133.32890623</v>
      </c>
      <c r="E60" s="84">
        <v>242.39619257999999</v>
      </c>
      <c r="F60" s="84">
        <v>242.39619257999999</v>
      </c>
    </row>
    <row r="61" spans="1:6" ht="12.75" customHeight="1" x14ac:dyDescent="0.2">
      <c r="A61" s="83" t="s">
        <v>143</v>
      </c>
      <c r="B61" s="83">
        <v>5</v>
      </c>
      <c r="C61" s="84">
        <v>1143.5792569800001</v>
      </c>
      <c r="D61" s="84">
        <v>1130.5954673700001</v>
      </c>
      <c r="E61" s="84">
        <v>241.81156515000001</v>
      </c>
      <c r="F61" s="84">
        <v>241.81156515000001</v>
      </c>
    </row>
    <row r="62" spans="1:6" ht="12.75" customHeight="1" x14ac:dyDescent="0.2">
      <c r="A62" s="83" t="s">
        <v>143</v>
      </c>
      <c r="B62" s="83">
        <v>6</v>
      </c>
      <c r="C62" s="84">
        <v>1137.6407183599999</v>
      </c>
      <c r="D62" s="84">
        <v>1124.8382719900001</v>
      </c>
      <c r="E62" s="84">
        <v>240.58021718000001</v>
      </c>
      <c r="F62" s="84">
        <v>240.58021718000001</v>
      </c>
    </row>
    <row r="63" spans="1:6" ht="12.75" customHeight="1" x14ac:dyDescent="0.2">
      <c r="A63" s="83" t="s">
        <v>143</v>
      </c>
      <c r="B63" s="83">
        <v>7</v>
      </c>
      <c r="C63" s="84">
        <v>1026.87700344</v>
      </c>
      <c r="D63" s="84">
        <v>1015.23120394</v>
      </c>
      <c r="E63" s="84">
        <v>217.13747622</v>
      </c>
      <c r="F63" s="84">
        <v>217.13747622</v>
      </c>
    </row>
    <row r="64" spans="1:6" ht="12.75" customHeight="1" x14ac:dyDescent="0.2">
      <c r="A64" s="83" t="s">
        <v>143</v>
      </c>
      <c r="B64" s="83">
        <v>8</v>
      </c>
      <c r="C64" s="84">
        <v>946.85251922999998</v>
      </c>
      <c r="D64" s="84">
        <v>936.2711266</v>
      </c>
      <c r="E64" s="84">
        <v>200.24950838999999</v>
      </c>
      <c r="F64" s="84">
        <v>200.24950838999999</v>
      </c>
    </row>
    <row r="65" spans="1:6" ht="12.75" customHeight="1" x14ac:dyDescent="0.2">
      <c r="A65" s="83" t="s">
        <v>143</v>
      </c>
      <c r="B65" s="83">
        <v>9</v>
      </c>
      <c r="C65" s="84">
        <v>852.53989625999998</v>
      </c>
      <c r="D65" s="84">
        <v>842.01608065999994</v>
      </c>
      <c r="E65" s="84">
        <v>180.09025528999999</v>
      </c>
      <c r="F65" s="84">
        <v>180.09025528999999</v>
      </c>
    </row>
    <row r="66" spans="1:6" ht="12.75" customHeight="1" x14ac:dyDescent="0.2">
      <c r="A66" s="83" t="s">
        <v>143</v>
      </c>
      <c r="B66" s="83">
        <v>10</v>
      </c>
      <c r="C66" s="84">
        <v>762.00464824999995</v>
      </c>
      <c r="D66" s="84">
        <v>749.82323493000001</v>
      </c>
      <c r="E66" s="84">
        <v>160.37206520999999</v>
      </c>
      <c r="F66" s="84">
        <v>160.37206520999999</v>
      </c>
    </row>
    <row r="67" spans="1:6" ht="12.75" customHeight="1" x14ac:dyDescent="0.2">
      <c r="A67" s="83" t="s">
        <v>143</v>
      </c>
      <c r="B67" s="83">
        <v>11</v>
      </c>
      <c r="C67" s="84">
        <v>732.14043901000002</v>
      </c>
      <c r="D67" s="84">
        <v>719.84523285</v>
      </c>
      <c r="E67" s="84">
        <v>153.96037526000001</v>
      </c>
      <c r="F67" s="84">
        <v>153.96037526000001</v>
      </c>
    </row>
    <row r="68" spans="1:6" ht="12.75" customHeight="1" x14ac:dyDescent="0.2">
      <c r="A68" s="83" t="s">
        <v>143</v>
      </c>
      <c r="B68" s="83">
        <v>12</v>
      </c>
      <c r="C68" s="84">
        <v>743.70178663000002</v>
      </c>
      <c r="D68" s="84">
        <v>731.49490417000004</v>
      </c>
      <c r="E68" s="84">
        <v>156.45200496999999</v>
      </c>
      <c r="F68" s="84">
        <v>156.45200496999999</v>
      </c>
    </row>
    <row r="69" spans="1:6" ht="12.75" customHeight="1" x14ac:dyDescent="0.2">
      <c r="A69" s="83" t="s">
        <v>143</v>
      </c>
      <c r="B69" s="83">
        <v>13</v>
      </c>
      <c r="C69" s="84">
        <v>739.86717532</v>
      </c>
      <c r="D69" s="84">
        <v>729.46618307000006</v>
      </c>
      <c r="E69" s="84">
        <v>156.01810244000001</v>
      </c>
      <c r="F69" s="84">
        <v>156.01810244000001</v>
      </c>
    </row>
    <row r="70" spans="1:6" ht="12.75" customHeight="1" x14ac:dyDescent="0.2">
      <c r="A70" s="83" t="s">
        <v>143</v>
      </c>
      <c r="B70" s="83">
        <v>14</v>
      </c>
      <c r="C70" s="84">
        <v>744.45802134999997</v>
      </c>
      <c r="D70" s="84">
        <v>734.20169678000002</v>
      </c>
      <c r="E70" s="84">
        <v>157.03093330999999</v>
      </c>
      <c r="F70" s="84">
        <v>157.03093330999999</v>
      </c>
    </row>
    <row r="71" spans="1:6" ht="12.75" customHeight="1" x14ac:dyDescent="0.2">
      <c r="A71" s="83" t="s">
        <v>143</v>
      </c>
      <c r="B71" s="83">
        <v>15</v>
      </c>
      <c r="C71" s="84">
        <v>757.77801294999995</v>
      </c>
      <c r="D71" s="84">
        <v>745.65521107999996</v>
      </c>
      <c r="E71" s="84">
        <v>159.48060898</v>
      </c>
      <c r="F71" s="84">
        <v>159.48060898</v>
      </c>
    </row>
    <row r="72" spans="1:6" ht="12.75" customHeight="1" x14ac:dyDescent="0.2">
      <c r="A72" s="83" t="s">
        <v>143</v>
      </c>
      <c r="B72" s="83">
        <v>16</v>
      </c>
      <c r="C72" s="84">
        <v>775.00544738999997</v>
      </c>
      <c r="D72" s="84">
        <v>759.12952109000003</v>
      </c>
      <c r="E72" s="84">
        <v>162.3624921</v>
      </c>
      <c r="F72" s="84">
        <v>162.3624921</v>
      </c>
    </row>
    <row r="73" spans="1:6" ht="12.75" customHeight="1" x14ac:dyDescent="0.2">
      <c r="A73" s="83" t="s">
        <v>143</v>
      </c>
      <c r="B73" s="83">
        <v>17</v>
      </c>
      <c r="C73" s="84">
        <v>766.67775182000003</v>
      </c>
      <c r="D73" s="84">
        <v>751.32225513000003</v>
      </c>
      <c r="E73" s="84">
        <v>160.69267540000001</v>
      </c>
      <c r="F73" s="84">
        <v>160.69267540000001</v>
      </c>
    </row>
    <row r="74" spans="1:6" ht="12.75" customHeight="1" x14ac:dyDescent="0.2">
      <c r="A74" s="83" t="s">
        <v>143</v>
      </c>
      <c r="B74" s="83">
        <v>18</v>
      </c>
      <c r="C74" s="84">
        <v>762.58703800000001</v>
      </c>
      <c r="D74" s="84">
        <v>748.01642583</v>
      </c>
      <c r="E74" s="84">
        <v>159.98562519000001</v>
      </c>
      <c r="F74" s="84">
        <v>159.98562519000001</v>
      </c>
    </row>
    <row r="75" spans="1:6" ht="12.75" customHeight="1" x14ac:dyDescent="0.2">
      <c r="A75" s="83" t="s">
        <v>143</v>
      </c>
      <c r="B75" s="83">
        <v>19</v>
      </c>
      <c r="C75" s="84">
        <v>738.46253397999999</v>
      </c>
      <c r="D75" s="84">
        <v>725.27881377000006</v>
      </c>
      <c r="E75" s="84">
        <v>155.12250861000001</v>
      </c>
      <c r="F75" s="84">
        <v>155.12250861000001</v>
      </c>
    </row>
    <row r="76" spans="1:6" ht="12.75" customHeight="1" x14ac:dyDescent="0.2">
      <c r="A76" s="83" t="s">
        <v>143</v>
      </c>
      <c r="B76" s="83">
        <v>20</v>
      </c>
      <c r="C76" s="84">
        <v>726.06936726000004</v>
      </c>
      <c r="D76" s="84">
        <v>711.76610388999995</v>
      </c>
      <c r="E76" s="84">
        <v>152.23241254000001</v>
      </c>
      <c r="F76" s="84">
        <v>152.23241254000001</v>
      </c>
    </row>
    <row r="77" spans="1:6" ht="12.75" customHeight="1" x14ac:dyDescent="0.2">
      <c r="A77" s="83" t="s">
        <v>143</v>
      </c>
      <c r="B77" s="83">
        <v>21</v>
      </c>
      <c r="C77" s="84">
        <v>724.78012550000005</v>
      </c>
      <c r="D77" s="84">
        <v>709.89968422000004</v>
      </c>
      <c r="E77" s="84">
        <v>151.83322301999999</v>
      </c>
      <c r="F77" s="84">
        <v>151.83322301999999</v>
      </c>
    </row>
    <row r="78" spans="1:6" ht="12.75" customHeight="1" x14ac:dyDescent="0.2">
      <c r="A78" s="83" t="s">
        <v>143</v>
      </c>
      <c r="B78" s="83">
        <v>22</v>
      </c>
      <c r="C78" s="84">
        <v>717.87178887000005</v>
      </c>
      <c r="D78" s="84">
        <v>702.39505918999998</v>
      </c>
      <c r="E78" s="84">
        <v>150.2281351</v>
      </c>
      <c r="F78" s="84">
        <v>150.2281351</v>
      </c>
    </row>
    <row r="79" spans="1:6" ht="12.75" customHeight="1" x14ac:dyDescent="0.2">
      <c r="A79" s="83" t="s">
        <v>143</v>
      </c>
      <c r="B79" s="83">
        <v>23</v>
      </c>
      <c r="C79" s="84">
        <v>762.59086597999999</v>
      </c>
      <c r="D79" s="84">
        <v>745.27282864999995</v>
      </c>
      <c r="E79" s="84">
        <v>159.39882510000001</v>
      </c>
      <c r="F79" s="84">
        <v>159.39882510000001</v>
      </c>
    </row>
    <row r="80" spans="1:6" ht="12.75" customHeight="1" x14ac:dyDescent="0.2">
      <c r="A80" s="83" t="s">
        <v>143</v>
      </c>
      <c r="B80" s="83">
        <v>24</v>
      </c>
      <c r="C80" s="84">
        <v>867.41616296999996</v>
      </c>
      <c r="D80" s="84">
        <v>847.54159794999998</v>
      </c>
      <c r="E80" s="84">
        <v>181.27205197999999</v>
      </c>
      <c r="F80" s="84">
        <v>181.27205197999999</v>
      </c>
    </row>
    <row r="81" spans="1:6" ht="12.75" customHeight="1" x14ac:dyDescent="0.2">
      <c r="A81" s="83" t="s">
        <v>144</v>
      </c>
      <c r="B81" s="83">
        <v>1</v>
      </c>
      <c r="C81" s="84">
        <v>988.42770019</v>
      </c>
      <c r="D81" s="84">
        <v>964.89919048000002</v>
      </c>
      <c r="E81" s="84">
        <v>206.37247378999999</v>
      </c>
      <c r="F81" s="84">
        <v>206.37247378999999</v>
      </c>
    </row>
    <row r="82" spans="1:6" ht="12.75" customHeight="1" x14ac:dyDescent="0.2">
      <c r="A82" s="83" t="s">
        <v>144</v>
      </c>
      <c r="B82" s="83">
        <v>2</v>
      </c>
      <c r="C82" s="84">
        <v>1090.011125</v>
      </c>
      <c r="D82" s="84">
        <v>1063.3780251600001</v>
      </c>
      <c r="E82" s="84">
        <v>227.43511011000001</v>
      </c>
      <c r="F82" s="84">
        <v>227.43511011000001</v>
      </c>
    </row>
    <row r="83" spans="1:6" ht="12.75" customHeight="1" x14ac:dyDescent="0.2">
      <c r="A83" s="83" t="s">
        <v>144</v>
      </c>
      <c r="B83" s="83">
        <v>3</v>
      </c>
      <c r="C83" s="84">
        <v>1070.6873280100001</v>
      </c>
      <c r="D83" s="84">
        <v>1045.68214706</v>
      </c>
      <c r="E83" s="84">
        <v>223.65031873000001</v>
      </c>
      <c r="F83" s="84">
        <v>223.65031873000001</v>
      </c>
    </row>
    <row r="84" spans="1:6" ht="12.75" customHeight="1" x14ac:dyDescent="0.2">
      <c r="A84" s="83" t="s">
        <v>144</v>
      </c>
      <c r="B84" s="83">
        <v>4</v>
      </c>
      <c r="C84" s="84">
        <v>1070.1603304600001</v>
      </c>
      <c r="D84" s="84">
        <v>1043.95389888</v>
      </c>
      <c r="E84" s="84">
        <v>223.2806813</v>
      </c>
      <c r="F84" s="84">
        <v>223.2806813</v>
      </c>
    </row>
    <row r="85" spans="1:6" ht="12.75" customHeight="1" x14ac:dyDescent="0.2">
      <c r="A85" s="83" t="s">
        <v>144</v>
      </c>
      <c r="B85" s="83">
        <v>5</v>
      </c>
      <c r="C85" s="84">
        <v>1065.18420603</v>
      </c>
      <c r="D85" s="84">
        <v>1040.8260044000001</v>
      </c>
      <c r="E85" s="84">
        <v>222.61168776</v>
      </c>
      <c r="F85" s="84">
        <v>222.61168776</v>
      </c>
    </row>
    <row r="86" spans="1:6" ht="12.75" customHeight="1" x14ac:dyDescent="0.2">
      <c r="A86" s="83" t="s">
        <v>144</v>
      </c>
      <c r="B86" s="83">
        <v>6</v>
      </c>
      <c r="C86" s="84">
        <v>1094.7179306</v>
      </c>
      <c r="D86" s="84">
        <v>1068.76192513</v>
      </c>
      <c r="E86" s="84">
        <v>228.58661771000001</v>
      </c>
      <c r="F86" s="84">
        <v>228.58661771000001</v>
      </c>
    </row>
    <row r="87" spans="1:6" ht="12.75" customHeight="1" x14ac:dyDescent="0.2">
      <c r="A87" s="83" t="s">
        <v>144</v>
      </c>
      <c r="B87" s="83">
        <v>7</v>
      </c>
      <c r="C87" s="84">
        <v>1041.6406063699999</v>
      </c>
      <c r="D87" s="84">
        <v>1016.93042559</v>
      </c>
      <c r="E87" s="84">
        <v>217.50090546000001</v>
      </c>
      <c r="F87" s="84">
        <v>217.50090546000001</v>
      </c>
    </row>
    <row r="88" spans="1:6" ht="12.75" customHeight="1" x14ac:dyDescent="0.2">
      <c r="A88" s="83" t="s">
        <v>144</v>
      </c>
      <c r="B88" s="83">
        <v>8</v>
      </c>
      <c r="C88" s="84">
        <v>959.59409591999997</v>
      </c>
      <c r="D88" s="84">
        <v>936.27863408999997</v>
      </c>
      <c r="E88" s="84">
        <v>200.25111408999999</v>
      </c>
      <c r="F88" s="84">
        <v>200.25111408999999</v>
      </c>
    </row>
    <row r="89" spans="1:6" ht="12.75" customHeight="1" x14ac:dyDescent="0.2">
      <c r="A89" s="83" t="s">
        <v>144</v>
      </c>
      <c r="B89" s="83">
        <v>9</v>
      </c>
      <c r="C89" s="84">
        <v>865.18558318999999</v>
      </c>
      <c r="D89" s="84">
        <v>844.59800775999997</v>
      </c>
      <c r="E89" s="84">
        <v>180.64247741</v>
      </c>
      <c r="F89" s="84">
        <v>180.64247741</v>
      </c>
    </row>
    <row r="90" spans="1:6" ht="12.75" customHeight="1" x14ac:dyDescent="0.2">
      <c r="A90" s="83" t="s">
        <v>144</v>
      </c>
      <c r="B90" s="83">
        <v>10</v>
      </c>
      <c r="C90" s="84">
        <v>788.43362953999997</v>
      </c>
      <c r="D90" s="84">
        <v>770.36306348999994</v>
      </c>
      <c r="E90" s="84">
        <v>164.76512023000001</v>
      </c>
      <c r="F90" s="84">
        <v>164.76512023000001</v>
      </c>
    </row>
    <row r="91" spans="1:6" ht="12.75" customHeight="1" x14ac:dyDescent="0.2">
      <c r="A91" s="83" t="s">
        <v>144</v>
      </c>
      <c r="B91" s="83">
        <v>11</v>
      </c>
      <c r="C91" s="84">
        <v>765.56646075000003</v>
      </c>
      <c r="D91" s="84">
        <v>749.89367460999995</v>
      </c>
      <c r="E91" s="84">
        <v>160.38713084</v>
      </c>
      <c r="F91" s="84">
        <v>160.38713084</v>
      </c>
    </row>
    <row r="92" spans="1:6" ht="12.75" customHeight="1" x14ac:dyDescent="0.2">
      <c r="A92" s="83" t="s">
        <v>144</v>
      </c>
      <c r="B92" s="83">
        <v>12</v>
      </c>
      <c r="C92" s="84">
        <v>774.95892105999997</v>
      </c>
      <c r="D92" s="84">
        <v>759.15805942999998</v>
      </c>
      <c r="E92" s="84">
        <v>162.36859587999999</v>
      </c>
      <c r="F92" s="84">
        <v>162.36859587999999</v>
      </c>
    </row>
    <row r="93" spans="1:6" ht="12.75" customHeight="1" x14ac:dyDescent="0.2">
      <c r="A93" s="83" t="s">
        <v>144</v>
      </c>
      <c r="B93" s="83">
        <v>13</v>
      </c>
      <c r="C93" s="84">
        <v>765.60710418999997</v>
      </c>
      <c r="D93" s="84">
        <v>748.65813099000002</v>
      </c>
      <c r="E93" s="84">
        <v>160.12287298000001</v>
      </c>
      <c r="F93" s="84">
        <v>160.12287298000001</v>
      </c>
    </row>
    <row r="94" spans="1:6" ht="12.75" customHeight="1" x14ac:dyDescent="0.2">
      <c r="A94" s="83" t="s">
        <v>144</v>
      </c>
      <c r="B94" s="83">
        <v>14</v>
      </c>
      <c r="C94" s="84">
        <v>776.29683379999994</v>
      </c>
      <c r="D94" s="84">
        <v>758.54927404</v>
      </c>
      <c r="E94" s="84">
        <v>162.23838896999999</v>
      </c>
      <c r="F94" s="84">
        <v>162.23838896999999</v>
      </c>
    </row>
    <row r="95" spans="1:6" ht="12.75" customHeight="1" x14ac:dyDescent="0.2">
      <c r="A95" s="83" t="s">
        <v>144</v>
      </c>
      <c r="B95" s="83">
        <v>15</v>
      </c>
      <c r="C95" s="84">
        <v>782.96493436000003</v>
      </c>
      <c r="D95" s="84">
        <v>765.49106193</v>
      </c>
      <c r="E95" s="84">
        <v>163.72309737</v>
      </c>
      <c r="F95" s="84">
        <v>163.72309737</v>
      </c>
    </row>
    <row r="96" spans="1:6" ht="12.75" customHeight="1" x14ac:dyDescent="0.2">
      <c r="A96" s="83" t="s">
        <v>144</v>
      </c>
      <c r="B96" s="83">
        <v>16</v>
      </c>
      <c r="C96" s="84">
        <v>792.67811376999998</v>
      </c>
      <c r="D96" s="84">
        <v>772.84630799000001</v>
      </c>
      <c r="E96" s="84">
        <v>165.29623613999999</v>
      </c>
      <c r="F96" s="84">
        <v>165.29623613999999</v>
      </c>
    </row>
    <row r="97" spans="1:6" ht="12.75" customHeight="1" x14ac:dyDescent="0.2">
      <c r="A97" s="83" t="s">
        <v>144</v>
      </c>
      <c r="B97" s="83">
        <v>17</v>
      </c>
      <c r="C97" s="84">
        <v>796.60410950000005</v>
      </c>
      <c r="D97" s="84">
        <v>778.30371422999997</v>
      </c>
      <c r="E97" s="84">
        <v>166.46346525000001</v>
      </c>
      <c r="F97" s="84">
        <v>166.46346525000001</v>
      </c>
    </row>
    <row r="98" spans="1:6" ht="12.75" customHeight="1" x14ac:dyDescent="0.2">
      <c r="A98" s="83" t="s">
        <v>144</v>
      </c>
      <c r="B98" s="83">
        <v>18</v>
      </c>
      <c r="C98" s="84">
        <v>797.56387299000005</v>
      </c>
      <c r="D98" s="84">
        <v>778.26811925000004</v>
      </c>
      <c r="E98" s="84">
        <v>166.45585220999999</v>
      </c>
      <c r="F98" s="84">
        <v>166.45585220999999</v>
      </c>
    </row>
    <row r="99" spans="1:6" ht="12.75" customHeight="1" x14ac:dyDescent="0.2">
      <c r="A99" s="83" t="s">
        <v>144</v>
      </c>
      <c r="B99" s="83">
        <v>19</v>
      </c>
      <c r="C99" s="84">
        <v>774.79806097000005</v>
      </c>
      <c r="D99" s="84">
        <v>755.65040847</v>
      </c>
      <c r="E99" s="84">
        <v>161.61838008999999</v>
      </c>
      <c r="F99" s="84">
        <v>161.61838008999999</v>
      </c>
    </row>
    <row r="100" spans="1:6" ht="12.75" customHeight="1" x14ac:dyDescent="0.2">
      <c r="A100" s="83" t="s">
        <v>144</v>
      </c>
      <c r="B100" s="83">
        <v>20</v>
      </c>
      <c r="C100" s="84">
        <v>751.40923395000004</v>
      </c>
      <c r="D100" s="84">
        <v>732.36689386</v>
      </c>
      <c r="E100" s="84">
        <v>156.63850597000001</v>
      </c>
      <c r="F100" s="84">
        <v>156.63850597000001</v>
      </c>
    </row>
    <row r="101" spans="1:6" ht="12.75" customHeight="1" x14ac:dyDescent="0.2">
      <c r="A101" s="83" t="s">
        <v>144</v>
      </c>
      <c r="B101" s="83">
        <v>21</v>
      </c>
      <c r="C101" s="84">
        <v>740.33964963000005</v>
      </c>
      <c r="D101" s="84">
        <v>721.67830486000003</v>
      </c>
      <c r="E101" s="84">
        <v>154.35243238000001</v>
      </c>
      <c r="F101" s="84">
        <v>154.35243238000001</v>
      </c>
    </row>
    <row r="102" spans="1:6" ht="12.75" customHeight="1" x14ac:dyDescent="0.2">
      <c r="A102" s="83" t="s">
        <v>144</v>
      </c>
      <c r="B102" s="83">
        <v>22</v>
      </c>
      <c r="C102" s="84">
        <v>732.94720269000004</v>
      </c>
      <c r="D102" s="84">
        <v>714.51927673</v>
      </c>
      <c r="E102" s="84">
        <v>152.82126066999999</v>
      </c>
      <c r="F102" s="84">
        <v>152.82126066999999</v>
      </c>
    </row>
    <row r="103" spans="1:6" ht="12.75" customHeight="1" x14ac:dyDescent="0.2">
      <c r="A103" s="83" t="s">
        <v>144</v>
      </c>
      <c r="B103" s="83">
        <v>23</v>
      </c>
      <c r="C103" s="84">
        <v>784.61739440999997</v>
      </c>
      <c r="D103" s="84">
        <v>765.81500814000003</v>
      </c>
      <c r="E103" s="84">
        <v>163.79238293</v>
      </c>
      <c r="F103" s="84">
        <v>163.79238293</v>
      </c>
    </row>
    <row r="104" spans="1:6" ht="12.75" customHeight="1" x14ac:dyDescent="0.2">
      <c r="A104" s="83" t="s">
        <v>144</v>
      </c>
      <c r="B104" s="83">
        <v>24</v>
      </c>
      <c r="C104" s="84">
        <v>912.02701597999999</v>
      </c>
      <c r="D104" s="84">
        <v>890.25512988000003</v>
      </c>
      <c r="E104" s="84">
        <v>190.40761488000001</v>
      </c>
      <c r="F104" s="84">
        <v>190.40761488000001</v>
      </c>
    </row>
    <row r="105" spans="1:6" ht="12.75" customHeight="1" x14ac:dyDescent="0.2">
      <c r="A105" s="83" t="s">
        <v>145</v>
      </c>
      <c r="B105" s="83">
        <v>1</v>
      </c>
      <c r="C105" s="84">
        <v>971.69298823999998</v>
      </c>
      <c r="D105" s="84">
        <v>948.43345718</v>
      </c>
      <c r="E105" s="84">
        <v>202.85078557</v>
      </c>
      <c r="F105" s="84">
        <v>202.85078557</v>
      </c>
    </row>
    <row r="106" spans="1:6" ht="12.75" customHeight="1" x14ac:dyDescent="0.2">
      <c r="A106" s="83" t="s">
        <v>145</v>
      </c>
      <c r="B106" s="83">
        <v>2</v>
      </c>
      <c r="C106" s="84">
        <v>1066.74854123</v>
      </c>
      <c r="D106" s="84">
        <v>1041.2354834499999</v>
      </c>
      <c r="E106" s="84">
        <v>222.69926706999999</v>
      </c>
      <c r="F106" s="84">
        <v>222.69926706999999</v>
      </c>
    </row>
    <row r="107" spans="1:6" ht="12.75" customHeight="1" x14ac:dyDescent="0.2">
      <c r="A107" s="83" t="s">
        <v>145</v>
      </c>
      <c r="B107" s="83">
        <v>3</v>
      </c>
      <c r="C107" s="84">
        <v>1104.45920024</v>
      </c>
      <c r="D107" s="84">
        <v>1078.2155662299999</v>
      </c>
      <c r="E107" s="84">
        <v>230.60856085</v>
      </c>
      <c r="F107" s="84">
        <v>230.60856085</v>
      </c>
    </row>
    <row r="108" spans="1:6" ht="12.75" customHeight="1" x14ac:dyDescent="0.2">
      <c r="A108" s="83" t="s">
        <v>145</v>
      </c>
      <c r="B108" s="83">
        <v>4</v>
      </c>
      <c r="C108" s="84">
        <v>1105.29347364</v>
      </c>
      <c r="D108" s="84">
        <v>1077.47447233</v>
      </c>
      <c r="E108" s="84">
        <v>230.45005581999999</v>
      </c>
      <c r="F108" s="84">
        <v>230.45005581999999</v>
      </c>
    </row>
    <row r="109" spans="1:6" ht="12.75" customHeight="1" x14ac:dyDescent="0.2">
      <c r="A109" s="83" t="s">
        <v>145</v>
      </c>
      <c r="B109" s="83">
        <v>5</v>
      </c>
      <c r="C109" s="84">
        <v>1097.40313354</v>
      </c>
      <c r="D109" s="84">
        <v>1070.4436467</v>
      </c>
      <c r="E109" s="84">
        <v>228.94630402999999</v>
      </c>
      <c r="F109" s="84">
        <v>228.94630402999999</v>
      </c>
    </row>
    <row r="110" spans="1:6" ht="12.75" customHeight="1" x14ac:dyDescent="0.2">
      <c r="A110" s="83" t="s">
        <v>145</v>
      </c>
      <c r="B110" s="83">
        <v>6</v>
      </c>
      <c r="C110" s="84">
        <v>1111.29947554</v>
      </c>
      <c r="D110" s="84">
        <v>1085.06454375</v>
      </c>
      <c r="E110" s="84">
        <v>232.07341898999999</v>
      </c>
      <c r="F110" s="84">
        <v>232.07341898999999</v>
      </c>
    </row>
    <row r="111" spans="1:6" ht="12.75" customHeight="1" x14ac:dyDescent="0.2">
      <c r="A111" s="83" t="s">
        <v>145</v>
      </c>
      <c r="B111" s="83">
        <v>7</v>
      </c>
      <c r="C111" s="84">
        <v>1024.2886894000001</v>
      </c>
      <c r="D111" s="84">
        <v>999.46328639000001</v>
      </c>
      <c r="E111" s="84">
        <v>213.76503671</v>
      </c>
      <c r="F111" s="84">
        <v>213.76503671</v>
      </c>
    </row>
    <row r="112" spans="1:6" ht="12.75" customHeight="1" x14ac:dyDescent="0.2">
      <c r="A112" s="83" t="s">
        <v>145</v>
      </c>
      <c r="B112" s="83">
        <v>8</v>
      </c>
      <c r="C112" s="84">
        <v>960.97708840999996</v>
      </c>
      <c r="D112" s="84">
        <v>935.70962231999999</v>
      </c>
      <c r="E112" s="84">
        <v>200.12941395000001</v>
      </c>
      <c r="F112" s="84">
        <v>200.12941395000001</v>
      </c>
    </row>
    <row r="113" spans="1:6" ht="12.75" customHeight="1" x14ac:dyDescent="0.2">
      <c r="A113" s="83" t="s">
        <v>145</v>
      </c>
      <c r="B113" s="83">
        <v>9</v>
      </c>
      <c r="C113" s="84">
        <v>863.62847026999998</v>
      </c>
      <c r="D113" s="84">
        <v>838.94347501000004</v>
      </c>
      <c r="E113" s="84">
        <v>179.43308691999999</v>
      </c>
      <c r="F113" s="84">
        <v>179.43308691999999</v>
      </c>
    </row>
    <row r="114" spans="1:6" ht="12.75" customHeight="1" x14ac:dyDescent="0.2">
      <c r="A114" s="83" t="s">
        <v>145</v>
      </c>
      <c r="B114" s="83">
        <v>10</v>
      </c>
      <c r="C114" s="84">
        <v>791.03161482999997</v>
      </c>
      <c r="D114" s="84">
        <v>768.89267386999995</v>
      </c>
      <c r="E114" s="84">
        <v>164.45063354999999</v>
      </c>
      <c r="F114" s="84">
        <v>164.45063354999999</v>
      </c>
    </row>
    <row r="115" spans="1:6" ht="12.75" customHeight="1" x14ac:dyDescent="0.2">
      <c r="A115" s="83" t="s">
        <v>145</v>
      </c>
      <c r="B115" s="83">
        <v>11</v>
      </c>
      <c r="C115" s="84">
        <v>759.90383401999998</v>
      </c>
      <c r="D115" s="84">
        <v>740.13398458999995</v>
      </c>
      <c r="E115" s="84">
        <v>158.29973000999999</v>
      </c>
      <c r="F115" s="84">
        <v>158.29973000999999</v>
      </c>
    </row>
    <row r="116" spans="1:6" ht="12.75" customHeight="1" x14ac:dyDescent="0.2">
      <c r="A116" s="83" t="s">
        <v>145</v>
      </c>
      <c r="B116" s="83">
        <v>12</v>
      </c>
      <c r="C116" s="84">
        <v>762.56127146999995</v>
      </c>
      <c r="D116" s="84">
        <v>742.35927487000004</v>
      </c>
      <c r="E116" s="84">
        <v>158.77567471</v>
      </c>
      <c r="F116" s="84">
        <v>158.77567471</v>
      </c>
    </row>
    <row r="117" spans="1:6" ht="12.75" customHeight="1" x14ac:dyDescent="0.2">
      <c r="A117" s="83" t="s">
        <v>145</v>
      </c>
      <c r="B117" s="83">
        <v>13</v>
      </c>
      <c r="C117" s="84">
        <v>751.72699222000006</v>
      </c>
      <c r="D117" s="84">
        <v>729.08328194000001</v>
      </c>
      <c r="E117" s="84">
        <v>155.93620762</v>
      </c>
      <c r="F117" s="84">
        <v>155.93620762</v>
      </c>
    </row>
    <row r="118" spans="1:6" ht="12.75" customHeight="1" x14ac:dyDescent="0.2">
      <c r="A118" s="83" t="s">
        <v>145</v>
      </c>
      <c r="B118" s="83">
        <v>14</v>
      </c>
      <c r="C118" s="84">
        <v>776.44478191999997</v>
      </c>
      <c r="D118" s="84">
        <v>753.74150288999999</v>
      </c>
      <c r="E118" s="84">
        <v>161.21010369000001</v>
      </c>
      <c r="F118" s="84">
        <v>161.21010369000001</v>
      </c>
    </row>
    <row r="119" spans="1:6" ht="12.75" customHeight="1" x14ac:dyDescent="0.2">
      <c r="A119" s="83" t="s">
        <v>145</v>
      </c>
      <c r="B119" s="83">
        <v>15</v>
      </c>
      <c r="C119" s="84">
        <v>790.53084554999998</v>
      </c>
      <c r="D119" s="84">
        <v>768.03319018000002</v>
      </c>
      <c r="E119" s="84">
        <v>164.26680733000001</v>
      </c>
      <c r="F119" s="84">
        <v>164.26680733000001</v>
      </c>
    </row>
    <row r="120" spans="1:6" ht="12.75" customHeight="1" x14ac:dyDescent="0.2">
      <c r="A120" s="83" t="s">
        <v>145</v>
      </c>
      <c r="B120" s="83">
        <v>16</v>
      </c>
      <c r="C120" s="84">
        <v>790.88485132999995</v>
      </c>
      <c r="D120" s="84">
        <v>774.55754403000003</v>
      </c>
      <c r="E120" s="84">
        <v>165.66223500999999</v>
      </c>
      <c r="F120" s="84">
        <v>165.66223500999999</v>
      </c>
    </row>
    <row r="121" spans="1:6" ht="12.75" customHeight="1" x14ac:dyDescent="0.2">
      <c r="A121" s="83" t="s">
        <v>145</v>
      </c>
      <c r="B121" s="83">
        <v>17</v>
      </c>
      <c r="C121" s="84">
        <v>792.40676074999999</v>
      </c>
      <c r="D121" s="84">
        <v>778.64370291</v>
      </c>
      <c r="E121" s="84">
        <v>166.53618197</v>
      </c>
      <c r="F121" s="84">
        <v>166.53618197</v>
      </c>
    </row>
    <row r="122" spans="1:6" ht="12.75" customHeight="1" x14ac:dyDescent="0.2">
      <c r="A122" s="83" t="s">
        <v>145</v>
      </c>
      <c r="B122" s="83">
        <v>18</v>
      </c>
      <c r="C122" s="84">
        <v>800.61776261</v>
      </c>
      <c r="D122" s="84">
        <v>786.66657891</v>
      </c>
      <c r="E122" s="84">
        <v>168.25211332000001</v>
      </c>
      <c r="F122" s="84">
        <v>168.25211332000001</v>
      </c>
    </row>
    <row r="123" spans="1:6" ht="12.75" customHeight="1" x14ac:dyDescent="0.2">
      <c r="A123" s="83" t="s">
        <v>145</v>
      </c>
      <c r="B123" s="83">
        <v>19</v>
      </c>
      <c r="C123" s="84">
        <v>779.26897587999997</v>
      </c>
      <c r="D123" s="84">
        <v>766.41122568000003</v>
      </c>
      <c r="E123" s="84">
        <v>163.91990183999999</v>
      </c>
      <c r="F123" s="84">
        <v>163.91990183999999</v>
      </c>
    </row>
    <row r="124" spans="1:6" ht="12.75" customHeight="1" x14ac:dyDescent="0.2">
      <c r="A124" s="83" t="s">
        <v>145</v>
      </c>
      <c r="B124" s="83">
        <v>20</v>
      </c>
      <c r="C124" s="84">
        <v>737.90448776999995</v>
      </c>
      <c r="D124" s="84">
        <v>726.86998154000003</v>
      </c>
      <c r="E124" s="84">
        <v>155.46282729999999</v>
      </c>
      <c r="F124" s="84">
        <v>155.46282729999999</v>
      </c>
    </row>
    <row r="125" spans="1:6" ht="12.75" customHeight="1" x14ac:dyDescent="0.2">
      <c r="A125" s="83" t="s">
        <v>145</v>
      </c>
      <c r="B125" s="83">
        <v>21</v>
      </c>
      <c r="C125" s="84">
        <v>729.74614269000006</v>
      </c>
      <c r="D125" s="84">
        <v>719.28139520000002</v>
      </c>
      <c r="E125" s="84">
        <v>153.83978175999999</v>
      </c>
      <c r="F125" s="84">
        <v>153.83978175999999</v>
      </c>
    </row>
    <row r="126" spans="1:6" ht="12.75" customHeight="1" x14ac:dyDescent="0.2">
      <c r="A126" s="83" t="s">
        <v>145</v>
      </c>
      <c r="B126" s="83">
        <v>22</v>
      </c>
      <c r="C126" s="84">
        <v>732.31053814999996</v>
      </c>
      <c r="D126" s="84">
        <v>722.08192583000005</v>
      </c>
      <c r="E126" s="84">
        <v>154.43875876999999</v>
      </c>
      <c r="F126" s="84">
        <v>154.43875876999999</v>
      </c>
    </row>
    <row r="127" spans="1:6" ht="12.75" customHeight="1" x14ac:dyDescent="0.2">
      <c r="A127" s="83" t="s">
        <v>145</v>
      </c>
      <c r="B127" s="83">
        <v>23</v>
      </c>
      <c r="C127" s="84">
        <v>816.06784889000005</v>
      </c>
      <c r="D127" s="84">
        <v>805.04700181999999</v>
      </c>
      <c r="E127" s="84">
        <v>172.18331502999999</v>
      </c>
      <c r="F127" s="84">
        <v>172.18331502999999</v>
      </c>
    </row>
    <row r="128" spans="1:6" ht="12.75" customHeight="1" x14ac:dyDescent="0.2">
      <c r="A128" s="83" t="s">
        <v>145</v>
      </c>
      <c r="B128" s="83">
        <v>24</v>
      </c>
      <c r="C128" s="84">
        <v>965.38317228000005</v>
      </c>
      <c r="D128" s="84">
        <v>952.79051444000004</v>
      </c>
      <c r="E128" s="84">
        <v>203.78267223</v>
      </c>
      <c r="F128" s="84">
        <v>203.78267223</v>
      </c>
    </row>
    <row r="129" spans="1:6" ht="12.75" customHeight="1" x14ac:dyDescent="0.2">
      <c r="A129" s="83" t="s">
        <v>146</v>
      </c>
      <c r="B129" s="83">
        <v>1</v>
      </c>
      <c r="C129" s="84">
        <v>954.17402590999995</v>
      </c>
      <c r="D129" s="84">
        <v>941.65395959</v>
      </c>
      <c r="E129" s="84">
        <v>201.40078779000001</v>
      </c>
      <c r="F129" s="84">
        <v>201.40078779000001</v>
      </c>
    </row>
    <row r="130" spans="1:6" ht="12.75" customHeight="1" x14ac:dyDescent="0.2">
      <c r="A130" s="83" t="s">
        <v>146</v>
      </c>
      <c r="B130" s="83">
        <v>2</v>
      </c>
      <c r="C130" s="84">
        <v>1045.82434939</v>
      </c>
      <c r="D130" s="84">
        <v>1031.7286939999999</v>
      </c>
      <c r="E130" s="84">
        <v>220.66595656999999</v>
      </c>
      <c r="F130" s="84">
        <v>220.66595656999999</v>
      </c>
    </row>
    <row r="131" spans="1:6" ht="12.75" customHeight="1" x14ac:dyDescent="0.2">
      <c r="A131" s="83" t="s">
        <v>146</v>
      </c>
      <c r="B131" s="83">
        <v>3</v>
      </c>
      <c r="C131" s="84">
        <v>1104.0150372200001</v>
      </c>
      <c r="D131" s="84">
        <v>1089.75996435</v>
      </c>
      <c r="E131" s="84">
        <v>233.07767475</v>
      </c>
      <c r="F131" s="84">
        <v>233.07767475</v>
      </c>
    </row>
    <row r="132" spans="1:6" ht="12.75" customHeight="1" x14ac:dyDescent="0.2">
      <c r="A132" s="83" t="s">
        <v>146</v>
      </c>
      <c r="B132" s="83">
        <v>4</v>
      </c>
      <c r="C132" s="84">
        <v>1100.73742171</v>
      </c>
      <c r="D132" s="84">
        <v>1085.64919678</v>
      </c>
      <c r="E132" s="84">
        <v>232.19846448000001</v>
      </c>
      <c r="F132" s="84">
        <v>232.19846448000001</v>
      </c>
    </row>
    <row r="133" spans="1:6" ht="12.75" customHeight="1" x14ac:dyDescent="0.2">
      <c r="A133" s="83" t="s">
        <v>146</v>
      </c>
      <c r="B133" s="83">
        <v>5</v>
      </c>
      <c r="C133" s="84">
        <v>1096.9806946799999</v>
      </c>
      <c r="D133" s="84">
        <v>1082.7026027500001</v>
      </c>
      <c r="E133" s="84">
        <v>231.56824746000001</v>
      </c>
      <c r="F133" s="84">
        <v>231.56824746000001</v>
      </c>
    </row>
    <row r="134" spans="1:6" ht="12.75" customHeight="1" x14ac:dyDescent="0.2">
      <c r="A134" s="83" t="s">
        <v>146</v>
      </c>
      <c r="B134" s="83">
        <v>6</v>
      </c>
      <c r="C134" s="84">
        <v>1095.0624271700001</v>
      </c>
      <c r="D134" s="84">
        <v>1080.45095952</v>
      </c>
      <c r="E134" s="84">
        <v>231.08666639</v>
      </c>
      <c r="F134" s="84">
        <v>231.08666639</v>
      </c>
    </row>
    <row r="135" spans="1:6" ht="12.75" customHeight="1" x14ac:dyDescent="0.2">
      <c r="A135" s="83" t="s">
        <v>146</v>
      </c>
      <c r="B135" s="83">
        <v>7</v>
      </c>
      <c r="C135" s="84">
        <v>1027.9030289699999</v>
      </c>
      <c r="D135" s="84">
        <v>1014.55427568</v>
      </c>
      <c r="E135" s="84">
        <v>216.99269491999999</v>
      </c>
      <c r="F135" s="84">
        <v>216.99269491999999</v>
      </c>
    </row>
    <row r="136" spans="1:6" ht="12.75" customHeight="1" x14ac:dyDescent="0.2">
      <c r="A136" s="83" t="s">
        <v>146</v>
      </c>
      <c r="B136" s="83">
        <v>8</v>
      </c>
      <c r="C136" s="84">
        <v>969.62079072999995</v>
      </c>
      <c r="D136" s="84">
        <v>956.46572456000001</v>
      </c>
      <c r="E136" s="84">
        <v>204.56872554</v>
      </c>
      <c r="F136" s="84">
        <v>204.56872554</v>
      </c>
    </row>
    <row r="137" spans="1:6" ht="12.75" customHeight="1" x14ac:dyDescent="0.2">
      <c r="A137" s="83" t="s">
        <v>146</v>
      </c>
      <c r="B137" s="83">
        <v>9</v>
      </c>
      <c r="C137" s="84">
        <v>884.84039814000005</v>
      </c>
      <c r="D137" s="84">
        <v>872.62798152000005</v>
      </c>
      <c r="E137" s="84">
        <v>186.63752341</v>
      </c>
      <c r="F137" s="84">
        <v>186.63752341</v>
      </c>
    </row>
    <row r="138" spans="1:6" ht="12.75" customHeight="1" x14ac:dyDescent="0.2">
      <c r="A138" s="83" t="s">
        <v>146</v>
      </c>
      <c r="B138" s="83">
        <v>10</v>
      </c>
      <c r="C138" s="84">
        <v>809.52298185999996</v>
      </c>
      <c r="D138" s="84">
        <v>797.92144732999998</v>
      </c>
      <c r="E138" s="84">
        <v>170.65930265</v>
      </c>
      <c r="F138" s="84">
        <v>170.65930265</v>
      </c>
    </row>
    <row r="139" spans="1:6" ht="12.75" customHeight="1" x14ac:dyDescent="0.2">
      <c r="A139" s="83" t="s">
        <v>146</v>
      </c>
      <c r="B139" s="83">
        <v>11</v>
      </c>
      <c r="C139" s="84">
        <v>775.45587519000003</v>
      </c>
      <c r="D139" s="84">
        <v>763.99040016000004</v>
      </c>
      <c r="E139" s="84">
        <v>163.40213609</v>
      </c>
      <c r="F139" s="84">
        <v>163.40213609</v>
      </c>
    </row>
    <row r="140" spans="1:6" ht="12.75" customHeight="1" x14ac:dyDescent="0.2">
      <c r="A140" s="83" t="s">
        <v>146</v>
      </c>
      <c r="B140" s="83">
        <v>12</v>
      </c>
      <c r="C140" s="84">
        <v>766.32474639999998</v>
      </c>
      <c r="D140" s="84">
        <v>755.32739543000002</v>
      </c>
      <c r="E140" s="84">
        <v>161.54929412000001</v>
      </c>
      <c r="F140" s="84">
        <v>161.54929412000001</v>
      </c>
    </row>
    <row r="141" spans="1:6" ht="12.75" customHeight="1" x14ac:dyDescent="0.2">
      <c r="A141" s="83" t="s">
        <v>146</v>
      </c>
      <c r="B141" s="83">
        <v>13</v>
      </c>
      <c r="C141" s="84">
        <v>760.18936256999996</v>
      </c>
      <c r="D141" s="84">
        <v>749.07863219000001</v>
      </c>
      <c r="E141" s="84">
        <v>160.21280970999999</v>
      </c>
      <c r="F141" s="84">
        <v>160.21280970999999</v>
      </c>
    </row>
    <row r="142" spans="1:6" ht="12.75" customHeight="1" x14ac:dyDescent="0.2">
      <c r="A142" s="83" t="s">
        <v>146</v>
      </c>
      <c r="B142" s="83">
        <v>14</v>
      </c>
      <c r="C142" s="84">
        <v>754.74379965000003</v>
      </c>
      <c r="D142" s="84">
        <v>743.15063631999999</v>
      </c>
      <c r="E142" s="84">
        <v>158.94493095999999</v>
      </c>
      <c r="F142" s="84">
        <v>158.94493095999999</v>
      </c>
    </row>
    <row r="143" spans="1:6" ht="12.75" customHeight="1" x14ac:dyDescent="0.2">
      <c r="A143" s="83" t="s">
        <v>146</v>
      </c>
      <c r="B143" s="83">
        <v>15</v>
      </c>
      <c r="C143" s="84">
        <v>759.34996511999998</v>
      </c>
      <c r="D143" s="84">
        <v>748.46069818000001</v>
      </c>
      <c r="E143" s="84">
        <v>160.08064608999999</v>
      </c>
      <c r="F143" s="84">
        <v>160.08064608999999</v>
      </c>
    </row>
    <row r="144" spans="1:6" ht="12.75" customHeight="1" x14ac:dyDescent="0.2">
      <c r="A144" s="83" t="s">
        <v>146</v>
      </c>
      <c r="B144" s="83">
        <v>16</v>
      </c>
      <c r="C144" s="84">
        <v>758.40022213999998</v>
      </c>
      <c r="D144" s="84">
        <v>747.86141549000001</v>
      </c>
      <c r="E144" s="84">
        <v>159.95247161</v>
      </c>
      <c r="F144" s="84">
        <v>159.95247161</v>
      </c>
    </row>
    <row r="145" spans="1:6" ht="12.75" customHeight="1" x14ac:dyDescent="0.2">
      <c r="A145" s="83" t="s">
        <v>146</v>
      </c>
      <c r="B145" s="83">
        <v>17</v>
      </c>
      <c r="C145" s="84">
        <v>759.89761599999997</v>
      </c>
      <c r="D145" s="84">
        <v>748.66183166999997</v>
      </c>
      <c r="E145" s="84">
        <v>160.12366448</v>
      </c>
      <c r="F145" s="84">
        <v>160.12366448</v>
      </c>
    </row>
    <row r="146" spans="1:6" ht="12.75" customHeight="1" x14ac:dyDescent="0.2">
      <c r="A146" s="83" t="s">
        <v>146</v>
      </c>
      <c r="B146" s="83">
        <v>18</v>
      </c>
      <c r="C146" s="84">
        <v>776.17224293000004</v>
      </c>
      <c r="D146" s="84">
        <v>764.40913841999998</v>
      </c>
      <c r="E146" s="84">
        <v>163.49169576</v>
      </c>
      <c r="F146" s="84">
        <v>163.49169576</v>
      </c>
    </row>
    <row r="147" spans="1:6" ht="12.75" customHeight="1" x14ac:dyDescent="0.2">
      <c r="A147" s="83" t="s">
        <v>146</v>
      </c>
      <c r="B147" s="83">
        <v>19</v>
      </c>
      <c r="C147" s="84">
        <v>770.55630484000005</v>
      </c>
      <c r="D147" s="84">
        <v>760.17427208000004</v>
      </c>
      <c r="E147" s="84">
        <v>162.58594327</v>
      </c>
      <c r="F147" s="84">
        <v>162.58594327</v>
      </c>
    </row>
    <row r="148" spans="1:6" ht="12.75" customHeight="1" x14ac:dyDescent="0.2">
      <c r="A148" s="83" t="s">
        <v>146</v>
      </c>
      <c r="B148" s="83">
        <v>20</v>
      </c>
      <c r="C148" s="84">
        <v>777.67577662999997</v>
      </c>
      <c r="D148" s="84">
        <v>768.56405585000005</v>
      </c>
      <c r="E148" s="84">
        <v>164.38034879</v>
      </c>
      <c r="F148" s="84">
        <v>164.38034879</v>
      </c>
    </row>
    <row r="149" spans="1:6" ht="12.75" customHeight="1" x14ac:dyDescent="0.2">
      <c r="A149" s="83" t="s">
        <v>146</v>
      </c>
      <c r="B149" s="83">
        <v>21</v>
      </c>
      <c r="C149" s="84">
        <v>787.74105316999999</v>
      </c>
      <c r="D149" s="84">
        <v>778.16148780000003</v>
      </c>
      <c r="E149" s="84">
        <v>166.43304588999999</v>
      </c>
      <c r="F149" s="84">
        <v>166.43304588999999</v>
      </c>
    </row>
    <row r="150" spans="1:6" ht="12.75" customHeight="1" x14ac:dyDescent="0.2">
      <c r="A150" s="83" t="s">
        <v>146</v>
      </c>
      <c r="B150" s="83">
        <v>22</v>
      </c>
      <c r="C150" s="84">
        <v>794.63961515000005</v>
      </c>
      <c r="D150" s="84">
        <v>785.32854444999998</v>
      </c>
      <c r="E150" s="84">
        <v>167.96593473999999</v>
      </c>
      <c r="F150" s="84">
        <v>167.96593473999999</v>
      </c>
    </row>
    <row r="151" spans="1:6" ht="12.75" customHeight="1" x14ac:dyDescent="0.2">
      <c r="A151" s="83" t="s">
        <v>146</v>
      </c>
      <c r="B151" s="83">
        <v>23</v>
      </c>
      <c r="C151" s="84">
        <v>834.30786790000002</v>
      </c>
      <c r="D151" s="84">
        <v>825.45282880000002</v>
      </c>
      <c r="E151" s="84">
        <v>176.54770980999999</v>
      </c>
      <c r="F151" s="84">
        <v>176.54770980999999</v>
      </c>
    </row>
    <row r="152" spans="1:6" ht="12.75" customHeight="1" x14ac:dyDescent="0.2">
      <c r="A152" s="83" t="s">
        <v>146</v>
      </c>
      <c r="B152" s="83">
        <v>24</v>
      </c>
      <c r="C152" s="84">
        <v>923.50847805000001</v>
      </c>
      <c r="D152" s="84">
        <v>918.92068200000006</v>
      </c>
      <c r="E152" s="84">
        <v>196.53859825999999</v>
      </c>
      <c r="F152" s="84">
        <v>196.53859825999999</v>
      </c>
    </row>
    <row r="153" spans="1:6" ht="12.75" customHeight="1" x14ac:dyDescent="0.2">
      <c r="A153" s="83" t="s">
        <v>147</v>
      </c>
      <c r="B153" s="83">
        <v>1</v>
      </c>
      <c r="C153" s="84">
        <v>985.11157515000002</v>
      </c>
      <c r="D153" s="84">
        <v>979.70319243999995</v>
      </c>
      <c r="E153" s="84">
        <v>209.53875120000001</v>
      </c>
      <c r="F153" s="84">
        <v>209.53875120000001</v>
      </c>
    </row>
    <row r="154" spans="1:6" ht="12.75" customHeight="1" x14ac:dyDescent="0.2">
      <c r="A154" s="83" t="s">
        <v>147</v>
      </c>
      <c r="B154" s="83">
        <v>2</v>
      </c>
      <c r="C154" s="84">
        <v>1069.4624583100001</v>
      </c>
      <c r="D154" s="84">
        <v>1060.1071211999999</v>
      </c>
      <c r="E154" s="84">
        <v>226.73552973</v>
      </c>
      <c r="F154" s="84">
        <v>226.73552973</v>
      </c>
    </row>
    <row r="155" spans="1:6" ht="12.75" customHeight="1" x14ac:dyDescent="0.2">
      <c r="A155" s="83" t="s">
        <v>147</v>
      </c>
      <c r="B155" s="83">
        <v>3</v>
      </c>
      <c r="C155" s="84">
        <v>1090.85981597</v>
      </c>
      <c r="D155" s="84">
        <v>1083.6927331300001</v>
      </c>
      <c r="E155" s="84">
        <v>231.78001637</v>
      </c>
      <c r="F155" s="84">
        <v>231.78001637</v>
      </c>
    </row>
    <row r="156" spans="1:6" ht="12.75" customHeight="1" x14ac:dyDescent="0.2">
      <c r="A156" s="83" t="s">
        <v>147</v>
      </c>
      <c r="B156" s="83">
        <v>4</v>
      </c>
      <c r="C156" s="84">
        <v>1087.8391206199999</v>
      </c>
      <c r="D156" s="84">
        <v>1075.4598059899999</v>
      </c>
      <c r="E156" s="84">
        <v>230.01915932</v>
      </c>
      <c r="F156" s="84">
        <v>230.01915932</v>
      </c>
    </row>
    <row r="157" spans="1:6" ht="12.75" customHeight="1" x14ac:dyDescent="0.2">
      <c r="A157" s="83" t="s">
        <v>147</v>
      </c>
      <c r="B157" s="83">
        <v>5</v>
      </c>
      <c r="C157" s="84">
        <v>1087.0566522199999</v>
      </c>
      <c r="D157" s="84">
        <v>1073.4590208</v>
      </c>
      <c r="E157" s="84">
        <v>229.59123173</v>
      </c>
      <c r="F157" s="84">
        <v>229.59123173</v>
      </c>
    </row>
    <row r="158" spans="1:6" ht="12.75" customHeight="1" x14ac:dyDescent="0.2">
      <c r="A158" s="83" t="s">
        <v>147</v>
      </c>
      <c r="B158" s="83">
        <v>6</v>
      </c>
      <c r="C158" s="84">
        <v>1095.6232974300001</v>
      </c>
      <c r="D158" s="84">
        <v>1083.2451554700001</v>
      </c>
      <c r="E158" s="84">
        <v>231.68428854000001</v>
      </c>
      <c r="F158" s="84">
        <v>231.68428854000001</v>
      </c>
    </row>
    <row r="159" spans="1:6" ht="12.75" customHeight="1" x14ac:dyDescent="0.2">
      <c r="A159" s="83" t="s">
        <v>147</v>
      </c>
      <c r="B159" s="83">
        <v>7</v>
      </c>
      <c r="C159" s="84">
        <v>1007.8973571</v>
      </c>
      <c r="D159" s="84">
        <v>1001.94216417</v>
      </c>
      <c r="E159" s="84">
        <v>214.29521867</v>
      </c>
      <c r="F159" s="84">
        <v>214.29521867</v>
      </c>
    </row>
    <row r="160" spans="1:6" ht="12.75" customHeight="1" x14ac:dyDescent="0.2">
      <c r="A160" s="83" t="s">
        <v>147</v>
      </c>
      <c r="B160" s="83">
        <v>8</v>
      </c>
      <c r="C160" s="84">
        <v>1010.18336476</v>
      </c>
      <c r="D160" s="84">
        <v>998.85343636000005</v>
      </c>
      <c r="E160" s="84">
        <v>213.63460208999999</v>
      </c>
      <c r="F160" s="84">
        <v>213.63460208999999</v>
      </c>
    </row>
    <row r="161" spans="1:6" ht="12.75" customHeight="1" x14ac:dyDescent="0.2">
      <c r="A161" s="83" t="s">
        <v>147</v>
      </c>
      <c r="B161" s="83">
        <v>9</v>
      </c>
      <c r="C161" s="84">
        <v>940.52546755000003</v>
      </c>
      <c r="D161" s="84">
        <v>930.00749963999999</v>
      </c>
      <c r="E161" s="84">
        <v>198.90984492000001</v>
      </c>
      <c r="F161" s="84">
        <v>198.90984492000001</v>
      </c>
    </row>
    <row r="162" spans="1:6" ht="12.75" customHeight="1" x14ac:dyDescent="0.2">
      <c r="A162" s="83" t="s">
        <v>147</v>
      </c>
      <c r="B162" s="83">
        <v>10</v>
      </c>
      <c r="C162" s="84">
        <v>812.68377365000003</v>
      </c>
      <c r="D162" s="84">
        <v>802.92797026999995</v>
      </c>
      <c r="E162" s="84">
        <v>171.73009691999999</v>
      </c>
      <c r="F162" s="84">
        <v>171.73009691999999</v>
      </c>
    </row>
    <row r="163" spans="1:6" ht="12.75" customHeight="1" x14ac:dyDescent="0.2">
      <c r="A163" s="83" t="s">
        <v>147</v>
      </c>
      <c r="B163" s="83">
        <v>11</v>
      </c>
      <c r="C163" s="84">
        <v>756.23060370999997</v>
      </c>
      <c r="D163" s="84">
        <v>747.25946011999997</v>
      </c>
      <c r="E163" s="84">
        <v>159.82372549999999</v>
      </c>
      <c r="F163" s="84">
        <v>159.82372549999999</v>
      </c>
    </row>
    <row r="164" spans="1:6" ht="12.75" customHeight="1" x14ac:dyDescent="0.2">
      <c r="A164" s="83" t="s">
        <v>147</v>
      </c>
      <c r="B164" s="83">
        <v>12</v>
      </c>
      <c r="C164" s="84">
        <v>754.64259431000005</v>
      </c>
      <c r="D164" s="84">
        <v>749.92913895000004</v>
      </c>
      <c r="E164" s="84">
        <v>160.39471595000001</v>
      </c>
      <c r="F164" s="84">
        <v>160.39471595000001</v>
      </c>
    </row>
    <row r="165" spans="1:6" ht="12.75" customHeight="1" x14ac:dyDescent="0.2">
      <c r="A165" s="83" t="s">
        <v>147</v>
      </c>
      <c r="B165" s="83">
        <v>13</v>
      </c>
      <c r="C165" s="84">
        <v>763.92304220000005</v>
      </c>
      <c r="D165" s="84">
        <v>759.67865542000004</v>
      </c>
      <c r="E165" s="84">
        <v>162.47994086</v>
      </c>
      <c r="F165" s="84">
        <v>162.47994086</v>
      </c>
    </row>
    <row r="166" spans="1:6" ht="12.75" customHeight="1" x14ac:dyDescent="0.2">
      <c r="A166" s="83" t="s">
        <v>147</v>
      </c>
      <c r="B166" s="83">
        <v>14</v>
      </c>
      <c r="C166" s="84">
        <v>776.49831289999997</v>
      </c>
      <c r="D166" s="84">
        <v>773.46738601000004</v>
      </c>
      <c r="E166" s="84">
        <v>165.42907220000001</v>
      </c>
      <c r="F166" s="84">
        <v>165.42907220000001</v>
      </c>
    </row>
    <row r="167" spans="1:6" ht="12.75" customHeight="1" x14ac:dyDescent="0.2">
      <c r="A167" s="83" t="s">
        <v>147</v>
      </c>
      <c r="B167" s="83">
        <v>15</v>
      </c>
      <c r="C167" s="84">
        <v>786.06136013000003</v>
      </c>
      <c r="D167" s="84">
        <v>776.55573298000002</v>
      </c>
      <c r="E167" s="84">
        <v>166.08960732</v>
      </c>
      <c r="F167" s="84">
        <v>166.08960732</v>
      </c>
    </row>
    <row r="168" spans="1:6" ht="12.75" customHeight="1" x14ac:dyDescent="0.2">
      <c r="A168" s="83" t="s">
        <v>147</v>
      </c>
      <c r="B168" s="83">
        <v>16</v>
      </c>
      <c r="C168" s="84">
        <v>780.02315069999997</v>
      </c>
      <c r="D168" s="84">
        <v>779.24467202000005</v>
      </c>
      <c r="E168" s="84">
        <v>166.66471713999999</v>
      </c>
      <c r="F168" s="84">
        <v>166.66471713999999</v>
      </c>
    </row>
    <row r="169" spans="1:6" ht="12.75" customHeight="1" x14ac:dyDescent="0.2">
      <c r="A169" s="83" t="s">
        <v>147</v>
      </c>
      <c r="B169" s="83">
        <v>17</v>
      </c>
      <c r="C169" s="84">
        <v>786.38072643999999</v>
      </c>
      <c r="D169" s="84">
        <v>779.22611226000004</v>
      </c>
      <c r="E169" s="84">
        <v>166.66074759</v>
      </c>
      <c r="F169" s="84">
        <v>166.66074759</v>
      </c>
    </row>
    <row r="170" spans="1:6" ht="12.75" customHeight="1" x14ac:dyDescent="0.2">
      <c r="A170" s="83" t="s">
        <v>147</v>
      </c>
      <c r="B170" s="83">
        <v>18</v>
      </c>
      <c r="C170" s="84">
        <v>786.58691616999999</v>
      </c>
      <c r="D170" s="84">
        <v>780.71643603999996</v>
      </c>
      <c r="E170" s="84">
        <v>166.97949778</v>
      </c>
      <c r="F170" s="84">
        <v>166.97949778</v>
      </c>
    </row>
    <row r="171" spans="1:6" ht="12.75" customHeight="1" x14ac:dyDescent="0.2">
      <c r="A171" s="83" t="s">
        <v>147</v>
      </c>
      <c r="B171" s="83">
        <v>19</v>
      </c>
      <c r="C171" s="84">
        <v>768.58494097000005</v>
      </c>
      <c r="D171" s="84">
        <v>761.50569651000001</v>
      </c>
      <c r="E171" s="84">
        <v>162.8707081</v>
      </c>
      <c r="F171" s="84">
        <v>162.8707081</v>
      </c>
    </row>
    <row r="172" spans="1:6" ht="12.75" customHeight="1" x14ac:dyDescent="0.2">
      <c r="A172" s="83" t="s">
        <v>147</v>
      </c>
      <c r="B172" s="83">
        <v>20</v>
      </c>
      <c r="C172" s="84">
        <v>735.20109548999994</v>
      </c>
      <c r="D172" s="84">
        <v>733.07476940000004</v>
      </c>
      <c r="E172" s="84">
        <v>156.78990626999999</v>
      </c>
      <c r="F172" s="84">
        <v>156.78990626999999</v>
      </c>
    </row>
    <row r="173" spans="1:6" ht="12.75" customHeight="1" x14ac:dyDescent="0.2">
      <c r="A173" s="83" t="s">
        <v>147</v>
      </c>
      <c r="B173" s="83">
        <v>21</v>
      </c>
      <c r="C173" s="84">
        <v>718.40347369999995</v>
      </c>
      <c r="D173" s="84">
        <v>712.40947868000001</v>
      </c>
      <c r="E173" s="84">
        <v>152.37001742999999</v>
      </c>
      <c r="F173" s="84">
        <v>152.37001742999999</v>
      </c>
    </row>
    <row r="174" spans="1:6" ht="12.75" customHeight="1" x14ac:dyDescent="0.2">
      <c r="A174" s="83" t="s">
        <v>147</v>
      </c>
      <c r="B174" s="83">
        <v>22</v>
      </c>
      <c r="C174" s="84">
        <v>693.81024969999999</v>
      </c>
      <c r="D174" s="84">
        <v>691.64807531999998</v>
      </c>
      <c r="E174" s="84">
        <v>147.92957203</v>
      </c>
      <c r="F174" s="84">
        <v>147.92957203</v>
      </c>
    </row>
    <row r="175" spans="1:6" ht="12.75" customHeight="1" x14ac:dyDescent="0.2">
      <c r="A175" s="83" t="s">
        <v>147</v>
      </c>
      <c r="B175" s="83">
        <v>23</v>
      </c>
      <c r="C175" s="84">
        <v>717.15167703999998</v>
      </c>
      <c r="D175" s="84">
        <v>714.18257679999999</v>
      </c>
      <c r="E175" s="84">
        <v>152.74924734999999</v>
      </c>
      <c r="F175" s="84">
        <v>152.74924734999999</v>
      </c>
    </row>
    <row r="176" spans="1:6" ht="12.75" customHeight="1" x14ac:dyDescent="0.2">
      <c r="A176" s="83" t="s">
        <v>147</v>
      </c>
      <c r="B176" s="83">
        <v>24</v>
      </c>
      <c r="C176" s="84">
        <v>820.58242630999996</v>
      </c>
      <c r="D176" s="84">
        <v>818.32705343999999</v>
      </c>
      <c r="E176" s="84">
        <v>175.02365019999999</v>
      </c>
      <c r="F176" s="84">
        <v>175.02365019999999</v>
      </c>
    </row>
    <row r="177" spans="1:6" ht="12.75" customHeight="1" x14ac:dyDescent="0.2">
      <c r="A177" s="83" t="s">
        <v>148</v>
      </c>
      <c r="B177" s="83">
        <v>1</v>
      </c>
      <c r="C177" s="84">
        <v>954.06270453000002</v>
      </c>
      <c r="D177" s="84">
        <v>949.54608902999996</v>
      </c>
      <c r="E177" s="84">
        <v>203.08875508</v>
      </c>
      <c r="F177" s="84">
        <v>203.08875508</v>
      </c>
    </row>
    <row r="178" spans="1:6" ht="12.75" customHeight="1" x14ac:dyDescent="0.2">
      <c r="A178" s="83" t="s">
        <v>148</v>
      </c>
      <c r="B178" s="83">
        <v>2</v>
      </c>
      <c r="C178" s="84">
        <v>1048.89496442</v>
      </c>
      <c r="D178" s="84">
        <v>1047.7858052199999</v>
      </c>
      <c r="E178" s="84">
        <v>224.10024877000001</v>
      </c>
      <c r="F178" s="84">
        <v>224.10024877000001</v>
      </c>
    </row>
    <row r="179" spans="1:6" ht="12.75" customHeight="1" x14ac:dyDescent="0.2">
      <c r="A179" s="83" t="s">
        <v>148</v>
      </c>
      <c r="B179" s="83">
        <v>3</v>
      </c>
      <c r="C179" s="84">
        <v>1119.27373975</v>
      </c>
      <c r="D179" s="84">
        <v>1115.9778132599999</v>
      </c>
      <c r="E179" s="84">
        <v>238.68514379000001</v>
      </c>
      <c r="F179" s="84">
        <v>238.68514379000001</v>
      </c>
    </row>
    <row r="180" spans="1:6" ht="12.75" customHeight="1" x14ac:dyDescent="0.2">
      <c r="A180" s="83" t="s">
        <v>148</v>
      </c>
      <c r="B180" s="83">
        <v>4</v>
      </c>
      <c r="C180" s="84">
        <v>1143.5513972700001</v>
      </c>
      <c r="D180" s="84">
        <v>1137.96836616</v>
      </c>
      <c r="E180" s="84">
        <v>243.38847948</v>
      </c>
      <c r="F180" s="84">
        <v>243.38847948</v>
      </c>
    </row>
    <row r="181" spans="1:6" ht="12.75" customHeight="1" x14ac:dyDescent="0.2">
      <c r="A181" s="83" t="s">
        <v>148</v>
      </c>
      <c r="B181" s="83">
        <v>5</v>
      </c>
      <c r="C181" s="84">
        <v>1130.5499573899999</v>
      </c>
      <c r="D181" s="84">
        <v>1127.7755494400001</v>
      </c>
      <c r="E181" s="84">
        <v>241.20844158</v>
      </c>
      <c r="F181" s="84">
        <v>241.20844158</v>
      </c>
    </row>
    <row r="182" spans="1:6" ht="12.75" customHeight="1" x14ac:dyDescent="0.2">
      <c r="A182" s="83" t="s">
        <v>148</v>
      </c>
      <c r="B182" s="83">
        <v>6</v>
      </c>
      <c r="C182" s="84">
        <v>1100.9760394899999</v>
      </c>
      <c r="D182" s="84">
        <v>1099.22233048</v>
      </c>
      <c r="E182" s="84">
        <v>235.101484</v>
      </c>
      <c r="F182" s="84">
        <v>235.101484</v>
      </c>
    </row>
    <row r="183" spans="1:6" ht="12.75" customHeight="1" x14ac:dyDescent="0.2">
      <c r="A183" s="83" t="s">
        <v>148</v>
      </c>
      <c r="B183" s="83">
        <v>7</v>
      </c>
      <c r="C183" s="84">
        <v>1031.26578225</v>
      </c>
      <c r="D183" s="84">
        <v>1026.16703104</v>
      </c>
      <c r="E183" s="84">
        <v>219.47642905000001</v>
      </c>
      <c r="F183" s="84">
        <v>219.47642905000001</v>
      </c>
    </row>
    <row r="184" spans="1:6" ht="12.75" customHeight="1" x14ac:dyDescent="0.2">
      <c r="A184" s="83" t="s">
        <v>148</v>
      </c>
      <c r="B184" s="83">
        <v>8</v>
      </c>
      <c r="C184" s="84">
        <v>996.20537227</v>
      </c>
      <c r="D184" s="84">
        <v>994.93126744999995</v>
      </c>
      <c r="E184" s="84">
        <v>212.79572927999999</v>
      </c>
      <c r="F184" s="84">
        <v>212.79572927999999</v>
      </c>
    </row>
    <row r="185" spans="1:6" ht="12.75" customHeight="1" x14ac:dyDescent="0.2">
      <c r="A185" s="83" t="s">
        <v>148</v>
      </c>
      <c r="B185" s="83">
        <v>9</v>
      </c>
      <c r="C185" s="84">
        <v>898.56641607999995</v>
      </c>
      <c r="D185" s="84">
        <v>895.93099628000004</v>
      </c>
      <c r="E185" s="84">
        <v>191.62156822</v>
      </c>
      <c r="F185" s="84">
        <v>191.62156822</v>
      </c>
    </row>
    <row r="186" spans="1:6" ht="12.75" customHeight="1" x14ac:dyDescent="0.2">
      <c r="A186" s="83" t="s">
        <v>148</v>
      </c>
      <c r="B186" s="83">
        <v>10</v>
      </c>
      <c r="C186" s="84">
        <v>775.13115277999998</v>
      </c>
      <c r="D186" s="84">
        <v>771.28282231000003</v>
      </c>
      <c r="E186" s="84">
        <v>164.96183808999999</v>
      </c>
      <c r="F186" s="84">
        <v>164.96183808999999</v>
      </c>
    </row>
    <row r="187" spans="1:6" ht="12.75" customHeight="1" x14ac:dyDescent="0.2">
      <c r="A187" s="83" t="s">
        <v>148</v>
      </c>
      <c r="B187" s="83">
        <v>11</v>
      </c>
      <c r="C187" s="84">
        <v>738.09134007</v>
      </c>
      <c r="D187" s="84">
        <v>732.87502046999998</v>
      </c>
      <c r="E187" s="84">
        <v>156.747184</v>
      </c>
      <c r="F187" s="84">
        <v>156.747184</v>
      </c>
    </row>
    <row r="188" spans="1:6" ht="12.75" customHeight="1" x14ac:dyDescent="0.2">
      <c r="A188" s="83" t="s">
        <v>148</v>
      </c>
      <c r="B188" s="83">
        <v>12</v>
      </c>
      <c r="C188" s="84">
        <v>726.03573820999998</v>
      </c>
      <c r="D188" s="84">
        <v>721.02744724000001</v>
      </c>
      <c r="E188" s="84">
        <v>154.21322706999999</v>
      </c>
      <c r="F188" s="84">
        <v>154.21322706999999</v>
      </c>
    </row>
    <row r="189" spans="1:6" ht="12.75" customHeight="1" x14ac:dyDescent="0.2">
      <c r="A189" s="83" t="s">
        <v>148</v>
      </c>
      <c r="B189" s="83">
        <v>13</v>
      </c>
      <c r="C189" s="84">
        <v>727.95905817000005</v>
      </c>
      <c r="D189" s="84">
        <v>727.93942741000001</v>
      </c>
      <c r="E189" s="84">
        <v>155.6915602</v>
      </c>
      <c r="F189" s="84">
        <v>155.6915602</v>
      </c>
    </row>
    <row r="190" spans="1:6" ht="12.75" customHeight="1" x14ac:dyDescent="0.2">
      <c r="A190" s="83" t="s">
        <v>148</v>
      </c>
      <c r="B190" s="83">
        <v>14</v>
      </c>
      <c r="C190" s="84">
        <v>741.76289715999997</v>
      </c>
      <c r="D190" s="84">
        <v>739.98041908000005</v>
      </c>
      <c r="E190" s="84">
        <v>158.26688544000001</v>
      </c>
      <c r="F190" s="84">
        <v>158.26688544000001</v>
      </c>
    </row>
    <row r="191" spans="1:6" ht="12.75" customHeight="1" x14ac:dyDescent="0.2">
      <c r="A191" s="83" t="s">
        <v>148</v>
      </c>
      <c r="B191" s="83">
        <v>15</v>
      </c>
      <c r="C191" s="84">
        <v>758.65887209000005</v>
      </c>
      <c r="D191" s="84">
        <v>757.27755246000004</v>
      </c>
      <c r="E191" s="84">
        <v>161.96639336999999</v>
      </c>
      <c r="F191" s="84">
        <v>161.96639336999999</v>
      </c>
    </row>
    <row r="192" spans="1:6" ht="12.75" customHeight="1" x14ac:dyDescent="0.2">
      <c r="A192" s="83" t="s">
        <v>148</v>
      </c>
      <c r="B192" s="83">
        <v>16</v>
      </c>
      <c r="C192" s="84">
        <v>771.25304863999997</v>
      </c>
      <c r="D192" s="84">
        <v>768.65684204000002</v>
      </c>
      <c r="E192" s="84">
        <v>164.40019387999999</v>
      </c>
      <c r="F192" s="84">
        <v>164.40019387999999</v>
      </c>
    </row>
    <row r="193" spans="1:6" ht="12.75" customHeight="1" x14ac:dyDescent="0.2">
      <c r="A193" s="83" t="s">
        <v>148</v>
      </c>
      <c r="B193" s="83">
        <v>17</v>
      </c>
      <c r="C193" s="84">
        <v>777.51068973999998</v>
      </c>
      <c r="D193" s="84">
        <v>776.96038500999998</v>
      </c>
      <c r="E193" s="84">
        <v>166.17615423000001</v>
      </c>
      <c r="F193" s="84">
        <v>166.17615423000001</v>
      </c>
    </row>
    <row r="194" spans="1:6" ht="12.75" customHeight="1" x14ac:dyDescent="0.2">
      <c r="A194" s="83" t="s">
        <v>148</v>
      </c>
      <c r="B194" s="83">
        <v>18</v>
      </c>
      <c r="C194" s="84">
        <v>784.17614691999995</v>
      </c>
      <c r="D194" s="84">
        <v>775.39183586000001</v>
      </c>
      <c r="E194" s="84">
        <v>165.84067321000001</v>
      </c>
      <c r="F194" s="84">
        <v>165.84067321000001</v>
      </c>
    </row>
    <row r="195" spans="1:6" ht="12.75" customHeight="1" x14ac:dyDescent="0.2">
      <c r="A195" s="83" t="s">
        <v>148</v>
      </c>
      <c r="B195" s="83">
        <v>19</v>
      </c>
      <c r="C195" s="84">
        <v>748.66698212999995</v>
      </c>
      <c r="D195" s="84">
        <v>739.51210127000002</v>
      </c>
      <c r="E195" s="84">
        <v>158.16672170999999</v>
      </c>
      <c r="F195" s="84">
        <v>158.16672170999999</v>
      </c>
    </row>
    <row r="196" spans="1:6" ht="12.75" customHeight="1" x14ac:dyDescent="0.2">
      <c r="A196" s="83" t="s">
        <v>148</v>
      </c>
      <c r="B196" s="83">
        <v>20</v>
      </c>
      <c r="C196" s="84">
        <v>706.10363534999999</v>
      </c>
      <c r="D196" s="84">
        <v>702.29735844000004</v>
      </c>
      <c r="E196" s="84">
        <v>150.20723888000001</v>
      </c>
      <c r="F196" s="84">
        <v>150.20723888000001</v>
      </c>
    </row>
    <row r="197" spans="1:6" ht="12.75" customHeight="1" x14ac:dyDescent="0.2">
      <c r="A197" s="83" t="s">
        <v>148</v>
      </c>
      <c r="B197" s="83">
        <v>21</v>
      </c>
      <c r="C197" s="84">
        <v>692.19661710000003</v>
      </c>
      <c r="D197" s="84">
        <v>684.47782605999998</v>
      </c>
      <c r="E197" s="84">
        <v>146.39600034</v>
      </c>
      <c r="F197" s="84">
        <v>146.39600034</v>
      </c>
    </row>
    <row r="198" spans="1:6" ht="12.75" customHeight="1" x14ac:dyDescent="0.2">
      <c r="A198" s="83" t="s">
        <v>148</v>
      </c>
      <c r="B198" s="83">
        <v>22</v>
      </c>
      <c r="C198" s="84">
        <v>694.73719099000004</v>
      </c>
      <c r="D198" s="84">
        <v>689.93312125</v>
      </c>
      <c r="E198" s="84">
        <v>147.56277793999999</v>
      </c>
      <c r="F198" s="84">
        <v>147.56277793999999</v>
      </c>
    </row>
    <row r="199" spans="1:6" ht="12.75" customHeight="1" x14ac:dyDescent="0.2">
      <c r="A199" s="83" t="s">
        <v>148</v>
      </c>
      <c r="B199" s="83">
        <v>23</v>
      </c>
      <c r="C199" s="84">
        <v>736.05277805000003</v>
      </c>
      <c r="D199" s="84">
        <v>734.73120958000004</v>
      </c>
      <c r="E199" s="84">
        <v>157.14418541000001</v>
      </c>
      <c r="F199" s="84">
        <v>157.14418541000001</v>
      </c>
    </row>
    <row r="200" spans="1:6" ht="12.75" customHeight="1" x14ac:dyDescent="0.2">
      <c r="A200" s="83" t="s">
        <v>148</v>
      </c>
      <c r="B200" s="83">
        <v>24</v>
      </c>
      <c r="C200" s="84">
        <v>842.43444194999995</v>
      </c>
      <c r="D200" s="84">
        <v>841.49553305999996</v>
      </c>
      <c r="E200" s="84">
        <v>179.97892064999999</v>
      </c>
      <c r="F200" s="84">
        <v>179.97892064999999</v>
      </c>
    </row>
    <row r="201" spans="1:6" ht="12.75" customHeight="1" x14ac:dyDescent="0.2">
      <c r="A201" s="83" t="s">
        <v>149</v>
      </c>
      <c r="B201" s="83">
        <v>1</v>
      </c>
      <c r="C201" s="84">
        <v>960.51174252999999</v>
      </c>
      <c r="D201" s="84">
        <v>959.22994254000002</v>
      </c>
      <c r="E201" s="84">
        <v>205.15993601</v>
      </c>
      <c r="F201" s="84">
        <v>205.15993601</v>
      </c>
    </row>
    <row r="202" spans="1:6" ht="12.75" customHeight="1" x14ac:dyDescent="0.2">
      <c r="A202" s="83" t="s">
        <v>149</v>
      </c>
      <c r="B202" s="83">
        <v>2</v>
      </c>
      <c r="C202" s="84">
        <v>1072.51912358</v>
      </c>
      <c r="D202" s="84">
        <v>1060.4826262300001</v>
      </c>
      <c r="E202" s="84">
        <v>226.81584268</v>
      </c>
      <c r="F202" s="84">
        <v>226.81584268</v>
      </c>
    </row>
    <row r="203" spans="1:6" ht="12.75" customHeight="1" x14ac:dyDescent="0.2">
      <c r="A203" s="83" t="s">
        <v>149</v>
      </c>
      <c r="B203" s="83">
        <v>3</v>
      </c>
      <c r="C203" s="84">
        <v>1154.3495322399999</v>
      </c>
      <c r="D203" s="84">
        <v>1140.8604142900001</v>
      </c>
      <c r="E203" s="84">
        <v>244.00703024000001</v>
      </c>
      <c r="F203" s="84">
        <v>244.00703024000001</v>
      </c>
    </row>
    <row r="204" spans="1:6" ht="12.75" customHeight="1" x14ac:dyDescent="0.2">
      <c r="A204" s="83" t="s">
        <v>149</v>
      </c>
      <c r="B204" s="83">
        <v>4</v>
      </c>
      <c r="C204" s="84">
        <v>1155.78245197</v>
      </c>
      <c r="D204" s="84">
        <v>1141.3904422999999</v>
      </c>
      <c r="E204" s="84">
        <v>244.12039254000001</v>
      </c>
      <c r="F204" s="84">
        <v>244.12039254000001</v>
      </c>
    </row>
    <row r="205" spans="1:6" ht="12.75" customHeight="1" x14ac:dyDescent="0.2">
      <c r="A205" s="83" t="s">
        <v>149</v>
      </c>
      <c r="B205" s="83">
        <v>5</v>
      </c>
      <c r="C205" s="84">
        <v>1121.44714879</v>
      </c>
      <c r="D205" s="84">
        <v>1108.31414129</v>
      </c>
      <c r="E205" s="84">
        <v>237.04603893999999</v>
      </c>
      <c r="F205" s="84">
        <v>237.04603893999999</v>
      </c>
    </row>
    <row r="206" spans="1:6" ht="12.75" customHeight="1" x14ac:dyDescent="0.2">
      <c r="A206" s="83" t="s">
        <v>149</v>
      </c>
      <c r="B206" s="83">
        <v>6</v>
      </c>
      <c r="C206" s="84">
        <v>1103.66424923</v>
      </c>
      <c r="D206" s="84">
        <v>1090.0387745600001</v>
      </c>
      <c r="E206" s="84">
        <v>233.13730663000001</v>
      </c>
      <c r="F206" s="84">
        <v>233.13730663000001</v>
      </c>
    </row>
    <row r="207" spans="1:6" ht="12.75" customHeight="1" x14ac:dyDescent="0.2">
      <c r="A207" s="83" t="s">
        <v>149</v>
      </c>
      <c r="B207" s="83">
        <v>7</v>
      </c>
      <c r="C207" s="84">
        <v>1036.9019245899999</v>
      </c>
      <c r="D207" s="84">
        <v>1024.52512819</v>
      </c>
      <c r="E207" s="84">
        <v>219.12525915000001</v>
      </c>
      <c r="F207" s="84">
        <v>219.12525915000001</v>
      </c>
    </row>
    <row r="208" spans="1:6" ht="12.75" customHeight="1" x14ac:dyDescent="0.2">
      <c r="A208" s="83" t="s">
        <v>149</v>
      </c>
      <c r="B208" s="83">
        <v>8</v>
      </c>
      <c r="C208" s="84">
        <v>957.80547137999997</v>
      </c>
      <c r="D208" s="84">
        <v>945.91832876000001</v>
      </c>
      <c r="E208" s="84">
        <v>202.31285033</v>
      </c>
      <c r="F208" s="84">
        <v>202.31285033</v>
      </c>
    </row>
    <row r="209" spans="1:6" ht="12.75" customHeight="1" x14ac:dyDescent="0.2">
      <c r="A209" s="83" t="s">
        <v>149</v>
      </c>
      <c r="B209" s="83">
        <v>9</v>
      </c>
      <c r="C209" s="84">
        <v>858.93230472000005</v>
      </c>
      <c r="D209" s="84">
        <v>848.26196587000004</v>
      </c>
      <c r="E209" s="84">
        <v>181.42612414999999</v>
      </c>
      <c r="F209" s="84">
        <v>181.42612414999999</v>
      </c>
    </row>
    <row r="210" spans="1:6" ht="12.75" customHeight="1" x14ac:dyDescent="0.2">
      <c r="A210" s="83" t="s">
        <v>149</v>
      </c>
      <c r="B210" s="83">
        <v>10</v>
      </c>
      <c r="C210" s="84">
        <v>771.92526439000005</v>
      </c>
      <c r="D210" s="84">
        <v>762.57581181</v>
      </c>
      <c r="E210" s="84">
        <v>163.09958417000001</v>
      </c>
      <c r="F210" s="84">
        <v>163.09958417000001</v>
      </c>
    </row>
    <row r="211" spans="1:6" ht="12.75" customHeight="1" x14ac:dyDescent="0.2">
      <c r="A211" s="83" t="s">
        <v>149</v>
      </c>
      <c r="B211" s="83">
        <v>11</v>
      </c>
      <c r="C211" s="84">
        <v>733.95730788000003</v>
      </c>
      <c r="D211" s="84">
        <v>725.71268912999994</v>
      </c>
      <c r="E211" s="84">
        <v>155.21530580000001</v>
      </c>
      <c r="F211" s="84">
        <v>155.21530580000001</v>
      </c>
    </row>
    <row r="212" spans="1:6" ht="12.75" customHeight="1" x14ac:dyDescent="0.2">
      <c r="A212" s="83" t="s">
        <v>149</v>
      </c>
      <c r="B212" s="83">
        <v>12</v>
      </c>
      <c r="C212" s="84">
        <v>745.49413713000001</v>
      </c>
      <c r="D212" s="84">
        <v>736.44502891000002</v>
      </c>
      <c r="E212" s="84">
        <v>157.51073679999999</v>
      </c>
      <c r="F212" s="84">
        <v>157.51073679999999</v>
      </c>
    </row>
    <row r="213" spans="1:6" ht="12.75" customHeight="1" x14ac:dyDescent="0.2">
      <c r="A213" s="83" t="s">
        <v>149</v>
      </c>
      <c r="B213" s="83">
        <v>13</v>
      </c>
      <c r="C213" s="84">
        <v>743.00930276999998</v>
      </c>
      <c r="D213" s="84">
        <v>733.53438047999998</v>
      </c>
      <c r="E213" s="84">
        <v>156.88820781000001</v>
      </c>
      <c r="F213" s="84">
        <v>156.88820781000001</v>
      </c>
    </row>
    <row r="214" spans="1:6" ht="12.75" customHeight="1" x14ac:dyDescent="0.2">
      <c r="A214" s="83" t="s">
        <v>149</v>
      </c>
      <c r="B214" s="83">
        <v>14</v>
      </c>
      <c r="C214" s="84">
        <v>746.19766785000002</v>
      </c>
      <c r="D214" s="84">
        <v>737.03467369999998</v>
      </c>
      <c r="E214" s="84">
        <v>157.63684992</v>
      </c>
      <c r="F214" s="84">
        <v>157.63684992</v>
      </c>
    </row>
    <row r="215" spans="1:6" ht="12.75" customHeight="1" x14ac:dyDescent="0.2">
      <c r="A215" s="83" t="s">
        <v>149</v>
      </c>
      <c r="B215" s="83">
        <v>15</v>
      </c>
      <c r="C215" s="84">
        <v>754.15514066000003</v>
      </c>
      <c r="D215" s="84">
        <v>745.37613854000006</v>
      </c>
      <c r="E215" s="84">
        <v>159.42092099999999</v>
      </c>
      <c r="F215" s="84">
        <v>159.42092099999999</v>
      </c>
    </row>
    <row r="216" spans="1:6" ht="12.75" customHeight="1" x14ac:dyDescent="0.2">
      <c r="A216" s="83" t="s">
        <v>149</v>
      </c>
      <c r="B216" s="83">
        <v>16</v>
      </c>
      <c r="C216" s="84">
        <v>765.05742683999995</v>
      </c>
      <c r="D216" s="84">
        <v>756.08492623999996</v>
      </c>
      <c r="E216" s="84">
        <v>161.71131467999999</v>
      </c>
      <c r="F216" s="84">
        <v>161.71131467999999</v>
      </c>
    </row>
    <row r="217" spans="1:6" ht="12.75" customHeight="1" x14ac:dyDescent="0.2">
      <c r="A217" s="83" t="s">
        <v>149</v>
      </c>
      <c r="B217" s="83">
        <v>17</v>
      </c>
      <c r="C217" s="84">
        <v>768.49246277999998</v>
      </c>
      <c r="D217" s="84">
        <v>759.39216189000001</v>
      </c>
      <c r="E217" s="84">
        <v>162.41866567</v>
      </c>
      <c r="F217" s="84">
        <v>162.41866567</v>
      </c>
    </row>
    <row r="218" spans="1:6" ht="12.75" customHeight="1" x14ac:dyDescent="0.2">
      <c r="A218" s="83" t="s">
        <v>149</v>
      </c>
      <c r="B218" s="83">
        <v>18</v>
      </c>
      <c r="C218" s="84">
        <v>762.72775323999997</v>
      </c>
      <c r="D218" s="84">
        <v>753.90666032000001</v>
      </c>
      <c r="E218" s="84">
        <v>161.24542754000001</v>
      </c>
      <c r="F218" s="84">
        <v>161.24542754000001</v>
      </c>
    </row>
    <row r="219" spans="1:6" ht="12.75" customHeight="1" x14ac:dyDescent="0.2">
      <c r="A219" s="83" t="s">
        <v>149</v>
      </c>
      <c r="B219" s="83">
        <v>19</v>
      </c>
      <c r="C219" s="84">
        <v>744.89153486999999</v>
      </c>
      <c r="D219" s="84">
        <v>736.35430184999996</v>
      </c>
      <c r="E219" s="84">
        <v>157.49133211</v>
      </c>
      <c r="F219" s="84">
        <v>157.49133211</v>
      </c>
    </row>
    <row r="220" spans="1:6" ht="12.75" customHeight="1" x14ac:dyDescent="0.2">
      <c r="A220" s="83" t="s">
        <v>149</v>
      </c>
      <c r="B220" s="83">
        <v>20</v>
      </c>
      <c r="C220" s="84">
        <v>726.45628809000004</v>
      </c>
      <c r="D220" s="84">
        <v>718.05345586999999</v>
      </c>
      <c r="E220" s="84">
        <v>153.5771503</v>
      </c>
      <c r="F220" s="84">
        <v>153.5771503</v>
      </c>
    </row>
    <row r="221" spans="1:6" ht="12.75" customHeight="1" x14ac:dyDescent="0.2">
      <c r="A221" s="83" t="s">
        <v>149</v>
      </c>
      <c r="B221" s="83">
        <v>21</v>
      </c>
      <c r="C221" s="84">
        <v>715.74746971000002</v>
      </c>
      <c r="D221" s="84">
        <v>707.71040531999995</v>
      </c>
      <c r="E221" s="84">
        <v>151.36498041999999</v>
      </c>
      <c r="F221" s="84">
        <v>151.36498041999999</v>
      </c>
    </row>
    <row r="222" spans="1:6" ht="12.75" customHeight="1" x14ac:dyDescent="0.2">
      <c r="A222" s="83" t="s">
        <v>149</v>
      </c>
      <c r="B222" s="83">
        <v>22</v>
      </c>
      <c r="C222" s="84">
        <v>731.34851573000003</v>
      </c>
      <c r="D222" s="84">
        <v>724.16392217999999</v>
      </c>
      <c r="E222" s="84">
        <v>154.88405578999999</v>
      </c>
      <c r="F222" s="84">
        <v>154.88405578999999</v>
      </c>
    </row>
    <row r="223" spans="1:6" ht="12.75" customHeight="1" x14ac:dyDescent="0.2">
      <c r="A223" s="83" t="s">
        <v>149</v>
      </c>
      <c r="B223" s="83">
        <v>23</v>
      </c>
      <c r="C223" s="84">
        <v>791.36660188999997</v>
      </c>
      <c r="D223" s="84">
        <v>786.79216613000006</v>
      </c>
      <c r="E223" s="84">
        <v>168.27897389</v>
      </c>
      <c r="F223" s="84">
        <v>168.27897389</v>
      </c>
    </row>
    <row r="224" spans="1:6" ht="12.75" customHeight="1" x14ac:dyDescent="0.2">
      <c r="A224" s="83" t="s">
        <v>149</v>
      </c>
      <c r="B224" s="83">
        <v>24</v>
      </c>
      <c r="C224" s="84">
        <v>902.85255577999999</v>
      </c>
      <c r="D224" s="84">
        <v>893.61333844000001</v>
      </c>
      <c r="E224" s="84">
        <v>191.12586795000001</v>
      </c>
      <c r="F224" s="84">
        <v>191.12586795000001</v>
      </c>
    </row>
    <row r="225" spans="1:6" ht="12.75" customHeight="1" x14ac:dyDescent="0.2">
      <c r="A225" s="83" t="s">
        <v>150</v>
      </c>
      <c r="B225" s="83">
        <v>1</v>
      </c>
      <c r="C225" s="84">
        <v>925.45631909999997</v>
      </c>
      <c r="D225" s="84">
        <v>915.04170982999995</v>
      </c>
      <c r="E225" s="84">
        <v>195.70896436000001</v>
      </c>
      <c r="F225" s="84">
        <v>195.70896436000001</v>
      </c>
    </row>
    <row r="226" spans="1:6" ht="12.75" customHeight="1" x14ac:dyDescent="0.2">
      <c r="A226" s="83" t="s">
        <v>150</v>
      </c>
      <c r="B226" s="83">
        <v>2</v>
      </c>
      <c r="C226" s="84">
        <v>1025.4942340800001</v>
      </c>
      <c r="D226" s="84">
        <v>1014.37955747</v>
      </c>
      <c r="E226" s="84">
        <v>216.95532621999999</v>
      </c>
      <c r="F226" s="84">
        <v>216.95532621999999</v>
      </c>
    </row>
    <row r="227" spans="1:6" ht="12.75" customHeight="1" x14ac:dyDescent="0.2">
      <c r="A227" s="83" t="s">
        <v>150</v>
      </c>
      <c r="B227" s="83">
        <v>3</v>
      </c>
      <c r="C227" s="84">
        <v>1093.1493753100001</v>
      </c>
      <c r="D227" s="84">
        <v>1088.7849551700001</v>
      </c>
      <c r="E227" s="84">
        <v>232.86913995</v>
      </c>
      <c r="F227" s="84">
        <v>232.86913995</v>
      </c>
    </row>
    <row r="228" spans="1:6" ht="12.75" customHeight="1" x14ac:dyDescent="0.2">
      <c r="A228" s="83" t="s">
        <v>150</v>
      </c>
      <c r="B228" s="83">
        <v>4</v>
      </c>
      <c r="C228" s="84">
        <v>1108.7963978499999</v>
      </c>
      <c r="D228" s="84">
        <v>1096.34950789</v>
      </c>
      <c r="E228" s="84">
        <v>234.48704519</v>
      </c>
      <c r="F228" s="84">
        <v>234.48704519</v>
      </c>
    </row>
    <row r="229" spans="1:6" ht="12.75" customHeight="1" x14ac:dyDescent="0.2">
      <c r="A229" s="83" t="s">
        <v>150</v>
      </c>
      <c r="B229" s="83">
        <v>5</v>
      </c>
      <c r="C229" s="84">
        <v>1098.0487412099999</v>
      </c>
      <c r="D229" s="84">
        <v>1091.21124493</v>
      </c>
      <c r="E229" s="84">
        <v>233.38807439000001</v>
      </c>
      <c r="F229" s="84">
        <v>233.38807439000001</v>
      </c>
    </row>
    <row r="230" spans="1:6" ht="12.75" customHeight="1" x14ac:dyDescent="0.2">
      <c r="A230" s="83" t="s">
        <v>150</v>
      </c>
      <c r="B230" s="83">
        <v>6</v>
      </c>
      <c r="C230" s="84">
        <v>1081.9061047</v>
      </c>
      <c r="D230" s="84">
        <v>1069.87198362</v>
      </c>
      <c r="E230" s="84">
        <v>228.82403683000001</v>
      </c>
      <c r="F230" s="84">
        <v>228.82403683000001</v>
      </c>
    </row>
    <row r="231" spans="1:6" ht="12.75" customHeight="1" x14ac:dyDescent="0.2">
      <c r="A231" s="83" t="s">
        <v>150</v>
      </c>
      <c r="B231" s="83">
        <v>7</v>
      </c>
      <c r="C231" s="84">
        <v>979.46157417999996</v>
      </c>
      <c r="D231" s="84">
        <v>972.59273430999997</v>
      </c>
      <c r="E231" s="84">
        <v>208.01796762999999</v>
      </c>
      <c r="F231" s="84">
        <v>208.01796762999999</v>
      </c>
    </row>
    <row r="232" spans="1:6" ht="12.75" customHeight="1" x14ac:dyDescent="0.2">
      <c r="A232" s="83" t="s">
        <v>150</v>
      </c>
      <c r="B232" s="83">
        <v>8</v>
      </c>
      <c r="C232" s="84">
        <v>920.75603702000001</v>
      </c>
      <c r="D232" s="84">
        <v>914.61266580999995</v>
      </c>
      <c r="E232" s="84">
        <v>195.6172005</v>
      </c>
      <c r="F232" s="84">
        <v>195.6172005</v>
      </c>
    </row>
    <row r="233" spans="1:6" ht="12.75" customHeight="1" x14ac:dyDescent="0.2">
      <c r="A233" s="83" t="s">
        <v>150</v>
      </c>
      <c r="B233" s="83">
        <v>9</v>
      </c>
      <c r="C233" s="84">
        <v>846.28924454000003</v>
      </c>
      <c r="D233" s="84">
        <v>841.25307143999999</v>
      </c>
      <c r="E233" s="84">
        <v>179.927063</v>
      </c>
      <c r="F233" s="84">
        <v>179.927063</v>
      </c>
    </row>
    <row r="234" spans="1:6" ht="12.75" customHeight="1" x14ac:dyDescent="0.2">
      <c r="A234" s="83" t="s">
        <v>150</v>
      </c>
      <c r="B234" s="83">
        <v>10</v>
      </c>
      <c r="C234" s="84">
        <v>790.15426356</v>
      </c>
      <c r="D234" s="84">
        <v>784.14848138000002</v>
      </c>
      <c r="E234" s="84">
        <v>167.71354305</v>
      </c>
      <c r="F234" s="84">
        <v>167.71354305</v>
      </c>
    </row>
    <row r="235" spans="1:6" ht="12.75" customHeight="1" x14ac:dyDescent="0.2">
      <c r="A235" s="83" t="s">
        <v>150</v>
      </c>
      <c r="B235" s="83">
        <v>11</v>
      </c>
      <c r="C235" s="84">
        <v>756.91860052000004</v>
      </c>
      <c r="D235" s="84">
        <v>752.95736809000005</v>
      </c>
      <c r="E235" s="84">
        <v>161.04239308000001</v>
      </c>
      <c r="F235" s="84">
        <v>161.04239308000001</v>
      </c>
    </row>
    <row r="236" spans="1:6" ht="12.75" customHeight="1" x14ac:dyDescent="0.2">
      <c r="A236" s="83" t="s">
        <v>150</v>
      </c>
      <c r="B236" s="83">
        <v>12</v>
      </c>
      <c r="C236" s="84">
        <v>743.68711839000002</v>
      </c>
      <c r="D236" s="84">
        <v>740.95099550999998</v>
      </c>
      <c r="E236" s="84">
        <v>158.47447216</v>
      </c>
      <c r="F236" s="84">
        <v>158.47447216</v>
      </c>
    </row>
    <row r="237" spans="1:6" ht="12.75" customHeight="1" x14ac:dyDescent="0.2">
      <c r="A237" s="83" t="s">
        <v>150</v>
      </c>
      <c r="B237" s="83">
        <v>13</v>
      </c>
      <c r="C237" s="84">
        <v>739.03319055999998</v>
      </c>
      <c r="D237" s="84">
        <v>736.78688058</v>
      </c>
      <c r="E237" s="84">
        <v>157.58385197000001</v>
      </c>
      <c r="F237" s="84">
        <v>157.58385197000001</v>
      </c>
    </row>
    <row r="238" spans="1:6" ht="12.75" customHeight="1" x14ac:dyDescent="0.2">
      <c r="A238" s="83" t="s">
        <v>150</v>
      </c>
      <c r="B238" s="83">
        <v>14</v>
      </c>
      <c r="C238" s="84">
        <v>738.31315414000005</v>
      </c>
      <c r="D238" s="84">
        <v>732.19333683000002</v>
      </c>
      <c r="E238" s="84">
        <v>156.60138562</v>
      </c>
      <c r="F238" s="84">
        <v>156.60138562</v>
      </c>
    </row>
    <row r="239" spans="1:6" ht="12.75" customHeight="1" x14ac:dyDescent="0.2">
      <c r="A239" s="83" t="s">
        <v>150</v>
      </c>
      <c r="B239" s="83">
        <v>15</v>
      </c>
      <c r="C239" s="84">
        <v>758.48960726999996</v>
      </c>
      <c r="D239" s="84">
        <v>754.13641944000005</v>
      </c>
      <c r="E239" s="84">
        <v>161.29456837999999</v>
      </c>
      <c r="F239" s="84">
        <v>161.29456837999999</v>
      </c>
    </row>
    <row r="240" spans="1:6" ht="12.75" customHeight="1" x14ac:dyDescent="0.2">
      <c r="A240" s="83" t="s">
        <v>150</v>
      </c>
      <c r="B240" s="83">
        <v>16</v>
      </c>
      <c r="C240" s="84">
        <v>770.16984881999997</v>
      </c>
      <c r="D240" s="84">
        <v>766.06419128000005</v>
      </c>
      <c r="E240" s="84">
        <v>163.84567817999999</v>
      </c>
      <c r="F240" s="84">
        <v>163.84567817999999</v>
      </c>
    </row>
    <row r="241" spans="1:6" ht="12.75" customHeight="1" x14ac:dyDescent="0.2">
      <c r="A241" s="83" t="s">
        <v>150</v>
      </c>
      <c r="B241" s="83">
        <v>17</v>
      </c>
      <c r="C241" s="84">
        <v>771.53024656000002</v>
      </c>
      <c r="D241" s="84">
        <v>768.57329769</v>
      </c>
      <c r="E241" s="84">
        <v>164.38232543000001</v>
      </c>
      <c r="F241" s="84">
        <v>164.38232543000001</v>
      </c>
    </row>
    <row r="242" spans="1:6" ht="12.75" customHeight="1" x14ac:dyDescent="0.2">
      <c r="A242" s="83" t="s">
        <v>150</v>
      </c>
      <c r="B242" s="83">
        <v>18</v>
      </c>
      <c r="C242" s="84">
        <v>775.87997747999998</v>
      </c>
      <c r="D242" s="84">
        <v>771.77887783000006</v>
      </c>
      <c r="E242" s="84">
        <v>165.06793436000001</v>
      </c>
      <c r="F242" s="84">
        <v>165.06793436000001</v>
      </c>
    </row>
    <row r="243" spans="1:6" ht="12.75" customHeight="1" x14ac:dyDescent="0.2">
      <c r="A243" s="83" t="s">
        <v>150</v>
      </c>
      <c r="B243" s="83">
        <v>19</v>
      </c>
      <c r="C243" s="84">
        <v>765.69794812999999</v>
      </c>
      <c r="D243" s="84">
        <v>756.51219972000001</v>
      </c>
      <c r="E243" s="84">
        <v>161.80269985999999</v>
      </c>
      <c r="F243" s="84">
        <v>161.80269985999999</v>
      </c>
    </row>
    <row r="244" spans="1:6" ht="12.75" customHeight="1" x14ac:dyDescent="0.2">
      <c r="A244" s="83" t="s">
        <v>150</v>
      </c>
      <c r="B244" s="83">
        <v>20</v>
      </c>
      <c r="C244" s="84">
        <v>724.25785430999997</v>
      </c>
      <c r="D244" s="84">
        <v>716.28001947999996</v>
      </c>
      <c r="E244" s="84">
        <v>153.19784802999999</v>
      </c>
      <c r="F244" s="84">
        <v>153.19784802999999</v>
      </c>
    </row>
    <row r="245" spans="1:6" ht="12.75" customHeight="1" x14ac:dyDescent="0.2">
      <c r="A245" s="83" t="s">
        <v>150</v>
      </c>
      <c r="B245" s="83">
        <v>21</v>
      </c>
      <c r="C245" s="84">
        <v>714.71562855000002</v>
      </c>
      <c r="D245" s="84">
        <v>705.95365205999997</v>
      </c>
      <c r="E245" s="84">
        <v>150.98924632999999</v>
      </c>
      <c r="F245" s="84">
        <v>150.98924632999999</v>
      </c>
    </row>
    <row r="246" spans="1:6" ht="12.75" customHeight="1" x14ac:dyDescent="0.2">
      <c r="A246" s="83" t="s">
        <v>150</v>
      </c>
      <c r="B246" s="83">
        <v>22</v>
      </c>
      <c r="C246" s="84">
        <v>723.74913412000001</v>
      </c>
      <c r="D246" s="84">
        <v>714.60087095999995</v>
      </c>
      <c r="E246" s="84">
        <v>152.83871203000001</v>
      </c>
      <c r="F246" s="84">
        <v>152.83871203000001</v>
      </c>
    </row>
    <row r="247" spans="1:6" ht="12.75" customHeight="1" x14ac:dyDescent="0.2">
      <c r="A247" s="83" t="s">
        <v>150</v>
      </c>
      <c r="B247" s="83">
        <v>23</v>
      </c>
      <c r="C247" s="84">
        <v>744.01912956000001</v>
      </c>
      <c r="D247" s="84">
        <v>735.11435914000003</v>
      </c>
      <c r="E247" s="84">
        <v>157.22613337999999</v>
      </c>
      <c r="F247" s="84">
        <v>157.22613337999999</v>
      </c>
    </row>
    <row r="248" spans="1:6" ht="12.75" customHeight="1" x14ac:dyDescent="0.2">
      <c r="A248" s="83" t="s">
        <v>150</v>
      </c>
      <c r="B248" s="83">
        <v>24</v>
      </c>
      <c r="C248" s="84">
        <v>802.0149705</v>
      </c>
      <c r="D248" s="84">
        <v>801.96538428999997</v>
      </c>
      <c r="E248" s="84">
        <v>171.5242192</v>
      </c>
      <c r="F248" s="84">
        <v>171.5242192</v>
      </c>
    </row>
    <row r="249" spans="1:6" ht="12.75" customHeight="1" x14ac:dyDescent="0.2">
      <c r="A249" s="83" t="s">
        <v>151</v>
      </c>
      <c r="B249" s="83">
        <v>1</v>
      </c>
      <c r="C249" s="84">
        <v>910.68147214999999</v>
      </c>
      <c r="D249" s="84">
        <v>899.39953995999997</v>
      </c>
      <c r="E249" s="84">
        <v>192.36341974000001</v>
      </c>
      <c r="F249" s="84">
        <v>192.36341974000001</v>
      </c>
    </row>
    <row r="250" spans="1:6" ht="12.75" customHeight="1" x14ac:dyDescent="0.2">
      <c r="A250" s="83" t="s">
        <v>151</v>
      </c>
      <c r="B250" s="83">
        <v>2</v>
      </c>
      <c r="C250" s="84">
        <v>1025.21266874</v>
      </c>
      <c r="D250" s="84">
        <v>1011.36684848</v>
      </c>
      <c r="E250" s="84">
        <v>216.31096854</v>
      </c>
      <c r="F250" s="84">
        <v>216.31096854</v>
      </c>
    </row>
    <row r="251" spans="1:6" ht="12.75" customHeight="1" x14ac:dyDescent="0.2">
      <c r="A251" s="83" t="s">
        <v>151</v>
      </c>
      <c r="B251" s="83">
        <v>3</v>
      </c>
      <c r="C251" s="84">
        <v>1105.15423029</v>
      </c>
      <c r="D251" s="84">
        <v>1091.5365649600001</v>
      </c>
      <c r="E251" s="84">
        <v>233.45765377999999</v>
      </c>
      <c r="F251" s="84">
        <v>233.45765377999999</v>
      </c>
    </row>
    <row r="252" spans="1:6" ht="12.75" customHeight="1" x14ac:dyDescent="0.2">
      <c r="A252" s="83" t="s">
        <v>151</v>
      </c>
      <c r="B252" s="83">
        <v>4</v>
      </c>
      <c r="C252" s="84">
        <v>1121.3214510099999</v>
      </c>
      <c r="D252" s="84">
        <v>1107.8019706699999</v>
      </c>
      <c r="E252" s="84">
        <v>236.93649597000001</v>
      </c>
      <c r="F252" s="84">
        <v>236.93649597000001</v>
      </c>
    </row>
    <row r="253" spans="1:6" ht="12.75" customHeight="1" x14ac:dyDescent="0.2">
      <c r="A253" s="83" t="s">
        <v>151</v>
      </c>
      <c r="B253" s="83">
        <v>5</v>
      </c>
      <c r="C253" s="84">
        <v>1115.69575242</v>
      </c>
      <c r="D253" s="84">
        <v>1101.59729692</v>
      </c>
      <c r="E253" s="84">
        <v>235.60944140999999</v>
      </c>
      <c r="F253" s="84">
        <v>235.60944140999999</v>
      </c>
    </row>
    <row r="254" spans="1:6" ht="12.75" customHeight="1" x14ac:dyDescent="0.2">
      <c r="A254" s="83" t="s">
        <v>151</v>
      </c>
      <c r="B254" s="83">
        <v>6</v>
      </c>
      <c r="C254" s="84">
        <v>1102.9109929900001</v>
      </c>
      <c r="D254" s="84">
        <v>1086.34918399</v>
      </c>
      <c r="E254" s="84">
        <v>232.34817763000001</v>
      </c>
      <c r="F254" s="84">
        <v>232.34817763000001</v>
      </c>
    </row>
    <row r="255" spans="1:6" ht="12.75" customHeight="1" x14ac:dyDescent="0.2">
      <c r="A255" s="83" t="s">
        <v>151</v>
      </c>
      <c r="B255" s="83">
        <v>7</v>
      </c>
      <c r="C255" s="84">
        <v>1020.31792749</v>
      </c>
      <c r="D255" s="84">
        <v>1007.12359167</v>
      </c>
      <c r="E255" s="84">
        <v>215.40342150000001</v>
      </c>
      <c r="F255" s="84">
        <v>215.40342150000001</v>
      </c>
    </row>
    <row r="256" spans="1:6" ht="12.75" customHeight="1" x14ac:dyDescent="0.2">
      <c r="A256" s="83" t="s">
        <v>151</v>
      </c>
      <c r="B256" s="83">
        <v>8</v>
      </c>
      <c r="C256" s="84">
        <v>939.53386204000003</v>
      </c>
      <c r="D256" s="84">
        <v>928.23094864999996</v>
      </c>
      <c r="E256" s="84">
        <v>198.5298765</v>
      </c>
      <c r="F256" s="84">
        <v>198.5298765</v>
      </c>
    </row>
    <row r="257" spans="1:6" ht="12.75" customHeight="1" x14ac:dyDescent="0.2">
      <c r="A257" s="83" t="s">
        <v>151</v>
      </c>
      <c r="B257" s="83">
        <v>9</v>
      </c>
      <c r="C257" s="84">
        <v>836.49333844</v>
      </c>
      <c r="D257" s="84">
        <v>827.15558770999996</v>
      </c>
      <c r="E257" s="84">
        <v>176.91189560000001</v>
      </c>
      <c r="F257" s="84">
        <v>176.91189560000001</v>
      </c>
    </row>
    <row r="258" spans="1:6" ht="12.75" customHeight="1" x14ac:dyDescent="0.2">
      <c r="A258" s="83" t="s">
        <v>151</v>
      </c>
      <c r="B258" s="83">
        <v>10</v>
      </c>
      <c r="C258" s="84">
        <v>746.31214749000003</v>
      </c>
      <c r="D258" s="84">
        <v>737.80894201000001</v>
      </c>
      <c r="E258" s="84">
        <v>157.8024503</v>
      </c>
      <c r="F258" s="84">
        <v>157.8024503</v>
      </c>
    </row>
    <row r="259" spans="1:6" ht="12.75" customHeight="1" x14ac:dyDescent="0.2">
      <c r="A259" s="83" t="s">
        <v>151</v>
      </c>
      <c r="B259" s="83">
        <v>11</v>
      </c>
      <c r="C259" s="84">
        <v>722.58589191999999</v>
      </c>
      <c r="D259" s="84">
        <v>714.26151448999997</v>
      </c>
      <c r="E259" s="84">
        <v>152.76613053</v>
      </c>
      <c r="F259" s="84">
        <v>152.76613053</v>
      </c>
    </row>
    <row r="260" spans="1:6" ht="12.75" customHeight="1" x14ac:dyDescent="0.2">
      <c r="A260" s="83" t="s">
        <v>151</v>
      </c>
      <c r="B260" s="83">
        <v>12</v>
      </c>
      <c r="C260" s="84">
        <v>729.97681438999996</v>
      </c>
      <c r="D260" s="84">
        <v>721.39489962000005</v>
      </c>
      <c r="E260" s="84">
        <v>154.29181772000001</v>
      </c>
      <c r="F260" s="84">
        <v>154.29181772000001</v>
      </c>
    </row>
    <row r="261" spans="1:6" ht="12.75" customHeight="1" x14ac:dyDescent="0.2">
      <c r="A261" s="83" t="s">
        <v>151</v>
      </c>
      <c r="B261" s="83">
        <v>13</v>
      </c>
      <c r="C261" s="84">
        <v>734.80250663000004</v>
      </c>
      <c r="D261" s="84">
        <v>726.12064381000005</v>
      </c>
      <c r="E261" s="84">
        <v>155.30255908000001</v>
      </c>
      <c r="F261" s="84">
        <v>155.30255908000001</v>
      </c>
    </row>
    <row r="262" spans="1:6" ht="12.75" customHeight="1" x14ac:dyDescent="0.2">
      <c r="A262" s="83" t="s">
        <v>151</v>
      </c>
      <c r="B262" s="83">
        <v>14</v>
      </c>
      <c r="C262" s="84">
        <v>738.67275652000001</v>
      </c>
      <c r="D262" s="84">
        <v>729.89215376000004</v>
      </c>
      <c r="E262" s="84">
        <v>156.10920898000001</v>
      </c>
      <c r="F262" s="84">
        <v>156.10920898000001</v>
      </c>
    </row>
    <row r="263" spans="1:6" ht="12.75" customHeight="1" x14ac:dyDescent="0.2">
      <c r="A263" s="83" t="s">
        <v>151</v>
      </c>
      <c r="B263" s="83">
        <v>15</v>
      </c>
      <c r="C263" s="84">
        <v>749.2180353</v>
      </c>
      <c r="D263" s="84">
        <v>740.15562419000003</v>
      </c>
      <c r="E263" s="84">
        <v>158.30435828</v>
      </c>
      <c r="F263" s="84">
        <v>158.30435828</v>
      </c>
    </row>
    <row r="264" spans="1:6" ht="12.75" customHeight="1" x14ac:dyDescent="0.2">
      <c r="A264" s="83" t="s">
        <v>151</v>
      </c>
      <c r="B264" s="83">
        <v>16</v>
      </c>
      <c r="C264" s="84">
        <v>753.07439407000004</v>
      </c>
      <c r="D264" s="84">
        <v>743.24368206999998</v>
      </c>
      <c r="E264" s="84">
        <v>158.96483157</v>
      </c>
      <c r="F264" s="84">
        <v>158.96483157</v>
      </c>
    </row>
    <row r="265" spans="1:6" ht="12.75" customHeight="1" x14ac:dyDescent="0.2">
      <c r="A265" s="83" t="s">
        <v>151</v>
      </c>
      <c r="B265" s="83">
        <v>17</v>
      </c>
      <c r="C265" s="84">
        <v>760.64741096</v>
      </c>
      <c r="D265" s="84">
        <v>748.42009327000005</v>
      </c>
      <c r="E265" s="84">
        <v>160.07196150999999</v>
      </c>
      <c r="F265" s="84">
        <v>160.07196150999999</v>
      </c>
    </row>
    <row r="266" spans="1:6" ht="12.75" customHeight="1" x14ac:dyDescent="0.2">
      <c r="A266" s="83" t="s">
        <v>151</v>
      </c>
      <c r="B266" s="83">
        <v>18</v>
      </c>
      <c r="C266" s="84">
        <v>761.44625818999998</v>
      </c>
      <c r="D266" s="84">
        <v>748.71438841999998</v>
      </c>
      <c r="E266" s="84">
        <v>160.13490530999999</v>
      </c>
      <c r="F266" s="84">
        <v>160.13490530999999</v>
      </c>
    </row>
    <row r="267" spans="1:6" ht="12.75" customHeight="1" x14ac:dyDescent="0.2">
      <c r="A267" s="83" t="s">
        <v>151</v>
      </c>
      <c r="B267" s="83">
        <v>19</v>
      </c>
      <c r="C267" s="84">
        <v>740.31133957999998</v>
      </c>
      <c r="D267" s="84">
        <v>729.77965925000001</v>
      </c>
      <c r="E267" s="84">
        <v>156.08514868</v>
      </c>
      <c r="F267" s="84">
        <v>156.08514868</v>
      </c>
    </row>
    <row r="268" spans="1:6" ht="12.75" customHeight="1" x14ac:dyDescent="0.2">
      <c r="A268" s="83" t="s">
        <v>151</v>
      </c>
      <c r="B268" s="83">
        <v>20</v>
      </c>
      <c r="C268" s="84">
        <v>709.95644405999997</v>
      </c>
      <c r="D268" s="84">
        <v>700.39373009999997</v>
      </c>
      <c r="E268" s="84">
        <v>149.80009118000001</v>
      </c>
      <c r="F268" s="84">
        <v>149.80009118000001</v>
      </c>
    </row>
    <row r="269" spans="1:6" ht="12.75" customHeight="1" x14ac:dyDescent="0.2">
      <c r="A269" s="83" t="s">
        <v>151</v>
      </c>
      <c r="B269" s="83">
        <v>21</v>
      </c>
      <c r="C269" s="84">
        <v>687.17276439</v>
      </c>
      <c r="D269" s="84">
        <v>678.15347489999999</v>
      </c>
      <c r="E269" s="84">
        <v>145.04334919999999</v>
      </c>
      <c r="F269" s="84">
        <v>145.04334919999999</v>
      </c>
    </row>
    <row r="270" spans="1:6" ht="12.75" customHeight="1" x14ac:dyDescent="0.2">
      <c r="A270" s="83" t="s">
        <v>151</v>
      </c>
      <c r="B270" s="83">
        <v>22</v>
      </c>
      <c r="C270" s="84">
        <v>684.97091423999996</v>
      </c>
      <c r="D270" s="84">
        <v>674.97049127000002</v>
      </c>
      <c r="E270" s="84">
        <v>144.36257320000001</v>
      </c>
      <c r="F270" s="84">
        <v>144.36257320000001</v>
      </c>
    </row>
    <row r="271" spans="1:6" ht="12.75" customHeight="1" x14ac:dyDescent="0.2">
      <c r="A271" s="83" t="s">
        <v>151</v>
      </c>
      <c r="B271" s="83">
        <v>23</v>
      </c>
      <c r="C271" s="84">
        <v>749.78002471000002</v>
      </c>
      <c r="D271" s="84">
        <v>736.46064584999999</v>
      </c>
      <c r="E271" s="84">
        <v>157.51407695</v>
      </c>
      <c r="F271" s="84">
        <v>157.51407695</v>
      </c>
    </row>
    <row r="272" spans="1:6" ht="12.75" customHeight="1" x14ac:dyDescent="0.2">
      <c r="A272" s="83" t="s">
        <v>151</v>
      </c>
      <c r="B272" s="83">
        <v>24</v>
      </c>
      <c r="C272" s="84">
        <v>879.87071225</v>
      </c>
      <c r="D272" s="84">
        <v>861.09331658999997</v>
      </c>
      <c r="E272" s="84">
        <v>184.17049123999999</v>
      </c>
      <c r="F272" s="84">
        <v>184.17049123999999</v>
      </c>
    </row>
    <row r="273" spans="1:6" ht="12.75" customHeight="1" x14ac:dyDescent="0.2">
      <c r="A273" s="83" t="s">
        <v>152</v>
      </c>
      <c r="B273" s="83">
        <v>1</v>
      </c>
      <c r="C273" s="84">
        <v>939.9404763</v>
      </c>
      <c r="D273" s="84">
        <v>920.01036961</v>
      </c>
      <c r="E273" s="84">
        <v>196.77166045999999</v>
      </c>
      <c r="F273" s="84">
        <v>196.77166045999999</v>
      </c>
    </row>
    <row r="274" spans="1:6" ht="12.75" customHeight="1" x14ac:dyDescent="0.2">
      <c r="A274" s="83" t="s">
        <v>152</v>
      </c>
      <c r="B274" s="83">
        <v>2</v>
      </c>
      <c r="C274" s="84">
        <v>1063.5229760300001</v>
      </c>
      <c r="D274" s="84">
        <v>1046.8891988600001</v>
      </c>
      <c r="E274" s="84">
        <v>223.90848276</v>
      </c>
      <c r="F274" s="84">
        <v>223.90848276</v>
      </c>
    </row>
    <row r="275" spans="1:6" ht="12.75" customHeight="1" x14ac:dyDescent="0.2">
      <c r="A275" s="83" t="s">
        <v>152</v>
      </c>
      <c r="B275" s="83">
        <v>3</v>
      </c>
      <c r="C275" s="84">
        <v>1212.1854923000001</v>
      </c>
      <c r="D275" s="84">
        <v>1194.8070055799999</v>
      </c>
      <c r="E275" s="84">
        <v>255.54511796</v>
      </c>
      <c r="F275" s="84">
        <v>255.54511796</v>
      </c>
    </row>
    <row r="276" spans="1:6" ht="12.75" customHeight="1" x14ac:dyDescent="0.2">
      <c r="A276" s="83" t="s">
        <v>152</v>
      </c>
      <c r="B276" s="83">
        <v>4</v>
      </c>
      <c r="C276" s="84">
        <v>1235.42865392</v>
      </c>
      <c r="D276" s="84">
        <v>1216.97600476</v>
      </c>
      <c r="E276" s="84">
        <v>260.28661971000002</v>
      </c>
      <c r="F276" s="84">
        <v>260.28661971000002</v>
      </c>
    </row>
    <row r="277" spans="1:6" ht="12.75" customHeight="1" x14ac:dyDescent="0.2">
      <c r="A277" s="83" t="s">
        <v>152</v>
      </c>
      <c r="B277" s="83">
        <v>5</v>
      </c>
      <c r="C277" s="84">
        <v>1236.99964269</v>
      </c>
      <c r="D277" s="84">
        <v>1219.4406800700001</v>
      </c>
      <c r="E277" s="84">
        <v>260.81376404000002</v>
      </c>
      <c r="F277" s="84">
        <v>260.81376404000002</v>
      </c>
    </row>
    <row r="278" spans="1:6" ht="12.75" customHeight="1" x14ac:dyDescent="0.2">
      <c r="A278" s="83" t="s">
        <v>152</v>
      </c>
      <c r="B278" s="83">
        <v>6</v>
      </c>
      <c r="C278" s="84">
        <v>1232.83408566</v>
      </c>
      <c r="D278" s="84">
        <v>1215.7339783699999</v>
      </c>
      <c r="E278" s="84">
        <v>260.02097531999999</v>
      </c>
      <c r="F278" s="84">
        <v>260.02097531999999</v>
      </c>
    </row>
    <row r="279" spans="1:6" ht="12.75" customHeight="1" x14ac:dyDescent="0.2">
      <c r="A279" s="83" t="s">
        <v>152</v>
      </c>
      <c r="B279" s="83">
        <v>7</v>
      </c>
      <c r="C279" s="84">
        <v>1149.7536757</v>
      </c>
      <c r="D279" s="84">
        <v>1133.30970555</v>
      </c>
      <c r="E279" s="84">
        <v>242.39208594999999</v>
      </c>
      <c r="F279" s="84">
        <v>242.39208594999999</v>
      </c>
    </row>
    <row r="280" spans="1:6" ht="12.75" customHeight="1" x14ac:dyDescent="0.2">
      <c r="A280" s="83" t="s">
        <v>152</v>
      </c>
      <c r="B280" s="83">
        <v>8</v>
      </c>
      <c r="C280" s="84">
        <v>1060.9497885000001</v>
      </c>
      <c r="D280" s="84">
        <v>1042.8910825099999</v>
      </c>
      <c r="E280" s="84">
        <v>223.05336632000001</v>
      </c>
      <c r="F280" s="84">
        <v>223.05336632000001</v>
      </c>
    </row>
    <row r="281" spans="1:6" ht="12.75" customHeight="1" x14ac:dyDescent="0.2">
      <c r="A281" s="83" t="s">
        <v>152</v>
      </c>
      <c r="B281" s="83">
        <v>9</v>
      </c>
      <c r="C281" s="84">
        <v>932.45755333</v>
      </c>
      <c r="D281" s="84">
        <v>917.31027750999999</v>
      </c>
      <c r="E281" s="84">
        <v>196.19416523000001</v>
      </c>
      <c r="F281" s="84">
        <v>196.19416523000001</v>
      </c>
    </row>
    <row r="282" spans="1:6" ht="12.75" customHeight="1" x14ac:dyDescent="0.2">
      <c r="A282" s="83" t="s">
        <v>152</v>
      </c>
      <c r="B282" s="83">
        <v>10</v>
      </c>
      <c r="C282" s="84">
        <v>835.88110200999995</v>
      </c>
      <c r="D282" s="84">
        <v>824.02850419000004</v>
      </c>
      <c r="E282" s="84">
        <v>176.24307551000001</v>
      </c>
      <c r="F282" s="84">
        <v>176.24307551000001</v>
      </c>
    </row>
    <row r="283" spans="1:6" ht="12.75" customHeight="1" x14ac:dyDescent="0.2">
      <c r="A283" s="83" t="s">
        <v>152</v>
      </c>
      <c r="B283" s="83">
        <v>11</v>
      </c>
      <c r="C283" s="84">
        <v>793.29492741000001</v>
      </c>
      <c r="D283" s="84">
        <v>782.44021142999998</v>
      </c>
      <c r="E283" s="84">
        <v>167.34817856999999</v>
      </c>
      <c r="F283" s="84">
        <v>167.34817856999999</v>
      </c>
    </row>
    <row r="284" spans="1:6" ht="12.75" customHeight="1" x14ac:dyDescent="0.2">
      <c r="A284" s="83" t="s">
        <v>152</v>
      </c>
      <c r="B284" s="83">
        <v>12</v>
      </c>
      <c r="C284" s="84">
        <v>812.22314715000005</v>
      </c>
      <c r="D284" s="84">
        <v>801.34652529000005</v>
      </c>
      <c r="E284" s="84">
        <v>171.39185774000001</v>
      </c>
      <c r="F284" s="84">
        <v>171.39185774000001</v>
      </c>
    </row>
    <row r="285" spans="1:6" ht="12.75" customHeight="1" x14ac:dyDescent="0.2">
      <c r="A285" s="83" t="s">
        <v>152</v>
      </c>
      <c r="B285" s="83">
        <v>13</v>
      </c>
      <c r="C285" s="84">
        <v>799.74897365000004</v>
      </c>
      <c r="D285" s="84">
        <v>788.00056719999998</v>
      </c>
      <c r="E285" s="84">
        <v>168.53742650999999</v>
      </c>
      <c r="F285" s="84">
        <v>168.53742650999999</v>
      </c>
    </row>
    <row r="286" spans="1:6" ht="12.75" customHeight="1" x14ac:dyDescent="0.2">
      <c r="A286" s="83" t="s">
        <v>152</v>
      </c>
      <c r="B286" s="83">
        <v>14</v>
      </c>
      <c r="C286" s="84">
        <v>806.27372530000002</v>
      </c>
      <c r="D286" s="84">
        <v>794.40190565</v>
      </c>
      <c r="E286" s="84">
        <v>169.90654368</v>
      </c>
      <c r="F286" s="84">
        <v>169.90654368</v>
      </c>
    </row>
    <row r="287" spans="1:6" ht="12.75" customHeight="1" x14ac:dyDescent="0.2">
      <c r="A287" s="83" t="s">
        <v>152</v>
      </c>
      <c r="B287" s="83">
        <v>15</v>
      </c>
      <c r="C287" s="84">
        <v>821.99993086999996</v>
      </c>
      <c r="D287" s="84">
        <v>809.87526533000005</v>
      </c>
      <c r="E287" s="84">
        <v>173.21598320000001</v>
      </c>
      <c r="F287" s="84">
        <v>173.21598320000001</v>
      </c>
    </row>
    <row r="288" spans="1:6" ht="12.75" customHeight="1" x14ac:dyDescent="0.2">
      <c r="A288" s="83" t="s">
        <v>152</v>
      </c>
      <c r="B288" s="83">
        <v>16</v>
      </c>
      <c r="C288" s="84">
        <v>828.06777967999994</v>
      </c>
      <c r="D288" s="84">
        <v>816.44156387999999</v>
      </c>
      <c r="E288" s="84">
        <v>174.62038200999999</v>
      </c>
      <c r="F288" s="84">
        <v>174.62038200999999</v>
      </c>
    </row>
    <row r="289" spans="1:6" ht="12.75" customHeight="1" x14ac:dyDescent="0.2">
      <c r="A289" s="83" t="s">
        <v>152</v>
      </c>
      <c r="B289" s="83">
        <v>17</v>
      </c>
      <c r="C289" s="84">
        <v>825.05642881000006</v>
      </c>
      <c r="D289" s="84">
        <v>814.77718514000003</v>
      </c>
      <c r="E289" s="84">
        <v>174.26440496999999</v>
      </c>
      <c r="F289" s="84">
        <v>174.26440496999999</v>
      </c>
    </row>
    <row r="290" spans="1:6" ht="12.75" customHeight="1" x14ac:dyDescent="0.2">
      <c r="A290" s="83" t="s">
        <v>152</v>
      </c>
      <c r="B290" s="83">
        <v>18</v>
      </c>
      <c r="C290" s="84">
        <v>830.73030167000002</v>
      </c>
      <c r="D290" s="84">
        <v>820.44079118000002</v>
      </c>
      <c r="E290" s="84">
        <v>175.47573606</v>
      </c>
      <c r="F290" s="84">
        <v>175.47573606</v>
      </c>
    </row>
    <row r="291" spans="1:6" ht="12.75" customHeight="1" x14ac:dyDescent="0.2">
      <c r="A291" s="83" t="s">
        <v>152</v>
      </c>
      <c r="B291" s="83">
        <v>19</v>
      </c>
      <c r="C291" s="84">
        <v>814.69539736000002</v>
      </c>
      <c r="D291" s="84">
        <v>804.48973014000001</v>
      </c>
      <c r="E291" s="84">
        <v>172.06412585999999</v>
      </c>
      <c r="F291" s="84">
        <v>172.06412585999999</v>
      </c>
    </row>
    <row r="292" spans="1:6" ht="12.75" customHeight="1" x14ac:dyDescent="0.2">
      <c r="A292" s="83" t="s">
        <v>152</v>
      </c>
      <c r="B292" s="83">
        <v>20</v>
      </c>
      <c r="C292" s="84">
        <v>790.95999093</v>
      </c>
      <c r="D292" s="84">
        <v>781.19038611999997</v>
      </c>
      <c r="E292" s="84">
        <v>167.08086614000001</v>
      </c>
      <c r="F292" s="84">
        <v>167.08086614000001</v>
      </c>
    </row>
    <row r="293" spans="1:6" ht="12.75" customHeight="1" x14ac:dyDescent="0.2">
      <c r="A293" s="83" t="s">
        <v>152</v>
      </c>
      <c r="B293" s="83">
        <v>21</v>
      </c>
      <c r="C293" s="84">
        <v>787.01031189000003</v>
      </c>
      <c r="D293" s="84">
        <v>777.81629464000002</v>
      </c>
      <c r="E293" s="84">
        <v>166.35921603</v>
      </c>
      <c r="F293" s="84">
        <v>166.35921603</v>
      </c>
    </row>
    <row r="294" spans="1:6" ht="12.75" customHeight="1" x14ac:dyDescent="0.2">
      <c r="A294" s="83" t="s">
        <v>152</v>
      </c>
      <c r="B294" s="83">
        <v>22</v>
      </c>
      <c r="C294" s="84">
        <v>769.23736982000003</v>
      </c>
      <c r="D294" s="84">
        <v>760.38485118000006</v>
      </c>
      <c r="E294" s="84">
        <v>162.63098188999999</v>
      </c>
      <c r="F294" s="84">
        <v>162.63098188999999</v>
      </c>
    </row>
    <row r="295" spans="1:6" ht="12.75" customHeight="1" x14ac:dyDescent="0.2">
      <c r="A295" s="83" t="s">
        <v>152</v>
      </c>
      <c r="B295" s="83">
        <v>23</v>
      </c>
      <c r="C295" s="84">
        <v>843.34030328999995</v>
      </c>
      <c r="D295" s="84">
        <v>833.88368930000001</v>
      </c>
      <c r="E295" s="84">
        <v>178.35090081000001</v>
      </c>
      <c r="F295" s="84">
        <v>178.35090081000001</v>
      </c>
    </row>
    <row r="296" spans="1:6" ht="12.75" customHeight="1" x14ac:dyDescent="0.2">
      <c r="A296" s="83" t="s">
        <v>152</v>
      </c>
      <c r="B296" s="83">
        <v>24</v>
      </c>
      <c r="C296" s="84">
        <v>967.43274448</v>
      </c>
      <c r="D296" s="84">
        <v>956.58978139999999</v>
      </c>
      <c r="E296" s="84">
        <v>204.59525880000001</v>
      </c>
      <c r="F296" s="84">
        <v>204.59525880000001</v>
      </c>
    </row>
    <row r="297" spans="1:6" ht="12.75" customHeight="1" x14ac:dyDescent="0.2">
      <c r="A297" s="83" t="s">
        <v>153</v>
      </c>
      <c r="B297" s="83">
        <v>1</v>
      </c>
      <c r="C297" s="84">
        <v>1071.2561417100001</v>
      </c>
      <c r="D297" s="84">
        <v>1059.07472067</v>
      </c>
      <c r="E297" s="84">
        <v>226.51472007999999</v>
      </c>
      <c r="F297" s="84">
        <v>226.51472007999999</v>
      </c>
    </row>
    <row r="298" spans="1:6" ht="12.75" customHeight="1" x14ac:dyDescent="0.2">
      <c r="A298" s="83" t="s">
        <v>153</v>
      </c>
      <c r="B298" s="83">
        <v>2</v>
      </c>
      <c r="C298" s="84">
        <v>1159.5355831700001</v>
      </c>
      <c r="D298" s="84">
        <v>1148.0151476000001</v>
      </c>
      <c r="E298" s="84">
        <v>245.53728337999999</v>
      </c>
      <c r="F298" s="84">
        <v>245.53728337999999</v>
      </c>
    </row>
    <row r="299" spans="1:6" ht="12.75" customHeight="1" x14ac:dyDescent="0.2">
      <c r="A299" s="83" t="s">
        <v>153</v>
      </c>
      <c r="B299" s="83">
        <v>3</v>
      </c>
      <c r="C299" s="84">
        <v>1209.8551383700001</v>
      </c>
      <c r="D299" s="84">
        <v>1196.1372657700001</v>
      </c>
      <c r="E299" s="84">
        <v>255.82963377999999</v>
      </c>
      <c r="F299" s="84">
        <v>255.82963377999999</v>
      </c>
    </row>
    <row r="300" spans="1:6" ht="12.75" customHeight="1" x14ac:dyDescent="0.2">
      <c r="A300" s="83" t="s">
        <v>153</v>
      </c>
      <c r="B300" s="83">
        <v>4</v>
      </c>
      <c r="C300" s="84">
        <v>1206.2069228600001</v>
      </c>
      <c r="D300" s="84">
        <v>1197.1318153699999</v>
      </c>
      <c r="E300" s="84">
        <v>256.04234788000002</v>
      </c>
      <c r="F300" s="84">
        <v>256.04234788000002</v>
      </c>
    </row>
    <row r="301" spans="1:6" ht="12.75" customHeight="1" x14ac:dyDescent="0.2">
      <c r="A301" s="83" t="s">
        <v>153</v>
      </c>
      <c r="B301" s="83">
        <v>5</v>
      </c>
      <c r="C301" s="84">
        <v>1206.09433334</v>
      </c>
      <c r="D301" s="84">
        <v>1196.5834904599999</v>
      </c>
      <c r="E301" s="84">
        <v>255.92507223999999</v>
      </c>
      <c r="F301" s="84">
        <v>255.92507223999999</v>
      </c>
    </row>
    <row r="302" spans="1:6" ht="12.75" customHeight="1" x14ac:dyDescent="0.2">
      <c r="A302" s="83" t="s">
        <v>153</v>
      </c>
      <c r="B302" s="83">
        <v>6</v>
      </c>
      <c r="C302" s="84">
        <v>1185.8488386700001</v>
      </c>
      <c r="D302" s="84">
        <v>1182.5233603199999</v>
      </c>
      <c r="E302" s="84">
        <v>252.91789401</v>
      </c>
      <c r="F302" s="84">
        <v>252.91789401</v>
      </c>
    </row>
    <row r="303" spans="1:6" ht="12.75" customHeight="1" x14ac:dyDescent="0.2">
      <c r="A303" s="83" t="s">
        <v>153</v>
      </c>
      <c r="B303" s="83">
        <v>7</v>
      </c>
      <c r="C303" s="84">
        <v>1101.44405254</v>
      </c>
      <c r="D303" s="84">
        <v>1094.9032423399999</v>
      </c>
      <c r="E303" s="84">
        <v>234.17771816000001</v>
      </c>
      <c r="F303" s="84">
        <v>234.17771816000001</v>
      </c>
    </row>
    <row r="304" spans="1:6" ht="12.75" customHeight="1" x14ac:dyDescent="0.2">
      <c r="A304" s="83" t="s">
        <v>153</v>
      </c>
      <c r="B304" s="83">
        <v>8</v>
      </c>
      <c r="C304" s="84">
        <v>1047.7860663599999</v>
      </c>
      <c r="D304" s="84">
        <v>1035.57343947</v>
      </c>
      <c r="E304" s="84">
        <v>221.48827008000001</v>
      </c>
      <c r="F304" s="84">
        <v>221.48827008000001</v>
      </c>
    </row>
    <row r="305" spans="1:6" ht="12.75" customHeight="1" x14ac:dyDescent="0.2">
      <c r="A305" s="83" t="s">
        <v>153</v>
      </c>
      <c r="B305" s="83">
        <v>9</v>
      </c>
      <c r="C305" s="84">
        <v>916.25402767000003</v>
      </c>
      <c r="D305" s="84">
        <v>915.65723565999997</v>
      </c>
      <c r="E305" s="84">
        <v>195.84061292000001</v>
      </c>
      <c r="F305" s="84">
        <v>195.84061292000001</v>
      </c>
    </row>
    <row r="306" spans="1:6" ht="12.75" customHeight="1" x14ac:dyDescent="0.2">
      <c r="A306" s="83" t="s">
        <v>153</v>
      </c>
      <c r="B306" s="83">
        <v>10</v>
      </c>
      <c r="C306" s="84">
        <v>835.41494622000005</v>
      </c>
      <c r="D306" s="84">
        <v>825.46899846999997</v>
      </c>
      <c r="E306" s="84">
        <v>176.55116817999999</v>
      </c>
      <c r="F306" s="84">
        <v>176.55116817999999</v>
      </c>
    </row>
    <row r="307" spans="1:6" ht="12.75" customHeight="1" x14ac:dyDescent="0.2">
      <c r="A307" s="83" t="s">
        <v>153</v>
      </c>
      <c r="B307" s="83">
        <v>11</v>
      </c>
      <c r="C307" s="84">
        <v>796.54411958000003</v>
      </c>
      <c r="D307" s="84">
        <v>785.65158357999996</v>
      </c>
      <c r="E307" s="84">
        <v>168.03502628999999</v>
      </c>
      <c r="F307" s="84">
        <v>168.03502628999999</v>
      </c>
    </row>
    <row r="308" spans="1:6" ht="12.75" customHeight="1" x14ac:dyDescent="0.2">
      <c r="A308" s="83" t="s">
        <v>153</v>
      </c>
      <c r="B308" s="83">
        <v>12</v>
      </c>
      <c r="C308" s="84">
        <v>800.07193669000003</v>
      </c>
      <c r="D308" s="84">
        <v>788.76292655999998</v>
      </c>
      <c r="E308" s="84">
        <v>168.70047980000001</v>
      </c>
      <c r="F308" s="84">
        <v>168.70047980000001</v>
      </c>
    </row>
    <row r="309" spans="1:6" ht="12.75" customHeight="1" x14ac:dyDescent="0.2">
      <c r="A309" s="83" t="s">
        <v>153</v>
      </c>
      <c r="B309" s="83">
        <v>13</v>
      </c>
      <c r="C309" s="84">
        <v>781.72937521999995</v>
      </c>
      <c r="D309" s="84">
        <v>769.66121151000004</v>
      </c>
      <c r="E309" s="84">
        <v>164.61500824999999</v>
      </c>
      <c r="F309" s="84">
        <v>164.61500824999999</v>
      </c>
    </row>
    <row r="310" spans="1:6" ht="12.75" customHeight="1" x14ac:dyDescent="0.2">
      <c r="A310" s="83" t="s">
        <v>153</v>
      </c>
      <c r="B310" s="83">
        <v>14</v>
      </c>
      <c r="C310" s="84">
        <v>792.15370834999999</v>
      </c>
      <c r="D310" s="84">
        <v>779.04683141999999</v>
      </c>
      <c r="E310" s="84">
        <v>166.62240302999999</v>
      </c>
      <c r="F310" s="84">
        <v>166.62240302999999</v>
      </c>
    </row>
    <row r="311" spans="1:6" ht="12.75" customHeight="1" x14ac:dyDescent="0.2">
      <c r="A311" s="83" t="s">
        <v>153</v>
      </c>
      <c r="B311" s="83">
        <v>15</v>
      </c>
      <c r="C311" s="84">
        <v>814.89492717999997</v>
      </c>
      <c r="D311" s="84">
        <v>801.11653483999999</v>
      </c>
      <c r="E311" s="84">
        <v>171.34266742</v>
      </c>
      <c r="F311" s="84">
        <v>171.34266742</v>
      </c>
    </row>
    <row r="312" spans="1:6" ht="12.75" customHeight="1" x14ac:dyDescent="0.2">
      <c r="A312" s="83" t="s">
        <v>153</v>
      </c>
      <c r="B312" s="83">
        <v>16</v>
      </c>
      <c r="C312" s="84">
        <v>825.30058223000003</v>
      </c>
      <c r="D312" s="84">
        <v>812.33704408000006</v>
      </c>
      <c r="E312" s="84">
        <v>173.74250802</v>
      </c>
      <c r="F312" s="84">
        <v>173.74250802</v>
      </c>
    </row>
    <row r="313" spans="1:6" ht="12.75" customHeight="1" x14ac:dyDescent="0.2">
      <c r="A313" s="83" t="s">
        <v>153</v>
      </c>
      <c r="B313" s="83">
        <v>17</v>
      </c>
      <c r="C313" s="84">
        <v>833.63415336000003</v>
      </c>
      <c r="D313" s="84">
        <v>821.26953965999996</v>
      </c>
      <c r="E313" s="84">
        <v>175.65298865</v>
      </c>
      <c r="F313" s="84">
        <v>175.65298865</v>
      </c>
    </row>
    <row r="314" spans="1:6" ht="12.75" customHeight="1" x14ac:dyDescent="0.2">
      <c r="A314" s="83" t="s">
        <v>153</v>
      </c>
      <c r="B314" s="83">
        <v>18</v>
      </c>
      <c r="C314" s="84">
        <v>818.94311241000003</v>
      </c>
      <c r="D314" s="84">
        <v>807.10440414000004</v>
      </c>
      <c r="E314" s="84">
        <v>172.62335188</v>
      </c>
      <c r="F314" s="84">
        <v>172.62335188</v>
      </c>
    </row>
    <row r="315" spans="1:6" ht="12.75" customHeight="1" x14ac:dyDescent="0.2">
      <c r="A315" s="83" t="s">
        <v>153</v>
      </c>
      <c r="B315" s="83">
        <v>19</v>
      </c>
      <c r="C315" s="84">
        <v>801.92820447999998</v>
      </c>
      <c r="D315" s="84">
        <v>791.49810604000004</v>
      </c>
      <c r="E315" s="84">
        <v>169.28547952</v>
      </c>
      <c r="F315" s="84">
        <v>169.28547952</v>
      </c>
    </row>
    <row r="316" spans="1:6" ht="12.75" customHeight="1" x14ac:dyDescent="0.2">
      <c r="A316" s="83" t="s">
        <v>153</v>
      </c>
      <c r="B316" s="83">
        <v>20</v>
      </c>
      <c r="C316" s="84">
        <v>751.63641285999995</v>
      </c>
      <c r="D316" s="84">
        <v>742.53885089000005</v>
      </c>
      <c r="E316" s="84">
        <v>158.81408239999999</v>
      </c>
      <c r="F316" s="84">
        <v>158.81408239999999</v>
      </c>
    </row>
    <row r="317" spans="1:6" ht="12.75" customHeight="1" x14ac:dyDescent="0.2">
      <c r="A317" s="83" t="s">
        <v>153</v>
      </c>
      <c r="B317" s="83">
        <v>21</v>
      </c>
      <c r="C317" s="84">
        <v>749.19389310999998</v>
      </c>
      <c r="D317" s="84">
        <v>740.67347820999998</v>
      </c>
      <c r="E317" s="84">
        <v>158.41511681</v>
      </c>
      <c r="F317" s="84">
        <v>158.41511681</v>
      </c>
    </row>
    <row r="318" spans="1:6" ht="12.75" customHeight="1" x14ac:dyDescent="0.2">
      <c r="A318" s="83" t="s">
        <v>153</v>
      </c>
      <c r="B318" s="83">
        <v>22</v>
      </c>
      <c r="C318" s="84">
        <v>759.91635913000005</v>
      </c>
      <c r="D318" s="84">
        <v>751.28863784999999</v>
      </c>
      <c r="E318" s="84">
        <v>160.68548534000001</v>
      </c>
      <c r="F318" s="84">
        <v>160.68548534000001</v>
      </c>
    </row>
    <row r="319" spans="1:6" ht="12.75" customHeight="1" x14ac:dyDescent="0.2">
      <c r="A319" s="83" t="s">
        <v>153</v>
      </c>
      <c r="B319" s="83">
        <v>23</v>
      </c>
      <c r="C319" s="84">
        <v>823.81914538000001</v>
      </c>
      <c r="D319" s="84">
        <v>814.39961000000005</v>
      </c>
      <c r="E319" s="84">
        <v>174.18364926999999</v>
      </c>
      <c r="F319" s="84">
        <v>174.18364926999999</v>
      </c>
    </row>
    <row r="320" spans="1:6" ht="12.75" customHeight="1" x14ac:dyDescent="0.2">
      <c r="A320" s="83" t="s">
        <v>153</v>
      </c>
      <c r="B320" s="83">
        <v>24</v>
      </c>
      <c r="C320" s="84">
        <v>943.45492810999997</v>
      </c>
      <c r="D320" s="84">
        <v>932.64758928000003</v>
      </c>
      <c r="E320" s="84">
        <v>199.47450685000001</v>
      </c>
      <c r="F320" s="84">
        <v>199.47450685000001</v>
      </c>
    </row>
    <row r="321" spans="1:6" ht="12.75" customHeight="1" x14ac:dyDescent="0.2">
      <c r="A321" s="83" t="s">
        <v>154</v>
      </c>
      <c r="B321" s="83">
        <v>1</v>
      </c>
      <c r="C321" s="84">
        <v>1031.69816416</v>
      </c>
      <c r="D321" s="84">
        <v>1019.58036006</v>
      </c>
      <c r="E321" s="84">
        <v>218.06767299000001</v>
      </c>
      <c r="F321" s="84">
        <v>218.06767299000001</v>
      </c>
    </row>
    <row r="322" spans="1:6" ht="12.75" customHeight="1" x14ac:dyDescent="0.2">
      <c r="A322" s="83" t="s">
        <v>154</v>
      </c>
      <c r="B322" s="83">
        <v>2</v>
      </c>
      <c r="C322" s="84">
        <v>1113.4761988499999</v>
      </c>
      <c r="D322" s="84">
        <v>1100.7577342100001</v>
      </c>
      <c r="E322" s="84">
        <v>235.42987588</v>
      </c>
      <c r="F322" s="84">
        <v>235.42987588</v>
      </c>
    </row>
    <row r="323" spans="1:6" ht="12.75" customHeight="1" x14ac:dyDescent="0.2">
      <c r="A323" s="83" t="s">
        <v>154</v>
      </c>
      <c r="B323" s="83">
        <v>3</v>
      </c>
      <c r="C323" s="84">
        <v>1193.2324971099999</v>
      </c>
      <c r="D323" s="84">
        <v>1179.7182479600001</v>
      </c>
      <c r="E323" s="84">
        <v>252.31793705999999</v>
      </c>
      <c r="F323" s="84">
        <v>252.31793705999999</v>
      </c>
    </row>
    <row r="324" spans="1:6" ht="12.75" customHeight="1" x14ac:dyDescent="0.2">
      <c r="A324" s="83" t="s">
        <v>154</v>
      </c>
      <c r="B324" s="83">
        <v>4</v>
      </c>
      <c r="C324" s="84">
        <v>1195.7854492199999</v>
      </c>
      <c r="D324" s="84">
        <v>1188.9500931299999</v>
      </c>
      <c r="E324" s="84">
        <v>254.29244252000001</v>
      </c>
      <c r="F324" s="84">
        <v>254.29244252000001</v>
      </c>
    </row>
    <row r="325" spans="1:6" ht="12.75" customHeight="1" x14ac:dyDescent="0.2">
      <c r="A325" s="83" t="s">
        <v>154</v>
      </c>
      <c r="B325" s="83">
        <v>5</v>
      </c>
      <c r="C325" s="84">
        <v>1189.4274649399999</v>
      </c>
      <c r="D325" s="84">
        <v>1187.0643366899999</v>
      </c>
      <c r="E325" s="84">
        <v>253.88911726000001</v>
      </c>
      <c r="F325" s="84">
        <v>253.88911726000001</v>
      </c>
    </row>
    <row r="326" spans="1:6" ht="12.75" customHeight="1" x14ac:dyDescent="0.2">
      <c r="A326" s="83" t="s">
        <v>154</v>
      </c>
      <c r="B326" s="83">
        <v>6</v>
      </c>
      <c r="C326" s="84">
        <v>1164.9438369500001</v>
      </c>
      <c r="D326" s="84">
        <v>1160.3886394599999</v>
      </c>
      <c r="E326" s="84">
        <v>248.1837237</v>
      </c>
      <c r="F326" s="84">
        <v>248.1837237</v>
      </c>
    </row>
    <row r="327" spans="1:6" ht="12.75" customHeight="1" x14ac:dyDescent="0.2">
      <c r="A327" s="83" t="s">
        <v>154</v>
      </c>
      <c r="B327" s="83">
        <v>7</v>
      </c>
      <c r="C327" s="84">
        <v>1070.9095946499999</v>
      </c>
      <c r="D327" s="84">
        <v>1065.3931741599999</v>
      </c>
      <c r="E327" s="84">
        <v>227.86610983</v>
      </c>
      <c r="F327" s="84">
        <v>227.86610983</v>
      </c>
    </row>
    <row r="328" spans="1:6" ht="12.75" customHeight="1" x14ac:dyDescent="0.2">
      <c r="A328" s="83" t="s">
        <v>154</v>
      </c>
      <c r="B328" s="83">
        <v>8</v>
      </c>
      <c r="C328" s="84">
        <v>1014.2133601</v>
      </c>
      <c r="D328" s="84">
        <v>1009.4925653400001</v>
      </c>
      <c r="E328" s="84">
        <v>215.91009718000001</v>
      </c>
      <c r="F328" s="84">
        <v>215.91009718000001</v>
      </c>
    </row>
    <row r="329" spans="1:6" ht="12.75" customHeight="1" x14ac:dyDescent="0.2">
      <c r="A329" s="83" t="s">
        <v>154</v>
      </c>
      <c r="B329" s="83">
        <v>9</v>
      </c>
      <c r="C329" s="84">
        <v>949.43271701000003</v>
      </c>
      <c r="D329" s="84">
        <v>946.94051520999994</v>
      </c>
      <c r="E329" s="84">
        <v>202.53147540000001</v>
      </c>
      <c r="F329" s="84">
        <v>202.53147540000001</v>
      </c>
    </row>
    <row r="330" spans="1:6" ht="12.75" customHeight="1" x14ac:dyDescent="0.2">
      <c r="A330" s="83" t="s">
        <v>154</v>
      </c>
      <c r="B330" s="83">
        <v>10</v>
      </c>
      <c r="C330" s="84">
        <v>836.75905608999994</v>
      </c>
      <c r="D330" s="84">
        <v>827.40936249000003</v>
      </c>
      <c r="E330" s="84">
        <v>176.9661729</v>
      </c>
      <c r="F330" s="84">
        <v>176.9661729</v>
      </c>
    </row>
    <row r="331" spans="1:6" ht="12.75" customHeight="1" x14ac:dyDescent="0.2">
      <c r="A331" s="83" t="s">
        <v>154</v>
      </c>
      <c r="B331" s="83">
        <v>11</v>
      </c>
      <c r="C331" s="84">
        <v>790.75998774000004</v>
      </c>
      <c r="D331" s="84">
        <v>789.88380590999998</v>
      </c>
      <c r="E331" s="84">
        <v>168.94021327999999</v>
      </c>
      <c r="F331" s="84">
        <v>168.94021327999999</v>
      </c>
    </row>
    <row r="332" spans="1:6" ht="12.75" customHeight="1" x14ac:dyDescent="0.2">
      <c r="A332" s="83" t="s">
        <v>154</v>
      </c>
      <c r="B332" s="83">
        <v>12</v>
      </c>
      <c r="C332" s="84">
        <v>791.18524495999998</v>
      </c>
      <c r="D332" s="84">
        <v>781.90877393999995</v>
      </c>
      <c r="E332" s="84">
        <v>167.23451481000001</v>
      </c>
      <c r="F332" s="84">
        <v>167.23451481000001</v>
      </c>
    </row>
    <row r="333" spans="1:6" ht="12.75" customHeight="1" x14ac:dyDescent="0.2">
      <c r="A333" s="83" t="s">
        <v>154</v>
      </c>
      <c r="B333" s="83">
        <v>13</v>
      </c>
      <c r="C333" s="84">
        <v>806.91325871000004</v>
      </c>
      <c r="D333" s="84">
        <v>795.88318657000002</v>
      </c>
      <c r="E333" s="84">
        <v>170.22335978999999</v>
      </c>
      <c r="F333" s="84">
        <v>170.22335978999999</v>
      </c>
    </row>
    <row r="334" spans="1:6" ht="12.75" customHeight="1" x14ac:dyDescent="0.2">
      <c r="A334" s="83" t="s">
        <v>154</v>
      </c>
      <c r="B334" s="83">
        <v>14</v>
      </c>
      <c r="C334" s="84">
        <v>814.81478781999999</v>
      </c>
      <c r="D334" s="84">
        <v>805.64705296</v>
      </c>
      <c r="E334" s="84">
        <v>172.31165386000001</v>
      </c>
      <c r="F334" s="84">
        <v>172.31165386000001</v>
      </c>
    </row>
    <row r="335" spans="1:6" ht="12.75" customHeight="1" x14ac:dyDescent="0.2">
      <c r="A335" s="83" t="s">
        <v>154</v>
      </c>
      <c r="B335" s="83">
        <v>15</v>
      </c>
      <c r="C335" s="84">
        <v>821.81773719</v>
      </c>
      <c r="D335" s="84">
        <v>815.07236704000002</v>
      </c>
      <c r="E335" s="84">
        <v>174.32753843</v>
      </c>
      <c r="F335" s="84">
        <v>174.32753843</v>
      </c>
    </row>
    <row r="336" spans="1:6" ht="12.75" customHeight="1" x14ac:dyDescent="0.2">
      <c r="A336" s="83" t="s">
        <v>154</v>
      </c>
      <c r="B336" s="83">
        <v>16</v>
      </c>
      <c r="C336" s="84">
        <v>832.07405029999995</v>
      </c>
      <c r="D336" s="84">
        <v>823.91226117999997</v>
      </c>
      <c r="E336" s="84">
        <v>176.21821346999999</v>
      </c>
      <c r="F336" s="84">
        <v>176.21821346999999</v>
      </c>
    </row>
    <row r="337" spans="1:6" ht="12.75" customHeight="1" x14ac:dyDescent="0.2">
      <c r="A337" s="83" t="s">
        <v>154</v>
      </c>
      <c r="B337" s="83">
        <v>17</v>
      </c>
      <c r="C337" s="84">
        <v>827.39008995999995</v>
      </c>
      <c r="D337" s="84">
        <v>826.62299486999996</v>
      </c>
      <c r="E337" s="84">
        <v>176.79798473</v>
      </c>
      <c r="F337" s="84">
        <v>176.79798473</v>
      </c>
    </row>
    <row r="338" spans="1:6" ht="12.75" customHeight="1" x14ac:dyDescent="0.2">
      <c r="A338" s="83" t="s">
        <v>154</v>
      </c>
      <c r="B338" s="83">
        <v>18</v>
      </c>
      <c r="C338" s="84">
        <v>844.30176884000002</v>
      </c>
      <c r="D338" s="84">
        <v>833.64869797999995</v>
      </c>
      <c r="E338" s="84">
        <v>178.30064091</v>
      </c>
      <c r="F338" s="84">
        <v>178.30064091</v>
      </c>
    </row>
    <row r="339" spans="1:6" ht="12.75" customHeight="1" x14ac:dyDescent="0.2">
      <c r="A339" s="83" t="s">
        <v>154</v>
      </c>
      <c r="B339" s="83">
        <v>19</v>
      </c>
      <c r="C339" s="84">
        <v>835.97269634999998</v>
      </c>
      <c r="D339" s="84">
        <v>830.92899763000003</v>
      </c>
      <c r="E339" s="84">
        <v>177.71895186</v>
      </c>
      <c r="F339" s="84">
        <v>177.71895186</v>
      </c>
    </row>
    <row r="340" spans="1:6" ht="12.75" customHeight="1" x14ac:dyDescent="0.2">
      <c r="A340" s="83" t="s">
        <v>154</v>
      </c>
      <c r="B340" s="83">
        <v>20</v>
      </c>
      <c r="C340" s="84">
        <v>814.31807426</v>
      </c>
      <c r="D340" s="84">
        <v>811.34986276999996</v>
      </c>
      <c r="E340" s="84">
        <v>173.53136985</v>
      </c>
      <c r="F340" s="84">
        <v>173.53136985</v>
      </c>
    </row>
    <row r="341" spans="1:6" ht="12.75" customHeight="1" x14ac:dyDescent="0.2">
      <c r="A341" s="83" t="s">
        <v>154</v>
      </c>
      <c r="B341" s="83">
        <v>21</v>
      </c>
      <c r="C341" s="84">
        <v>792.29477965000001</v>
      </c>
      <c r="D341" s="84">
        <v>786.01101165</v>
      </c>
      <c r="E341" s="84">
        <v>168.11190070999999</v>
      </c>
      <c r="F341" s="84">
        <v>168.11190070999999</v>
      </c>
    </row>
    <row r="342" spans="1:6" ht="12.75" customHeight="1" x14ac:dyDescent="0.2">
      <c r="A342" s="83" t="s">
        <v>154</v>
      </c>
      <c r="B342" s="83">
        <v>22</v>
      </c>
      <c r="C342" s="84">
        <v>793.43772151999997</v>
      </c>
      <c r="D342" s="84">
        <v>783.72190860000001</v>
      </c>
      <c r="E342" s="84">
        <v>167.62230774</v>
      </c>
      <c r="F342" s="84">
        <v>167.62230774</v>
      </c>
    </row>
    <row r="343" spans="1:6" ht="12.75" customHeight="1" x14ac:dyDescent="0.2">
      <c r="A343" s="83" t="s">
        <v>154</v>
      </c>
      <c r="B343" s="83">
        <v>23</v>
      </c>
      <c r="C343" s="84">
        <v>879.26535894000006</v>
      </c>
      <c r="D343" s="84">
        <v>869.33763617</v>
      </c>
      <c r="E343" s="84">
        <v>185.93378490000001</v>
      </c>
      <c r="F343" s="84">
        <v>185.93378490000001</v>
      </c>
    </row>
    <row r="344" spans="1:6" ht="12.75" customHeight="1" x14ac:dyDescent="0.2">
      <c r="A344" s="83" t="s">
        <v>154</v>
      </c>
      <c r="B344" s="83">
        <v>24</v>
      </c>
      <c r="C344" s="84">
        <v>988.31350695000003</v>
      </c>
      <c r="D344" s="84">
        <v>977.18657651000001</v>
      </c>
      <c r="E344" s="84">
        <v>209.00049781000001</v>
      </c>
      <c r="F344" s="84">
        <v>209.00049781000001</v>
      </c>
    </row>
    <row r="345" spans="1:6" ht="12.75" customHeight="1" x14ac:dyDescent="0.2">
      <c r="A345" s="83" t="s">
        <v>155</v>
      </c>
      <c r="B345" s="83">
        <v>1</v>
      </c>
      <c r="C345" s="84">
        <v>1052.43597004</v>
      </c>
      <c r="D345" s="84">
        <v>1039.99528212</v>
      </c>
      <c r="E345" s="84">
        <v>222.43401302999999</v>
      </c>
      <c r="F345" s="84">
        <v>222.43401302999999</v>
      </c>
    </row>
    <row r="346" spans="1:6" ht="12.75" customHeight="1" x14ac:dyDescent="0.2">
      <c r="A346" s="83" t="s">
        <v>155</v>
      </c>
      <c r="B346" s="83">
        <v>2</v>
      </c>
      <c r="C346" s="84">
        <v>1165.57442279</v>
      </c>
      <c r="D346" s="84">
        <v>1152.3168193700001</v>
      </c>
      <c r="E346" s="84">
        <v>246.45732419999999</v>
      </c>
      <c r="F346" s="84">
        <v>246.45732419999999</v>
      </c>
    </row>
    <row r="347" spans="1:6" ht="12.75" customHeight="1" x14ac:dyDescent="0.2">
      <c r="A347" s="83" t="s">
        <v>155</v>
      </c>
      <c r="B347" s="83">
        <v>3</v>
      </c>
      <c r="C347" s="84">
        <v>1243.4742355999999</v>
      </c>
      <c r="D347" s="84">
        <v>1241.2706272800001</v>
      </c>
      <c r="E347" s="84">
        <v>265.48274942</v>
      </c>
      <c r="F347" s="84">
        <v>265.48274942</v>
      </c>
    </row>
    <row r="348" spans="1:6" ht="12.75" customHeight="1" x14ac:dyDescent="0.2">
      <c r="A348" s="83" t="s">
        <v>155</v>
      </c>
      <c r="B348" s="83">
        <v>4</v>
      </c>
      <c r="C348" s="84">
        <v>1252.1570915</v>
      </c>
      <c r="D348" s="84">
        <v>1241.47710347</v>
      </c>
      <c r="E348" s="84">
        <v>265.52691050999999</v>
      </c>
      <c r="F348" s="84">
        <v>265.52691050999999</v>
      </c>
    </row>
    <row r="349" spans="1:6" ht="12.75" customHeight="1" x14ac:dyDescent="0.2">
      <c r="A349" s="83" t="s">
        <v>155</v>
      </c>
      <c r="B349" s="83">
        <v>5</v>
      </c>
      <c r="C349" s="84">
        <v>1246.79811141</v>
      </c>
      <c r="D349" s="84">
        <v>1231.4744338600001</v>
      </c>
      <c r="E349" s="84">
        <v>263.38754124000002</v>
      </c>
      <c r="F349" s="84">
        <v>263.38754124000002</v>
      </c>
    </row>
    <row r="350" spans="1:6" ht="12.75" customHeight="1" x14ac:dyDescent="0.2">
      <c r="A350" s="83" t="s">
        <v>155</v>
      </c>
      <c r="B350" s="83">
        <v>6</v>
      </c>
      <c r="C350" s="84">
        <v>1226.5754162200001</v>
      </c>
      <c r="D350" s="84">
        <v>1217.3697410699999</v>
      </c>
      <c r="E350" s="84">
        <v>260.37083195999998</v>
      </c>
      <c r="F350" s="84">
        <v>260.37083195999998</v>
      </c>
    </row>
    <row r="351" spans="1:6" ht="12.75" customHeight="1" x14ac:dyDescent="0.2">
      <c r="A351" s="83" t="s">
        <v>155</v>
      </c>
      <c r="B351" s="83">
        <v>7</v>
      </c>
      <c r="C351" s="84">
        <v>1113.71654595</v>
      </c>
      <c r="D351" s="84">
        <v>1109.3887178800001</v>
      </c>
      <c r="E351" s="84">
        <v>237.27586919000001</v>
      </c>
      <c r="F351" s="84">
        <v>237.27586919000001</v>
      </c>
    </row>
    <row r="352" spans="1:6" ht="12.75" customHeight="1" x14ac:dyDescent="0.2">
      <c r="A352" s="83" t="s">
        <v>155</v>
      </c>
      <c r="B352" s="83">
        <v>8</v>
      </c>
      <c r="C352" s="84">
        <v>1037.8006808600001</v>
      </c>
      <c r="D352" s="84">
        <v>1035.7042185099999</v>
      </c>
      <c r="E352" s="84">
        <v>221.51624107000001</v>
      </c>
      <c r="F352" s="84">
        <v>221.51624107000001</v>
      </c>
    </row>
    <row r="353" spans="1:6" ht="12.75" customHeight="1" x14ac:dyDescent="0.2">
      <c r="A353" s="83" t="s">
        <v>155</v>
      </c>
      <c r="B353" s="83">
        <v>9</v>
      </c>
      <c r="C353" s="84">
        <v>971.22671313000001</v>
      </c>
      <c r="D353" s="84">
        <v>960.06669596999996</v>
      </c>
      <c r="E353" s="84">
        <v>205.33890069</v>
      </c>
      <c r="F353" s="84">
        <v>205.33890069</v>
      </c>
    </row>
    <row r="354" spans="1:6" ht="12.75" customHeight="1" x14ac:dyDescent="0.2">
      <c r="A354" s="83" t="s">
        <v>155</v>
      </c>
      <c r="B354" s="83">
        <v>10</v>
      </c>
      <c r="C354" s="84">
        <v>855.76000245</v>
      </c>
      <c r="D354" s="84">
        <v>845.68023716000005</v>
      </c>
      <c r="E354" s="84">
        <v>180.87394445000001</v>
      </c>
      <c r="F354" s="84">
        <v>180.87394445000001</v>
      </c>
    </row>
    <row r="355" spans="1:6" ht="12.75" customHeight="1" x14ac:dyDescent="0.2">
      <c r="A355" s="83" t="s">
        <v>155</v>
      </c>
      <c r="B355" s="83">
        <v>11</v>
      </c>
      <c r="C355" s="84">
        <v>798.18230137</v>
      </c>
      <c r="D355" s="84">
        <v>787.84259904999999</v>
      </c>
      <c r="E355" s="84">
        <v>168.50364031000001</v>
      </c>
      <c r="F355" s="84">
        <v>168.50364031000001</v>
      </c>
    </row>
    <row r="356" spans="1:6" ht="12.75" customHeight="1" x14ac:dyDescent="0.2">
      <c r="A356" s="83" t="s">
        <v>155</v>
      </c>
      <c r="B356" s="83">
        <v>12</v>
      </c>
      <c r="C356" s="84">
        <v>793.05713405999995</v>
      </c>
      <c r="D356" s="84">
        <v>781.18415170000003</v>
      </c>
      <c r="E356" s="84">
        <v>167.07953273000001</v>
      </c>
      <c r="F356" s="84">
        <v>167.07953273000001</v>
      </c>
    </row>
    <row r="357" spans="1:6" ht="12.75" customHeight="1" x14ac:dyDescent="0.2">
      <c r="A357" s="83" t="s">
        <v>155</v>
      </c>
      <c r="B357" s="83">
        <v>13</v>
      </c>
      <c r="C357" s="84">
        <v>797.51172732999999</v>
      </c>
      <c r="D357" s="84">
        <v>787.12441061000004</v>
      </c>
      <c r="E357" s="84">
        <v>168.35003429</v>
      </c>
      <c r="F357" s="84">
        <v>168.35003429</v>
      </c>
    </row>
    <row r="358" spans="1:6" ht="12.75" customHeight="1" x14ac:dyDescent="0.2">
      <c r="A358" s="83" t="s">
        <v>155</v>
      </c>
      <c r="B358" s="83">
        <v>14</v>
      </c>
      <c r="C358" s="84">
        <v>804.14770539999995</v>
      </c>
      <c r="D358" s="84">
        <v>793.71385298999996</v>
      </c>
      <c r="E358" s="84">
        <v>169.75938310000001</v>
      </c>
      <c r="F358" s="84">
        <v>169.75938310000001</v>
      </c>
    </row>
    <row r="359" spans="1:6" ht="12.75" customHeight="1" x14ac:dyDescent="0.2">
      <c r="A359" s="83" t="s">
        <v>155</v>
      </c>
      <c r="B359" s="83">
        <v>15</v>
      </c>
      <c r="C359" s="84">
        <v>819.42980848000002</v>
      </c>
      <c r="D359" s="84">
        <v>809.04288510000003</v>
      </c>
      <c r="E359" s="84">
        <v>173.03795385999999</v>
      </c>
      <c r="F359" s="84">
        <v>173.03795385999999</v>
      </c>
    </row>
    <row r="360" spans="1:6" ht="12.75" customHeight="1" x14ac:dyDescent="0.2">
      <c r="A360" s="83" t="s">
        <v>155</v>
      </c>
      <c r="B360" s="83">
        <v>16</v>
      </c>
      <c r="C360" s="84">
        <v>821.31255004000002</v>
      </c>
      <c r="D360" s="84">
        <v>810.93052138999997</v>
      </c>
      <c r="E360" s="84">
        <v>173.44168119</v>
      </c>
      <c r="F360" s="84">
        <v>173.44168119</v>
      </c>
    </row>
    <row r="361" spans="1:6" ht="12.75" customHeight="1" x14ac:dyDescent="0.2">
      <c r="A361" s="83" t="s">
        <v>155</v>
      </c>
      <c r="B361" s="83">
        <v>17</v>
      </c>
      <c r="C361" s="84">
        <v>819.61466097000005</v>
      </c>
      <c r="D361" s="84">
        <v>809.23521436999999</v>
      </c>
      <c r="E361" s="84">
        <v>173.07908921000001</v>
      </c>
      <c r="F361" s="84">
        <v>173.07908921000001</v>
      </c>
    </row>
    <row r="362" spans="1:6" ht="12.75" customHeight="1" x14ac:dyDescent="0.2">
      <c r="A362" s="83" t="s">
        <v>155</v>
      </c>
      <c r="B362" s="83">
        <v>18</v>
      </c>
      <c r="C362" s="84">
        <v>837.85284265999996</v>
      </c>
      <c r="D362" s="84">
        <v>821.96787039000003</v>
      </c>
      <c r="E362" s="84">
        <v>175.8023475</v>
      </c>
      <c r="F362" s="84">
        <v>175.8023475</v>
      </c>
    </row>
    <row r="363" spans="1:6" ht="12.75" customHeight="1" x14ac:dyDescent="0.2">
      <c r="A363" s="83" t="s">
        <v>155</v>
      </c>
      <c r="B363" s="83">
        <v>19</v>
      </c>
      <c r="C363" s="84">
        <v>825.46019310999998</v>
      </c>
      <c r="D363" s="84">
        <v>804.77739470999995</v>
      </c>
      <c r="E363" s="84">
        <v>172.12565151000001</v>
      </c>
      <c r="F363" s="84">
        <v>172.12565151000001</v>
      </c>
    </row>
    <row r="364" spans="1:6" ht="12.75" customHeight="1" x14ac:dyDescent="0.2">
      <c r="A364" s="83" t="s">
        <v>155</v>
      </c>
      <c r="B364" s="83">
        <v>20</v>
      </c>
      <c r="C364" s="84">
        <v>796.80245732000003</v>
      </c>
      <c r="D364" s="84">
        <v>778.36590679999995</v>
      </c>
      <c r="E364" s="84">
        <v>166.47676698999999</v>
      </c>
      <c r="F364" s="84">
        <v>166.47676698999999</v>
      </c>
    </row>
    <row r="365" spans="1:6" ht="12.75" customHeight="1" x14ac:dyDescent="0.2">
      <c r="A365" s="83" t="s">
        <v>155</v>
      </c>
      <c r="B365" s="83">
        <v>21</v>
      </c>
      <c r="C365" s="84">
        <v>781.54776715000003</v>
      </c>
      <c r="D365" s="84">
        <v>765.25790456000004</v>
      </c>
      <c r="E365" s="84">
        <v>163.67322970999999</v>
      </c>
      <c r="F365" s="84">
        <v>163.67322970999999</v>
      </c>
    </row>
    <row r="366" spans="1:6" ht="12.75" customHeight="1" x14ac:dyDescent="0.2">
      <c r="A366" s="83" t="s">
        <v>155</v>
      </c>
      <c r="B366" s="83">
        <v>22</v>
      </c>
      <c r="C366" s="84">
        <v>779.53839676999996</v>
      </c>
      <c r="D366" s="84">
        <v>769.55594174999999</v>
      </c>
      <c r="E366" s="84">
        <v>164.59249317000001</v>
      </c>
      <c r="F366" s="84">
        <v>164.59249317000001</v>
      </c>
    </row>
    <row r="367" spans="1:6" ht="12.75" customHeight="1" x14ac:dyDescent="0.2">
      <c r="A367" s="83" t="s">
        <v>155</v>
      </c>
      <c r="B367" s="83">
        <v>23</v>
      </c>
      <c r="C367" s="84">
        <v>842.25559510000005</v>
      </c>
      <c r="D367" s="84">
        <v>832.77285902000006</v>
      </c>
      <c r="E367" s="84">
        <v>178.11331662000001</v>
      </c>
      <c r="F367" s="84">
        <v>178.11331662000001</v>
      </c>
    </row>
    <row r="368" spans="1:6" ht="12.75" customHeight="1" x14ac:dyDescent="0.2">
      <c r="A368" s="83" t="s">
        <v>155</v>
      </c>
      <c r="B368" s="83">
        <v>24</v>
      </c>
      <c r="C368" s="84">
        <v>952.10283805999995</v>
      </c>
      <c r="D368" s="84">
        <v>941.44033174000003</v>
      </c>
      <c r="E368" s="84">
        <v>201.35509709999999</v>
      </c>
      <c r="F368" s="84">
        <v>201.35509709999999</v>
      </c>
    </row>
    <row r="369" spans="1:6" ht="12.75" customHeight="1" x14ac:dyDescent="0.2">
      <c r="A369" s="83" t="s">
        <v>156</v>
      </c>
      <c r="B369" s="83">
        <v>1</v>
      </c>
      <c r="C369" s="84">
        <v>1006.91536813</v>
      </c>
      <c r="D369" s="84">
        <v>995.00783113</v>
      </c>
      <c r="E369" s="84">
        <v>212.81210469999999</v>
      </c>
      <c r="F369" s="84">
        <v>212.81210469999999</v>
      </c>
    </row>
    <row r="370" spans="1:6" ht="12.75" customHeight="1" x14ac:dyDescent="0.2">
      <c r="A370" s="83" t="s">
        <v>156</v>
      </c>
      <c r="B370" s="83">
        <v>2</v>
      </c>
      <c r="C370" s="84">
        <v>1111.2615188499999</v>
      </c>
      <c r="D370" s="84">
        <v>1097.57634229</v>
      </c>
      <c r="E370" s="84">
        <v>234.74944031999999</v>
      </c>
      <c r="F370" s="84">
        <v>234.74944031999999</v>
      </c>
    </row>
    <row r="371" spans="1:6" ht="12.75" customHeight="1" x14ac:dyDescent="0.2">
      <c r="A371" s="83" t="s">
        <v>156</v>
      </c>
      <c r="B371" s="83">
        <v>3</v>
      </c>
      <c r="C371" s="84">
        <v>1174.47510121</v>
      </c>
      <c r="D371" s="84">
        <v>1156.62177875</v>
      </c>
      <c r="E371" s="84">
        <v>247.37806817000001</v>
      </c>
      <c r="F371" s="84">
        <v>247.37806817000001</v>
      </c>
    </row>
    <row r="372" spans="1:6" ht="12.75" customHeight="1" x14ac:dyDescent="0.2">
      <c r="A372" s="83" t="s">
        <v>156</v>
      </c>
      <c r="B372" s="83">
        <v>4</v>
      </c>
      <c r="C372" s="84">
        <v>1180.47866359</v>
      </c>
      <c r="D372" s="84">
        <v>1165.31473792</v>
      </c>
      <c r="E372" s="84">
        <v>249.23731678999999</v>
      </c>
      <c r="F372" s="84">
        <v>249.23731678999999</v>
      </c>
    </row>
    <row r="373" spans="1:6" ht="12.75" customHeight="1" x14ac:dyDescent="0.2">
      <c r="A373" s="83" t="s">
        <v>156</v>
      </c>
      <c r="B373" s="83">
        <v>5</v>
      </c>
      <c r="C373" s="84">
        <v>1175.1548365799999</v>
      </c>
      <c r="D373" s="84">
        <v>1160.8872383</v>
      </c>
      <c r="E373" s="84">
        <v>248.29036393000001</v>
      </c>
      <c r="F373" s="84">
        <v>248.29036393000001</v>
      </c>
    </row>
    <row r="374" spans="1:6" ht="12.75" customHeight="1" x14ac:dyDescent="0.2">
      <c r="A374" s="83" t="s">
        <v>156</v>
      </c>
      <c r="B374" s="83">
        <v>6</v>
      </c>
      <c r="C374" s="84">
        <v>1175.4379793999999</v>
      </c>
      <c r="D374" s="84">
        <v>1160.3262761399999</v>
      </c>
      <c r="E374" s="84">
        <v>248.17038543999999</v>
      </c>
      <c r="F374" s="84">
        <v>248.17038543999999</v>
      </c>
    </row>
    <row r="375" spans="1:6" ht="12.75" customHeight="1" x14ac:dyDescent="0.2">
      <c r="A375" s="83" t="s">
        <v>156</v>
      </c>
      <c r="B375" s="83">
        <v>7</v>
      </c>
      <c r="C375" s="84">
        <v>1089.33301695</v>
      </c>
      <c r="D375" s="84">
        <v>1076.71820813</v>
      </c>
      <c r="E375" s="84">
        <v>230.28830615999999</v>
      </c>
      <c r="F375" s="84">
        <v>230.28830615999999</v>
      </c>
    </row>
    <row r="376" spans="1:6" ht="12.75" customHeight="1" x14ac:dyDescent="0.2">
      <c r="A376" s="83" t="s">
        <v>156</v>
      </c>
      <c r="B376" s="83">
        <v>8</v>
      </c>
      <c r="C376" s="84">
        <v>1040.4310158000001</v>
      </c>
      <c r="D376" s="84">
        <v>1027.36381751</v>
      </c>
      <c r="E376" s="84">
        <v>219.73239753999999</v>
      </c>
      <c r="F376" s="84">
        <v>219.73239753999999</v>
      </c>
    </row>
    <row r="377" spans="1:6" ht="12.75" customHeight="1" x14ac:dyDescent="0.2">
      <c r="A377" s="83" t="s">
        <v>156</v>
      </c>
      <c r="B377" s="83">
        <v>9</v>
      </c>
      <c r="C377" s="84">
        <v>943.74226940999995</v>
      </c>
      <c r="D377" s="84">
        <v>931.17419244999996</v>
      </c>
      <c r="E377" s="84">
        <v>199.15937697999999</v>
      </c>
      <c r="F377" s="84">
        <v>199.15937697999999</v>
      </c>
    </row>
    <row r="378" spans="1:6" ht="12.75" customHeight="1" x14ac:dyDescent="0.2">
      <c r="A378" s="83" t="s">
        <v>156</v>
      </c>
      <c r="B378" s="83">
        <v>10</v>
      </c>
      <c r="C378" s="84">
        <v>854.73624785000004</v>
      </c>
      <c r="D378" s="84">
        <v>844.40005486999996</v>
      </c>
      <c r="E378" s="84">
        <v>180.60013928000001</v>
      </c>
      <c r="F378" s="84">
        <v>180.60013928000001</v>
      </c>
    </row>
    <row r="379" spans="1:6" ht="12.75" customHeight="1" x14ac:dyDescent="0.2">
      <c r="A379" s="83" t="s">
        <v>156</v>
      </c>
      <c r="B379" s="83">
        <v>11</v>
      </c>
      <c r="C379" s="84">
        <v>822.50627462</v>
      </c>
      <c r="D379" s="84">
        <v>813.16287274000001</v>
      </c>
      <c r="E379" s="84">
        <v>173.91913611000001</v>
      </c>
      <c r="F379" s="84">
        <v>173.91913611000001</v>
      </c>
    </row>
    <row r="380" spans="1:6" ht="12.75" customHeight="1" x14ac:dyDescent="0.2">
      <c r="A380" s="83" t="s">
        <v>156</v>
      </c>
      <c r="B380" s="83">
        <v>12</v>
      </c>
      <c r="C380" s="84">
        <v>824.79866625</v>
      </c>
      <c r="D380" s="84">
        <v>815.49945266999998</v>
      </c>
      <c r="E380" s="84">
        <v>174.41888342999999</v>
      </c>
      <c r="F380" s="84">
        <v>174.41888342999999</v>
      </c>
    </row>
    <row r="381" spans="1:6" ht="12.75" customHeight="1" x14ac:dyDescent="0.2">
      <c r="A381" s="83" t="s">
        <v>156</v>
      </c>
      <c r="B381" s="83">
        <v>13</v>
      </c>
      <c r="C381" s="84">
        <v>815.08440615999996</v>
      </c>
      <c r="D381" s="84">
        <v>812.53665925999996</v>
      </c>
      <c r="E381" s="84">
        <v>173.78520168</v>
      </c>
      <c r="F381" s="84">
        <v>173.78520168</v>
      </c>
    </row>
    <row r="382" spans="1:6" ht="12.75" customHeight="1" x14ac:dyDescent="0.2">
      <c r="A382" s="83" t="s">
        <v>156</v>
      </c>
      <c r="B382" s="83">
        <v>14</v>
      </c>
      <c r="C382" s="84">
        <v>833.17260439999995</v>
      </c>
      <c r="D382" s="84">
        <v>823.64342274000001</v>
      </c>
      <c r="E382" s="84">
        <v>176.16071435000001</v>
      </c>
      <c r="F382" s="84">
        <v>176.16071435000001</v>
      </c>
    </row>
    <row r="383" spans="1:6" ht="12.75" customHeight="1" x14ac:dyDescent="0.2">
      <c r="A383" s="83" t="s">
        <v>156</v>
      </c>
      <c r="B383" s="83">
        <v>15</v>
      </c>
      <c r="C383" s="84">
        <v>848.10378494999998</v>
      </c>
      <c r="D383" s="84">
        <v>836.41213880999999</v>
      </c>
      <c r="E383" s="84">
        <v>178.89168516000001</v>
      </c>
      <c r="F383" s="84">
        <v>178.89168516000001</v>
      </c>
    </row>
    <row r="384" spans="1:6" ht="12.75" customHeight="1" x14ac:dyDescent="0.2">
      <c r="A384" s="83" t="s">
        <v>156</v>
      </c>
      <c r="B384" s="83">
        <v>16</v>
      </c>
      <c r="C384" s="84">
        <v>852.88290397000003</v>
      </c>
      <c r="D384" s="84">
        <v>842.36800025000002</v>
      </c>
      <c r="E384" s="84">
        <v>180.16552379000001</v>
      </c>
      <c r="F384" s="84">
        <v>180.16552379000001</v>
      </c>
    </row>
    <row r="385" spans="1:6" ht="12.75" customHeight="1" x14ac:dyDescent="0.2">
      <c r="A385" s="83" t="s">
        <v>156</v>
      </c>
      <c r="B385" s="83">
        <v>17</v>
      </c>
      <c r="C385" s="84">
        <v>853.58430367999995</v>
      </c>
      <c r="D385" s="84">
        <v>842.26055135000001</v>
      </c>
      <c r="E385" s="84">
        <v>180.14254263999999</v>
      </c>
      <c r="F385" s="84">
        <v>180.14254263999999</v>
      </c>
    </row>
    <row r="386" spans="1:6" ht="12.75" customHeight="1" x14ac:dyDescent="0.2">
      <c r="A386" s="83" t="s">
        <v>156</v>
      </c>
      <c r="B386" s="83">
        <v>18</v>
      </c>
      <c r="C386" s="84">
        <v>857.26137602999995</v>
      </c>
      <c r="D386" s="84">
        <v>846.32767797999998</v>
      </c>
      <c r="E386" s="84">
        <v>181.01241898000001</v>
      </c>
      <c r="F386" s="84">
        <v>181.01241898000001</v>
      </c>
    </row>
    <row r="387" spans="1:6" ht="12.75" customHeight="1" x14ac:dyDescent="0.2">
      <c r="A387" s="83" t="s">
        <v>156</v>
      </c>
      <c r="B387" s="83">
        <v>19</v>
      </c>
      <c r="C387" s="84">
        <v>839.53793472999996</v>
      </c>
      <c r="D387" s="84">
        <v>828.90286362999996</v>
      </c>
      <c r="E387" s="84">
        <v>177.28560267</v>
      </c>
      <c r="F387" s="84">
        <v>177.28560267</v>
      </c>
    </row>
    <row r="388" spans="1:6" ht="12.75" customHeight="1" x14ac:dyDescent="0.2">
      <c r="A388" s="83" t="s">
        <v>156</v>
      </c>
      <c r="B388" s="83">
        <v>20</v>
      </c>
      <c r="C388" s="84">
        <v>812.63221159</v>
      </c>
      <c r="D388" s="84">
        <v>802.52246694999997</v>
      </c>
      <c r="E388" s="84">
        <v>171.64336793999999</v>
      </c>
      <c r="F388" s="84">
        <v>171.64336793999999</v>
      </c>
    </row>
    <row r="389" spans="1:6" ht="12.75" customHeight="1" x14ac:dyDescent="0.2">
      <c r="A389" s="83" t="s">
        <v>156</v>
      </c>
      <c r="B389" s="83">
        <v>21</v>
      </c>
      <c r="C389" s="84">
        <v>809.98708696999995</v>
      </c>
      <c r="D389" s="84">
        <v>805.90680400999997</v>
      </c>
      <c r="E389" s="84">
        <v>172.36720937000001</v>
      </c>
      <c r="F389" s="84">
        <v>172.36720937000001</v>
      </c>
    </row>
    <row r="390" spans="1:6" ht="12.75" customHeight="1" x14ac:dyDescent="0.2">
      <c r="A390" s="83" t="s">
        <v>156</v>
      </c>
      <c r="B390" s="83">
        <v>22</v>
      </c>
      <c r="C390" s="84">
        <v>813.18452414000001</v>
      </c>
      <c r="D390" s="84">
        <v>807.23777139000003</v>
      </c>
      <c r="E390" s="84">
        <v>172.65187645</v>
      </c>
      <c r="F390" s="84">
        <v>172.65187645</v>
      </c>
    </row>
    <row r="391" spans="1:6" ht="12.75" customHeight="1" x14ac:dyDescent="0.2">
      <c r="A391" s="83" t="s">
        <v>156</v>
      </c>
      <c r="B391" s="83">
        <v>23</v>
      </c>
      <c r="C391" s="84">
        <v>858.77410837000002</v>
      </c>
      <c r="D391" s="84">
        <v>851.50432998999997</v>
      </c>
      <c r="E391" s="84">
        <v>182.11960042999999</v>
      </c>
      <c r="F391" s="84">
        <v>182.11960042999999</v>
      </c>
    </row>
    <row r="392" spans="1:6" ht="12.75" customHeight="1" x14ac:dyDescent="0.2">
      <c r="A392" s="83" t="s">
        <v>156</v>
      </c>
      <c r="B392" s="83">
        <v>24</v>
      </c>
      <c r="C392" s="84">
        <v>947.95107540000004</v>
      </c>
      <c r="D392" s="84">
        <v>939.67349127</v>
      </c>
      <c r="E392" s="84">
        <v>200.97720555999999</v>
      </c>
      <c r="F392" s="84">
        <v>200.97720555999999</v>
      </c>
    </row>
    <row r="393" spans="1:6" ht="12.75" customHeight="1" x14ac:dyDescent="0.2">
      <c r="A393" s="83" t="s">
        <v>157</v>
      </c>
      <c r="B393" s="83">
        <v>1</v>
      </c>
      <c r="C393" s="84">
        <v>1007.73926585</v>
      </c>
      <c r="D393" s="84">
        <v>1000.55555399</v>
      </c>
      <c r="E393" s="84">
        <v>213.99865072</v>
      </c>
      <c r="F393" s="84">
        <v>213.99865072</v>
      </c>
    </row>
    <row r="394" spans="1:6" ht="12.75" customHeight="1" x14ac:dyDescent="0.2">
      <c r="A394" s="83" t="s">
        <v>157</v>
      </c>
      <c r="B394" s="83">
        <v>2</v>
      </c>
      <c r="C394" s="84">
        <v>1090.1548553800001</v>
      </c>
      <c r="D394" s="84">
        <v>1077.99847892</v>
      </c>
      <c r="E394" s="84">
        <v>230.56213026</v>
      </c>
      <c r="F394" s="84">
        <v>230.56213026</v>
      </c>
    </row>
    <row r="395" spans="1:6" ht="12.75" customHeight="1" x14ac:dyDescent="0.2">
      <c r="A395" s="83" t="s">
        <v>157</v>
      </c>
      <c r="B395" s="83">
        <v>3</v>
      </c>
      <c r="C395" s="84">
        <v>1175.4095148900001</v>
      </c>
      <c r="D395" s="84">
        <v>1162.0299340700001</v>
      </c>
      <c r="E395" s="84">
        <v>248.53476351</v>
      </c>
      <c r="F395" s="84">
        <v>248.53476351</v>
      </c>
    </row>
    <row r="396" spans="1:6" ht="12.75" customHeight="1" x14ac:dyDescent="0.2">
      <c r="A396" s="83" t="s">
        <v>157</v>
      </c>
      <c r="B396" s="83">
        <v>4</v>
      </c>
      <c r="C396" s="84">
        <v>1185.9003826400001</v>
      </c>
      <c r="D396" s="84">
        <v>1172.5487987399999</v>
      </c>
      <c r="E396" s="84">
        <v>250.78453648000001</v>
      </c>
      <c r="F396" s="84">
        <v>250.78453648000001</v>
      </c>
    </row>
    <row r="397" spans="1:6" ht="12.75" customHeight="1" x14ac:dyDescent="0.2">
      <c r="A397" s="83" t="s">
        <v>157</v>
      </c>
      <c r="B397" s="83">
        <v>5</v>
      </c>
      <c r="C397" s="84">
        <v>1187.8952678999999</v>
      </c>
      <c r="D397" s="84">
        <v>1173.36058213</v>
      </c>
      <c r="E397" s="84">
        <v>250.95816058</v>
      </c>
      <c r="F397" s="84">
        <v>250.95816058</v>
      </c>
    </row>
    <row r="398" spans="1:6" ht="12.75" customHeight="1" x14ac:dyDescent="0.2">
      <c r="A398" s="83" t="s">
        <v>157</v>
      </c>
      <c r="B398" s="83">
        <v>6</v>
      </c>
      <c r="C398" s="84">
        <v>1185.5353797499999</v>
      </c>
      <c r="D398" s="84">
        <v>1169.9763822499999</v>
      </c>
      <c r="E398" s="84">
        <v>250.23434849</v>
      </c>
      <c r="F398" s="84">
        <v>250.23434849</v>
      </c>
    </row>
    <row r="399" spans="1:6" ht="12.75" customHeight="1" x14ac:dyDescent="0.2">
      <c r="A399" s="83" t="s">
        <v>157</v>
      </c>
      <c r="B399" s="83">
        <v>7</v>
      </c>
      <c r="C399" s="84">
        <v>1121.4523704600001</v>
      </c>
      <c r="D399" s="84">
        <v>1107.8341987700001</v>
      </c>
      <c r="E399" s="84">
        <v>236.94338891000001</v>
      </c>
      <c r="F399" s="84">
        <v>236.94338891000001</v>
      </c>
    </row>
    <row r="400" spans="1:6" ht="12.75" customHeight="1" x14ac:dyDescent="0.2">
      <c r="A400" s="83" t="s">
        <v>157</v>
      </c>
      <c r="B400" s="83">
        <v>8</v>
      </c>
      <c r="C400" s="84">
        <v>1058.85775324</v>
      </c>
      <c r="D400" s="84">
        <v>1046.1337742200001</v>
      </c>
      <c r="E400" s="84">
        <v>223.74691267</v>
      </c>
      <c r="F400" s="84">
        <v>223.74691267</v>
      </c>
    </row>
    <row r="401" spans="1:6" ht="12.75" customHeight="1" x14ac:dyDescent="0.2">
      <c r="A401" s="83" t="s">
        <v>157</v>
      </c>
      <c r="B401" s="83">
        <v>9</v>
      </c>
      <c r="C401" s="84">
        <v>955.33314419999999</v>
      </c>
      <c r="D401" s="84">
        <v>943.98434523000003</v>
      </c>
      <c r="E401" s="84">
        <v>201.89921027</v>
      </c>
      <c r="F401" s="84">
        <v>201.89921027</v>
      </c>
    </row>
    <row r="402" spans="1:6" ht="12.75" customHeight="1" x14ac:dyDescent="0.2">
      <c r="A402" s="83" t="s">
        <v>157</v>
      </c>
      <c r="B402" s="83">
        <v>10</v>
      </c>
      <c r="C402" s="84">
        <v>883.77885245000004</v>
      </c>
      <c r="D402" s="84">
        <v>873.69513466000001</v>
      </c>
      <c r="E402" s="84">
        <v>186.86576593999999</v>
      </c>
      <c r="F402" s="84">
        <v>186.86576593999999</v>
      </c>
    </row>
    <row r="403" spans="1:6" ht="12.75" customHeight="1" x14ac:dyDescent="0.2">
      <c r="A403" s="83" t="s">
        <v>157</v>
      </c>
      <c r="B403" s="83">
        <v>11</v>
      </c>
      <c r="C403" s="84">
        <v>854.86016187999996</v>
      </c>
      <c r="D403" s="84">
        <v>845.36319916000002</v>
      </c>
      <c r="E403" s="84">
        <v>180.80613642</v>
      </c>
      <c r="F403" s="84">
        <v>180.80613642</v>
      </c>
    </row>
    <row r="404" spans="1:6" ht="12.75" customHeight="1" x14ac:dyDescent="0.2">
      <c r="A404" s="83" t="s">
        <v>157</v>
      </c>
      <c r="B404" s="83">
        <v>12</v>
      </c>
      <c r="C404" s="84">
        <v>825.75844549999999</v>
      </c>
      <c r="D404" s="84">
        <v>821.86106396000002</v>
      </c>
      <c r="E404" s="84">
        <v>175.77950376000001</v>
      </c>
      <c r="F404" s="84">
        <v>175.77950376000001</v>
      </c>
    </row>
    <row r="405" spans="1:6" ht="12.75" customHeight="1" x14ac:dyDescent="0.2">
      <c r="A405" s="83" t="s">
        <v>157</v>
      </c>
      <c r="B405" s="83">
        <v>13</v>
      </c>
      <c r="C405" s="84">
        <v>844.82426215999999</v>
      </c>
      <c r="D405" s="84">
        <v>835.14042396000002</v>
      </c>
      <c r="E405" s="84">
        <v>178.61969101</v>
      </c>
      <c r="F405" s="84">
        <v>178.61969101</v>
      </c>
    </row>
    <row r="406" spans="1:6" ht="12.75" customHeight="1" x14ac:dyDescent="0.2">
      <c r="A406" s="83" t="s">
        <v>157</v>
      </c>
      <c r="B406" s="83">
        <v>14</v>
      </c>
      <c r="C406" s="84">
        <v>857.56653237</v>
      </c>
      <c r="D406" s="84">
        <v>847.44923527000003</v>
      </c>
      <c r="E406" s="84">
        <v>181.25229745999999</v>
      </c>
      <c r="F406" s="84">
        <v>181.25229745999999</v>
      </c>
    </row>
    <row r="407" spans="1:6" ht="12.75" customHeight="1" x14ac:dyDescent="0.2">
      <c r="A407" s="83" t="s">
        <v>157</v>
      </c>
      <c r="B407" s="83">
        <v>15</v>
      </c>
      <c r="C407" s="84">
        <v>860.44045844000004</v>
      </c>
      <c r="D407" s="84">
        <v>850.15000450000002</v>
      </c>
      <c r="E407" s="84">
        <v>181.82993753</v>
      </c>
      <c r="F407" s="84">
        <v>181.82993753</v>
      </c>
    </row>
    <row r="408" spans="1:6" ht="12.75" customHeight="1" x14ac:dyDescent="0.2">
      <c r="A408" s="83" t="s">
        <v>157</v>
      </c>
      <c r="B408" s="83">
        <v>16</v>
      </c>
      <c r="C408" s="84">
        <v>859.54007987</v>
      </c>
      <c r="D408" s="84">
        <v>849.09360736999997</v>
      </c>
      <c r="E408" s="84">
        <v>181.60399548999999</v>
      </c>
      <c r="F408" s="84">
        <v>181.60399548999999</v>
      </c>
    </row>
    <row r="409" spans="1:6" ht="12.75" customHeight="1" x14ac:dyDescent="0.2">
      <c r="A409" s="83" t="s">
        <v>157</v>
      </c>
      <c r="B409" s="83">
        <v>17</v>
      </c>
      <c r="C409" s="84">
        <v>851.28434172000004</v>
      </c>
      <c r="D409" s="84">
        <v>839.67582851999998</v>
      </c>
      <c r="E409" s="84">
        <v>179.58972256000001</v>
      </c>
      <c r="F409" s="84">
        <v>179.58972256000001</v>
      </c>
    </row>
    <row r="410" spans="1:6" ht="12.75" customHeight="1" x14ac:dyDescent="0.2">
      <c r="A410" s="83" t="s">
        <v>157</v>
      </c>
      <c r="B410" s="83">
        <v>18</v>
      </c>
      <c r="C410" s="84">
        <v>849.55799366999997</v>
      </c>
      <c r="D410" s="84">
        <v>838.18352262999997</v>
      </c>
      <c r="E410" s="84">
        <v>179.27054842999999</v>
      </c>
      <c r="F410" s="84">
        <v>179.27054842999999</v>
      </c>
    </row>
    <row r="411" spans="1:6" ht="12.75" customHeight="1" x14ac:dyDescent="0.2">
      <c r="A411" s="83" t="s">
        <v>157</v>
      </c>
      <c r="B411" s="83">
        <v>19</v>
      </c>
      <c r="C411" s="84">
        <v>861.55388651999999</v>
      </c>
      <c r="D411" s="84">
        <v>850.49635854999997</v>
      </c>
      <c r="E411" s="84">
        <v>181.90401567000001</v>
      </c>
      <c r="F411" s="84">
        <v>181.90401567000001</v>
      </c>
    </row>
    <row r="412" spans="1:6" ht="12.75" customHeight="1" x14ac:dyDescent="0.2">
      <c r="A412" s="83" t="s">
        <v>157</v>
      </c>
      <c r="B412" s="83">
        <v>20</v>
      </c>
      <c r="C412" s="84">
        <v>821.04689119</v>
      </c>
      <c r="D412" s="84">
        <v>810.93474056000002</v>
      </c>
      <c r="E412" s="84">
        <v>173.44258357999999</v>
      </c>
      <c r="F412" s="84">
        <v>173.44258357999999</v>
      </c>
    </row>
    <row r="413" spans="1:6" ht="12.75" customHeight="1" x14ac:dyDescent="0.2">
      <c r="A413" s="83" t="s">
        <v>157</v>
      </c>
      <c r="B413" s="83">
        <v>21</v>
      </c>
      <c r="C413" s="84">
        <v>836.31552754999996</v>
      </c>
      <c r="D413" s="84">
        <v>825.96702515000004</v>
      </c>
      <c r="E413" s="84">
        <v>176.65768603999999</v>
      </c>
      <c r="F413" s="84">
        <v>176.65768603999999</v>
      </c>
    </row>
    <row r="414" spans="1:6" ht="12.75" customHeight="1" x14ac:dyDescent="0.2">
      <c r="A414" s="83" t="s">
        <v>157</v>
      </c>
      <c r="B414" s="83">
        <v>22</v>
      </c>
      <c r="C414" s="84">
        <v>828.17818165999995</v>
      </c>
      <c r="D414" s="84">
        <v>818.23950343000001</v>
      </c>
      <c r="E414" s="84">
        <v>175.00492502</v>
      </c>
      <c r="F414" s="84">
        <v>175.00492502</v>
      </c>
    </row>
    <row r="415" spans="1:6" ht="12.75" customHeight="1" x14ac:dyDescent="0.2">
      <c r="A415" s="83" t="s">
        <v>157</v>
      </c>
      <c r="B415" s="83">
        <v>23</v>
      </c>
      <c r="C415" s="84">
        <v>914.55999092000002</v>
      </c>
      <c r="D415" s="84">
        <v>903.58293771000001</v>
      </c>
      <c r="E415" s="84">
        <v>193.25816413999999</v>
      </c>
      <c r="F415" s="84">
        <v>193.25816413999999</v>
      </c>
    </row>
    <row r="416" spans="1:6" ht="12.75" customHeight="1" x14ac:dyDescent="0.2">
      <c r="A416" s="83" t="s">
        <v>157</v>
      </c>
      <c r="B416" s="83">
        <v>24</v>
      </c>
      <c r="C416" s="84">
        <v>994.20869818000006</v>
      </c>
      <c r="D416" s="84">
        <v>982.45366329000001</v>
      </c>
      <c r="E416" s="84">
        <v>210.12702143000001</v>
      </c>
      <c r="F416" s="84">
        <v>210.12702143000001</v>
      </c>
    </row>
    <row r="417" spans="1:6" ht="12.75" customHeight="1" x14ac:dyDescent="0.2">
      <c r="A417" s="83" t="s">
        <v>158</v>
      </c>
      <c r="B417" s="83">
        <v>1</v>
      </c>
      <c r="C417" s="84">
        <v>1028.92180975</v>
      </c>
      <c r="D417" s="84">
        <v>1016.43648517</v>
      </c>
      <c r="E417" s="84">
        <v>217.39526155999999</v>
      </c>
      <c r="F417" s="84">
        <v>217.39526155999999</v>
      </c>
    </row>
    <row r="418" spans="1:6" ht="12.75" customHeight="1" x14ac:dyDescent="0.2">
      <c r="A418" s="83" t="s">
        <v>158</v>
      </c>
      <c r="B418" s="83">
        <v>2</v>
      </c>
      <c r="C418" s="84">
        <v>1097.9571155799999</v>
      </c>
      <c r="D418" s="84">
        <v>1084.4916404799999</v>
      </c>
      <c r="E418" s="84">
        <v>231.95088654</v>
      </c>
      <c r="F418" s="84">
        <v>231.95088654</v>
      </c>
    </row>
    <row r="419" spans="1:6" ht="12.75" customHeight="1" x14ac:dyDescent="0.2">
      <c r="A419" s="83" t="s">
        <v>158</v>
      </c>
      <c r="B419" s="83">
        <v>3</v>
      </c>
      <c r="C419" s="84">
        <v>1152.2307341799999</v>
      </c>
      <c r="D419" s="84">
        <v>1136.9002643700001</v>
      </c>
      <c r="E419" s="84">
        <v>243.16003405000001</v>
      </c>
      <c r="F419" s="84">
        <v>243.16003405000001</v>
      </c>
    </row>
    <row r="420" spans="1:6" ht="12.75" customHeight="1" x14ac:dyDescent="0.2">
      <c r="A420" s="83" t="s">
        <v>158</v>
      </c>
      <c r="B420" s="83">
        <v>4</v>
      </c>
      <c r="C420" s="84">
        <v>1162.0201790799999</v>
      </c>
      <c r="D420" s="84">
        <v>1145.9183298800001</v>
      </c>
      <c r="E420" s="84">
        <v>245.08881636000001</v>
      </c>
      <c r="F420" s="84">
        <v>245.08881636000001</v>
      </c>
    </row>
    <row r="421" spans="1:6" ht="12.75" customHeight="1" x14ac:dyDescent="0.2">
      <c r="A421" s="83" t="s">
        <v>158</v>
      </c>
      <c r="B421" s="83">
        <v>5</v>
      </c>
      <c r="C421" s="84">
        <v>1163.0357315199999</v>
      </c>
      <c r="D421" s="84">
        <v>1147.3188152800001</v>
      </c>
      <c r="E421" s="84">
        <v>245.38835194000001</v>
      </c>
      <c r="F421" s="84">
        <v>245.38835194000001</v>
      </c>
    </row>
    <row r="422" spans="1:6" ht="12.75" customHeight="1" x14ac:dyDescent="0.2">
      <c r="A422" s="83" t="s">
        <v>158</v>
      </c>
      <c r="B422" s="83">
        <v>6</v>
      </c>
      <c r="C422" s="84">
        <v>1161.0624408599999</v>
      </c>
      <c r="D422" s="84">
        <v>1146.6681503100001</v>
      </c>
      <c r="E422" s="84">
        <v>245.24918783000001</v>
      </c>
      <c r="F422" s="84">
        <v>245.24918783000001</v>
      </c>
    </row>
    <row r="423" spans="1:6" ht="12.75" customHeight="1" x14ac:dyDescent="0.2">
      <c r="A423" s="83" t="s">
        <v>158</v>
      </c>
      <c r="B423" s="83">
        <v>7</v>
      </c>
      <c r="C423" s="84">
        <v>1094.00398217</v>
      </c>
      <c r="D423" s="84">
        <v>1080.99943697</v>
      </c>
      <c r="E423" s="84">
        <v>231.20397464999999</v>
      </c>
      <c r="F423" s="84">
        <v>231.20397464999999</v>
      </c>
    </row>
    <row r="424" spans="1:6" ht="12.75" customHeight="1" x14ac:dyDescent="0.2">
      <c r="A424" s="83" t="s">
        <v>158</v>
      </c>
      <c r="B424" s="83">
        <v>8</v>
      </c>
      <c r="C424" s="84">
        <v>1035.7689872999999</v>
      </c>
      <c r="D424" s="84">
        <v>1022.56260437</v>
      </c>
      <c r="E424" s="84">
        <v>218.70551488999999</v>
      </c>
      <c r="F424" s="84">
        <v>218.70551488999999</v>
      </c>
    </row>
    <row r="425" spans="1:6" ht="12.75" customHeight="1" x14ac:dyDescent="0.2">
      <c r="A425" s="83" t="s">
        <v>158</v>
      </c>
      <c r="B425" s="83">
        <v>9</v>
      </c>
      <c r="C425" s="84">
        <v>938.25990258000002</v>
      </c>
      <c r="D425" s="84">
        <v>926.02848094000001</v>
      </c>
      <c r="E425" s="84">
        <v>198.05881309</v>
      </c>
      <c r="F425" s="84">
        <v>198.05881309</v>
      </c>
    </row>
    <row r="426" spans="1:6" ht="12.75" customHeight="1" x14ac:dyDescent="0.2">
      <c r="A426" s="83" t="s">
        <v>158</v>
      </c>
      <c r="B426" s="83">
        <v>10</v>
      </c>
      <c r="C426" s="84">
        <v>868.52991732999999</v>
      </c>
      <c r="D426" s="84">
        <v>858.28602441999999</v>
      </c>
      <c r="E426" s="84">
        <v>183.57006806999999</v>
      </c>
      <c r="F426" s="84">
        <v>183.57006806999999</v>
      </c>
    </row>
    <row r="427" spans="1:6" ht="12.75" customHeight="1" x14ac:dyDescent="0.2">
      <c r="A427" s="83" t="s">
        <v>158</v>
      </c>
      <c r="B427" s="83">
        <v>11</v>
      </c>
      <c r="C427" s="84">
        <v>836.05615684999998</v>
      </c>
      <c r="D427" s="84">
        <v>826.40431206000005</v>
      </c>
      <c r="E427" s="84">
        <v>176.75121289000001</v>
      </c>
      <c r="F427" s="84">
        <v>176.75121289000001</v>
      </c>
    </row>
    <row r="428" spans="1:6" ht="12.75" customHeight="1" x14ac:dyDescent="0.2">
      <c r="A428" s="83" t="s">
        <v>158</v>
      </c>
      <c r="B428" s="83">
        <v>12</v>
      </c>
      <c r="C428" s="84">
        <v>844.22909374999995</v>
      </c>
      <c r="D428" s="84">
        <v>833.19522959999995</v>
      </c>
      <c r="E428" s="84">
        <v>178.20365317</v>
      </c>
      <c r="F428" s="84">
        <v>178.20365317</v>
      </c>
    </row>
    <row r="429" spans="1:6" ht="12.75" customHeight="1" x14ac:dyDescent="0.2">
      <c r="A429" s="83" t="s">
        <v>158</v>
      </c>
      <c r="B429" s="83">
        <v>13</v>
      </c>
      <c r="C429" s="84">
        <v>830.99243908000005</v>
      </c>
      <c r="D429" s="84">
        <v>821.17093093000005</v>
      </c>
      <c r="E429" s="84">
        <v>175.63189822999999</v>
      </c>
      <c r="F429" s="84">
        <v>175.63189822999999</v>
      </c>
    </row>
    <row r="430" spans="1:6" ht="12.75" customHeight="1" x14ac:dyDescent="0.2">
      <c r="A430" s="83" t="s">
        <v>158</v>
      </c>
      <c r="B430" s="83">
        <v>14</v>
      </c>
      <c r="C430" s="84">
        <v>834.32420493999996</v>
      </c>
      <c r="D430" s="84">
        <v>824.66984606999995</v>
      </c>
      <c r="E430" s="84">
        <v>176.38024559999999</v>
      </c>
      <c r="F430" s="84">
        <v>176.38024559999999</v>
      </c>
    </row>
    <row r="431" spans="1:6" ht="12.75" customHeight="1" x14ac:dyDescent="0.2">
      <c r="A431" s="83" t="s">
        <v>158</v>
      </c>
      <c r="B431" s="83">
        <v>15</v>
      </c>
      <c r="C431" s="84">
        <v>845.99325280999994</v>
      </c>
      <c r="D431" s="84">
        <v>836.15269163999994</v>
      </c>
      <c r="E431" s="84">
        <v>178.83619465000001</v>
      </c>
      <c r="F431" s="84">
        <v>178.83619465000001</v>
      </c>
    </row>
    <row r="432" spans="1:6" ht="12.75" customHeight="1" x14ac:dyDescent="0.2">
      <c r="A432" s="83" t="s">
        <v>158</v>
      </c>
      <c r="B432" s="83">
        <v>16</v>
      </c>
      <c r="C432" s="84">
        <v>867.90503890000002</v>
      </c>
      <c r="D432" s="84">
        <v>857.0240996</v>
      </c>
      <c r="E432" s="84">
        <v>183.30016781</v>
      </c>
      <c r="F432" s="84">
        <v>183.30016781</v>
      </c>
    </row>
    <row r="433" spans="1:6" ht="12.75" customHeight="1" x14ac:dyDescent="0.2">
      <c r="A433" s="83" t="s">
        <v>158</v>
      </c>
      <c r="B433" s="83">
        <v>17</v>
      </c>
      <c r="C433" s="84">
        <v>866.27992683000002</v>
      </c>
      <c r="D433" s="84">
        <v>854.61479971999995</v>
      </c>
      <c r="E433" s="84">
        <v>182.78486716</v>
      </c>
      <c r="F433" s="84">
        <v>182.78486716</v>
      </c>
    </row>
    <row r="434" spans="1:6" ht="12.75" customHeight="1" x14ac:dyDescent="0.2">
      <c r="A434" s="83" t="s">
        <v>158</v>
      </c>
      <c r="B434" s="83">
        <v>18</v>
      </c>
      <c r="C434" s="84">
        <v>851.04706332000001</v>
      </c>
      <c r="D434" s="84">
        <v>839.68590637</v>
      </c>
      <c r="E434" s="84">
        <v>179.59187800999999</v>
      </c>
      <c r="F434" s="84">
        <v>179.59187800999999</v>
      </c>
    </row>
    <row r="435" spans="1:6" ht="12.75" customHeight="1" x14ac:dyDescent="0.2">
      <c r="A435" s="83" t="s">
        <v>158</v>
      </c>
      <c r="B435" s="83">
        <v>19</v>
      </c>
      <c r="C435" s="84">
        <v>858.11851825999997</v>
      </c>
      <c r="D435" s="84">
        <v>847.04059216999997</v>
      </c>
      <c r="E435" s="84">
        <v>181.16489695000001</v>
      </c>
      <c r="F435" s="84">
        <v>181.16489695000001</v>
      </c>
    </row>
    <row r="436" spans="1:6" ht="12.75" customHeight="1" x14ac:dyDescent="0.2">
      <c r="A436" s="83" t="s">
        <v>158</v>
      </c>
      <c r="B436" s="83">
        <v>20</v>
      </c>
      <c r="C436" s="84">
        <v>860.86754187999998</v>
      </c>
      <c r="D436" s="84">
        <v>850.02184205000003</v>
      </c>
      <c r="E436" s="84">
        <v>181.80252616000001</v>
      </c>
      <c r="F436" s="84">
        <v>181.80252616000001</v>
      </c>
    </row>
    <row r="437" spans="1:6" ht="12.75" customHeight="1" x14ac:dyDescent="0.2">
      <c r="A437" s="83" t="s">
        <v>158</v>
      </c>
      <c r="B437" s="83">
        <v>21</v>
      </c>
      <c r="C437" s="84">
        <v>852.93345112999998</v>
      </c>
      <c r="D437" s="84">
        <v>841.77995341999997</v>
      </c>
      <c r="E437" s="84">
        <v>180.03975242999999</v>
      </c>
      <c r="F437" s="84">
        <v>180.03975242999999</v>
      </c>
    </row>
    <row r="438" spans="1:6" ht="12.75" customHeight="1" x14ac:dyDescent="0.2">
      <c r="A438" s="83" t="s">
        <v>158</v>
      </c>
      <c r="B438" s="83">
        <v>22</v>
      </c>
      <c r="C438" s="84">
        <v>862.60919859000001</v>
      </c>
      <c r="D438" s="84">
        <v>851.75238506000005</v>
      </c>
      <c r="E438" s="84">
        <v>182.17265441000001</v>
      </c>
      <c r="F438" s="84">
        <v>182.17265441000001</v>
      </c>
    </row>
    <row r="439" spans="1:6" ht="12.75" customHeight="1" x14ac:dyDescent="0.2">
      <c r="A439" s="83" t="s">
        <v>158</v>
      </c>
      <c r="B439" s="83">
        <v>23</v>
      </c>
      <c r="C439" s="84">
        <v>896.93112202999998</v>
      </c>
      <c r="D439" s="84">
        <v>884.89522767999995</v>
      </c>
      <c r="E439" s="84">
        <v>189.26123992000001</v>
      </c>
      <c r="F439" s="84">
        <v>189.26123992000001</v>
      </c>
    </row>
    <row r="440" spans="1:6" ht="12.75" customHeight="1" x14ac:dyDescent="0.2">
      <c r="A440" s="83" t="s">
        <v>158</v>
      </c>
      <c r="B440" s="83">
        <v>24</v>
      </c>
      <c r="C440" s="84">
        <v>972.47416706000001</v>
      </c>
      <c r="D440" s="84">
        <v>960.76585389000002</v>
      </c>
      <c r="E440" s="84">
        <v>205.48843647000001</v>
      </c>
      <c r="F440" s="84">
        <v>205.48843647000001</v>
      </c>
    </row>
    <row r="441" spans="1:6" ht="12.75" customHeight="1" x14ac:dyDescent="0.2">
      <c r="A441" s="83" t="s">
        <v>159</v>
      </c>
      <c r="B441" s="83">
        <v>1</v>
      </c>
      <c r="C441" s="84">
        <v>999.54146936999996</v>
      </c>
      <c r="D441" s="84">
        <v>995.97836526000003</v>
      </c>
      <c r="E441" s="84">
        <v>213.01968238000001</v>
      </c>
      <c r="F441" s="84">
        <v>213.01968238000001</v>
      </c>
    </row>
    <row r="442" spans="1:6" ht="12.75" customHeight="1" x14ac:dyDescent="0.2">
      <c r="A442" s="83" t="s">
        <v>159</v>
      </c>
      <c r="B442" s="83">
        <v>2</v>
      </c>
      <c r="C442" s="84">
        <v>1075.42486856</v>
      </c>
      <c r="D442" s="84">
        <v>1067.89498884</v>
      </c>
      <c r="E442" s="84">
        <v>228.40119752999999</v>
      </c>
      <c r="F442" s="84">
        <v>228.40119752999999</v>
      </c>
    </row>
    <row r="443" spans="1:6" ht="12.75" customHeight="1" x14ac:dyDescent="0.2">
      <c r="A443" s="83" t="s">
        <v>159</v>
      </c>
      <c r="B443" s="83">
        <v>3</v>
      </c>
      <c r="C443" s="84">
        <v>1140.72975812</v>
      </c>
      <c r="D443" s="84">
        <v>1129.5335956700001</v>
      </c>
      <c r="E443" s="84">
        <v>241.58445220999999</v>
      </c>
      <c r="F443" s="84">
        <v>241.58445220999999</v>
      </c>
    </row>
    <row r="444" spans="1:6" ht="12.75" customHeight="1" x14ac:dyDescent="0.2">
      <c r="A444" s="83" t="s">
        <v>159</v>
      </c>
      <c r="B444" s="83">
        <v>4</v>
      </c>
      <c r="C444" s="84">
        <v>1132.3980949700001</v>
      </c>
      <c r="D444" s="84">
        <v>1125.70184853</v>
      </c>
      <c r="E444" s="84">
        <v>240.76491879</v>
      </c>
      <c r="F444" s="84">
        <v>240.76491879</v>
      </c>
    </row>
    <row r="445" spans="1:6" ht="12.75" customHeight="1" x14ac:dyDescent="0.2">
      <c r="A445" s="83" t="s">
        <v>159</v>
      </c>
      <c r="B445" s="83">
        <v>5</v>
      </c>
      <c r="C445" s="84">
        <v>1138.2927438500001</v>
      </c>
      <c r="D445" s="84">
        <v>1131.2021512199999</v>
      </c>
      <c r="E445" s="84">
        <v>241.94132259</v>
      </c>
      <c r="F445" s="84">
        <v>241.94132259</v>
      </c>
    </row>
    <row r="446" spans="1:6" ht="12.75" customHeight="1" x14ac:dyDescent="0.2">
      <c r="A446" s="83" t="s">
        <v>159</v>
      </c>
      <c r="B446" s="83">
        <v>6</v>
      </c>
      <c r="C446" s="84">
        <v>1143.02012175</v>
      </c>
      <c r="D446" s="84">
        <v>1129.99735435</v>
      </c>
      <c r="E446" s="84">
        <v>241.68364084000001</v>
      </c>
      <c r="F446" s="84">
        <v>241.68364084000001</v>
      </c>
    </row>
    <row r="447" spans="1:6" ht="12.75" customHeight="1" x14ac:dyDescent="0.2">
      <c r="A447" s="83" t="s">
        <v>159</v>
      </c>
      <c r="B447" s="83">
        <v>7</v>
      </c>
      <c r="C447" s="84">
        <v>1081.3272211999999</v>
      </c>
      <c r="D447" s="84">
        <v>1069.2236335099999</v>
      </c>
      <c r="E447" s="84">
        <v>228.68536782000001</v>
      </c>
      <c r="F447" s="84">
        <v>228.68536782000001</v>
      </c>
    </row>
    <row r="448" spans="1:6" ht="12.75" customHeight="1" x14ac:dyDescent="0.2">
      <c r="A448" s="83" t="s">
        <v>159</v>
      </c>
      <c r="B448" s="83">
        <v>8</v>
      </c>
      <c r="C448" s="84">
        <v>1020.8451783100001</v>
      </c>
      <c r="D448" s="84">
        <v>1009.2460402299999</v>
      </c>
      <c r="E448" s="84">
        <v>215.85737043</v>
      </c>
      <c r="F448" s="84">
        <v>215.85737043</v>
      </c>
    </row>
    <row r="449" spans="1:6" ht="12.75" customHeight="1" x14ac:dyDescent="0.2">
      <c r="A449" s="83" t="s">
        <v>159</v>
      </c>
      <c r="B449" s="83">
        <v>9</v>
      </c>
      <c r="C449" s="84">
        <v>939.44540032999998</v>
      </c>
      <c r="D449" s="84">
        <v>928.52122765000001</v>
      </c>
      <c r="E449" s="84">
        <v>198.59196133</v>
      </c>
      <c r="F449" s="84">
        <v>198.59196133</v>
      </c>
    </row>
    <row r="450" spans="1:6" ht="12.75" customHeight="1" x14ac:dyDescent="0.2">
      <c r="A450" s="83" t="s">
        <v>159</v>
      </c>
      <c r="B450" s="83">
        <v>10</v>
      </c>
      <c r="C450" s="84">
        <v>853.72114603</v>
      </c>
      <c r="D450" s="84">
        <v>843.82223208000005</v>
      </c>
      <c r="E450" s="84">
        <v>180.47655463999999</v>
      </c>
      <c r="F450" s="84">
        <v>180.47655463999999</v>
      </c>
    </row>
    <row r="451" spans="1:6" ht="12.75" customHeight="1" x14ac:dyDescent="0.2">
      <c r="A451" s="83" t="s">
        <v>159</v>
      </c>
      <c r="B451" s="83">
        <v>11</v>
      </c>
      <c r="C451" s="84">
        <v>819.47167325999999</v>
      </c>
      <c r="D451" s="84">
        <v>809.47937476000004</v>
      </c>
      <c r="E451" s="84">
        <v>173.13131018999999</v>
      </c>
      <c r="F451" s="84">
        <v>173.13131018999999</v>
      </c>
    </row>
    <row r="452" spans="1:6" ht="12.75" customHeight="1" x14ac:dyDescent="0.2">
      <c r="A452" s="83" t="s">
        <v>159</v>
      </c>
      <c r="B452" s="83">
        <v>12</v>
      </c>
      <c r="C452" s="84">
        <v>837.62739458999999</v>
      </c>
      <c r="D452" s="84">
        <v>827.29517983999995</v>
      </c>
      <c r="E452" s="84">
        <v>176.94175154000001</v>
      </c>
      <c r="F452" s="84">
        <v>176.94175154000001</v>
      </c>
    </row>
    <row r="453" spans="1:6" ht="12.75" customHeight="1" x14ac:dyDescent="0.2">
      <c r="A453" s="83" t="s">
        <v>159</v>
      </c>
      <c r="B453" s="83">
        <v>13</v>
      </c>
      <c r="C453" s="84">
        <v>819.90450891</v>
      </c>
      <c r="D453" s="84">
        <v>810.32497918000001</v>
      </c>
      <c r="E453" s="84">
        <v>173.31216792000001</v>
      </c>
      <c r="F453" s="84">
        <v>173.31216792000001</v>
      </c>
    </row>
    <row r="454" spans="1:6" ht="12.75" customHeight="1" x14ac:dyDescent="0.2">
      <c r="A454" s="83" t="s">
        <v>159</v>
      </c>
      <c r="B454" s="83">
        <v>14</v>
      </c>
      <c r="C454" s="84">
        <v>824.24246230000006</v>
      </c>
      <c r="D454" s="84">
        <v>814.81848978999994</v>
      </c>
      <c r="E454" s="84">
        <v>174.27323920000001</v>
      </c>
      <c r="F454" s="84">
        <v>174.27323920000001</v>
      </c>
    </row>
    <row r="455" spans="1:6" ht="12.75" customHeight="1" x14ac:dyDescent="0.2">
      <c r="A455" s="83" t="s">
        <v>159</v>
      </c>
      <c r="B455" s="83">
        <v>15</v>
      </c>
      <c r="C455" s="84">
        <v>819.44538379999995</v>
      </c>
      <c r="D455" s="84">
        <v>811.48031436999997</v>
      </c>
      <c r="E455" s="84">
        <v>173.55927081999999</v>
      </c>
      <c r="F455" s="84">
        <v>173.55927081999999</v>
      </c>
    </row>
    <row r="456" spans="1:6" ht="12.75" customHeight="1" x14ac:dyDescent="0.2">
      <c r="A456" s="83" t="s">
        <v>159</v>
      </c>
      <c r="B456" s="83">
        <v>16</v>
      </c>
      <c r="C456" s="84">
        <v>821.47429118000002</v>
      </c>
      <c r="D456" s="84">
        <v>812.05553228999997</v>
      </c>
      <c r="E456" s="84">
        <v>173.68229833000001</v>
      </c>
      <c r="F456" s="84">
        <v>173.68229833000001</v>
      </c>
    </row>
    <row r="457" spans="1:6" ht="12.75" customHeight="1" x14ac:dyDescent="0.2">
      <c r="A457" s="83" t="s">
        <v>159</v>
      </c>
      <c r="B457" s="83">
        <v>17</v>
      </c>
      <c r="C457" s="84">
        <v>822.31204821999995</v>
      </c>
      <c r="D457" s="84">
        <v>812.25967829000001</v>
      </c>
      <c r="E457" s="84">
        <v>173.72596103999999</v>
      </c>
      <c r="F457" s="84">
        <v>173.72596103999999</v>
      </c>
    </row>
    <row r="458" spans="1:6" ht="12.75" customHeight="1" x14ac:dyDescent="0.2">
      <c r="A458" s="83" t="s">
        <v>159</v>
      </c>
      <c r="B458" s="83">
        <v>18</v>
      </c>
      <c r="C458" s="84">
        <v>823.99908256000003</v>
      </c>
      <c r="D458" s="84">
        <v>814.65328111999997</v>
      </c>
      <c r="E458" s="84">
        <v>174.23790439999999</v>
      </c>
      <c r="F458" s="84">
        <v>174.23790439999999</v>
      </c>
    </row>
    <row r="459" spans="1:6" ht="12.75" customHeight="1" x14ac:dyDescent="0.2">
      <c r="A459" s="83" t="s">
        <v>159</v>
      </c>
      <c r="B459" s="83">
        <v>19</v>
      </c>
      <c r="C459" s="84">
        <v>827.31319787999996</v>
      </c>
      <c r="D459" s="84">
        <v>817.99082395999994</v>
      </c>
      <c r="E459" s="84">
        <v>174.95173749</v>
      </c>
      <c r="F459" s="84">
        <v>174.95173749</v>
      </c>
    </row>
    <row r="460" spans="1:6" ht="12.75" customHeight="1" x14ac:dyDescent="0.2">
      <c r="A460" s="83" t="s">
        <v>159</v>
      </c>
      <c r="B460" s="83">
        <v>20</v>
      </c>
      <c r="C460" s="84">
        <v>829.10567712</v>
      </c>
      <c r="D460" s="84">
        <v>819.61223042999995</v>
      </c>
      <c r="E460" s="84">
        <v>175.29852363000001</v>
      </c>
      <c r="F460" s="84">
        <v>175.29852363000001</v>
      </c>
    </row>
    <row r="461" spans="1:6" ht="12.75" customHeight="1" x14ac:dyDescent="0.2">
      <c r="A461" s="83" t="s">
        <v>159</v>
      </c>
      <c r="B461" s="83">
        <v>21</v>
      </c>
      <c r="C461" s="84">
        <v>819.98654523000005</v>
      </c>
      <c r="D461" s="84">
        <v>819.96851863999996</v>
      </c>
      <c r="E461" s="84">
        <v>175.37472649</v>
      </c>
      <c r="F461" s="84">
        <v>175.37472649</v>
      </c>
    </row>
    <row r="462" spans="1:6" ht="12.75" customHeight="1" x14ac:dyDescent="0.2">
      <c r="A462" s="83" t="s">
        <v>159</v>
      </c>
      <c r="B462" s="83">
        <v>22</v>
      </c>
      <c r="C462" s="84">
        <v>810.77593119999995</v>
      </c>
      <c r="D462" s="84">
        <v>803.49120507999999</v>
      </c>
      <c r="E462" s="84">
        <v>171.85056148999999</v>
      </c>
      <c r="F462" s="84">
        <v>171.85056148999999</v>
      </c>
    </row>
    <row r="463" spans="1:6" ht="12.75" customHeight="1" x14ac:dyDescent="0.2">
      <c r="A463" s="83" t="s">
        <v>159</v>
      </c>
      <c r="B463" s="83">
        <v>23</v>
      </c>
      <c r="C463" s="84">
        <v>844.15319993000003</v>
      </c>
      <c r="D463" s="84">
        <v>840.09331654000005</v>
      </c>
      <c r="E463" s="84">
        <v>179.67901481999999</v>
      </c>
      <c r="F463" s="84">
        <v>179.67901481999999</v>
      </c>
    </row>
    <row r="464" spans="1:6" ht="12.75" customHeight="1" x14ac:dyDescent="0.2">
      <c r="A464" s="83" t="s">
        <v>159</v>
      </c>
      <c r="B464" s="83">
        <v>24</v>
      </c>
      <c r="C464" s="84">
        <v>914.92665819000001</v>
      </c>
      <c r="D464" s="84">
        <v>913.14814328</v>
      </c>
      <c r="E464" s="84">
        <v>195.30396866999999</v>
      </c>
      <c r="F464" s="84">
        <v>195.30396866999999</v>
      </c>
    </row>
    <row r="465" spans="1:6" ht="12.75" customHeight="1" x14ac:dyDescent="0.2">
      <c r="A465" s="83" t="s">
        <v>160</v>
      </c>
      <c r="B465" s="83">
        <v>1</v>
      </c>
      <c r="C465" s="84">
        <v>1000.9388198300001</v>
      </c>
      <c r="D465" s="84">
        <v>998.64779037999995</v>
      </c>
      <c r="E465" s="84">
        <v>213.59061857</v>
      </c>
      <c r="F465" s="84">
        <v>213.59061857</v>
      </c>
    </row>
    <row r="466" spans="1:6" ht="12.75" customHeight="1" x14ac:dyDescent="0.2">
      <c r="A466" s="83" t="s">
        <v>160</v>
      </c>
      <c r="B466" s="83">
        <v>2</v>
      </c>
      <c r="C466" s="84">
        <v>1082.8137132100001</v>
      </c>
      <c r="D466" s="84">
        <v>1069.4383339799999</v>
      </c>
      <c r="E466" s="84">
        <v>228.73128792</v>
      </c>
      <c r="F466" s="84">
        <v>228.73128792</v>
      </c>
    </row>
    <row r="467" spans="1:6" ht="12.75" customHeight="1" x14ac:dyDescent="0.2">
      <c r="A467" s="83" t="s">
        <v>160</v>
      </c>
      <c r="B467" s="83">
        <v>3</v>
      </c>
      <c r="C467" s="84">
        <v>1142.6387738999999</v>
      </c>
      <c r="D467" s="84">
        <v>1127.97929036</v>
      </c>
      <c r="E467" s="84">
        <v>241.25201766000001</v>
      </c>
      <c r="F467" s="84">
        <v>241.25201766000001</v>
      </c>
    </row>
    <row r="468" spans="1:6" ht="12.75" customHeight="1" x14ac:dyDescent="0.2">
      <c r="A468" s="83" t="s">
        <v>160</v>
      </c>
      <c r="B468" s="83">
        <v>4</v>
      </c>
      <c r="C468" s="84">
        <v>1146.92294724</v>
      </c>
      <c r="D468" s="84">
        <v>1132.54810576</v>
      </c>
      <c r="E468" s="84">
        <v>242.22919511000001</v>
      </c>
      <c r="F468" s="84">
        <v>242.22919511000001</v>
      </c>
    </row>
    <row r="469" spans="1:6" ht="12.75" customHeight="1" x14ac:dyDescent="0.2">
      <c r="A469" s="83" t="s">
        <v>160</v>
      </c>
      <c r="B469" s="83">
        <v>5</v>
      </c>
      <c r="C469" s="84">
        <v>1144.2059597699999</v>
      </c>
      <c r="D469" s="84">
        <v>1133.07141286</v>
      </c>
      <c r="E469" s="84">
        <v>242.34111995000001</v>
      </c>
      <c r="F469" s="84">
        <v>242.34111995000001</v>
      </c>
    </row>
    <row r="470" spans="1:6" ht="12.75" customHeight="1" x14ac:dyDescent="0.2">
      <c r="A470" s="83" t="s">
        <v>160</v>
      </c>
      <c r="B470" s="83">
        <v>6</v>
      </c>
      <c r="C470" s="84">
        <v>1146.1179150800001</v>
      </c>
      <c r="D470" s="84">
        <v>1132.6336307500001</v>
      </c>
      <c r="E470" s="84">
        <v>242.24748718000001</v>
      </c>
      <c r="F470" s="84">
        <v>242.24748718000001</v>
      </c>
    </row>
    <row r="471" spans="1:6" ht="12.75" customHeight="1" x14ac:dyDescent="0.2">
      <c r="A471" s="83" t="s">
        <v>160</v>
      </c>
      <c r="B471" s="83">
        <v>7</v>
      </c>
      <c r="C471" s="84">
        <v>1090.5640550099999</v>
      </c>
      <c r="D471" s="84">
        <v>1077.5193754500001</v>
      </c>
      <c r="E471" s="84">
        <v>230.45965969</v>
      </c>
      <c r="F471" s="84">
        <v>230.45965969</v>
      </c>
    </row>
    <row r="472" spans="1:6" ht="12.75" customHeight="1" x14ac:dyDescent="0.2">
      <c r="A472" s="83" t="s">
        <v>160</v>
      </c>
      <c r="B472" s="83">
        <v>8</v>
      </c>
      <c r="C472" s="84">
        <v>1011.51013688</v>
      </c>
      <c r="D472" s="84">
        <v>1009.42449913</v>
      </c>
      <c r="E472" s="84">
        <v>215.89553918999999</v>
      </c>
      <c r="F472" s="84">
        <v>215.89553918999999</v>
      </c>
    </row>
    <row r="473" spans="1:6" ht="12.75" customHeight="1" x14ac:dyDescent="0.2">
      <c r="A473" s="83" t="s">
        <v>160</v>
      </c>
      <c r="B473" s="83">
        <v>9</v>
      </c>
      <c r="C473" s="84">
        <v>924.09936425000001</v>
      </c>
      <c r="D473" s="84">
        <v>923.09350939000001</v>
      </c>
      <c r="E473" s="84">
        <v>197.43108187000001</v>
      </c>
      <c r="F473" s="84">
        <v>197.43108187000001</v>
      </c>
    </row>
    <row r="474" spans="1:6" ht="12.75" customHeight="1" x14ac:dyDescent="0.2">
      <c r="A474" s="83" t="s">
        <v>160</v>
      </c>
      <c r="B474" s="83">
        <v>10</v>
      </c>
      <c r="C474" s="84">
        <v>851.96037937000006</v>
      </c>
      <c r="D474" s="84">
        <v>850.89067272</v>
      </c>
      <c r="E474" s="84">
        <v>181.98835152000001</v>
      </c>
      <c r="F474" s="84">
        <v>181.98835152000001</v>
      </c>
    </row>
    <row r="475" spans="1:6" ht="12.75" customHeight="1" x14ac:dyDescent="0.2">
      <c r="A475" s="83" t="s">
        <v>160</v>
      </c>
      <c r="B475" s="83">
        <v>11</v>
      </c>
      <c r="C475" s="84">
        <v>825.22709242999997</v>
      </c>
      <c r="D475" s="84">
        <v>815.20014067</v>
      </c>
      <c r="E475" s="84">
        <v>174.35486663</v>
      </c>
      <c r="F475" s="84">
        <v>174.35486663</v>
      </c>
    </row>
    <row r="476" spans="1:6" ht="12.75" customHeight="1" x14ac:dyDescent="0.2">
      <c r="A476" s="83" t="s">
        <v>160</v>
      </c>
      <c r="B476" s="83">
        <v>12</v>
      </c>
      <c r="C476" s="84">
        <v>823.70613589000004</v>
      </c>
      <c r="D476" s="84">
        <v>814.23290109000004</v>
      </c>
      <c r="E476" s="84">
        <v>174.14799359</v>
      </c>
      <c r="F476" s="84">
        <v>174.14799359</v>
      </c>
    </row>
    <row r="477" spans="1:6" ht="12.75" customHeight="1" x14ac:dyDescent="0.2">
      <c r="A477" s="83" t="s">
        <v>160</v>
      </c>
      <c r="B477" s="83">
        <v>13</v>
      </c>
      <c r="C477" s="84">
        <v>808.44661832999998</v>
      </c>
      <c r="D477" s="84">
        <v>802.56079953000005</v>
      </c>
      <c r="E477" s="84">
        <v>171.65156651000001</v>
      </c>
      <c r="F477" s="84">
        <v>171.65156651000001</v>
      </c>
    </row>
    <row r="478" spans="1:6" ht="12.75" customHeight="1" x14ac:dyDescent="0.2">
      <c r="A478" s="83" t="s">
        <v>160</v>
      </c>
      <c r="B478" s="83">
        <v>14</v>
      </c>
      <c r="C478" s="84">
        <v>810.41392575999998</v>
      </c>
      <c r="D478" s="84">
        <v>801.37299415999996</v>
      </c>
      <c r="E478" s="84">
        <v>171.39751889999999</v>
      </c>
      <c r="F478" s="84">
        <v>171.39751889999999</v>
      </c>
    </row>
    <row r="479" spans="1:6" ht="12.75" customHeight="1" x14ac:dyDescent="0.2">
      <c r="A479" s="83" t="s">
        <v>160</v>
      </c>
      <c r="B479" s="83">
        <v>15</v>
      </c>
      <c r="C479" s="84">
        <v>814.66799308999998</v>
      </c>
      <c r="D479" s="84">
        <v>805.20574199999999</v>
      </c>
      <c r="E479" s="84">
        <v>172.21726634999999</v>
      </c>
      <c r="F479" s="84">
        <v>172.21726634999999</v>
      </c>
    </row>
    <row r="480" spans="1:6" ht="12.75" customHeight="1" x14ac:dyDescent="0.2">
      <c r="A480" s="83" t="s">
        <v>160</v>
      </c>
      <c r="B480" s="83">
        <v>16</v>
      </c>
      <c r="C480" s="84">
        <v>812.68199251999999</v>
      </c>
      <c r="D480" s="84">
        <v>804.43964018999998</v>
      </c>
      <c r="E480" s="84">
        <v>172.05341263</v>
      </c>
      <c r="F480" s="84">
        <v>172.05341263</v>
      </c>
    </row>
    <row r="481" spans="1:6" ht="12.75" customHeight="1" x14ac:dyDescent="0.2">
      <c r="A481" s="83" t="s">
        <v>160</v>
      </c>
      <c r="B481" s="83">
        <v>17</v>
      </c>
      <c r="C481" s="84">
        <v>808.27122503999999</v>
      </c>
      <c r="D481" s="84">
        <v>803.43730807999998</v>
      </c>
      <c r="E481" s="84">
        <v>171.83903401000001</v>
      </c>
      <c r="F481" s="84">
        <v>171.83903401000001</v>
      </c>
    </row>
    <row r="482" spans="1:6" ht="12.75" customHeight="1" x14ac:dyDescent="0.2">
      <c r="A482" s="83" t="s">
        <v>160</v>
      </c>
      <c r="B482" s="83">
        <v>18</v>
      </c>
      <c r="C482" s="84">
        <v>801.61399338000001</v>
      </c>
      <c r="D482" s="84">
        <v>794.78858924999997</v>
      </c>
      <c r="E482" s="84">
        <v>169.9892475</v>
      </c>
      <c r="F482" s="84">
        <v>169.9892475</v>
      </c>
    </row>
    <row r="483" spans="1:6" ht="12.75" customHeight="1" x14ac:dyDescent="0.2">
      <c r="A483" s="83" t="s">
        <v>160</v>
      </c>
      <c r="B483" s="83">
        <v>19</v>
      </c>
      <c r="C483" s="84">
        <v>809.46307631000002</v>
      </c>
      <c r="D483" s="84">
        <v>799.43490343999997</v>
      </c>
      <c r="E483" s="84">
        <v>170.98300039</v>
      </c>
      <c r="F483" s="84">
        <v>170.98300039</v>
      </c>
    </row>
    <row r="484" spans="1:6" ht="12.75" customHeight="1" x14ac:dyDescent="0.2">
      <c r="A484" s="83" t="s">
        <v>160</v>
      </c>
      <c r="B484" s="83">
        <v>20</v>
      </c>
      <c r="C484" s="84">
        <v>811.63090724000006</v>
      </c>
      <c r="D484" s="84">
        <v>800.96326122999994</v>
      </c>
      <c r="E484" s="84">
        <v>171.30988529000001</v>
      </c>
      <c r="F484" s="84">
        <v>171.30988529000001</v>
      </c>
    </row>
    <row r="485" spans="1:6" ht="12.75" customHeight="1" x14ac:dyDescent="0.2">
      <c r="A485" s="83" t="s">
        <v>160</v>
      </c>
      <c r="B485" s="83">
        <v>21</v>
      </c>
      <c r="C485" s="84">
        <v>819.06098498999995</v>
      </c>
      <c r="D485" s="84">
        <v>809.68401939</v>
      </c>
      <c r="E485" s="84">
        <v>173.17507954999999</v>
      </c>
      <c r="F485" s="84">
        <v>173.17507954999999</v>
      </c>
    </row>
    <row r="486" spans="1:6" ht="12.75" customHeight="1" x14ac:dyDescent="0.2">
      <c r="A486" s="83" t="s">
        <v>160</v>
      </c>
      <c r="B486" s="83">
        <v>22</v>
      </c>
      <c r="C486" s="84">
        <v>814.27552476000005</v>
      </c>
      <c r="D486" s="84">
        <v>805.16796287</v>
      </c>
      <c r="E486" s="84">
        <v>172.20918616</v>
      </c>
      <c r="F486" s="84">
        <v>172.20918616</v>
      </c>
    </row>
    <row r="487" spans="1:6" ht="12.75" customHeight="1" x14ac:dyDescent="0.2">
      <c r="A487" s="83" t="s">
        <v>160</v>
      </c>
      <c r="B487" s="83">
        <v>23</v>
      </c>
      <c r="C487" s="84">
        <v>830.50866928000005</v>
      </c>
      <c r="D487" s="84">
        <v>826.95574969999996</v>
      </c>
      <c r="E487" s="84">
        <v>176.86915428</v>
      </c>
      <c r="F487" s="84">
        <v>176.86915428</v>
      </c>
    </row>
    <row r="488" spans="1:6" ht="12.75" customHeight="1" x14ac:dyDescent="0.2">
      <c r="A488" s="83" t="s">
        <v>160</v>
      </c>
      <c r="B488" s="83">
        <v>24</v>
      </c>
      <c r="C488" s="84">
        <v>911.79220669999995</v>
      </c>
      <c r="D488" s="84">
        <v>905.99941716000001</v>
      </c>
      <c r="E488" s="84">
        <v>193.77500035</v>
      </c>
      <c r="F488" s="84">
        <v>193.77500035</v>
      </c>
    </row>
    <row r="489" spans="1:6" ht="12.75" customHeight="1" x14ac:dyDescent="0.2">
      <c r="A489" s="83" t="s">
        <v>161</v>
      </c>
      <c r="B489" s="83">
        <v>1</v>
      </c>
      <c r="C489" s="84">
        <v>1006.66729931</v>
      </c>
      <c r="D489" s="84">
        <v>1001.7834398799999</v>
      </c>
      <c r="E489" s="84">
        <v>214.26127073999999</v>
      </c>
      <c r="F489" s="84">
        <v>214.26127073999999</v>
      </c>
    </row>
    <row r="490" spans="1:6" ht="12.75" customHeight="1" x14ac:dyDescent="0.2">
      <c r="A490" s="83" t="s">
        <v>161</v>
      </c>
      <c r="B490" s="83">
        <v>2</v>
      </c>
      <c r="C490" s="84">
        <v>1085.98022844</v>
      </c>
      <c r="D490" s="84">
        <v>1074.1766534799999</v>
      </c>
      <c r="E490" s="84">
        <v>229.74471887999999</v>
      </c>
      <c r="F490" s="84">
        <v>229.74471887999999</v>
      </c>
    </row>
    <row r="491" spans="1:6" ht="12.75" customHeight="1" x14ac:dyDescent="0.2">
      <c r="A491" s="83" t="s">
        <v>161</v>
      </c>
      <c r="B491" s="83">
        <v>3</v>
      </c>
      <c r="C491" s="84">
        <v>1145.2201442</v>
      </c>
      <c r="D491" s="84">
        <v>1137.20930791</v>
      </c>
      <c r="E491" s="84">
        <v>243.22613222999999</v>
      </c>
      <c r="F491" s="84">
        <v>243.22613222999999</v>
      </c>
    </row>
    <row r="492" spans="1:6" ht="12.75" customHeight="1" x14ac:dyDescent="0.2">
      <c r="A492" s="83" t="s">
        <v>161</v>
      </c>
      <c r="B492" s="83">
        <v>4</v>
      </c>
      <c r="C492" s="84">
        <v>1154.3132323299999</v>
      </c>
      <c r="D492" s="84">
        <v>1141.3315795399999</v>
      </c>
      <c r="E492" s="84">
        <v>244.10780298</v>
      </c>
      <c r="F492" s="84">
        <v>244.10780298</v>
      </c>
    </row>
    <row r="493" spans="1:6" ht="12.75" customHeight="1" x14ac:dyDescent="0.2">
      <c r="A493" s="83" t="s">
        <v>161</v>
      </c>
      <c r="B493" s="83">
        <v>5</v>
      </c>
      <c r="C493" s="84">
        <v>1158.83666855</v>
      </c>
      <c r="D493" s="84">
        <v>1145.20317084</v>
      </c>
      <c r="E493" s="84">
        <v>244.93585827000001</v>
      </c>
      <c r="F493" s="84">
        <v>244.93585827000001</v>
      </c>
    </row>
    <row r="494" spans="1:6" ht="12.75" customHeight="1" x14ac:dyDescent="0.2">
      <c r="A494" s="83" t="s">
        <v>161</v>
      </c>
      <c r="B494" s="83">
        <v>6</v>
      </c>
      <c r="C494" s="84">
        <v>1150.4605543099999</v>
      </c>
      <c r="D494" s="84">
        <v>1137.31210261</v>
      </c>
      <c r="E494" s="84">
        <v>243.24811793999999</v>
      </c>
      <c r="F494" s="84">
        <v>243.24811793999999</v>
      </c>
    </row>
    <row r="495" spans="1:6" ht="12.75" customHeight="1" x14ac:dyDescent="0.2">
      <c r="A495" s="83" t="s">
        <v>161</v>
      </c>
      <c r="B495" s="83">
        <v>7</v>
      </c>
      <c r="C495" s="84">
        <v>1086.9648822500001</v>
      </c>
      <c r="D495" s="84">
        <v>1074.68808696</v>
      </c>
      <c r="E495" s="84">
        <v>229.85410418999999</v>
      </c>
      <c r="F495" s="84">
        <v>229.85410418999999</v>
      </c>
    </row>
    <row r="496" spans="1:6" ht="12.75" customHeight="1" x14ac:dyDescent="0.2">
      <c r="A496" s="83" t="s">
        <v>161</v>
      </c>
      <c r="B496" s="83">
        <v>8</v>
      </c>
      <c r="C496" s="84">
        <v>1047.6595761200001</v>
      </c>
      <c r="D496" s="84">
        <v>1040.36344706</v>
      </c>
      <c r="E496" s="84">
        <v>222.51275608</v>
      </c>
      <c r="F496" s="84">
        <v>222.51275608</v>
      </c>
    </row>
    <row r="497" spans="1:6" ht="12.75" customHeight="1" x14ac:dyDescent="0.2">
      <c r="A497" s="83" t="s">
        <v>161</v>
      </c>
      <c r="B497" s="83">
        <v>9</v>
      </c>
      <c r="C497" s="84">
        <v>961.13455240999997</v>
      </c>
      <c r="D497" s="84">
        <v>957.21702514000003</v>
      </c>
      <c r="E497" s="84">
        <v>204.72941358</v>
      </c>
      <c r="F497" s="84">
        <v>204.72941358</v>
      </c>
    </row>
    <row r="498" spans="1:6" ht="12.75" customHeight="1" x14ac:dyDescent="0.2">
      <c r="A498" s="83" t="s">
        <v>161</v>
      </c>
      <c r="B498" s="83">
        <v>10</v>
      </c>
      <c r="C498" s="84">
        <v>832.36491708999995</v>
      </c>
      <c r="D498" s="84">
        <v>828.76382179999996</v>
      </c>
      <c r="E498" s="84">
        <v>177.25586443</v>
      </c>
      <c r="F498" s="84">
        <v>177.25586443</v>
      </c>
    </row>
    <row r="499" spans="1:6" ht="12.75" customHeight="1" x14ac:dyDescent="0.2">
      <c r="A499" s="83" t="s">
        <v>161</v>
      </c>
      <c r="B499" s="83">
        <v>11</v>
      </c>
      <c r="C499" s="84">
        <v>788.98695022000004</v>
      </c>
      <c r="D499" s="84">
        <v>781.02699840000002</v>
      </c>
      <c r="E499" s="84">
        <v>167.04592081000001</v>
      </c>
      <c r="F499" s="84">
        <v>167.04592081000001</v>
      </c>
    </row>
    <row r="500" spans="1:6" ht="12.75" customHeight="1" x14ac:dyDescent="0.2">
      <c r="A500" s="83" t="s">
        <v>161</v>
      </c>
      <c r="B500" s="83">
        <v>12</v>
      </c>
      <c r="C500" s="84">
        <v>789.10709806</v>
      </c>
      <c r="D500" s="84">
        <v>786.15905121000003</v>
      </c>
      <c r="E500" s="84">
        <v>168.14356337999999</v>
      </c>
      <c r="F500" s="84">
        <v>168.14356337999999</v>
      </c>
    </row>
    <row r="501" spans="1:6" ht="12.75" customHeight="1" x14ac:dyDescent="0.2">
      <c r="A501" s="83" t="s">
        <v>161</v>
      </c>
      <c r="B501" s="83">
        <v>13</v>
      </c>
      <c r="C501" s="84">
        <v>798.51101769000002</v>
      </c>
      <c r="D501" s="84">
        <v>793.31354625999995</v>
      </c>
      <c r="E501" s="84">
        <v>169.67376555999999</v>
      </c>
      <c r="F501" s="84">
        <v>169.67376555999999</v>
      </c>
    </row>
    <row r="502" spans="1:6" ht="12.75" customHeight="1" x14ac:dyDescent="0.2">
      <c r="A502" s="83" t="s">
        <v>161</v>
      </c>
      <c r="B502" s="83">
        <v>14</v>
      </c>
      <c r="C502" s="84">
        <v>811.34318427999995</v>
      </c>
      <c r="D502" s="84">
        <v>801.18750560000001</v>
      </c>
      <c r="E502" s="84">
        <v>171.35784663999999</v>
      </c>
      <c r="F502" s="84">
        <v>171.35784663999999</v>
      </c>
    </row>
    <row r="503" spans="1:6" ht="12.75" customHeight="1" x14ac:dyDescent="0.2">
      <c r="A503" s="83" t="s">
        <v>161</v>
      </c>
      <c r="B503" s="83">
        <v>15</v>
      </c>
      <c r="C503" s="84">
        <v>817.53430321999997</v>
      </c>
      <c r="D503" s="84">
        <v>807.10202445000004</v>
      </c>
      <c r="E503" s="84">
        <v>172.62284292000001</v>
      </c>
      <c r="F503" s="84">
        <v>172.62284292000001</v>
      </c>
    </row>
    <row r="504" spans="1:6" ht="12.75" customHeight="1" x14ac:dyDescent="0.2">
      <c r="A504" s="83" t="s">
        <v>161</v>
      </c>
      <c r="B504" s="83">
        <v>16</v>
      </c>
      <c r="C504" s="84">
        <v>826.87727934999998</v>
      </c>
      <c r="D504" s="84">
        <v>816.87362030999998</v>
      </c>
      <c r="E504" s="84">
        <v>174.71279017000001</v>
      </c>
      <c r="F504" s="84">
        <v>174.71279017000001</v>
      </c>
    </row>
    <row r="505" spans="1:6" ht="12.75" customHeight="1" x14ac:dyDescent="0.2">
      <c r="A505" s="83" t="s">
        <v>161</v>
      </c>
      <c r="B505" s="83">
        <v>17</v>
      </c>
      <c r="C505" s="84">
        <v>817.73643521999998</v>
      </c>
      <c r="D505" s="84">
        <v>816.29184406000002</v>
      </c>
      <c r="E505" s="84">
        <v>174.58835995999999</v>
      </c>
      <c r="F505" s="84">
        <v>174.58835995999999</v>
      </c>
    </row>
    <row r="506" spans="1:6" ht="12.75" customHeight="1" x14ac:dyDescent="0.2">
      <c r="A506" s="83" t="s">
        <v>161</v>
      </c>
      <c r="B506" s="83">
        <v>18</v>
      </c>
      <c r="C506" s="84">
        <v>829.81616282000005</v>
      </c>
      <c r="D506" s="84">
        <v>824.21624527999995</v>
      </c>
      <c r="E506" s="84">
        <v>176.28322954000001</v>
      </c>
      <c r="F506" s="84">
        <v>176.28322954000001</v>
      </c>
    </row>
    <row r="507" spans="1:6" ht="12.75" customHeight="1" x14ac:dyDescent="0.2">
      <c r="A507" s="83" t="s">
        <v>161</v>
      </c>
      <c r="B507" s="83">
        <v>19</v>
      </c>
      <c r="C507" s="84">
        <v>824.42998346000002</v>
      </c>
      <c r="D507" s="84">
        <v>816.50146857000004</v>
      </c>
      <c r="E507" s="84">
        <v>174.63319442</v>
      </c>
      <c r="F507" s="84">
        <v>174.63319442</v>
      </c>
    </row>
    <row r="508" spans="1:6" ht="12.75" customHeight="1" x14ac:dyDescent="0.2">
      <c r="A508" s="83" t="s">
        <v>161</v>
      </c>
      <c r="B508" s="83">
        <v>20</v>
      </c>
      <c r="C508" s="84">
        <v>782.99913134999997</v>
      </c>
      <c r="D508" s="84">
        <v>775.28763365999998</v>
      </c>
      <c r="E508" s="84">
        <v>165.81838646</v>
      </c>
      <c r="F508" s="84">
        <v>165.81838646</v>
      </c>
    </row>
    <row r="509" spans="1:6" ht="12.75" customHeight="1" x14ac:dyDescent="0.2">
      <c r="A509" s="83" t="s">
        <v>161</v>
      </c>
      <c r="B509" s="83">
        <v>21</v>
      </c>
      <c r="C509" s="84">
        <v>784.53296284999999</v>
      </c>
      <c r="D509" s="84">
        <v>776.90004420000002</v>
      </c>
      <c r="E509" s="84">
        <v>166.16324854999999</v>
      </c>
      <c r="F509" s="84">
        <v>166.16324854999999</v>
      </c>
    </row>
    <row r="510" spans="1:6" ht="12.75" customHeight="1" x14ac:dyDescent="0.2">
      <c r="A510" s="83" t="s">
        <v>161</v>
      </c>
      <c r="B510" s="83">
        <v>22</v>
      </c>
      <c r="C510" s="84">
        <v>888.30966760000001</v>
      </c>
      <c r="D510" s="84">
        <v>879.43299047000005</v>
      </c>
      <c r="E510" s="84">
        <v>188.09297756000001</v>
      </c>
      <c r="F510" s="84">
        <v>188.09297756000001</v>
      </c>
    </row>
    <row r="511" spans="1:6" ht="12.75" customHeight="1" x14ac:dyDescent="0.2">
      <c r="A511" s="83" t="s">
        <v>161</v>
      </c>
      <c r="B511" s="83">
        <v>23</v>
      </c>
      <c r="C511" s="84">
        <v>999.42947738999999</v>
      </c>
      <c r="D511" s="84">
        <v>997.03456116999996</v>
      </c>
      <c r="E511" s="84">
        <v>213.24558138</v>
      </c>
      <c r="F511" s="84">
        <v>213.24558138</v>
      </c>
    </row>
    <row r="512" spans="1:6" ht="12.75" customHeight="1" x14ac:dyDescent="0.2">
      <c r="A512" s="83" t="s">
        <v>161</v>
      </c>
      <c r="B512" s="83">
        <v>24</v>
      </c>
      <c r="C512" s="84">
        <v>1043.2278237999999</v>
      </c>
      <c r="D512" s="84">
        <v>1042.6439961999999</v>
      </c>
      <c r="E512" s="84">
        <v>223.00051954</v>
      </c>
      <c r="F512" s="84">
        <v>223.00051954</v>
      </c>
    </row>
    <row r="513" spans="1:6" ht="12.75" customHeight="1" x14ac:dyDescent="0.2">
      <c r="A513" s="83" t="s">
        <v>162</v>
      </c>
      <c r="B513" s="83">
        <v>1</v>
      </c>
      <c r="C513" s="84">
        <v>949.76162708000004</v>
      </c>
      <c r="D513" s="84">
        <v>938.96356819000005</v>
      </c>
      <c r="E513" s="84">
        <v>200.82536733000001</v>
      </c>
      <c r="F513" s="84">
        <v>200.82536733000001</v>
      </c>
    </row>
    <row r="514" spans="1:6" ht="12.75" customHeight="1" x14ac:dyDescent="0.2">
      <c r="A514" s="83" t="s">
        <v>162</v>
      </c>
      <c r="B514" s="83">
        <v>2</v>
      </c>
      <c r="C514" s="84">
        <v>976.49708537000004</v>
      </c>
      <c r="D514" s="84">
        <v>965.25104065999994</v>
      </c>
      <c r="E514" s="84">
        <v>206.44772745</v>
      </c>
      <c r="F514" s="84">
        <v>206.44772745</v>
      </c>
    </row>
    <row r="515" spans="1:6" ht="12.75" customHeight="1" x14ac:dyDescent="0.2">
      <c r="A515" s="83" t="s">
        <v>162</v>
      </c>
      <c r="B515" s="83">
        <v>3</v>
      </c>
      <c r="C515" s="84">
        <v>1005.79125001</v>
      </c>
      <c r="D515" s="84">
        <v>995.89644633</v>
      </c>
      <c r="E515" s="84">
        <v>213.00216157</v>
      </c>
      <c r="F515" s="84">
        <v>213.00216157</v>
      </c>
    </row>
    <row r="516" spans="1:6" ht="12.75" customHeight="1" x14ac:dyDescent="0.2">
      <c r="A516" s="83" t="s">
        <v>162</v>
      </c>
      <c r="B516" s="83">
        <v>4</v>
      </c>
      <c r="C516" s="84">
        <v>1012.92908376</v>
      </c>
      <c r="D516" s="84">
        <v>1002.86538287</v>
      </c>
      <c r="E516" s="84">
        <v>214.49267653000001</v>
      </c>
      <c r="F516" s="84">
        <v>214.49267653000001</v>
      </c>
    </row>
    <row r="517" spans="1:6" ht="12.75" customHeight="1" x14ac:dyDescent="0.2">
      <c r="A517" s="83" t="s">
        <v>162</v>
      </c>
      <c r="B517" s="83">
        <v>5</v>
      </c>
      <c r="C517" s="84">
        <v>1017.07364919</v>
      </c>
      <c r="D517" s="84">
        <v>1006.96931092</v>
      </c>
      <c r="E517" s="84">
        <v>215.37042396000001</v>
      </c>
      <c r="F517" s="84">
        <v>215.37042396000001</v>
      </c>
    </row>
    <row r="518" spans="1:6" ht="12.75" customHeight="1" x14ac:dyDescent="0.2">
      <c r="A518" s="83" t="s">
        <v>162</v>
      </c>
      <c r="B518" s="83">
        <v>6</v>
      </c>
      <c r="C518" s="84">
        <v>1003.39586884</v>
      </c>
      <c r="D518" s="84">
        <v>996.56097362000003</v>
      </c>
      <c r="E518" s="84">
        <v>213.14429054999999</v>
      </c>
      <c r="F518" s="84">
        <v>213.14429054999999</v>
      </c>
    </row>
    <row r="519" spans="1:6" ht="12.75" customHeight="1" x14ac:dyDescent="0.2">
      <c r="A519" s="83" t="s">
        <v>162</v>
      </c>
      <c r="B519" s="83">
        <v>7</v>
      </c>
      <c r="C519" s="84">
        <v>982.42101990000003</v>
      </c>
      <c r="D519" s="84">
        <v>981.41205388000003</v>
      </c>
      <c r="E519" s="84">
        <v>209.90424218999999</v>
      </c>
      <c r="F519" s="84">
        <v>209.90424218999999</v>
      </c>
    </row>
    <row r="520" spans="1:6" ht="12.75" customHeight="1" x14ac:dyDescent="0.2">
      <c r="A520" s="83" t="s">
        <v>162</v>
      </c>
      <c r="B520" s="83">
        <v>8</v>
      </c>
      <c r="C520" s="84">
        <v>974.21871166000005</v>
      </c>
      <c r="D520" s="84">
        <v>969.64826303999996</v>
      </c>
      <c r="E520" s="84">
        <v>207.38820462000001</v>
      </c>
      <c r="F520" s="84">
        <v>207.38820462000001</v>
      </c>
    </row>
    <row r="521" spans="1:6" ht="12.75" customHeight="1" x14ac:dyDescent="0.2">
      <c r="A521" s="83" t="s">
        <v>162</v>
      </c>
      <c r="B521" s="83">
        <v>9</v>
      </c>
      <c r="C521" s="84">
        <v>935.48524091000002</v>
      </c>
      <c r="D521" s="84">
        <v>926.26803239000003</v>
      </c>
      <c r="E521" s="84">
        <v>198.11004831</v>
      </c>
      <c r="F521" s="84">
        <v>198.11004831</v>
      </c>
    </row>
    <row r="522" spans="1:6" ht="12.75" customHeight="1" x14ac:dyDescent="0.2">
      <c r="A522" s="83" t="s">
        <v>162</v>
      </c>
      <c r="B522" s="83">
        <v>10</v>
      </c>
      <c r="C522" s="84">
        <v>894.05093712999997</v>
      </c>
      <c r="D522" s="84">
        <v>885.49818303999996</v>
      </c>
      <c r="E522" s="84">
        <v>189.3901999</v>
      </c>
      <c r="F522" s="84">
        <v>189.3901999</v>
      </c>
    </row>
    <row r="523" spans="1:6" ht="12.75" customHeight="1" x14ac:dyDescent="0.2">
      <c r="A523" s="83" t="s">
        <v>162</v>
      </c>
      <c r="B523" s="83">
        <v>11</v>
      </c>
      <c r="C523" s="84">
        <v>875.20474852999996</v>
      </c>
      <c r="D523" s="84">
        <v>866.68428573999995</v>
      </c>
      <c r="E523" s="84">
        <v>185.36628676999999</v>
      </c>
      <c r="F523" s="84">
        <v>185.36628676999999</v>
      </c>
    </row>
    <row r="524" spans="1:6" ht="12.75" customHeight="1" x14ac:dyDescent="0.2">
      <c r="A524" s="83" t="s">
        <v>162</v>
      </c>
      <c r="B524" s="83">
        <v>12</v>
      </c>
      <c r="C524" s="84">
        <v>885.32199230000003</v>
      </c>
      <c r="D524" s="84">
        <v>877.68904760999999</v>
      </c>
      <c r="E524" s="84">
        <v>187.71998335000001</v>
      </c>
      <c r="F524" s="84">
        <v>187.71998335000001</v>
      </c>
    </row>
    <row r="525" spans="1:6" ht="12.75" customHeight="1" x14ac:dyDescent="0.2">
      <c r="A525" s="83" t="s">
        <v>162</v>
      </c>
      <c r="B525" s="83">
        <v>13</v>
      </c>
      <c r="C525" s="84">
        <v>894.40706738999995</v>
      </c>
      <c r="D525" s="84">
        <v>892.4134315</v>
      </c>
      <c r="E525" s="84">
        <v>190.86923206</v>
      </c>
      <c r="F525" s="84">
        <v>190.86923206</v>
      </c>
    </row>
    <row r="526" spans="1:6" ht="12.75" customHeight="1" x14ac:dyDescent="0.2">
      <c r="A526" s="83" t="s">
        <v>162</v>
      </c>
      <c r="B526" s="83">
        <v>14</v>
      </c>
      <c r="C526" s="84">
        <v>911.73152228000004</v>
      </c>
      <c r="D526" s="84">
        <v>905.52781132999996</v>
      </c>
      <c r="E526" s="84">
        <v>193.67413338</v>
      </c>
      <c r="F526" s="84">
        <v>193.67413338</v>
      </c>
    </row>
    <row r="527" spans="1:6" ht="12.75" customHeight="1" x14ac:dyDescent="0.2">
      <c r="A527" s="83" t="s">
        <v>162</v>
      </c>
      <c r="B527" s="83">
        <v>15</v>
      </c>
      <c r="C527" s="84">
        <v>923.23220622999997</v>
      </c>
      <c r="D527" s="84">
        <v>911.78149265000002</v>
      </c>
      <c r="E527" s="84">
        <v>195.01166967</v>
      </c>
      <c r="F527" s="84">
        <v>195.01166967</v>
      </c>
    </row>
    <row r="528" spans="1:6" ht="12.75" customHeight="1" x14ac:dyDescent="0.2">
      <c r="A528" s="83" t="s">
        <v>162</v>
      </c>
      <c r="B528" s="83">
        <v>16</v>
      </c>
      <c r="C528" s="84">
        <v>942.47937693999995</v>
      </c>
      <c r="D528" s="84">
        <v>931.47236125999996</v>
      </c>
      <c r="E528" s="84">
        <v>199.22314928</v>
      </c>
      <c r="F528" s="84">
        <v>199.22314928</v>
      </c>
    </row>
    <row r="529" spans="1:6" ht="12.75" customHeight="1" x14ac:dyDescent="0.2">
      <c r="A529" s="83" t="s">
        <v>162</v>
      </c>
      <c r="B529" s="83">
        <v>17</v>
      </c>
      <c r="C529" s="84">
        <v>952.47510905000001</v>
      </c>
      <c r="D529" s="84">
        <v>951.32253449999996</v>
      </c>
      <c r="E529" s="84">
        <v>203.46870093000001</v>
      </c>
      <c r="F529" s="84">
        <v>203.46870093000001</v>
      </c>
    </row>
    <row r="530" spans="1:6" ht="12.75" customHeight="1" x14ac:dyDescent="0.2">
      <c r="A530" s="83" t="s">
        <v>162</v>
      </c>
      <c r="B530" s="83">
        <v>18</v>
      </c>
      <c r="C530" s="84">
        <v>941.64922122999997</v>
      </c>
      <c r="D530" s="84">
        <v>934.06628463000004</v>
      </c>
      <c r="E530" s="84">
        <v>199.77793715999999</v>
      </c>
      <c r="F530" s="84">
        <v>199.77793715999999</v>
      </c>
    </row>
    <row r="531" spans="1:6" ht="12.75" customHeight="1" x14ac:dyDescent="0.2">
      <c r="A531" s="83" t="s">
        <v>162</v>
      </c>
      <c r="B531" s="83">
        <v>19</v>
      </c>
      <c r="C531" s="84">
        <v>911.13143903000002</v>
      </c>
      <c r="D531" s="84">
        <v>899.59953350000001</v>
      </c>
      <c r="E531" s="84">
        <v>192.40619433000001</v>
      </c>
      <c r="F531" s="84">
        <v>192.40619433000001</v>
      </c>
    </row>
    <row r="532" spans="1:6" ht="12.75" customHeight="1" x14ac:dyDescent="0.2">
      <c r="A532" s="83" t="s">
        <v>162</v>
      </c>
      <c r="B532" s="83">
        <v>20</v>
      </c>
      <c r="C532" s="84">
        <v>887.42764733000001</v>
      </c>
      <c r="D532" s="84">
        <v>875.43666556000005</v>
      </c>
      <c r="E532" s="84">
        <v>187.23824427</v>
      </c>
      <c r="F532" s="84">
        <v>187.23824427</v>
      </c>
    </row>
    <row r="533" spans="1:6" ht="12.75" customHeight="1" x14ac:dyDescent="0.2">
      <c r="A533" s="83" t="s">
        <v>162</v>
      </c>
      <c r="B533" s="83">
        <v>21</v>
      </c>
      <c r="C533" s="84">
        <v>858.30347759000006</v>
      </c>
      <c r="D533" s="84">
        <v>843.04531092000002</v>
      </c>
      <c r="E533" s="84">
        <v>180.31038688000001</v>
      </c>
      <c r="F533" s="84">
        <v>180.31038688000001</v>
      </c>
    </row>
    <row r="534" spans="1:6" ht="12.75" customHeight="1" x14ac:dyDescent="0.2">
      <c r="A534" s="83" t="s">
        <v>162</v>
      </c>
      <c r="B534" s="83">
        <v>22</v>
      </c>
      <c r="C534" s="84">
        <v>858.21136449999995</v>
      </c>
      <c r="D534" s="84">
        <v>842.57720801999994</v>
      </c>
      <c r="E534" s="84">
        <v>180.21026911000001</v>
      </c>
      <c r="F534" s="84">
        <v>180.21026911000001</v>
      </c>
    </row>
    <row r="535" spans="1:6" ht="12.75" customHeight="1" x14ac:dyDescent="0.2">
      <c r="A535" s="83" t="s">
        <v>162</v>
      </c>
      <c r="B535" s="83">
        <v>23</v>
      </c>
      <c r="C535" s="84">
        <v>859.40246298</v>
      </c>
      <c r="D535" s="84">
        <v>845.15288197999996</v>
      </c>
      <c r="E535" s="84">
        <v>180.76115382</v>
      </c>
      <c r="F535" s="84">
        <v>180.76115382</v>
      </c>
    </row>
    <row r="536" spans="1:6" ht="12.75" customHeight="1" x14ac:dyDescent="0.2">
      <c r="A536" s="83" t="s">
        <v>162</v>
      </c>
      <c r="B536" s="83">
        <v>24</v>
      </c>
      <c r="C536" s="84">
        <v>905.65651848000005</v>
      </c>
      <c r="D536" s="84">
        <v>893.24286740000002</v>
      </c>
      <c r="E536" s="84">
        <v>191.04663167000001</v>
      </c>
      <c r="F536" s="84">
        <v>191.04663167000001</v>
      </c>
    </row>
    <row r="537" spans="1:6" ht="12.75" customHeight="1" x14ac:dyDescent="0.2">
      <c r="A537" s="83" t="s">
        <v>163</v>
      </c>
      <c r="B537" s="83">
        <v>1</v>
      </c>
      <c r="C537" s="84">
        <v>910.71686466999995</v>
      </c>
      <c r="D537" s="84">
        <v>899.41175154999996</v>
      </c>
      <c r="E537" s="84">
        <v>192.36603156000001</v>
      </c>
      <c r="F537" s="84">
        <v>192.36603156000001</v>
      </c>
    </row>
    <row r="538" spans="1:6" ht="12.75" customHeight="1" x14ac:dyDescent="0.2">
      <c r="A538" s="83" t="s">
        <v>163</v>
      </c>
      <c r="B538" s="83">
        <v>2</v>
      </c>
      <c r="C538" s="84">
        <v>930.27140247</v>
      </c>
      <c r="D538" s="84">
        <v>919.58847926999999</v>
      </c>
      <c r="E538" s="84">
        <v>196.68142663</v>
      </c>
      <c r="F538" s="84">
        <v>196.68142663</v>
      </c>
    </row>
    <row r="539" spans="1:6" ht="12.75" customHeight="1" x14ac:dyDescent="0.2">
      <c r="A539" s="83" t="s">
        <v>163</v>
      </c>
      <c r="B539" s="83">
        <v>3</v>
      </c>
      <c r="C539" s="84">
        <v>975.09472746999995</v>
      </c>
      <c r="D539" s="84">
        <v>963.86780264000004</v>
      </c>
      <c r="E539" s="84">
        <v>206.15188074</v>
      </c>
      <c r="F539" s="84">
        <v>206.15188074</v>
      </c>
    </row>
    <row r="540" spans="1:6" ht="12.75" customHeight="1" x14ac:dyDescent="0.2">
      <c r="A540" s="83" t="s">
        <v>163</v>
      </c>
      <c r="B540" s="83">
        <v>4</v>
      </c>
      <c r="C540" s="84">
        <v>1010.56933911</v>
      </c>
      <c r="D540" s="84">
        <v>998.88009427999998</v>
      </c>
      <c r="E540" s="84">
        <v>213.64030367999999</v>
      </c>
      <c r="F540" s="84">
        <v>213.64030367999999</v>
      </c>
    </row>
    <row r="541" spans="1:6" ht="12.75" customHeight="1" x14ac:dyDescent="0.2">
      <c r="A541" s="83" t="s">
        <v>163</v>
      </c>
      <c r="B541" s="83">
        <v>5</v>
      </c>
      <c r="C541" s="84">
        <v>1023.02056626</v>
      </c>
      <c r="D541" s="84">
        <v>1011.93947301</v>
      </c>
      <c r="E541" s="84">
        <v>216.43344137</v>
      </c>
      <c r="F541" s="84">
        <v>216.43344137</v>
      </c>
    </row>
    <row r="542" spans="1:6" ht="12.75" customHeight="1" x14ac:dyDescent="0.2">
      <c r="A542" s="83" t="s">
        <v>163</v>
      </c>
      <c r="B542" s="83">
        <v>6</v>
      </c>
      <c r="C542" s="84">
        <v>978.44631745000004</v>
      </c>
      <c r="D542" s="84">
        <v>967.16662808000001</v>
      </c>
      <c r="E542" s="84">
        <v>206.85743296000001</v>
      </c>
      <c r="F542" s="84">
        <v>206.85743296000001</v>
      </c>
    </row>
    <row r="543" spans="1:6" ht="12.75" customHeight="1" x14ac:dyDescent="0.2">
      <c r="A543" s="83" t="s">
        <v>163</v>
      </c>
      <c r="B543" s="83">
        <v>7</v>
      </c>
      <c r="C543" s="84">
        <v>958.15635786999997</v>
      </c>
      <c r="D543" s="84">
        <v>947.30886223000005</v>
      </c>
      <c r="E543" s="84">
        <v>202.61025739999999</v>
      </c>
      <c r="F543" s="84">
        <v>202.61025739999999</v>
      </c>
    </row>
    <row r="544" spans="1:6" ht="12.75" customHeight="1" x14ac:dyDescent="0.2">
      <c r="A544" s="83" t="s">
        <v>163</v>
      </c>
      <c r="B544" s="83">
        <v>8</v>
      </c>
      <c r="C544" s="84">
        <v>949.17734074999998</v>
      </c>
      <c r="D544" s="84">
        <v>941.50157056</v>
      </c>
      <c r="E544" s="84">
        <v>201.36819485000001</v>
      </c>
      <c r="F544" s="84">
        <v>201.36819485000001</v>
      </c>
    </row>
    <row r="545" spans="1:6" ht="12.75" customHeight="1" x14ac:dyDescent="0.2">
      <c r="A545" s="83" t="s">
        <v>163</v>
      </c>
      <c r="B545" s="83">
        <v>9</v>
      </c>
      <c r="C545" s="84">
        <v>936.31903274000001</v>
      </c>
      <c r="D545" s="84">
        <v>933.44130189999998</v>
      </c>
      <c r="E545" s="84">
        <v>199.64426596000001</v>
      </c>
      <c r="F545" s="84">
        <v>199.64426596000001</v>
      </c>
    </row>
    <row r="546" spans="1:6" ht="12.75" customHeight="1" x14ac:dyDescent="0.2">
      <c r="A546" s="83" t="s">
        <v>163</v>
      </c>
      <c r="B546" s="83">
        <v>10</v>
      </c>
      <c r="C546" s="84">
        <v>942.81179935</v>
      </c>
      <c r="D546" s="84">
        <v>938.30509420999999</v>
      </c>
      <c r="E546" s="84">
        <v>200.68453303000001</v>
      </c>
      <c r="F546" s="84">
        <v>200.68453303000001</v>
      </c>
    </row>
    <row r="547" spans="1:6" ht="12.75" customHeight="1" x14ac:dyDescent="0.2">
      <c r="A547" s="83" t="s">
        <v>163</v>
      </c>
      <c r="B547" s="83">
        <v>11</v>
      </c>
      <c r="C547" s="84">
        <v>943.10682249000001</v>
      </c>
      <c r="D547" s="84">
        <v>931.68806588999996</v>
      </c>
      <c r="E547" s="84">
        <v>199.26928415</v>
      </c>
      <c r="F547" s="84">
        <v>199.26928415</v>
      </c>
    </row>
    <row r="548" spans="1:6" ht="12.75" customHeight="1" x14ac:dyDescent="0.2">
      <c r="A548" s="83" t="s">
        <v>163</v>
      </c>
      <c r="B548" s="83">
        <v>12</v>
      </c>
      <c r="C548" s="84">
        <v>940.90278123999997</v>
      </c>
      <c r="D548" s="84">
        <v>929.65417881999997</v>
      </c>
      <c r="E548" s="84">
        <v>198.83427673</v>
      </c>
      <c r="F548" s="84">
        <v>198.83427673</v>
      </c>
    </row>
    <row r="549" spans="1:6" ht="12.75" customHeight="1" x14ac:dyDescent="0.2">
      <c r="A549" s="83" t="s">
        <v>163</v>
      </c>
      <c r="B549" s="83">
        <v>13</v>
      </c>
      <c r="C549" s="84">
        <v>938.95137080999996</v>
      </c>
      <c r="D549" s="84">
        <v>928.00628534999998</v>
      </c>
      <c r="E549" s="84">
        <v>198.48182555</v>
      </c>
      <c r="F549" s="84">
        <v>198.48182555</v>
      </c>
    </row>
    <row r="550" spans="1:6" ht="12.75" customHeight="1" x14ac:dyDescent="0.2">
      <c r="A550" s="83" t="s">
        <v>163</v>
      </c>
      <c r="B550" s="83">
        <v>14</v>
      </c>
      <c r="C550" s="84">
        <v>947.10380603999999</v>
      </c>
      <c r="D550" s="84">
        <v>935.03316944000005</v>
      </c>
      <c r="E550" s="84">
        <v>199.98473432</v>
      </c>
      <c r="F550" s="84">
        <v>199.98473432</v>
      </c>
    </row>
    <row r="551" spans="1:6" ht="12.75" customHeight="1" x14ac:dyDescent="0.2">
      <c r="A551" s="83" t="s">
        <v>163</v>
      </c>
      <c r="B551" s="83">
        <v>15</v>
      </c>
      <c r="C551" s="84">
        <v>954.86263143999997</v>
      </c>
      <c r="D551" s="84">
        <v>940.55829630999995</v>
      </c>
      <c r="E551" s="84">
        <v>201.16644751000001</v>
      </c>
      <c r="F551" s="84">
        <v>201.16644751000001</v>
      </c>
    </row>
    <row r="552" spans="1:6" ht="12.75" customHeight="1" x14ac:dyDescent="0.2">
      <c r="A552" s="83" t="s">
        <v>163</v>
      </c>
      <c r="B552" s="83">
        <v>16</v>
      </c>
      <c r="C552" s="84">
        <v>962.38602952999997</v>
      </c>
      <c r="D552" s="84">
        <v>950.36625499000002</v>
      </c>
      <c r="E552" s="84">
        <v>203.26417204000001</v>
      </c>
      <c r="F552" s="84">
        <v>203.26417204000001</v>
      </c>
    </row>
    <row r="553" spans="1:6" ht="12.75" customHeight="1" x14ac:dyDescent="0.2">
      <c r="A553" s="83" t="s">
        <v>163</v>
      </c>
      <c r="B553" s="83">
        <v>17</v>
      </c>
      <c r="C553" s="84">
        <v>959.43781058000002</v>
      </c>
      <c r="D553" s="84">
        <v>948.31103077</v>
      </c>
      <c r="E553" s="84">
        <v>202.82460103</v>
      </c>
      <c r="F553" s="84">
        <v>202.82460103</v>
      </c>
    </row>
    <row r="554" spans="1:6" ht="12.75" customHeight="1" x14ac:dyDescent="0.2">
      <c r="A554" s="83" t="s">
        <v>163</v>
      </c>
      <c r="B554" s="83">
        <v>18</v>
      </c>
      <c r="C554" s="84">
        <v>937.99601686999995</v>
      </c>
      <c r="D554" s="84">
        <v>927.09565183999996</v>
      </c>
      <c r="E554" s="84">
        <v>198.28705941999999</v>
      </c>
      <c r="F554" s="84">
        <v>198.28705941999999</v>
      </c>
    </row>
    <row r="555" spans="1:6" ht="12.75" customHeight="1" x14ac:dyDescent="0.2">
      <c r="A555" s="83" t="s">
        <v>163</v>
      </c>
      <c r="B555" s="83">
        <v>19</v>
      </c>
      <c r="C555" s="84">
        <v>937.18543749000003</v>
      </c>
      <c r="D555" s="84">
        <v>924.70809139000005</v>
      </c>
      <c r="E555" s="84">
        <v>197.77640839</v>
      </c>
      <c r="F555" s="84">
        <v>197.77640839</v>
      </c>
    </row>
    <row r="556" spans="1:6" ht="12.75" customHeight="1" x14ac:dyDescent="0.2">
      <c r="A556" s="83" t="s">
        <v>163</v>
      </c>
      <c r="B556" s="83">
        <v>20</v>
      </c>
      <c r="C556" s="84">
        <v>926.07092190000003</v>
      </c>
      <c r="D556" s="84">
        <v>910.48479896000003</v>
      </c>
      <c r="E556" s="84">
        <v>194.73433304</v>
      </c>
      <c r="F556" s="84">
        <v>194.73433304</v>
      </c>
    </row>
    <row r="557" spans="1:6" ht="12.75" customHeight="1" x14ac:dyDescent="0.2">
      <c r="A557" s="83" t="s">
        <v>163</v>
      </c>
      <c r="B557" s="83">
        <v>21</v>
      </c>
      <c r="C557" s="84">
        <v>909.98894547999998</v>
      </c>
      <c r="D557" s="84">
        <v>897.90925486000003</v>
      </c>
      <c r="E557" s="84">
        <v>192.04467782</v>
      </c>
      <c r="F557" s="84">
        <v>192.04467782</v>
      </c>
    </row>
    <row r="558" spans="1:6" ht="12.75" customHeight="1" x14ac:dyDescent="0.2">
      <c r="A558" s="83" t="s">
        <v>163</v>
      </c>
      <c r="B558" s="83">
        <v>22</v>
      </c>
      <c r="C558" s="84">
        <v>914.09743972000001</v>
      </c>
      <c r="D558" s="84">
        <v>901.86395439</v>
      </c>
      <c r="E558" s="84">
        <v>192.89050828000001</v>
      </c>
      <c r="F558" s="84">
        <v>192.89050828000001</v>
      </c>
    </row>
    <row r="559" spans="1:6" ht="12.75" customHeight="1" x14ac:dyDescent="0.2">
      <c r="A559" s="83" t="s">
        <v>163</v>
      </c>
      <c r="B559" s="83">
        <v>23</v>
      </c>
      <c r="C559" s="84">
        <v>941.94487737999998</v>
      </c>
      <c r="D559" s="84">
        <v>930.26973594000003</v>
      </c>
      <c r="E559" s="84">
        <v>198.96593197999999</v>
      </c>
      <c r="F559" s="84">
        <v>198.96593197999999</v>
      </c>
    </row>
    <row r="560" spans="1:6" ht="12.75" customHeight="1" x14ac:dyDescent="0.2">
      <c r="A560" s="83" t="s">
        <v>163</v>
      </c>
      <c r="B560" s="83">
        <v>24</v>
      </c>
      <c r="C560" s="84">
        <v>956.02422818000002</v>
      </c>
      <c r="D560" s="84">
        <v>944.43634435000001</v>
      </c>
      <c r="E560" s="84">
        <v>201.99588376</v>
      </c>
      <c r="F560" s="84">
        <v>201.99588376</v>
      </c>
    </row>
    <row r="561" spans="1:6" ht="12.75" customHeight="1" x14ac:dyDescent="0.2">
      <c r="A561" s="83" t="s">
        <v>164</v>
      </c>
      <c r="B561" s="83">
        <v>1</v>
      </c>
      <c r="C561" s="84">
        <v>922.01865193000003</v>
      </c>
      <c r="D561" s="84">
        <v>911.73742032999996</v>
      </c>
      <c r="E561" s="84">
        <v>195.00224349000001</v>
      </c>
      <c r="F561" s="84">
        <v>195.00224349000001</v>
      </c>
    </row>
    <row r="562" spans="1:6" ht="12.75" customHeight="1" x14ac:dyDescent="0.2">
      <c r="A562" s="83" t="s">
        <v>164</v>
      </c>
      <c r="B562" s="83">
        <v>2</v>
      </c>
      <c r="C562" s="84">
        <v>969.70841756000004</v>
      </c>
      <c r="D562" s="84">
        <v>958.79001181000001</v>
      </c>
      <c r="E562" s="84">
        <v>205.06584369999999</v>
      </c>
      <c r="F562" s="84">
        <v>205.06584369999999</v>
      </c>
    </row>
    <row r="563" spans="1:6" ht="12.75" customHeight="1" x14ac:dyDescent="0.2">
      <c r="A563" s="83" t="s">
        <v>164</v>
      </c>
      <c r="B563" s="83">
        <v>3</v>
      </c>
      <c r="C563" s="84">
        <v>999.59372779</v>
      </c>
      <c r="D563" s="84">
        <v>991.13569093000001</v>
      </c>
      <c r="E563" s="84">
        <v>211.98393202</v>
      </c>
      <c r="F563" s="84">
        <v>211.98393202</v>
      </c>
    </row>
    <row r="564" spans="1:6" ht="12.75" customHeight="1" x14ac:dyDescent="0.2">
      <c r="A564" s="83" t="s">
        <v>164</v>
      </c>
      <c r="B564" s="83">
        <v>4</v>
      </c>
      <c r="C564" s="84">
        <v>1013.5692713</v>
      </c>
      <c r="D564" s="84">
        <v>1002.28019806</v>
      </c>
      <c r="E564" s="84">
        <v>214.3675173</v>
      </c>
      <c r="F564" s="84">
        <v>214.3675173</v>
      </c>
    </row>
    <row r="565" spans="1:6" ht="12.75" customHeight="1" x14ac:dyDescent="0.2">
      <c r="A565" s="83" t="s">
        <v>164</v>
      </c>
      <c r="B565" s="83">
        <v>5</v>
      </c>
      <c r="C565" s="84">
        <v>1015.3295775</v>
      </c>
      <c r="D565" s="84">
        <v>1006.76452762</v>
      </c>
      <c r="E565" s="84">
        <v>215.32662493999999</v>
      </c>
      <c r="F565" s="84">
        <v>215.32662493999999</v>
      </c>
    </row>
    <row r="566" spans="1:6" ht="12.75" customHeight="1" x14ac:dyDescent="0.2">
      <c r="A566" s="83" t="s">
        <v>164</v>
      </c>
      <c r="B566" s="83">
        <v>6</v>
      </c>
      <c r="C566" s="84">
        <v>986.68749302000003</v>
      </c>
      <c r="D566" s="84">
        <v>977.74874595000006</v>
      </c>
      <c r="E566" s="84">
        <v>209.12073452000001</v>
      </c>
      <c r="F566" s="84">
        <v>209.12073452000001</v>
      </c>
    </row>
    <row r="567" spans="1:6" ht="12.75" customHeight="1" x14ac:dyDescent="0.2">
      <c r="A567" s="83" t="s">
        <v>164</v>
      </c>
      <c r="B567" s="83">
        <v>7</v>
      </c>
      <c r="C567" s="84">
        <v>970.08412425999995</v>
      </c>
      <c r="D567" s="84">
        <v>958.13986668999996</v>
      </c>
      <c r="E567" s="84">
        <v>204.92679078</v>
      </c>
      <c r="F567" s="84">
        <v>204.92679078</v>
      </c>
    </row>
    <row r="568" spans="1:6" ht="12.75" customHeight="1" x14ac:dyDescent="0.2">
      <c r="A568" s="83" t="s">
        <v>164</v>
      </c>
      <c r="B568" s="83">
        <v>8</v>
      </c>
      <c r="C568" s="84">
        <v>983.12070544000005</v>
      </c>
      <c r="D568" s="84">
        <v>971.37205413000004</v>
      </c>
      <c r="E568" s="84">
        <v>207.75688876000001</v>
      </c>
      <c r="F568" s="84">
        <v>207.75688876000001</v>
      </c>
    </row>
    <row r="569" spans="1:6" ht="12.75" customHeight="1" x14ac:dyDescent="0.2">
      <c r="A569" s="83" t="s">
        <v>164</v>
      </c>
      <c r="B569" s="83">
        <v>9</v>
      </c>
      <c r="C569" s="84">
        <v>950.67894307999995</v>
      </c>
      <c r="D569" s="84">
        <v>939.93154375999995</v>
      </c>
      <c r="E569" s="84">
        <v>201.03239778</v>
      </c>
      <c r="F569" s="84">
        <v>201.03239778</v>
      </c>
    </row>
    <row r="570" spans="1:6" ht="12.75" customHeight="1" x14ac:dyDescent="0.2">
      <c r="A570" s="83" t="s">
        <v>164</v>
      </c>
      <c r="B570" s="83">
        <v>10</v>
      </c>
      <c r="C570" s="84">
        <v>956.14766539000004</v>
      </c>
      <c r="D570" s="84">
        <v>943.43167389999996</v>
      </c>
      <c r="E570" s="84">
        <v>201.78100502000001</v>
      </c>
      <c r="F570" s="84">
        <v>201.78100502000001</v>
      </c>
    </row>
    <row r="571" spans="1:6" ht="12.75" customHeight="1" x14ac:dyDescent="0.2">
      <c r="A571" s="83" t="s">
        <v>164</v>
      </c>
      <c r="B571" s="83">
        <v>11</v>
      </c>
      <c r="C571" s="84">
        <v>945.93975367999997</v>
      </c>
      <c r="D571" s="84">
        <v>928.95634009000003</v>
      </c>
      <c r="E571" s="84">
        <v>198.6850231</v>
      </c>
      <c r="F571" s="84">
        <v>198.6850231</v>
      </c>
    </row>
    <row r="572" spans="1:6" ht="12.75" customHeight="1" x14ac:dyDescent="0.2">
      <c r="A572" s="83" t="s">
        <v>164</v>
      </c>
      <c r="B572" s="83">
        <v>12</v>
      </c>
      <c r="C572" s="84">
        <v>959.20280869999999</v>
      </c>
      <c r="D572" s="84">
        <v>939.91034888000002</v>
      </c>
      <c r="E572" s="84">
        <v>201.02786463000001</v>
      </c>
      <c r="F572" s="84">
        <v>201.02786463000001</v>
      </c>
    </row>
    <row r="573" spans="1:6" ht="12.75" customHeight="1" x14ac:dyDescent="0.2">
      <c r="A573" s="83" t="s">
        <v>164</v>
      </c>
      <c r="B573" s="83">
        <v>13</v>
      </c>
      <c r="C573" s="84">
        <v>951.63268126000003</v>
      </c>
      <c r="D573" s="84">
        <v>930.01073985999994</v>
      </c>
      <c r="E573" s="84">
        <v>198.91053794000001</v>
      </c>
      <c r="F573" s="84">
        <v>198.91053794000001</v>
      </c>
    </row>
    <row r="574" spans="1:6" ht="12.75" customHeight="1" x14ac:dyDescent="0.2">
      <c r="A574" s="83" t="s">
        <v>164</v>
      </c>
      <c r="B574" s="83">
        <v>14</v>
      </c>
      <c r="C574" s="84">
        <v>961.32646425999997</v>
      </c>
      <c r="D574" s="84">
        <v>936.83920637000006</v>
      </c>
      <c r="E574" s="84">
        <v>200.37100919</v>
      </c>
      <c r="F574" s="84">
        <v>200.37100919</v>
      </c>
    </row>
    <row r="575" spans="1:6" ht="12.75" customHeight="1" x14ac:dyDescent="0.2">
      <c r="A575" s="83" t="s">
        <v>164</v>
      </c>
      <c r="B575" s="83">
        <v>15</v>
      </c>
      <c r="C575" s="84">
        <v>981.85093715999994</v>
      </c>
      <c r="D575" s="84">
        <v>955.52785987000004</v>
      </c>
      <c r="E575" s="84">
        <v>204.36813520000001</v>
      </c>
      <c r="F575" s="84">
        <v>204.36813520000001</v>
      </c>
    </row>
    <row r="576" spans="1:6" ht="12.75" customHeight="1" x14ac:dyDescent="0.2">
      <c r="A576" s="83" t="s">
        <v>164</v>
      </c>
      <c r="B576" s="83">
        <v>16</v>
      </c>
      <c r="C576" s="84">
        <v>986.68628444000001</v>
      </c>
      <c r="D576" s="84">
        <v>966.09227421000003</v>
      </c>
      <c r="E576" s="84">
        <v>206.62765034</v>
      </c>
      <c r="F576" s="84">
        <v>206.62765034</v>
      </c>
    </row>
    <row r="577" spans="1:6" ht="12.75" customHeight="1" x14ac:dyDescent="0.2">
      <c r="A577" s="83" t="s">
        <v>164</v>
      </c>
      <c r="B577" s="83">
        <v>17</v>
      </c>
      <c r="C577" s="84">
        <v>976.62248925999995</v>
      </c>
      <c r="D577" s="84">
        <v>963.14260607999995</v>
      </c>
      <c r="E577" s="84">
        <v>205.99677582000001</v>
      </c>
      <c r="F577" s="84">
        <v>205.99677582000001</v>
      </c>
    </row>
    <row r="578" spans="1:6" ht="12.75" customHeight="1" x14ac:dyDescent="0.2">
      <c r="A578" s="83" t="s">
        <v>164</v>
      </c>
      <c r="B578" s="83">
        <v>18</v>
      </c>
      <c r="C578" s="84">
        <v>983.50300704999995</v>
      </c>
      <c r="D578" s="84">
        <v>971.76355537999996</v>
      </c>
      <c r="E578" s="84">
        <v>207.84062298000001</v>
      </c>
      <c r="F578" s="84">
        <v>207.84062298000001</v>
      </c>
    </row>
    <row r="579" spans="1:6" ht="12.75" customHeight="1" x14ac:dyDescent="0.2">
      <c r="A579" s="83" t="s">
        <v>164</v>
      </c>
      <c r="B579" s="83">
        <v>19</v>
      </c>
      <c r="C579" s="84">
        <v>967.40569807999998</v>
      </c>
      <c r="D579" s="84">
        <v>956.35994314000004</v>
      </c>
      <c r="E579" s="84">
        <v>204.54610102999999</v>
      </c>
      <c r="F579" s="84">
        <v>204.54610102999999</v>
      </c>
    </row>
    <row r="580" spans="1:6" ht="12.75" customHeight="1" x14ac:dyDescent="0.2">
      <c r="A580" s="83" t="s">
        <v>164</v>
      </c>
      <c r="B580" s="83">
        <v>20</v>
      </c>
      <c r="C580" s="84">
        <v>941.31966149000004</v>
      </c>
      <c r="D580" s="84">
        <v>930.68694502999995</v>
      </c>
      <c r="E580" s="84">
        <v>199.05516459</v>
      </c>
      <c r="F580" s="84">
        <v>199.05516459</v>
      </c>
    </row>
    <row r="581" spans="1:6" ht="12.75" customHeight="1" x14ac:dyDescent="0.2">
      <c r="A581" s="83" t="s">
        <v>164</v>
      </c>
      <c r="B581" s="83">
        <v>21</v>
      </c>
      <c r="C581" s="84">
        <v>925.57042286000001</v>
      </c>
      <c r="D581" s="84">
        <v>915.03798111000003</v>
      </c>
      <c r="E581" s="84">
        <v>195.70816686000001</v>
      </c>
      <c r="F581" s="84">
        <v>195.70816686000001</v>
      </c>
    </row>
    <row r="582" spans="1:6" ht="12.75" customHeight="1" x14ac:dyDescent="0.2">
      <c r="A582" s="83" t="s">
        <v>164</v>
      </c>
      <c r="B582" s="83">
        <v>22</v>
      </c>
      <c r="C582" s="84">
        <v>921.16483600000004</v>
      </c>
      <c r="D582" s="84">
        <v>911.89934674999995</v>
      </c>
      <c r="E582" s="84">
        <v>195.03687628</v>
      </c>
      <c r="F582" s="84">
        <v>195.03687628</v>
      </c>
    </row>
    <row r="583" spans="1:6" ht="12.75" customHeight="1" x14ac:dyDescent="0.2">
      <c r="A583" s="83" t="s">
        <v>164</v>
      </c>
      <c r="B583" s="83">
        <v>23</v>
      </c>
      <c r="C583" s="84">
        <v>957.43583555999999</v>
      </c>
      <c r="D583" s="84">
        <v>946.76765089000003</v>
      </c>
      <c r="E583" s="84">
        <v>202.49450321</v>
      </c>
      <c r="F583" s="84">
        <v>202.49450321</v>
      </c>
    </row>
    <row r="584" spans="1:6" ht="12.75" customHeight="1" x14ac:dyDescent="0.2">
      <c r="A584" s="83" t="s">
        <v>164</v>
      </c>
      <c r="B584" s="83">
        <v>24</v>
      </c>
      <c r="C584" s="84">
        <v>990.41097906000005</v>
      </c>
      <c r="D584" s="84">
        <v>981.71974080999996</v>
      </c>
      <c r="E584" s="84">
        <v>209.97005021999999</v>
      </c>
      <c r="F584" s="84">
        <v>209.97005021999999</v>
      </c>
    </row>
    <row r="585" spans="1:6" ht="12.75" customHeight="1" x14ac:dyDescent="0.2">
      <c r="A585" s="83" t="s">
        <v>165</v>
      </c>
      <c r="B585" s="83">
        <v>1</v>
      </c>
      <c r="C585" s="84">
        <v>874.75264014000004</v>
      </c>
      <c r="D585" s="84">
        <v>868.79886451000004</v>
      </c>
      <c r="E585" s="84">
        <v>185.81855250999999</v>
      </c>
      <c r="F585" s="84">
        <v>185.81855250999999</v>
      </c>
    </row>
    <row r="586" spans="1:6" ht="12.75" customHeight="1" x14ac:dyDescent="0.2">
      <c r="A586" s="83" t="s">
        <v>165</v>
      </c>
      <c r="B586" s="83">
        <v>2</v>
      </c>
      <c r="C586" s="84">
        <v>917.20981415999995</v>
      </c>
      <c r="D586" s="84">
        <v>911.99553333999995</v>
      </c>
      <c r="E586" s="84">
        <v>195.05744865</v>
      </c>
      <c r="F586" s="84">
        <v>195.05744865</v>
      </c>
    </row>
    <row r="587" spans="1:6" ht="12.75" customHeight="1" x14ac:dyDescent="0.2">
      <c r="A587" s="83" t="s">
        <v>165</v>
      </c>
      <c r="B587" s="83">
        <v>3</v>
      </c>
      <c r="C587" s="84">
        <v>956.36300598000003</v>
      </c>
      <c r="D587" s="84">
        <v>947.57456044000003</v>
      </c>
      <c r="E587" s="84">
        <v>202.66708488</v>
      </c>
      <c r="F587" s="84">
        <v>202.66708488</v>
      </c>
    </row>
    <row r="588" spans="1:6" ht="12.75" customHeight="1" x14ac:dyDescent="0.2">
      <c r="A588" s="83" t="s">
        <v>165</v>
      </c>
      <c r="B588" s="83">
        <v>4</v>
      </c>
      <c r="C588" s="84">
        <v>966.08260399999995</v>
      </c>
      <c r="D588" s="84">
        <v>956.29283839000004</v>
      </c>
      <c r="E588" s="84">
        <v>204.53174867999999</v>
      </c>
      <c r="F588" s="84">
        <v>204.53174867999999</v>
      </c>
    </row>
    <row r="589" spans="1:6" ht="12.75" customHeight="1" x14ac:dyDescent="0.2">
      <c r="A589" s="83" t="s">
        <v>165</v>
      </c>
      <c r="B589" s="83">
        <v>5</v>
      </c>
      <c r="C589" s="84">
        <v>990.75211809999996</v>
      </c>
      <c r="D589" s="84">
        <v>979.62164804999998</v>
      </c>
      <c r="E589" s="84">
        <v>209.5213105</v>
      </c>
      <c r="F589" s="84">
        <v>209.5213105</v>
      </c>
    </row>
    <row r="590" spans="1:6" ht="12.75" customHeight="1" x14ac:dyDescent="0.2">
      <c r="A590" s="83" t="s">
        <v>165</v>
      </c>
      <c r="B590" s="83">
        <v>6</v>
      </c>
      <c r="C590" s="84">
        <v>985.33056252999995</v>
      </c>
      <c r="D590" s="84">
        <v>973.47940088999997</v>
      </c>
      <c r="E590" s="84">
        <v>208.20760773000001</v>
      </c>
      <c r="F590" s="84">
        <v>208.20760773000001</v>
      </c>
    </row>
    <row r="591" spans="1:6" ht="12.75" customHeight="1" x14ac:dyDescent="0.2">
      <c r="A591" s="83" t="s">
        <v>165</v>
      </c>
      <c r="B591" s="83">
        <v>7</v>
      </c>
      <c r="C591" s="84">
        <v>972.45430777000001</v>
      </c>
      <c r="D591" s="84">
        <v>952.83547046000001</v>
      </c>
      <c r="E591" s="84">
        <v>203.79228742000001</v>
      </c>
      <c r="F591" s="84">
        <v>203.79228742000001</v>
      </c>
    </row>
    <row r="592" spans="1:6" ht="12.75" customHeight="1" x14ac:dyDescent="0.2">
      <c r="A592" s="83" t="s">
        <v>165</v>
      </c>
      <c r="B592" s="83">
        <v>8</v>
      </c>
      <c r="C592" s="84">
        <v>936.08869385000003</v>
      </c>
      <c r="D592" s="84">
        <v>916.66623609999999</v>
      </c>
      <c r="E592" s="84">
        <v>196.05641775999999</v>
      </c>
      <c r="F592" s="84">
        <v>196.05641775999999</v>
      </c>
    </row>
    <row r="593" spans="1:6" ht="12.75" customHeight="1" x14ac:dyDescent="0.2">
      <c r="A593" s="83" t="s">
        <v>165</v>
      </c>
      <c r="B593" s="83">
        <v>9</v>
      </c>
      <c r="C593" s="84">
        <v>896.99244638000005</v>
      </c>
      <c r="D593" s="84">
        <v>879.00202578999995</v>
      </c>
      <c r="E593" s="84">
        <v>188.0008029</v>
      </c>
      <c r="F593" s="84">
        <v>188.0008029</v>
      </c>
    </row>
    <row r="594" spans="1:6" ht="12.75" customHeight="1" x14ac:dyDescent="0.2">
      <c r="A594" s="83" t="s">
        <v>165</v>
      </c>
      <c r="B594" s="83">
        <v>10</v>
      </c>
      <c r="C594" s="84">
        <v>907.77864811999996</v>
      </c>
      <c r="D594" s="84">
        <v>895.49093894999999</v>
      </c>
      <c r="E594" s="84">
        <v>191.52744883</v>
      </c>
      <c r="F594" s="84">
        <v>191.52744883</v>
      </c>
    </row>
    <row r="595" spans="1:6" ht="12.75" customHeight="1" x14ac:dyDescent="0.2">
      <c r="A595" s="83" t="s">
        <v>165</v>
      </c>
      <c r="B595" s="83">
        <v>11</v>
      </c>
      <c r="C595" s="84">
        <v>932.04636889000005</v>
      </c>
      <c r="D595" s="84">
        <v>929.0764471</v>
      </c>
      <c r="E595" s="84">
        <v>198.71071157</v>
      </c>
      <c r="F595" s="84">
        <v>198.71071157</v>
      </c>
    </row>
    <row r="596" spans="1:6" ht="12.75" customHeight="1" x14ac:dyDescent="0.2">
      <c r="A596" s="83" t="s">
        <v>165</v>
      </c>
      <c r="B596" s="83">
        <v>12</v>
      </c>
      <c r="C596" s="84">
        <v>949.51487740000005</v>
      </c>
      <c r="D596" s="84">
        <v>947.65245769000001</v>
      </c>
      <c r="E596" s="84">
        <v>202.68374553000001</v>
      </c>
      <c r="F596" s="84">
        <v>202.68374553000001</v>
      </c>
    </row>
    <row r="597" spans="1:6" ht="12.75" customHeight="1" x14ac:dyDescent="0.2">
      <c r="A597" s="83" t="s">
        <v>165</v>
      </c>
      <c r="B597" s="83">
        <v>13</v>
      </c>
      <c r="C597" s="84">
        <v>943.65178462999995</v>
      </c>
      <c r="D597" s="84">
        <v>936.04239180000002</v>
      </c>
      <c r="E597" s="84">
        <v>200.20058663</v>
      </c>
      <c r="F597" s="84">
        <v>200.20058663</v>
      </c>
    </row>
    <row r="598" spans="1:6" ht="12.75" customHeight="1" x14ac:dyDescent="0.2">
      <c r="A598" s="83" t="s">
        <v>165</v>
      </c>
      <c r="B598" s="83">
        <v>14</v>
      </c>
      <c r="C598" s="84">
        <v>950.58089232999998</v>
      </c>
      <c r="D598" s="84">
        <v>944.17034717000001</v>
      </c>
      <c r="E598" s="84">
        <v>201.93899232999999</v>
      </c>
      <c r="F598" s="84">
        <v>201.93899232999999</v>
      </c>
    </row>
    <row r="599" spans="1:6" ht="12.75" customHeight="1" x14ac:dyDescent="0.2">
      <c r="A599" s="83" t="s">
        <v>165</v>
      </c>
      <c r="B599" s="83">
        <v>15</v>
      </c>
      <c r="C599" s="84">
        <v>963.31156168999996</v>
      </c>
      <c r="D599" s="84">
        <v>952.57912705000001</v>
      </c>
      <c r="E599" s="84">
        <v>203.73746073000001</v>
      </c>
      <c r="F599" s="84">
        <v>203.73746073000001</v>
      </c>
    </row>
    <row r="600" spans="1:6" ht="12.75" customHeight="1" x14ac:dyDescent="0.2">
      <c r="A600" s="83" t="s">
        <v>165</v>
      </c>
      <c r="B600" s="83">
        <v>16</v>
      </c>
      <c r="C600" s="84">
        <v>968.16394324999999</v>
      </c>
      <c r="D600" s="84">
        <v>957.30591401000004</v>
      </c>
      <c r="E600" s="84">
        <v>204.74842512000001</v>
      </c>
      <c r="F600" s="84">
        <v>204.74842512000001</v>
      </c>
    </row>
    <row r="601" spans="1:6" ht="12.75" customHeight="1" x14ac:dyDescent="0.2">
      <c r="A601" s="83" t="s">
        <v>165</v>
      </c>
      <c r="B601" s="83">
        <v>17</v>
      </c>
      <c r="C601" s="84">
        <v>970.92926762000002</v>
      </c>
      <c r="D601" s="84">
        <v>959.90429142999994</v>
      </c>
      <c r="E601" s="84">
        <v>205.30416564000001</v>
      </c>
      <c r="F601" s="84">
        <v>205.30416564000001</v>
      </c>
    </row>
    <row r="602" spans="1:6" ht="12.75" customHeight="1" x14ac:dyDescent="0.2">
      <c r="A602" s="83" t="s">
        <v>165</v>
      </c>
      <c r="B602" s="83">
        <v>18</v>
      </c>
      <c r="C602" s="84">
        <v>973.76216921000002</v>
      </c>
      <c r="D602" s="84">
        <v>961.21332385000005</v>
      </c>
      <c r="E602" s="84">
        <v>205.58414127</v>
      </c>
      <c r="F602" s="84">
        <v>205.58414127</v>
      </c>
    </row>
    <row r="603" spans="1:6" ht="12.75" customHeight="1" x14ac:dyDescent="0.2">
      <c r="A603" s="83" t="s">
        <v>165</v>
      </c>
      <c r="B603" s="83">
        <v>19</v>
      </c>
      <c r="C603" s="84">
        <v>960.86651919999997</v>
      </c>
      <c r="D603" s="84">
        <v>948.19177618000003</v>
      </c>
      <c r="E603" s="84">
        <v>202.79909488000001</v>
      </c>
      <c r="F603" s="84">
        <v>202.79909488000001</v>
      </c>
    </row>
    <row r="604" spans="1:6" ht="12.75" customHeight="1" x14ac:dyDescent="0.2">
      <c r="A604" s="83" t="s">
        <v>165</v>
      </c>
      <c r="B604" s="83">
        <v>20</v>
      </c>
      <c r="C604" s="84">
        <v>954.21939233000001</v>
      </c>
      <c r="D604" s="84">
        <v>942.09697825000001</v>
      </c>
      <c r="E604" s="84">
        <v>201.49554054000001</v>
      </c>
      <c r="F604" s="84">
        <v>201.49554054000001</v>
      </c>
    </row>
    <row r="605" spans="1:6" ht="12.75" customHeight="1" x14ac:dyDescent="0.2">
      <c r="A605" s="83" t="s">
        <v>165</v>
      </c>
      <c r="B605" s="83">
        <v>21</v>
      </c>
      <c r="C605" s="84">
        <v>930.59879214</v>
      </c>
      <c r="D605" s="84">
        <v>918.06027098000004</v>
      </c>
      <c r="E605" s="84">
        <v>196.3545737</v>
      </c>
      <c r="F605" s="84">
        <v>196.3545737</v>
      </c>
    </row>
    <row r="606" spans="1:6" ht="12.75" customHeight="1" x14ac:dyDescent="0.2">
      <c r="A606" s="83" t="s">
        <v>165</v>
      </c>
      <c r="B606" s="83">
        <v>22</v>
      </c>
      <c r="C606" s="84">
        <v>916.46508654000002</v>
      </c>
      <c r="D606" s="84">
        <v>906.09810035999999</v>
      </c>
      <c r="E606" s="84">
        <v>193.7961067</v>
      </c>
      <c r="F606" s="84">
        <v>193.7961067</v>
      </c>
    </row>
    <row r="607" spans="1:6" ht="12.75" customHeight="1" x14ac:dyDescent="0.2">
      <c r="A607" s="83" t="s">
        <v>165</v>
      </c>
      <c r="B607" s="83">
        <v>23</v>
      </c>
      <c r="C607" s="84">
        <v>923.81864602999997</v>
      </c>
      <c r="D607" s="84">
        <v>917.12451268999996</v>
      </c>
      <c r="E607" s="84">
        <v>196.15443388</v>
      </c>
      <c r="F607" s="84">
        <v>196.15443388</v>
      </c>
    </row>
    <row r="608" spans="1:6" ht="12.75" customHeight="1" x14ac:dyDescent="0.2">
      <c r="A608" s="83" t="s">
        <v>165</v>
      </c>
      <c r="B608" s="83">
        <v>24</v>
      </c>
      <c r="C608" s="84">
        <v>964.51674160000005</v>
      </c>
      <c r="D608" s="84">
        <v>956.12690641999995</v>
      </c>
      <c r="E608" s="84">
        <v>204.49625918000001</v>
      </c>
      <c r="F608" s="84">
        <v>204.49625918000001</v>
      </c>
    </row>
    <row r="609" spans="1:6" ht="12.75" customHeight="1" x14ac:dyDescent="0.2">
      <c r="A609" s="83" t="s">
        <v>166</v>
      </c>
      <c r="B609" s="83">
        <v>1</v>
      </c>
      <c r="C609" s="84">
        <v>944.31742971000006</v>
      </c>
      <c r="D609" s="84">
        <v>941.12053103000005</v>
      </c>
      <c r="E609" s="84">
        <v>201.28669818</v>
      </c>
      <c r="F609" s="84">
        <v>201.28669818</v>
      </c>
    </row>
    <row r="610" spans="1:6" ht="12.75" customHeight="1" x14ac:dyDescent="0.2">
      <c r="A610" s="83" t="s">
        <v>166</v>
      </c>
      <c r="B610" s="83">
        <v>2</v>
      </c>
      <c r="C610" s="84">
        <v>989.99730048000004</v>
      </c>
      <c r="D610" s="84">
        <v>978.82769521</v>
      </c>
      <c r="E610" s="84">
        <v>209.35149999999999</v>
      </c>
      <c r="F610" s="84">
        <v>209.35149999999999</v>
      </c>
    </row>
    <row r="611" spans="1:6" ht="12.75" customHeight="1" x14ac:dyDescent="0.2">
      <c r="A611" s="83" t="s">
        <v>166</v>
      </c>
      <c r="B611" s="83">
        <v>3</v>
      </c>
      <c r="C611" s="84">
        <v>1018.57908716</v>
      </c>
      <c r="D611" s="84">
        <v>1011.27644069</v>
      </c>
      <c r="E611" s="84">
        <v>216.29163213000001</v>
      </c>
      <c r="F611" s="84">
        <v>216.29163213000001</v>
      </c>
    </row>
    <row r="612" spans="1:6" ht="12.75" customHeight="1" x14ac:dyDescent="0.2">
      <c r="A612" s="83" t="s">
        <v>166</v>
      </c>
      <c r="B612" s="83">
        <v>4</v>
      </c>
      <c r="C612" s="84">
        <v>1037.53191754</v>
      </c>
      <c r="D612" s="84">
        <v>1025.9457646799999</v>
      </c>
      <c r="E612" s="84">
        <v>219.42910463999999</v>
      </c>
      <c r="F612" s="84">
        <v>219.42910463999999</v>
      </c>
    </row>
    <row r="613" spans="1:6" ht="12.75" customHeight="1" x14ac:dyDescent="0.2">
      <c r="A613" s="83" t="s">
        <v>166</v>
      </c>
      <c r="B613" s="83">
        <v>5</v>
      </c>
      <c r="C613" s="84">
        <v>1035.29404677</v>
      </c>
      <c r="D613" s="84">
        <v>1029.95557444</v>
      </c>
      <c r="E613" s="84">
        <v>220.28672205999999</v>
      </c>
      <c r="F613" s="84">
        <v>220.28672205999999</v>
      </c>
    </row>
    <row r="614" spans="1:6" ht="12.75" customHeight="1" x14ac:dyDescent="0.2">
      <c r="A614" s="83" t="s">
        <v>166</v>
      </c>
      <c r="B614" s="83">
        <v>6</v>
      </c>
      <c r="C614" s="84">
        <v>1022.66997555</v>
      </c>
      <c r="D614" s="84">
        <v>1013.28224381</v>
      </c>
      <c r="E614" s="84">
        <v>216.72063295999999</v>
      </c>
      <c r="F614" s="84">
        <v>216.72063295999999</v>
      </c>
    </row>
    <row r="615" spans="1:6" ht="12.75" customHeight="1" x14ac:dyDescent="0.2">
      <c r="A615" s="83" t="s">
        <v>166</v>
      </c>
      <c r="B615" s="83">
        <v>7</v>
      </c>
      <c r="C615" s="84">
        <v>985.61737178999999</v>
      </c>
      <c r="D615" s="84">
        <v>974.48369623999997</v>
      </c>
      <c r="E615" s="84">
        <v>208.42240623999999</v>
      </c>
      <c r="F615" s="84">
        <v>208.42240623999999</v>
      </c>
    </row>
    <row r="616" spans="1:6" ht="12.75" customHeight="1" x14ac:dyDescent="0.2">
      <c r="A616" s="83" t="s">
        <v>166</v>
      </c>
      <c r="B616" s="83">
        <v>8</v>
      </c>
      <c r="C616" s="84">
        <v>941.95327617999999</v>
      </c>
      <c r="D616" s="84">
        <v>930.98286896000002</v>
      </c>
      <c r="E616" s="84">
        <v>199.11845675000001</v>
      </c>
      <c r="F616" s="84">
        <v>199.11845675000001</v>
      </c>
    </row>
    <row r="617" spans="1:6" ht="12.75" customHeight="1" x14ac:dyDescent="0.2">
      <c r="A617" s="83" t="s">
        <v>166</v>
      </c>
      <c r="B617" s="83">
        <v>9</v>
      </c>
      <c r="C617" s="84">
        <v>898.23834641999997</v>
      </c>
      <c r="D617" s="84">
        <v>891.74466652000001</v>
      </c>
      <c r="E617" s="84">
        <v>190.72619671999999</v>
      </c>
      <c r="F617" s="84">
        <v>190.72619671999999</v>
      </c>
    </row>
    <row r="618" spans="1:6" ht="12.75" customHeight="1" x14ac:dyDescent="0.2">
      <c r="A618" s="83" t="s">
        <v>166</v>
      </c>
      <c r="B618" s="83">
        <v>10</v>
      </c>
      <c r="C618" s="84">
        <v>897.97099655</v>
      </c>
      <c r="D618" s="84">
        <v>887.54701035999994</v>
      </c>
      <c r="E618" s="84">
        <v>189.82840274</v>
      </c>
      <c r="F618" s="84">
        <v>189.82840274</v>
      </c>
    </row>
    <row r="619" spans="1:6" ht="12.75" customHeight="1" x14ac:dyDescent="0.2">
      <c r="A619" s="83" t="s">
        <v>166</v>
      </c>
      <c r="B619" s="83">
        <v>11</v>
      </c>
      <c r="C619" s="84">
        <v>891.27901357999997</v>
      </c>
      <c r="D619" s="84">
        <v>880.71127994999995</v>
      </c>
      <c r="E619" s="84">
        <v>188.36637789</v>
      </c>
      <c r="F619" s="84">
        <v>188.36637789</v>
      </c>
    </row>
    <row r="620" spans="1:6" ht="12.75" customHeight="1" x14ac:dyDescent="0.2">
      <c r="A620" s="83" t="s">
        <v>166</v>
      </c>
      <c r="B620" s="83">
        <v>12</v>
      </c>
      <c r="C620" s="84">
        <v>908.56900118999999</v>
      </c>
      <c r="D620" s="84">
        <v>897.51524001999996</v>
      </c>
      <c r="E620" s="84">
        <v>191.96040600000001</v>
      </c>
      <c r="F620" s="84">
        <v>191.96040600000001</v>
      </c>
    </row>
    <row r="621" spans="1:6" ht="12.75" customHeight="1" x14ac:dyDescent="0.2">
      <c r="A621" s="83" t="s">
        <v>166</v>
      </c>
      <c r="B621" s="83">
        <v>13</v>
      </c>
      <c r="C621" s="84">
        <v>901.87627298999996</v>
      </c>
      <c r="D621" s="84">
        <v>888.94500817999995</v>
      </c>
      <c r="E621" s="84">
        <v>190.12740628</v>
      </c>
      <c r="F621" s="84">
        <v>190.12740628</v>
      </c>
    </row>
    <row r="622" spans="1:6" ht="12.75" customHeight="1" x14ac:dyDescent="0.2">
      <c r="A622" s="83" t="s">
        <v>166</v>
      </c>
      <c r="B622" s="83">
        <v>14</v>
      </c>
      <c r="C622" s="84">
        <v>902.75487471999998</v>
      </c>
      <c r="D622" s="84">
        <v>889.46331633</v>
      </c>
      <c r="E622" s="84">
        <v>190.23826192999999</v>
      </c>
      <c r="F622" s="84">
        <v>190.23826192999999</v>
      </c>
    </row>
    <row r="623" spans="1:6" ht="12.75" customHeight="1" x14ac:dyDescent="0.2">
      <c r="A623" s="83" t="s">
        <v>166</v>
      </c>
      <c r="B623" s="83">
        <v>15</v>
      </c>
      <c r="C623" s="84">
        <v>910.25039370000002</v>
      </c>
      <c r="D623" s="84">
        <v>899.64349600000003</v>
      </c>
      <c r="E623" s="84">
        <v>192.41559702000001</v>
      </c>
      <c r="F623" s="84">
        <v>192.41559702000001</v>
      </c>
    </row>
    <row r="624" spans="1:6" ht="12.75" customHeight="1" x14ac:dyDescent="0.2">
      <c r="A624" s="83" t="s">
        <v>166</v>
      </c>
      <c r="B624" s="83">
        <v>16</v>
      </c>
      <c r="C624" s="84">
        <v>929.13319191000005</v>
      </c>
      <c r="D624" s="84">
        <v>918.60063699</v>
      </c>
      <c r="E624" s="84">
        <v>196.47014709000001</v>
      </c>
      <c r="F624" s="84">
        <v>196.47014709000001</v>
      </c>
    </row>
    <row r="625" spans="1:6" ht="12.75" customHeight="1" x14ac:dyDescent="0.2">
      <c r="A625" s="83" t="s">
        <v>166</v>
      </c>
      <c r="B625" s="83">
        <v>17</v>
      </c>
      <c r="C625" s="84">
        <v>941.56857617000003</v>
      </c>
      <c r="D625" s="84">
        <v>929.66831808999996</v>
      </c>
      <c r="E625" s="84">
        <v>198.83730083</v>
      </c>
      <c r="F625" s="84">
        <v>198.83730083</v>
      </c>
    </row>
    <row r="626" spans="1:6" ht="12.75" customHeight="1" x14ac:dyDescent="0.2">
      <c r="A626" s="83" t="s">
        <v>166</v>
      </c>
      <c r="B626" s="83">
        <v>18</v>
      </c>
      <c r="C626" s="84">
        <v>940.47869848000005</v>
      </c>
      <c r="D626" s="84">
        <v>928.77838729999996</v>
      </c>
      <c r="E626" s="84">
        <v>198.64696258999999</v>
      </c>
      <c r="F626" s="84">
        <v>198.64696258999999</v>
      </c>
    </row>
    <row r="627" spans="1:6" ht="12.75" customHeight="1" x14ac:dyDescent="0.2">
      <c r="A627" s="83" t="s">
        <v>166</v>
      </c>
      <c r="B627" s="83">
        <v>19</v>
      </c>
      <c r="C627" s="84">
        <v>924.78765482999995</v>
      </c>
      <c r="D627" s="84">
        <v>913.93563527000003</v>
      </c>
      <c r="E627" s="84">
        <v>195.47239732</v>
      </c>
      <c r="F627" s="84">
        <v>195.47239732</v>
      </c>
    </row>
    <row r="628" spans="1:6" ht="12.75" customHeight="1" x14ac:dyDescent="0.2">
      <c r="A628" s="83" t="s">
        <v>166</v>
      </c>
      <c r="B628" s="83">
        <v>20</v>
      </c>
      <c r="C628" s="84">
        <v>905.57879173000003</v>
      </c>
      <c r="D628" s="84">
        <v>895.02477892000002</v>
      </c>
      <c r="E628" s="84">
        <v>191.42774660000001</v>
      </c>
      <c r="F628" s="84">
        <v>191.42774660000001</v>
      </c>
    </row>
    <row r="629" spans="1:6" ht="12.75" customHeight="1" x14ac:dyDescent="0.2">
      <c r="A629" s="83" t="s">
        <v>166</v>
      </c>
      <c r="B629" s="83">
        <v>21</v>
      </c>
      <c r="C629" s="84">
        <v>889.72078829999998</v>
      </c>
      <c r="D629" s="84">
        <v>879.30153456000005</v>
      </c>
      <c r="E629" s="84">
        <v>188.06486179000001</v>
      </c>
      <c r="F629" s="84">
        <v>188.06486179000001</v>
      </c>
    </row>
    <row r="630" spans="1:6" ht="12.75" customHeight="1" x14ac:dyDescent="0.2">
      <c r="A630" s="83" t="s">
        <v>166</v>
      </c>
      <c r="B630" s="83">
        <v>22</v>
      </c>
      <c r="C630" s="84">
        <v>884.10034299999995</v>
      </c>
      <c r="D630" s="84">
        <v>878.96471999000005</v>
      </c>
      <c r="E630" s="84">
        <v>187.99282395</v>
      </c>
      <c r="F630" s="84">
        <v>187.99282395</v>
      </c>
    </row>
    <row r="631" spans="1:6" ht="12.75" customHeight="1" x14ac:dyDescent="0.2">
      <c r="A631" s="83" t="s">
        <v>166</v>
      </c>
      <c r="B631" s="83">
        <v>23</v>
      </c>
      <c r="C631" s="84">
        <v>866.51922874000002</v>
      </c>
      <c r="D631" s="84">
        <v>863.09701987999995</v>
      </c>
      <c r="E631" s="84">
        <v>184.59904295999999</v>
      </c>
      <c r="F631" s="84">
        <v>184.59904295999999</v>
      </c>
    </row>
    <row r="632" spans="1:6" ht="12.75" customHeight="1" x14ac:dyDescent="0.2">
      <c r="A632" s="83" t="s">
        <v>166</v>
      </c>
      <c r="B632" s="83">
        <v>24</v>
      </c>
      <c r="C632" s="84">
        <v>928.19553919999998</v>
      </c>
      <c r="D632" s="84">
        <v>925.24550179000005</v>
      </c>
      <c r="E632" s="84">
        <v>197.89134963999999</v>
      </c>
      <c r="F632" s="84">
        <v>197.89134963999999</v>
      </c>
    </row>
    <row r="633" spans="1:6" ht="12.75" customHeight="1" x14ac:dyDescent="0.2">
      <c r="A633" s="83" t="s">
        <v>167</v>
      </c>
      <c r="B633" s="83">
        <v>1</v>
      </c>
      <c r="C633" s="84">
        <v>972.43227635999995</v>
      </c>
      <c r="D633" s="84">
        <v>959.94539941000005</v>
      </c>
      <c r="E633" s="84">
        <v>205.31295781</v>
      </c>
      <c r="F633" s="84">
        <v>205.31295781</v>
      </c>
    </row>
    <row r="634" spans="1:6" ht="12.75" customHeight="1" x14ac:dyDescent="0.2">
      <c r="A634" s="83" t="s">
        <v>167</v>
      </c>
      <c r="B634" s="83">
        <v>2</v>
      </c>
      <c r="C634" s="84">
        <v>1014.83592918</v>
      </c>
      <c r="D634" s="84">
        <v>996.40809311999999</v>
      </c>
      <c r="E634" s="84">
        <v>213.1115925</v>
      </c>
      <c r="F634" s="84">
        <v>213.1115925</v>
      </c>
    </row>
    <row r="635" spans="1:6" ht="12.75" customHeight="1" x14ac:dyDescent="0.2">
      <c r="A635" s="83" t="s">
        <v>167</v>
      </c>
      <c r="B635" s="83">
        <v>3</v>
      </c>
      <c r="C635" s="84">
        <v>1031.6929264</v>
      </c>
      <c r="D635" s="84">
        <v>1012.5883168300001</v>
      </c>
      <c r="E635" s="84">
        <v>216.57221598000001</v>
      </c>
      <c r="F635" s="84">
        <v>216.57221598000001</v>
      </c>
    </row>
    <row r="636" spans="1:6" ht="12.75" customHeight="1" x14ac:dyDescent="0.2">
      <c r="A636" s="83" t="s">
        <v>167</v>
      </c>
      <c r="B636" s="83">
        <v>4</v>
      </c>
      <c r="C636" s="84">
        <v>1039.77254184</v>
      </c>
      <c r="D636" s="84">
        <v>1019.86485796</v>
      </c>
      <c r="E636" s="84">
        <v>218.12852135</v>
      </c>
      <c r="F636" s="84">
        <v>218.12852135</v>
      </c>
    </row>
    <row r="637" spans="1:6" ht="12.75" customHeight="1" x14ac:dyDescent="0.2">
      <c r="A637" s="83" t="s">
        <v>167</v>
      </c>
      <c r="B637" s="83">
        <v>5</v>
      </c>
      <c r="C637" s="84">
        <v>1043.1086978400001</v>
      </c>
      <c r="D637" s="84">
        <v>1026.1360297900001</v>
      </c>
      <c r="E637" s="84">
        <v>219.46979851</v>
      </c>
      <c r="F637" s="84">
        <v>219.46979851</v>
      </c>
    </row>
    <row r="638" spans="1:6" ht="12.75" customHeight="1" x14ac:dyDescent="0.2">
      <c r="A638" s="83" t="s">
        <v>167</v>
      </c>
      <c r="B638" s="83">
        <v>6</v>
      </c>
      <c r="C638" s="84">
        <v>1026.8948002699999</v>
      </c>
      <c r="D638" s="84">
        <v>1013.26920475</v>
      </c>
      <c r="E638" s="84">
        <v>216.71784417000001</v>
      </c>
      <c r="F638" s="84">
        <v>216.71784417000001</v>
      </c>
    </row>
    <row r="639" spans="1:6" ht="12.75" customHeight="1" x14ac:dyDescent="0.2">
      <c r="A639" s="83" t="s">
        <v>167</v>
      </c>
      <c r="B639" s="83">
        <v>7</v>
      </c>
      <c r="C639" s="84">
        <v>989.07650285</v>
      </c>
      <c r="D639" s="84">
        <v>977.46034624000004</v>
      </c>
      <c r="E639" s="84">
        <v>209.05905164000001</v>
      </c>
      <c r="F639" s="84">
        <v>209.05905164000001</v>
      </c>
    </row>
    <row r="640" spans="1:6" ht="12.75" customHeight="1" x14ac:dyDescent="0.2">
      <c r="A640" s="83" t="s">
        <v>167</v>
      </c>
      <c r="B640" s="83">
        <v>8</v>
      </c>
      <c r="C640" s="84">
        <v>940.07016670999997</v>
      </c>
      <c r="D640" s="84">
        <v>936.48549171000002</v>
      </c>
      <c r="E640" s="84">
        <v>200.29535676</v>
      </c>
      <c r="F640" s="84">
        <v>200.29535676</v>
      </c>
    </row>
    <row r="641" spans="1:6" ht="12.75" customHeight="1" x14ac:dyDescent="0.2">
      <c r="A641" s="83" t="s">
        <v>167</v>
      </c>
      <c r="B641" s="83">
        <v>9</v>
      </c>
      <c r="C641" s="84">
        <v>909.85633828000005</v>
      </c>
      <c r="D641" s="84">
        <v>903.42897171000004</v>
      </c>
      <c r="E641" s="84">
        <v>193.22523391999999</v>
      </c>
      <c r="F641" s="84">
        <v>193.22523391999999</v>
      </c>
    </row>
    <row r="642" spans="1:6" ht="12.75" customHeight="1" x14ac:dyDescent="0.2">
      <c r="A642" s="83" t="s">
        <v>167</v>
      </c>
      <c r="B642" s="83">
        <v>10</v>
      </c>
      <c r="C642" s="84">
        <v>903.48748268999998</v>
      </c>
      <c r="D642" s="84">
        <v>893.16201524999997</v>
      </c>
      <c r="E642" s="84">
        <v>191.02933902999999</v>
      </c>
      <c r="F642" s="84">
        <v>191.02933902999999</v>
      </c>
    </row>
    <row r="643" spans="1:6" ht="12.75" customHeight="1" x14ac:dyDescent="0.2">
      <c r="A643" s="83" t="s">
        <v>167</v>
      </c>
      <c r="B643" s="83">
        <v>11</v>
      </c>
      <c r="C643" s="84">
        <v>905.67657733999999</v>
      </c>
      <c r="D643" s="84">
        <v>895.41661867000005</v>
      </c>
      <c r="E643" s="84">
        <v>191.51155322</v>
      </c>
      <c r="F643" s="84">
        <v>191.51155322</v>
      </c>
    </row>
    <row r="644" spans="1:6" ht="12.75" customHeight="1" x14ac:dyDescent="0.2">
      <c r="A644" s="83" t="s">
        <v>167</v>
      </c>
      <c r="B644" s="83">
        <v>12</v>
      </c>
      <c r="C644" s="84">
        <v>915.26668404999998</v>
      </c>
      <c r="D644" s="84">
        <v>903.36998377999998</v>
      </c>
      <c r="E644" s="84">
        <v>193.21261759000001</v>
      </c>
      <c r="F644" s="84">
        <v>193.21261759000001</v>
      </c>
    </row>
    <row r="645" spans="1:6" ht="12.75" customHeight="1" x14ac:dyDescent="0.2">
      <c r="A645" s="83" t="s">
        <v>167</v>
      </c>
      <c r="B645" s="83">
        <v>13</v>
      </c>
      <c r="C645" s="84">
        <v>918.26370273999999</v>
      </c>
      <c r="D645" s="84">
        <v>907.16288538000003</v>
      </c>
      <c r="E645" s="84">
        <v>194.02384273000001</v>
      </c>
      <c r="F645" s="84">
        <v>194.02384273000001</v>
      </c>
    </row>
    <row r="646" spans="1:6" ht="12.75" customHeight="1" x14ac:dyDescent="0.2">
      <c r="A646" s="83" t="s">
        <v>167</v>
      </c>
      <c r="B646" s="83">
        <v>14</v>
      </c>
      <c r="C646" s="84">
        <v>921.02765536000004</v>
      </c>
      <c r="D646" s="84">
        <v>909.93767562999994</v>
      </c>
      <c r="E646" s="84">
        <v>194.6173144</v>
      </c>
      <c r="F646" s="84">
        <v>194.6173144</v>
      </c>
    </row>
    <row r="647" spans="1:6" ht="12.75" customHeight="1" x14ac:dyDescent="0.2">
      <c r="A647" s="83" t="s">
        <v>167</v>
      </c>
      <c r="B647" s="83">
        <v>15</v>
      </c>
      <c r="C647" s="84">
        <v>928.14167173999999</v>
      </c>
      <c r="D647" s="84">
        <v>917.38982210999995</v>
      </c>
      <c r="E647" s="84">
        <v>196.21117821000001</v>
      </c>
      <c r="F647" s="84">
        <v>196.21117821000001</v>
      </c>
    </row>
    <row r="648" spans="1:6" ht="12.75" customHeight="1" x14ac:dyDescent="0.2">
      <c r="A648" s="83" t="s">
        <v>167</v>
      </c>
      <c r="B648" s="83">
        <v>16</v>
      </c>
      <c r="C648" s="84">
        <v>937.90044818000001</v>
      </c>
      <c r="D648" s="84">
        <v>926.31740051999998</v>
      </c>
      <c r="E648" s="84">
        <v>198.12060715999999</v>
      </c>
      <c r="F648" s="84">
        <v>198.12060715999999</v>
      </c>
    </row>
    <row r="649" spans="1:6" ht="12.75" customHeight="1" x14ac:dyDescent="0.2">
      <c r="A649" s="83" t="s">
        <v>167</v>
      </c>
      <c r="B649" s="83">
        <v>17</v>
      </c>
      <c r="C649" s="84">
        <v>942.12247109999998</v>
      </c>
      <c r="D649" s="84">
        <v>930.92369747999999</v>
      </c>
      <c r="E649" s="84">
        <v>199.10580116</v>
      </c>
      <c r="F649" s="84">
        <v>199.10580116</v>
      </c>
    </row>
    <row r="650" spans="1:6" ht="12.75" customHeight="1" x14ac:dyDescent="0.2">
      <c r="A650" s="83" t="s">
        <v>167</v>
      </c>
      <c r="B650" s="83">
        <v>18</v>
      </c>
      <c r="C650" s="84">
        <v>930.90295391999996</v>
      </c>
      <c r="D650" s="84">
        <v>916.16599674999998</v>
      </c>
      <c r="E650" s="84">
        <v>195.94942664999999</v>
      </c>
      <c r="F650" s="84">
        <v>195.94942664999999</v>
      </c>
    </row>
    <row r="651" spans="1:6" ht="12.75" customHeight="1" x14ac:dyDescent="0.2">
      <c r="A651" s="83" t="s">
        <v>167</v>
      </c>
      <c r="B651" s="83">
        <v>19</v>
      </c>
      <c r="C651" s="84">
        <v>911.45537978000004</v>
      </c>
      <c r="D651" s="84">
        <v>895.59181365999996</v>
      </c>
      <c r="E651" s="84">
        <v>191.54902389</v>
      </c>
      <c r="F651" s="84">
        <v>191.54902389</v>
      </c>
    </row>
    <row r="652" spans="1:6" ht="12.75" customHeight="1" x14ac:dyDescent="0.2">
      <c r="A652" s="83" t="s">
        <v>167</v>
      </c>
      <c r="B652" s="83">
        <v>20</v>
      </c>
      <c r="C652" s="84">
        <v>872.96171456000002</v>
      </c>
      <c r="D652" s="84">
        <v>862.20692211000005</v>
      </c>
      <c r="E652" s="84">
        <v>184.408669</v>
      </c>
      <c r="F652" s="84">
        <v>184.408669</v>
      </c>
    </row>
    <row r="653" spans="1:6" ht="12.75" customHeight="1" x14ac:dyDescent="0.2">
      <c r="A653" s="83" t="s">
        <v>167</v>
      </c>
      <c r="B653" s="83">
        <v>21</v>
      </c>
      <c r="C653" s="84">
        <v>864.35954812</v>
      </c>
      <c r="D653" s="84">
        <v>854.67769795000004</v>
      </c>
      <c r="E653" s="84">
        <v>182.79831983</v>
      </c>
      <c r="F653" s="84">
        <v>182.79831983</v>
      </c>
    </row>
    <row r="654" spans="1:6" ht="12.75" customHeight="1" x14ac:dyDescent="0.2">
      <c r="A654" s="83" t="s">
        <v>167</v>
      </c>
      <c r="B654" s="83">
        <v>22</v>
      </c>
      <c r="C654" s="84">
        <v>882.34291636</v>
      </c>
      <c r="D654" s="84">
        <v>872.26059659999999</v>
      </c>
      <c r="E654" s="84">
        <v>186.55894717999999</v>
      </c>
      <c r="F654" s="84">
        <v>186.55894717999999</v>
      </c>
    </row>
    <row r="655" spans="1:6" ht="12.75" customHeight="1" x14ac:dyDescent="0.2">
      <c r="A655" s="83" t="s">
        <v>167</v>
      </c>
      <c r="B655" s="83">
        <v>23</v>
      </c>
      <c r="C655" s="84">
        <v>917.67718829</v>
      </c>
      <c r="D655" s="84">
        <v>907.06430923999994</v>
      </c>
      <c r="E655" s="84">
        <v>194.00275929</v>
      </c>
      <c r="F655" s="84">
        <v>194.00275929</v>
      </c>
    </row>
    <row r="656" spans="1:6" ht="12.75" customHeight="1" x14ac:dyDescent="0.2">
      <c r="A656" s="83" t="s">
        <v>167</v>
      </c>
      <c r="B656" s="83">
        <v>24</v>
      </c>
      <c r="C656" s="84">
        <v>953.06970896999997</v>
      </c>
      <c r="D656" s="84">
        <v>942.37376907999999</v>
      </c>
      <c r="E656" s="84">
        <v>201.55474052</v>
      </c>
      <c r="F656" s="84">
        <v>201.55474052</v>
      </c>
    </row>
    <row r="657" spans="1:6" ht="12.75" customHeight="1" x14ac:dyDescent="0.2">
      <c r="A657" s="83" t="s">
        <v>168</v>
      </c>
      <c r="B657" s="83">
        <v>1</v>
      </c>
      <c r="C657" s="84">
        <v>944.48759074999998</v>
      </c>
      <c r="D657" s="84">
        <v>943.85541807000004</v>
      </c>
      <c r="E657" s="84">
        <v>201.87163534999999</v>
      </c>
      <c r="F657" s="84">
        <v>201.87163534999999</v>
      </c>
    </row>
    <row r="658" spans="1:6" ht="12.75" customHeight="1" x14ac:dyDescent="0.2">
      <c r="A658" s="83" t="s">
        <v>168</v>
      </c>
      <c r="B658" s="83">
        <v>2</v>
      </c>
      <c r="C658" s="84">
        <v>943.68377561</v>
      </c>
      <c r="D658" s="84">
        <v>934.64717512000004</v>
      </c>
      <c r="E658" s="84">
        <v>199.90217792000001</v>
      </c>
      <c r="F658" s="84">
        <v>199.90217792000001</v>
      </c>
    </row>
    <row r="659" spans="1:6" ht="12.75" customHeight="1" x14ac:dyDescent="0.2">
      <c r="A659" s="83" t="s">
        <v>168</v>
      </c>
      <c r="B659" s="83">
        <v>3</v>
      </c>
      <c r="C659" s="84">
        <v>952.11182685000006</v>
      </c>
      <c r="D659" s="84">
        <v>944.29485345000001</v>
      </c>
      <c r="E659" s="84">
        <v>201.96562170999999</v>
      </c>
      <c r="F659" s="84">
        <v>201.96562170999999</v>
      </c>
    </row>
    <row r="660" spans="1:6" ht="12.75" customHeight="1" x14ac:dyDescent="0.2">
      <c r="A660" s="83" t="s">
        <v>168</v>
      </c>
      <c r="B660" s="83">
        <v>4</v>
      </c>
      <c r="C660" s="84">
        <v>962.66730338000002</v>
      </c>
      <c r="D660" s="84">
        <v>953.12002278</v>
      </c>
      <c r="E660" s="84">
        <v>203.85314742</v>
      </c>
      <c r="F660" s="84">
        <v>203.85314742</v>
      </c>
    </row>
    <row r="661" spans="1:6" ht="12.75" customHeight="1" x14ac:dyDescent="0.2">
      <c r="A661" s="83" t="s">
        <v>168</v>
      </c>
      <c r="B661" s="83">
        <v>5</v>
      </c>
      <c r="C661" s="84">
        <v>992.79680423000002</v>
      </c>
      <c r="D661" s="84">
        <v>979.95413527999995</v>
      </c>
      <c r="E661" s="84">
        <v>209.59242280999999</v>
      </c>
      <c r="F661" s="84">
        <v>209.59242280999999</v>
      </c>
    </row>
    <row r="662" spans="1:6" ht="12.75" customHeight="1" x14ac:dyDescent="0.2">
      <c r="A662" s="83" t="s">
        <v>168</v>
      </c>
      <c r="B662" s="83">
        <v>6</v>
      </c>
      <c r="C662" s="84">
        <v>973.48756543000002</v>
      </c>
      <c r="D662" s="84">
        <v>959.88151174999996</v>
      </c>
      <c r="E662" s="84">
        <v>205.29929351999999</v>
      </c>
      <c r="F662" s="84">
        <v>205.29929351999999</v>
      </c>
    </row>
    <row r="663" spans="1:6" ht="12.75" customHeight="1" x14ac:dyDescent="0.2">
      <c r="A663" s="83" t="s">
        <v>168</v>
      </c>
      <c r="B663" s="83">
        <v>7</v>
      </c>
      <c r="C663" s="84">
        <v>970.13920230999997</v>
      </c>
      <c r="D663" s="84">
        <v>957.61641770999995</v>
      </c>
      <c r="E663" s="84">
        <v>204.81483560000001</v>
      </c>
      <c r="F663" s="84">
        <v>204.81483560000001</v>
      </c>
    </row>
    <row r="664" spans="1:6" ht="12.75" customHeight="1" x14ac:dyDescent="0.2">
      <c r="A664" s="83" t="s">
        <v>168</v>
      </c>
      <c r="B664" s="83">
        <v>8</v>
      </c>
      <c r="C664" s="84">
        <v>945.50667685999997</v>
      </c>
      <c r="D664" s="84">
        <v>933.99308259999998</v>
      </c>
      <c r="E664" s="84">
        <v>199.76228072999999</v>
      </c>
      <c r="F664" s="84">
        <v>199.76228072999999</v>
      </c>
    </row>
    <row r="665" spans="1:6" ht="12.75" customHeight="1" x14ac:dyDescent="0.2">
      <c r="A665" s="83" t="s">
        <v>168</v>
      </c>
      <c r="B665" s="83">
        <v>9</v>
      </c>
      <c r="C665" s="84">
        <v>890.96565055999997</v>
      </c>
      <c r="D665" s="84">
        <v>887.90109976999997</v>
      </c>
      <c r="E665" s="84">
        <v>189.90413531999999</v>
      </c>
      <c r="F665" s="84">
        <v>189.90413531999999</v>
      </c>
    </row>
    <row r="666" spans="1:6" ht="12.75" customHeight="1" x14ac:dyDescent="0.2">
      <c r="A666" s="83" t="s">
        <v>168</v>
      </c>
      <c r="B666" s="83">
        <v>10</v>
      </c>
      <c r="C666" s="84">
        <v>866.22159182999997</v>
      </c>
      <c r="D666" s="84">
        <v>865.23290775999999</v>
      </c>
      <c r="E666" s="84">
        <v>185.05586629000001</v>
      </c>
      <c r="F666" s="84">
        <v>185.05586629000001</v>
      </c>
    </row>
    <row r="667" spans="1:6" ht="12.75" customHeight="1" x14ac:dyDescent="0.2">
      <c r="A667" s="83" t="s">
        <v>168</v>
      </c>
      <c r="B667" s="83">
        <v>11</v>
      </c>
      <c r="C667" s="84">
        <v>850.38966000999994</v>
      </c>
      <c r="D667" s="84">
        <v>849.39174052999999</v>
      </c>
      <c r="E667" s="84">
        <v>181.66776016</v>
      </c>
      <c r="F667" s="84">
        <v>181.66776016</v>
      </c>
    </row>
    <row r="668" spans="1:6" ht="12.75" customHeight="1" x14ac:dyDescent="0.2">
      <c r="A668" s="83" t="s">
        <v>168</v>
      </c>
      <c r="B668" s="83">
        <v>12</v>
      </c>
      <c r="C668" s="84">
        <v>872.64888097999994</v>
      </c>
      <c r="D668" s="84">
        <v>862.56941915000004</v>
      </c>
      <c r="E668" s="84">
        <v>184.48619980999999</v>
      </c>
      <c r="F668" s="84">
        <v>184.48619980999999</v>
      </c>
    </row>
    <row r="669" spans="1:6" ht="12.75" customHeight="1" x14ac:dyDescent="0.2">
      <c r="A669" s="83" t="s">
        <v>168</v>
      </c>
      <c r="B669" s="83">
        <v>13</v>
      </c>
      <c r="C669" s="84">
        <v>874.53934889000004</v>
      </c>
      <c r="D669" s="84">
        <v>863.20723310999995</v>
      </c>
      <c r="E669" s="84">
        <v>184.62261534999999</v>
      </c>
      <c r="F669" s="84">
        <v>184.62261534999999</v>
      </c>
    </row>
    <row r="670" spans="1:6" ht="12.75" customHeight="1" x14ac:dyDescent="0.2">
      <c r="A670" s="83" t="s">
        <v>168</v>
      </c>
      <c r="B670" s="83">
        <v>14</v>
      </c>
      <c r="C670" s="84">
        <v>869.81730789999995</v>
      </c>
      <c r="D670" s="84">
        <v>858.80766765999999</v>
      </c>
      <c r="E670" s="84">
        <v>183.68163704</v>
      </c>
      <c r="F670" s="84">
        <v>183.68163704</v>
      </c>
    </row>
    <row r="671" spans="1:6" ht="12.75" customHeight="1" x14ac:dyDescent="0.2">
      <c r="A671" s="83" t="s">
        <v>168</v>
      </c>
      <c r="B671" s="83">
        <v>15</v>
      </c>
      <c r="C671" s="84">
        <v>883.15959295000005</v>
      </c>
      <c r="D671" s="84">
        <v>867.73967402000005</v>
      </c>
      <c r="E671" s="84">
        <v>185.59201303</v>
      </c>
      <c r="F671" s="84">
        <v>185.59201303</v>
      </c>
    </row>
    <row r="672" spans="1:6" ht="12.75" customHeight="1" x14ac:dyDescent="0.2">
      <c r="A672" s="83" t="s">
        <v>168</v>
      </c>
      <c r="B672" s="83">
        <v>16</v>
      </c>
      <c r="C672" s="84">
        <v>900.13432061000003</v>
      </c>
      <c r="D672" s="84">
        <v>883.20739219999996</v>
      </c>
      <c r="E672" s="84">
        <v>188.90024595</v>
      </c>
      <c r="F672" s="84">
        <v>188.90024595</v>
      </c>
    </row>
    <row r="673" spans="1:6" ht="12.75" customHeight="1" x14ac:dyDescent="0.2">
      <c r="A673" s="83" t="s">
        <v>168</v>
      </c>
      <c r="B673" s="83">
        <v>17</v>
      </c>
      <c r="C673" s="84">
        <v>903.35485427000003</v>
      </c>
      <c r="D673" s="84">
        <v>887.42869304999999</v>
      </c>
      <c r="E673" s="84">
        <v>189.80309706</v>
      </c>
      <c r="F673" s="84">
        <v>189.80309706</v>
      </c>
    </row>
    <row r="674" spans="1:6" ht="12.75" customHeight="1" x14ac:dyDescent="0.2">
      <c r="A674" s="83" t="s">
        <v>168</v>
      </c>
      <c r="B674" s="83">
        <v>18</v>
      </c>
      <c r="C674" s="84">
        <v>908.49409754999999</v>
      </c>
      <c r="D674" s="84">
        <v>895.22253854999997</v>
      </c>
      <c r="E674" s="84">
        <v>191.47004340000001</v>
      </c>
      <c r="F674" s="84">
        <v>191.47004340000001</v>
      </c>
    </row>
    <row r="675" spans="1:6" ht="12.75" customHeight="1" x14ac:dyDescent="0.2">
      <c r="A675" s="83" t="s">
        <v>168</v>
      </c>
      <c r="B675" s="83">
        <v>19</v>
      </c>
      <c r="C675" s="84">
        <v>912.53729621000002</v>
      </c>
      <c r="D675" s="84">
        <v>903.36607372000003</v>
      </c>
      <c r="E675" s="84">
        <v>193.21178130999999</v>
      </c>
      <c r="F675" s="84">
        <v>193.21178130999999</v>
      </c>
    </row>
    <row r="676" spans="1:6" ht="12.75" customHeight="1" x14ac:dyDescent="0.2">
      <c r="A676" s="83" t="s">
        <v>168</v>
      </c>
      <c r="B676" s="83">
        <v>20</v>
      </c>
      <c r="C676" s="84">
        <v>920.50546992</v>
      </c>
      <c r="D676" s="84">
        <v>915.68348695999998</v>
      </c>
      <c r="E676" s="84">
        <v>195.84622754</v>
      </c>
      <c r="F676" s="84">
        <v>195.84622754</v>
      </c>
    </row>
    <row r="677" spans="1:6" ht="12.75" customHeight="1" x14ac:dyDescent="0.2">
      <c r="A677" s="83" t="s">
        <v>168</v>
      </c>
      <c r="B677" s="83">
        <v>21</v>
      </c>
      <c r="C677" s="84">
        <v>889.01604687999998</v>
      </c>
      <c r="D677" s="84">
        <v>884.28598182999997</v>
      </c>
      <c r="E677" s="84">
        <v>189.13093452000001</v>
      </c>
      <c r="F677" s="84">
        <v>189.13093452000001</v>
      </c>
    </row>
    <row r="678" spans="1:6" ht="12.75" customHeight="1" x14ac:dyDescent="0.2">
      <c r="A678" s="83" t="s">
        <v>168</v>
      </c>
      <c r="B678" s="83">
        <v>22</v>
      </c>
      <c r="C678" s="84">
        <v>876.92123104999996</v>
      </c>
      <c r="D678" s="84">
        <v>873.47466914999995</v>
      </c>
      <c r="E678" s="84">
        <v>186.81861280999999</v>
      </c>
      <c r="F678" s="84">
        <v>186.81861280999999</v>
      </c>
    </row>
    <row r="679" spans="1:6" ht="12.75" customHeight="1" x14ac:dyDescent="0.2">
      <c r="A679" s="83" t="s">
        <v>168</v>
      </c>
      <c r="B679" s="83">
        <v>23</v>
      </c>
      <c r="C679" s="84">
        <v>892.74228797000001</v>
      </c>
      <c r="D679" s="84">
        <v>891.59179000999995</v>
      </c>
      <c r="E679" s="84">
        <v>190.69349951999999</v>
      </c>
      <c r="F679" s="84">
        <v>190.69349951999999</v>
      </c>
    </row>
    <row r="680" spans="1:6" ht="12.75" customHeight="1" x14ac:dyDescent="0.2">
      <c r="A680" s="83" t="s">
        <v>168</v>
      </c>
      <c r="B680" s="83">
        <v>24</v>
      </c>
      <c r="C680" s="84">
        <v>907.92793102999997</v>
      </c>
      <c r="D680" s="84">
        <v>906.96833706999996</v>
      </c>
      <c r="E680" s="84">
        <v>193.98223278</v>
      </c>
      <c r="F680" s="84">
        <v>193.98223278</v>
      </c>
    </row>
    <row r="681" spans="1:6" ht="12.75" customHeight="1" x14ac:dyDescent="0.2">
      <c r="A681" s="83" t="s">
        <v>169</v>
      </c>
      <c r="B681" s="83">
        <v>1</v>
      </c>
      <c r="C681" s="84">
        <v>866.72131415000001</v>
      </c>
      <c r="D681" s="84">
        <v>866.55420275999995</v>
      </c>
      <c r="E681" s="84">
        <v>185.33846464000001</v>
      </c>
      <c r="F681" s="84">
        <v>185.33846464000001</v>
      </c>
    </row>
    <row r="682" spans="1:6" ht="12.75" customHeight="1" x14ac:dyDescent="0.2">
      <c r="A682" s="83" t="s">
        <v>169</v>
      </c>
      <c r="B682" s="83">
        <v>2</v>
      </c>
      <c r="C682" s="84">
        <v>940.87927986</v>
      </c>
      <c r="D682" s="84">
        <v>940.83398941999997</v>
      </c>
      <c r="E682" s="84">
        <v>201.22541271</v>
      </c>
      <c r="F682" s="84">
        <v>201.22541271</v>
      </c>
    </row>
    <row r="683" spans="1:6" ht="12.75" customHeight="1" x14ac:dyDescent="0.2">
      <c r="A683" s="83" t="s">
        <v>169</v>
      </c>
      <c r="B683" s="83">
        <v>3</v>
      </c>
      <c r="C683" s="84">
        <v>980.13896638000006</v>
      </c>
      <c r="D683" s="84">
        <v>976.64089666999996</v>
      </c>
      <c r="E683" s="84">
        <v>208.88378789999999</v>
      </c>
      <c r="F683" s="84">
        <v>208.88378789999999</v>
      </c>
    </row>
    <row r="684" spans="1:6" ht="12.75" customHeight="1" x14ac:dyDescent="0.2">
      <c r="A684" s="83" t="s">
        <v>169</v>
      </c>
      <c r="B684" s="83">
        <v>4</v>
      </c>
      <c r="C684" s="84">
        <v>1011.07650801</v>
      </c>
      <c r="D684" s="84">
        <v>999.59489717999998</v>
      </c>
      <c r="E684" s="84">
        <v>213.79318560999999</v>
      </c>
      <c r="F684" s="84">
        <v>213.79318560999999</v>
      </c>
    </row>
    <row r="685" spans="1:6" ht="12.75" customHeight="1" x14ac:dyDescent="0.2">
      <c r="A685" s="83" t="s">
        <v>169</v>
      </c>
      <c r="B685" s="83">
        <v>5</v>
      </c>
      <c r="C685" s="84">
        <v>1014.42034864</v>
      </c>
      <c r="D685" s="84">
        <v>1002.8436133599999</v>
      </c>
      <c r="E685" s="84">
        <v>214.48802047000001</v>
      </c>
      <c r="F685" s="84">
        <v>214.48802047000001</v>
      </c>
    </row>
    <row r="686" spans="1:6" ht="12.75" customHeight="1" x14ac:dyDescent="0.2">
      <c r="A686" s="83" t="s">
        <v>169</v>
      </c>
      <c r="B686" s="83">
        <v>6</v>
      </c>
      <c r="C686" s="84">
        <v>1003.0350863800001</v>
      </c>
      <c r="D686" s="84">
        <v>991.73716702000002</v>
      </c>
      <c r="E686" s="84">
        <v>212.11257562</v>
      </c>
      <c r="F686" s="84">
        <v>212.11257562</v>
      </c>
    </row>
    <row r="687" spans="1:6" ht="12.75" customHeight="1" x14ac:dyDescent="0.2">
      <c r="A687" s="83" t="s">
        <v>169</v>
      </c>
      <c r="B687" s="83">
        <v>7</v>
      </c>
      <c r="C687" s="84">
        <v>1013.2433528399999</v>
      </c>
      <c r="D687" s="84">
        <v>1001.65212623</v>
      </c>
      <c r="E687" s="84">
        <v>214.2331854</v>
      </c>
      <c r="F687" s="84">
        <v>214.2331854</v>
      </c>
    </row>
    <row r="688" spans="1:6" ht="12.75" customHeight="1" x14ac:dyDescent="0.2">
      <c r="A688" s="83" t="s">
        <v>169</v>
      </c>
      <c r="B688" s="83">
        <v>8</v>
      </c>
      <c r="C688" s="84">
        <v>967.27199656000005</v>
      </c>
      <c r="D688" s="84">
        <v>956.38732138</v>
      </c>
      <c r="E688" s="84">
        <v>204.55195669</v>
      </c>
      <c r="F688" s="84">
        <v>204.55195669</v>
      </c>
    </row>
    <row r="689" spans="1:6" ht="12.75" customHeight="1" x14ac:dyDescent="0.2">
      <c r="A689" s="83" t="s">
        <v>169</v>
      </c>
      <c r="B689" s="83">
        <v>9</v>
      </c>
      <c r="C689" s="84">
        <v>925.26150961999997</v>
      </c>
      <c r="D689" s="84">
        <v>914.72915072000001</v>
      </c>
      <c r="E689" s="84">
        <v>195.64211427000001</v>
      </c>
      <c r="F689" s="84">
        <v>195.64211427000001</v>
      </c>
    </row>
    <row r="690" spans="1:6" ht="12.75" customHeight="1" x14ac:dyDescent="0.2">
      <c r="A690" s="83" t="s">
        <v>169</v>
      </c>
      <c r="B690" s="83">
        <v>10</v>
      </c>
      <c r="C690" s="84">
        <v>881.72371213999998</v>
      </c>
      <c r="D690" s="84">
        <v>871.64106100000004</v>
      </c>
      <c r="E690" s="84">
        <v>186.42644100999999</v>
      </c>
      <c r="F690" s="84">
        <v>186.42644100999999</v>
      </c>
    </row>
    <row r="691" spans="1:6" ht="12.75" customHeight="1" x14ac:dyDescent="0.2">
      <c r="A691" s="83" t="s">
        <v>169</v>
      </c>
      <c r="B691" s="83">
        <v>11</v>
      </c>
      <c r="C691" s="84">
        <v>868.25121909999996</v>
      </c>
      <c r="D691" s="84">
        <v>859.22046653999996</v>
      </c>
      <c r="E691" s="84">
        <v>183.76992638999999</v>
      </c>
      <c r="F691" s="84">
        <v>183.76992638999999</v>
      </c>
    </row>
    <row r="692" spans="1:6" ht="12.75" customHeight="1" x14ac:dyDescent="0.2">
      <c r="A692" s="83" t="s">
        <v>169</v>
      </c>
      <c r="B692" s="83">
        <v>12</v>
      </c>
      <c r="C692" s="84">
        <v>870.05667401999995</v>
      </c>
      <c r="D692" s="84">
        <v>860.04826588000003</v>
      </c>
      <c r="E692" s="84">
        <v>183.94697597999999</v>
      </c>
      <c r="F692" s="84">
        <v>183.94697597999999</v>
      </c>
    </row>
    <row r="693" spans="1:6" ht="12.75" customHeight="1" x14ac:dyDescent="0.2">
      <c r="A693" s="83" t="s">
        <v>169</v>
      </c>
      <c r="B693" s="83">
        <v>13</v>
      </c>
      <c r="C693" s="84">
        <v>897.95012517999999</v>
      </c>
      <c r="D693" s="84">
        <v>887.84156505999999</v>
      </c>
      <c r="E693" s="84">
        <v>189.89140205000001</v>
      </c>
      <c r="F693" s="84">
        <v>189.89140205000001</v>
      </c>
    </row>
    <row r="694" spans="1:6" ht="12.75" customHeight="1" x14ac:dyDescent="0.2">
      <c r="A694" s="83" t="s">
        <v>169</v>
      </c>
      <c r="B694" s="83">
        <v>14</v>
      </c>
      <c r="C694" s="84">
        <v>917.17849889000001</v>
      </c>
      <c r="D694" s="84">
        <v>906.56202678</v>
      </c>
      <c r="E694" s="84">
        <v>193.89533119999999</v>
      </c>
      <c r="F694" s="84">
        <v>193.89533119999999</v>
      </c>
    </row>
    <row r="695" spans="1:6" ht="12.75" customHeight="1" x14ac:dyDescent="0.2">
      <c r="A695" s="83" t="s">
        <v>169</v>
      </c>
      <c r="B695" s="83">
        <v>15</v>
      </c>
      <c r="C695" s="84">
        <v>941.83478806999995</v>
      </c>
      <c r="D695" s="84">
        <v>930.98016319999999</v>
      </c>
      <c r="E695" s="84">
        <v>199.11787803999999</v>
      </c>
      <c r="F695" s="84">
        <v>199.11787803999999</v>
      </c>
    </row>
    <row r="696" spans="1:6" ht="12.75" customHeight="1" x14ac:dyDescent="0.2">
      <c r="A696" s="83" t="s">
        <v>169</v>
      </c>
      <c r="B696" s="83">
        <v>16</v>
      </c>
      <c r="C696" s="84">
        <v>943.61767628999996</v>
      </c>
      <c r="D696" s="84">
        <v>942.01039518000005</v>
      </c>
      <c r="E696" s="84">
        <v>201.47702217</v>
      </c>
      <c r="F696" s="84">
        <v>201.47702217</v>
      </c>
    </row>
    <row r="697" spans="1:6" ht="12.75" customHeight="1" x14ac:dyDescent="0.2">
      <c r="A697" s="83" t="s">
        <v>169</v>
      </c>
      <c r="B697" s="83">
        <v>17</v>
      </c>
      <c r="C697" s="84">
        <v>931.81345676000001</v>
      </c>
      <c r="D697" s="84">
        <v>922.02532729999996</v>
      </c>
      <c r="E697" s="84">
        <v>197.20261927000001</v>
      </c>
      <c r="F697" s="84">
        <v>197.20261927000001</v>
      </c>
    </row>
    <row r="698" spans="1:6" ht="12.75" customHeight="1" x14ac:dyDescent="0.2">
      <c r="A698" s="83" t="s">
        <v>169</v>
      </c>
      <c r="B698" s="83">
        <v>18</v>
      </c>
      <c r="C698" s="84">
        <v>903.75016490999997</v>
      </c>
      <c r="D698" s="84">
        <v>892.57964152</v>
      </c>
      <c r="E698" s="84">
        <v>190.90478103000001</v>
      </c>
      <c r="F698" s="84">
        <v>190.90478103000001</v>
      </c>
    </row>
    <row r="699" spans="1:6" ht="12.75" customHeight="1" x14ac:dyDescent="0.2">
      <c r="A699" s="83" t="s">
        <v>169</v>
      </c>
      <c r="B699" s="83">
        <v>19</v>
      </c>
      <c r="C699" s="84">
        <v>865.77612463000003</v>
      </c>
      <c r="D699" s="84">
        <v>856.10726569999997</v>
      </c>
      <c r="E699" s="84">
        <v>183.10407552999999</v>
      </c>
      <c r="F699" s="84">
        <v>183.10407552999999</v>
      </c>
    </row>
    <row r="700" spans="1:6" ht="12.75" customHeight="1" x14ac:dyDescent="0.2">
      <c r="A700" s="83" t="s">
        <v>169</v>
      </c>
      <c r="B700" s="83">
        <v>20</v>
      </c>
      <c r="C700" s="84">
        <v>817.50741234999998</v>
      </c>
      <c r="D700" s="84">
        <v>808.14683004000005</v>
      </c>
      <c r="E700" s="84">
        <v>172.84630576000001</v>
      </c>
      <c r="F700" s="84">
        <v>172.84630576000001</v>
      </c>
    </row>
    <row r="701" spans="1:6" ht="12.75" customHeight="1" x14ac:dyDescent="0.2">
      <c r="A701" s="83" t="s">
        <v>169</v>
      </c>
      <c r="B701" s="83">
        <v>21</v>
      </c>
      <c r="C701" s="84">
        <v>793.61771481999995</v>
      </c>
      <c r="D701" s="84">
        <v>784.49716062000005</v>
      </c>
      <c r="E701" s="84">
        <v>167.78811851</v>
      </c>
      <c r="F701" s="84">
        <v>167.78811851</v>
      </c>
    </row>
    <row r="702" spans="1:6" ht="12.75" customHeight="1" x14ac:dyDescent="0.2">
      <c r="A702" s="83" t="s">
        <v>169</v>
      </c>
      <c r="B702" s="83">
        <v>22</v>
      </c>
      <c r="C702" s="84">
        <v>802.54596502000004</v>
      </c>
      <c r="D702" s="84">
        <v>793.42934859000002</v>
      </c>
      <c r="E702" s="84">
        <v>169.69853334000001</v>
      </c>
      <c r="F702" s="84">
        <v>169.69853334000001</v>
      </c>
    </row>
    <row r="703" spans="1:6" ht="12.75" customHeight="1" x14ac:dyDescent="0.2">
      <c r="A703" s="83" t="s">
        <v>169</v>
      </c>
      <c r="B703" s="83">
        <v>23</v>
      </c>
      <c r="C703" s="84">
        <v>814.08234517999995</v>
      </c>
      <c r="D703" s="84">
        <v>804.87697158000003</v>
      </c>
      <c r="E703" s="84">
        <v>172.14694899</v>
      </c>
      <c r="F703" s="84">
        <v>172.14694899</v>
      </c>
    </row>
    <row r="704" spans="1:6" ht="12.75" customHeight="1" x14ac:dyDescent="0.2">
      <c r="A704" s="83" t="s">
        <v>169</v>
      </c>
      <c r="B704" s="83">
        <v>24</v>
      </c>
      <c r="C704" s="84">
        <v>854.44946321999998</v>
      </c>
      <c r="D704" s="84">
        <v>844.83700586999998</v>
      </c>
      <c r="E704" s="84">
        <v>180.69359428999999</v>
      </c>
      <c r="F704" s="84">
        <v>180.69359428999999</v>
      </c>
    </row>
    <row r="705" spans="1:6" ht="12.75" customHeight="1" x14ac:dyDescent="0.2">
      <c r="A705" s="83" t="s">
        <v>170</v>
      </c>
      <c r="B705" s="83">
        <v>1</v>
      </c>
      <c r="C705" s="84">
        <v>944.02407994999999</v>
      </c>
      <c r="D705" s="84">
        <v>933.16126655000005</v>
      </c>
      <c r="E705" s="84">
        <v>199.58437205000001</v>
      </c>
      <c r="F705" s="84">
        <v>199.58437205000001</v>
      </c>
    </row>
    <row r="706" spans="1:6" ht="12.75" customHeight="1" x14ac:dyDescent="0.2">
      <c r="A706" s="83" t="s">
        <v>170</v>
      </c>
      <c r="B706" s="83">
        <v>2</v>
      </c>
      <c r="C706" s="84">
        <v>976.84432405999996</v>
      </c>
      <c r="D706" s="84">
        <v>965.13592273999996</v>
      </c>
      <c r="E706" s="84">
        <v>206.42310605</v>
      </c>
      <c r="F706" s="84">
        <v>206.42310605</v>
      </c>
    </row>
    <row r="707" spans="1:6" ht="12.75" customHeight="1" x14ac:dyDescent="0.2">
      <c r="A707" s="83" t="s">
        <v>170</v>
      </c>
      <c r="B707" s="83">
        <v>3</v>
      </c>
      <c r="C707" s="84">
        <v>998.17527457000006</v>
      </c>
      <c r="D707" s="84">
        <v>986.54134013999999</v>
      </c>
      <c r="E707" s="84">
        <v>211.00129305999999</v>
      </c>
      <c r="F707" s="84">
        <v>211.00129305999999</v>
      </c>
    </row>
    <row r="708" spans="1:6" ht="12.75" customHeight="1" x14ac:dyDescent="0.2">
      <c r="A708" s="83" t="s">
        <v>170</v>
      </c>
      <c r="B708" s="83">
        <v>4</v>
      </c>
      <c r="C708" s="84">
        <v>1005.07990318</v>
      </c>
      <c r="D708" s="84">
        <v>992.26069648999999</v>
      </c>
      <c r="E708" s="84">
        <v>212.22454801999999</v>
      </c>
      <c r="F708" s="84">
        <v>212.22454801999999</v>
      </c>
    </row>
    <row r="709" spans="1:6" ht="12.75" customHeight="1" x14ac:dyDescent="0.2">
      <c r="A709" s="83" t="s">
        <v>170</v>
      </c>
      <c r="B709" s="83">
        <v>5</v>
      </c>
      <c r="C709" s="84">
        <v>1012.83288415</v>
      </c>
      <c r="D709" s="84">
        <v>1000.9780455699999</v>
      </c>
      <c r="E709" s="84">
        <v>214.08901315</v>
      </c>
      <c r="F709" s="84">
        <v>214.08901315</v>
      </c>
    </row>
    <row r="710" spans="1:6" ht="12.75" customHeight="1" x14ac:dyDescent="0.2">
      <c r="A710" s="83" t="s">
        <v>170</v>
      </c>
      <c r="B710" s="83">
        <v>6</v>
      </c>
      <c r="C710" s="84">
        <v>999.60503026000004</v>
      </c>
      <c r="D710" s="84">
        <v>988.07637354999997</v>
      </c>
      <c r="E710" s="84">
        <v>211.32960574000001</v>
      </c>
      <c r="F710" s="84">
        <v>211.32960574000001</v>
      </c>
    </row>
    <row r="711" spans="1:6" ht="12.75" customHeight="1" x14ac:dyDescent="0.2">
      <c r="A711" s="83" t="s">
        <v>170</v>
      </c>
      <c r="B711" s="83">
        <v>7</v>
      </c>
      <c r="C711" s="84">
        <v>987.65588649999995</v>
      </c>
      <c r="D711" s="84">
        <v>975.61238614000001</v>
      </c>
      <c r="E711" s="84">
        <v>208.66381025000001</v>
      </c>
      <c r="F711" s="84">
        <v>208.66381025000001</v>
      </c>
    </row>
    <row r="712" spans="1:6" ht="12.75" customHeight="1" x14ac:dyDescent="0.2">
      <c r="A712" s="83" t="s">
        <v>170</v>
      </c>
      <c r="B712" s="83">
        <v>8</v>
      </c>
      <c r="C712" s="84">
        <v>942.23354348999999</v>
      </c>
      <c r="D712" s="84">
        <v>931.47442562000003</v>
      </c>
      <c r="E712" s="84">
        <v>199.22359080000001</v>
      </c>
      <c r="F712" s="84">
        <v>199.22359080000001</v>
      </c>
    </row>
    <row r="713" spans="1:6" ht="12.75" customHeight="1" x14ac:dyDescent="0.2">
      <c r="A713" s="83" t="s">
        <v>170</v>
      </c>
      <c r="B713" s="83">
        <v>9</v>
      </c>
      <c r="C713" s="84">
        <v>898.65220323999995</v>
      </c>
      <c r="D713" s="84">
        <v>888.41315792</v>
      </c>
      <c r="E713" s="84">
        <v>190.01365422999999</v>
      </c>
      <c r="F713" s="84">
        <v>190.01365422999999</v>
      </c>
    </row>
    <row r="714" spans="1:6" ht="12.75" customHeight="1" x14ac:dyDescent="0.2">
      <c r="A714" s="83" t="s">
        <v>170</v>
      </c>
      <c r="B714" s="83">
        <v>10</v>
      </c>
      <c r="C714" s="84">
        <v>887.74798749000001</v>
      </c>
      <c r="D714" s="84">
        <v>876.47462720999999</v>
      </c>
      <c r="E714" s="84">
        <v>187.46024333</v>
      </c>
      <c r="F714" s="84">
        <v>187.46024333</v>
      </c>
    </row>
    <row r="715" spans="1:6" ht="12.75" customHeight="1" x14ac:dyDescent="0.2">
      <c r="A715" s="83" t="s">
        <v>170</v>
      </c>
      <c r="B715" s="83">
        <v>11</v>
      </c>
      <c r="C715" s="84">
        <v>867.67745979999995</v>
      </c>
      <c r="D715" s="84">
        <v>855.08628546</v>
      </c>
      <c r="E715" s="84">
        <v>182.88570845000001</v>
      </c>
      <c r="F715" s="84">
        <v>182.88570845000001</v>
      </c>
    </row>
    <row r="716" spans="1:6" ht="12.75" customHeight="1" x14ac:dyDescent="0.2">
      <c r="A716" s="83" t="s">
        <v>170</v>
      </c>
      <c r="B716" s="83">
        <v>12</v>
      </c>
      <c r="C716" s="84">
        <v>886.75439116999996</v>
      </c>
      <c r="D716" s="84">
        <v>873.55880533000004</v>
      </c>
      <c r="E716" s="84">
        <v>186.83660784</v>
      </c>
      <c r="F716" s="84">
        <v>186.83660784</v>
      </c>
    </row>
    <row r="717" spans="1:6" ht="12.75" customHeight="1" x14ac:dyDescent="0.2">
      <c r="A717" s="83" t="s">
        <v>170</v>
      </c>
      <c r="B717" s="83">
        <v>13</v>
      </c>
      <c r="C717" s="84">
        <v>884.97023650999995</v>
      </c>
      <c r="D717" s="84">
        <v>873.66901643999995</v>
      </c>
      <c r="E717" s="84">
        <v>186.86017978000001</v>
      </c>
      <c r="F717" s="84">
        <v>186.86017978000001</v>
      </c>
    </row>
    <row r="718" spans="1:6" ht="12.75" customHeight="1" x14ac:dyDescent="0.2">
      <c r="A718" s="83" t="s">
        <v>170</v>
      </c>
      <c r="B718" s="83">
        <v>14</v>
      </c>
      <c r="C718" s="84">
        <v>886.70555923999996</v>
      </c>
      <c r="D718" s="84">
        <v>875.24449420999997</v>
      </c>
      <c r="E718" s="84">
        <v>187.19714268999999</v>
      </c>
      <c r="F718" s="84">
        <v>187.19714268999999</v>
      </c>
    </row>
    <row r="719" spans="1:6" ht="12.75" customHeight="1" x14ac:dyDescent="0.2">
      <c r="A719" s="83" t="s">
        <v>170</v>
      </c>
      <c r="B719" s="83">
        <v>15</v>
      </c>
      <c r="C719" s="84">
        <v>894.74958479999998</v>
      </c>
      <c r="D719" s="84">
        <v>882.91460539000002</v>
      </c>
      <c r="E719" s="84">
        <v>188.83762476000001</v>
      </c>
      <c r="F719" s="84">
        <v>188.83762476000001</v>
      </c>
    </row>
    <row r="720" spans="1:6" ht="12.75" customHeight="1" x14ac:dyDescent="0.2">
      <c r="A720" s="83" t="s">
        <v>170</v>
      </c>
      <c r="B720" s="83">
        <v>16</v>
      </c>
      <c r="C720" s="84">
        <v>902.94198429000005</v>
      </c>
      <c r="D720" s="84">
        <v>892.37540564999995</v>
      </c>
      <c r="E720" s="84">
        <v>190.86109909999999</v>
      </c>
      <c r="F720" s="84">
        <v>190.86109909999999</v>
      </c>
    </row>
    <row r="721" spans="1:6" ht="12.75" customHeight="1" x14ac:dyDescent="0.2">
      <c r="A721" s="83" t="s">
        <v>170</v>
      </c>
      <c r="B721" s="83">
        <v>17</v>
      </c>
      <c r="C721" s="84">
        <v>902.31850979000001</v>
      </c>
      <c r="D721" s="84">
        <v>891.57292246999998</v>
      </c>
      <c r="E721" s="84">
        <v>190.68946413</v>
      </c>
      <c r="F721" s="84">
        <v>190.68946413</v>
      </c>
    </row>
    <row r="722" spans="1:6" ht="12.75" customHeight="1" x14ac:dyDescent="0.2">
      <c r="A722" s="83" t="s">
        <v>170</v>
      </c>
      <c r="B722" s="83">
        <v>18</v>
      </c>
      <c r="C722" s="84">
        <v>903.23391456000002</v>
      </c>
      <c r="D722" s="84">
        <v>892.35950545000003</v>
      </c>
      <c r="E722" s="84">
        <v>190.85769837000001</v>
      </c>
      <c r="F722" s="84">
        <v>190.85769837000001</v>
      </c>
    </row>
    <row r="723" spans="1:6" ht="12.75" customHeight="1" x14ac:dyDescent="0.2">
      <c r="A723" s="83" t="s">
        <v>170</v>
      </c>
      <c r="B723" s="83">
        <v>19</v>
      </c>
      <c r="C723" s="84">
        <v>887.17267043000004</v>
      </c>
      <c r="D723" s="84">
        <v>876.59434050000004</v>
      </c>
      <c r="E723" s="84">
        <v>187.48584758999999</v>
      </c>
      <c r="F723" s="84">
        <v>187.48584758999999</v>
      </c>
    </row>
    <row r="724" spans="1:6" ht="12.75" customHeight="1" x14ac:dyDescent="0.2">
      <c r="A724" s="83" t="s">
        <v>170</v>
      </c>
      <c r="B724" s="83">
        <v>20</v>
      </c>
      <c r="C724" s="84">
        <v>874.80735143000004</v>
      </c>
      <c r="D724" s="84">
        <v>863.91440660000001</v>
      </c>
      <c r="E724" s="84">
        <v>184.77386548999999</v>
      </c>
      <c r="F724" s="84">
        <v>184.77386548999999</v>
      </c>
    </row>
    <row r="725" spans="1:6" ht="12.75" customHeight="1" x14ac:dyDescent="0.2">
      <c r="A725" s="83" t="s">
        <v>170</v>
      </c>
      <c r="B725" s="83">
        <v>21</v>
      </c>
      <c r="C725" s="84">
        <v>841.60410265999997</v>
      </c>
      <c r="D725" s="84">
        <v>831.65867813</v>
      </c>
      <c r="E725" s="84">
        <v>177.8750158</v>
      </c>
      <c r="F725" s="84">
        <v>177.8750158</v>
      </c>
    </row>
    <row r="726" spans="1:6" ht="12.75" customHeight="1" x14ac:dyDescent="0.2">
      <c r="A726" s="83" t="s">
        <v>170</v>
      </c>
      <c r="B726" s="83">
        <v>22</v>
      </c>
      <c r="C726" s="84">
        <v>821.24959406000005</v>
      </c>
      <c r="D726" s="84">
        <v>811.74498846999995</v>
      </c>
      <c r="E726" s="84">
        <v>173.61587926999999</v>
      </c>
      <c r="F726" s="84">
        <v>173.61587926999999</v>
      </c>
    </row>
    <row r="727" spans="1:6" ht="12.75" customHeight="1" x14ac:dyDescent="0.2">
      <c r="A727" s="83" t="s">
        <v>170</v>
      </c>
      <c r="B727" s="83">
        <v>23</v>
      </c>
      <c r="C727" s="84">
        <v>850.21883874000002</v>
      </c>
      <c r="D727" s="84">
        <v>841.24237858000004</v>
      </c>
      <c r="E727" s="84">
        <v>179.92477602</v>
      </c>
      <c r="F727" s="84">
        <v>179.92477602</v>
      </c>
    </row>
    <row r="728" spans="1:6" ht="12.75" customHeight="1" x14ac:dyDescent="0.2">
      <c r="A728" s="83" t="s">
        <v>170</v>
      </c>
      <c r="B728" s="83">
        <v>24</v>
      </c>
      <c r="C728" s="84">
        <v>878.45891040000004</v>
      </c>
      <c r="D728" s="84">
        <v>874.00638339</v>
      </c>
      <c r="E728" s="84">
        <v>186.93233576</v>
      </c>
      <c r="F728" s="84">
        <v>186.93233576</v>
      </c>
    </row>
    <row r="729" spans="1:6" ht="12.75" customHeight="1" x14ac:dyDescent="0.2">
      <c r="A729" s="83" t="s">
        <v>171</v>
      </c>
      <c r="B729" s="83">
        <v>1</v>
      </c>
      <c r="C729" s="84">
        <v>951.64075831000002</v>
      </c>
      <c r="D729" s="84">
        <v>941.00271858999997</v>
      </c>
      <c r="E729" s="84">
        <v>201.26150046999999</v>
      </c>
      <c r="F729" s="84">
        <v>201.26150046999999</v>
      </c>
    </row>
    <row r="730" spans="1:6" ht="12.75" customHeight="1" x14ac:dyDescent="0.2">
      <c r="A730" s="83" t="s">
        <v>171</v>
      </c>
      <c r="B730" s="83">
        <v>2</v>
      </c>
      <c r="C730" s="84">
        <v>987.55443178999997</v>
      </c>
      <c r="D730" s="84">
        <v>976.54292473999999</v>
      </c>
      <c r="E730" s="84">
        <v>208.86283367999999</v>
      </c>
      <c r="F730" s="84">
        <v>208.86283367999999</v>
      </c>
    </row>
    <row r="731" spans="1:6" ht="12.75" customHeight="1" x14ac:dyDescent="0.2">
      <c r="A731" s="83" t="s">
        <v>171</v>
      </c>
      <c r="B731" s="83">
        <v>3</v>
      </c>
      <c r="C731" s="84">
        <v>1020.04437183</v>
      </c>
      <c r="D731" s="84">
        <v>1007.53124939</v>
      </c>
      <c r="E731" s="84">
        <v>215.49061126000001</v>
      </c>
      <c r="F731" s="84">
        <v>215.49061126000001</v>
      </c>
    </row>
    <row r="732" spans="1:6" ht="12.75" customHeight="1" x14ac:dyDescent="0.2">
      <c r="A732" s="83" t="s">
        <v>171</v>
      </c>
      <c r="B732" s="83">
        <v>4</v>
      </c>
      <c r="C732" s="84">
        <v>1026.9455035200001</v>
      </c>
      <c r="D732" s="84">
        <v>1013.03787111</v>
      </c>
      <c r="E732" s="84">
        <v>216.66836656999999</v>
      </c>
      <c r="F732" s="84">
        <v>216.66836656999999</v>
      </c>
    </row>
    <row r="733" spans="1:6" ht="12.75" customHeight="1" x14ac:dyDescent="0.2">
      <c r="A733" s="83" t="s">
        <v>171</v>
      </c>
      <c r="B733" s="83">
        <v>5</v>
      </c>
      <c r="C733" s="84">
        <v>1030.9092946999999</v>
      </c>
      <c r="D733" s="84">
        <v>1017.0219403</v>
      </c>
      <c r="E733" s="84">
        <v>217.52047861</v>
      </c>
      <c r="F733" s="84">
        <v>217.52047861</v>
      </c>
    </row>
    <row r="734" spans="1:6" ht="12.75" customHeight="1" x14ac:dyDescent="0.2">
      <c r="A734" s="83" t="s">
        <v>171</v>
      </c>
      <c r="B734" s="83">
        <v>6</v>
      </c>
      <c r="C734" s="84">
        <v>1012.34149207</v>
      </c>
      <c r="D734" s="84">
        <v>998.28853159000005</v>
      </c>
      <c r="E734" s="84">
        <v>213.51378036</v>
      </c>
      <c r="F734" s="84">
        <v>213.51378036</v>
      </c>
    </row>
    <row r="735" spans="1:6" ht="12.75" customHeight="1" x14ac:dyDescent="0.2">
      <c r="A735" s="83" t="s">
        <v>171</v>
      </c>
      <c r="B735" s="83">
        <v>7</v>
      </c>
      <c r="C735" s="84">
        <v>946.53946488999998</v>
      </c>
      <c r="D735" s="84">
        <v>935.06971691000001</v>
      </c>
      <c r="E735" s="84">
        <v>199.99255109000001</v>
      </c>
      <c r="F735" s="84">
        <v>199.99255109000001</v>
      </c>
    </row>
    <row r="736" spans="1:6" ht="12.75" customHeight="1" x14ac:dyDescent="0.2">
      <c r="A736" s="83" t="s">
        <v>171</v>
      </c>
      <c r="B736" s="83">
        <v>8</v>
      </c>
      <c r="C736" s="84">
        <v>891.46804211000006</v>
      </c>
      <c r="D736" s="84">
        <v>881.28551159000006</v>
      </c>
      <c r="E736" s="84">
        <v>188.48919445999999</v>
      </c>
      <c r="F736" s="84">
        <v>188.48919445999999</v>
      </c>
    </row>
    <row r="737" spans="1:6" ht="12.75" customHeight="1" x14ac:dyDescent="0.2">
      <c r="A737" s="83" t="s">
        <v>171</v>
      </c>
      <c r="B737" s="83">
        <v>9</v>
      </c>
      <c r="C737" s="84">
        <v>880.70552993000001</v>
      </c>
      <c r="D737" s="84">
        <v>869.77460495000003</v>
      </c>
      <c r="E737" s="84">
        <v>186.02724370999999</v>
      </c>
      <c r="F737" s="84">
        <v>186.02724370999999</v>
      </c>
    </row>
    <row r="738" spans="1:6" ht="12.75" customHeight="1" x14ac:dyDescent="0.2">
      <c r="A738" s="83" t="s">
        <v>171</v>
      </c>
      <c r="B738" s="83">
        <v>10</v>
      </c>
      <c r="C738" s="84">
        <v>877.71629895000001</v>
      </c>
      <c r="D738" s="84">
        <v>869.21892971</v>
      </c>
      <c r="E738" s="84">
        <v>185.90839599</v>
      </c>
      <c r="F738" s="84">
        <v>185.90839599</v>
      </c>
    </row>
    <row r="739" spans="1:6" ht="12.75" customHeight="1" x14ac:dyDescent="0.2">
      <c r="A739" s="83" t="s">
        <v>171</v>
      </c>
      <c r="B739" s="83">
        <v>11</v>
      </c>
      <c r="C739" s="84">
        <v>877.57270258999995</v>
      </c>
      <c r="D739" s="84">
        <v>868.80338687999995</v>
      </c>
      <c r="E739" s="84">
        <v>185.81951975999999</v>
      </c>
      <c r="F739" s="84">
        <v>185.81951975999999</v>
      </c>
    </row>
    <row r="740" spans="1:6" ht="12.75" customHeight="1" x14ac:dyDescent="0.2">
      <c r="A740" s="83" t="s">
        <v>171</v>
      </c>
      <c r="B740" s="83">
        <v>12</v>
      </c>
      <c r="C740" s="84">
        <v>863.68129923000004</v>
      </c>
      <c r="D740" s="84">
        <v>853.91945695000004</v>
      </c>
      <c r="E740" s="84">
        <v>182.63614737</v>
      </c>
      <c r="F740" s="84">
        <v>182.63614737</v>
      </c>
    </row>
    <row r="741" spans="1:6" ht="12.75" customHeight="1" x14ac:dyDescent="0.2">
      <c r="A741" s="83" t="s">
        <v>171</v>
      </c>
      <c r="B741" s="83">
        <v>13</v>
      </c>
      <c r="C741" s="84">
        <v>863.6156178</v>
      </c>
      <c r="D741" s="84">
        <v>853.84897125999998</v>
      </c>
      <c r="E741" s="84">
        <v>182.6210719</v>
      </c>
      <c r="F741" s="84">
        <v>182.6210719</v>
      </c>
    </row>
    <row r="742" spans="1:6" ht="12.75" customHeight="1" x14ac:dyDescent="0.2">
      <c r="A742" s="83" t="s">
        <v>171</v>
      </c>
      <c r="B742" s="83">
        <v>14</v>
      </c>
      <c r="C742" s="84">
        <v>866.01953481999999</v>
      </c>
      <c r="D742" s="84">
        <v>856.34414084000002</v>
      </c>
      <c r="E742" s="84">
        <v>183.15473835</v>
      </c>
      <c r="F742" s="84">
        <v>183.15473835</v>
      </c>
    </row>
    <row r="743" spans="1:6" ht="12.75" customHeight="1" x14ac:dyDescent="0.2">
      <c r="A743" s="83" t="s">
        <v>171</v>
      </c>
      <c r="B743" s="83">
        <v>15</v>
      </c>
      <c r="C743" s="84">
        <v>878.68681645000004</v>
      </c>
      <c r="D743" s="84">
        <v>868.27760032000003</v>
      </c>
      <c r="E743" s="84">
        <v>185.70706462000001</v>
      </c>
      <c r="F743" s="84">
        <v>185.70706462000001</v>
      </c>
    </row>
    <row r="744" spans="1:6" ht="12.75" customHeight="1" x14ac:dyDescent="0.2">
      <c r="A744" s="83" t="s">
        <v>171</v>
      </c>
      <c r="B744" s="83">
        <v>16</v>
      </c>
      <c r="C744" s="84">
        <v>884.32481200999996</v>
      </c>
      <c r="D744" s="84">
        <v>874.21341253000003</v>
      </c>
      <c r="E744" s="84">
        <v>186.97661511999999</v>
      </c>
      <c r="F744" s="84">
        <v>186.97661511999999</v>
      </c>
    </row>
    <row r="745" spans="1:6" ht="12.75" customHeight="1" x14ac:dyDescent="0.2">
      <c r="A745" s="83" t="s">
        <v>171</v>
      </c>
      <c r="B745" s="83">
        <v>17</v>
      </c>
      <c r="C745" s="84">
        <v>883.55388902000004</v>
      </c>
      <c r="D745" s="84">
        <v>873.40207662</v>
      </c>
      <c r="E745" s="84">
        <v>186.80308672999999</v>
      </c>
      <c r="F745" s="84">
        <v>186.80308672999999</v>
      </c>
    </row>
    <row r="746" spans="1:6" ht="12.75" customHeight="1" x14ac:dyDescent="0.2">
      <c r="A746" s="83" t="s">
        <v>171</v>
      </c>
      <c r="B746" s="83">
        <v>18</v>
      </c>
      <c r="C746" s="84">
        <v>871.99689914999999</v>
      </c>
      <c r="D746" s="84">
        <v>861.66345993000004</v>
      </c>
      <c r="E746" s="84">
        <v>184.29243339999999</v>
      </c>
      <c r="F746" s="84">
        <v>184.29243339999999</v>
      </c>
    </row>
    <row r="747" spans="1:6" ht="12.75" customHeight="1" x14ac:dyDescent="0.2">
      <c r="A747" s="83" t="s">
        <v>171</v>
      </c>
      <c r="B747" s="83">
        <v>19</v>
      </c>
      <c r="C747" s="84">
        <v>855.98208721000003</v>
      </c>
      <c r="D747" s="84">
        <v>846.42855047</v>
      </c>
      <c r="E747" s="84">
        <v>181.03399357000001</v>
      </c>
      <c r="F747" s="84">
        <v>181.03399357000001</v>
      </c>
    </row>
    <row r="748" spans="1:6" ht="12.75" customHeight="1" x14ac:dyDescent="0.2">
      <c r="A748" s="83" t="s">
        <v>171</v>
      </c>
      <c r="B748" s="83">
        <v>20</v>
      </c>
      <c r="C748" s="84">
        <v>838.00388054999996</v>
      </c>
      <c r="D748" s="84">
        <v>833.75598250999997</v>
      </c>
      <c r="E748" s="84">
        <v>178.32358690999999</v>
      </c>
      <c r="F748" s="84">
        <v>178.32358690999999</v>
      </c>
    </row>
    <row r="749" spans="1:6" ht="12.75" customHeight="1" x14ac:dyDescent="0.2">
      <c r="A749" s="83" t="s">
        <v>171</v>
      </c>
      <c r="B749" s="83">
        <v>21</v>
      </c>
      <c r="C749" s="84">
        <v>824.64565230000005</v>
      </c>
      <c r="D749" s="84">
        <v>821.25726960999998</v>
      </c>
      <c r="E749" s="84">
        <v>175.65036433</v>
      </c>
      <c r="F749" s="84">
        <v>175.65036433</v>
      </c>
    </row>
    <row r="750" spans="1:6" ht="12.75" customHeight="1" x14ac:dyDescent="0.2">
      <c r="A750" s="83" t="s">
        <v>171</v>
      </c>
      <c r="B750" s="83">
        <v>22</v>
      </c>
      <c r="C750" s="84">
        <v>826.63987774999998</v>
      </c>
      <c r="D750" s="84">
        <v>818.68678060000002</v>
      </c>
      <c r="E750" s="84">
        <v>175.10058857999999</v>
      </c>
      <c r="F750" s="84">
        <v>175.10058857999999</v>
      </c>
    </row>
    <row r="751" spans="1:6" ht="12.75" customHeight="1" x14ac:dyDescent="0.2">
      <c r="A751" s="83" t="s">
        <v>171</v>
      </c>
      <c r="B751" s="83">
        <v>23</v>
      </c>
      <c r="C751" s="84">
        <v>840.10039346999997</v>
      </c>
      <c r="D751" s="84">
        <v>838.44871032000003</v>
      </c>
      <c r="E751" s="84">
        <v>179.32726672999999</v>
      </c>
      <c r="F751" s="84">
        <v>179.32726672999999</v>
      </c>
    </row>
    <row r="752" spans="1:6" ht="12.75" customHeight="1" x14ac:dyDescent="0.2">
      <c r="A752" s="83" t="s">
        <v>171</v>
      </c>
      <c r="B752" s="83">
        <v>24</v>
      </c>
      <c r="C752" s="84">
        <v>861.37730105000003</v>
      </c>
      <c r="D752" s="84">
        <v>857.93182193999996</v>
      </c>
      <c r="E752" s="84">
        <v>183.49431131</v>
      </c>
      <c r="F752" s="84">
        <v>183.49431131</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50"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50" r:id="rId4"/>
      </mc:Fallback>
    </mc:AlternateContent>
    <mc:AlternateContent xmlns:mc="http://schemas.openxmlformats.org/markup-compatibility/2006">
      <mc:Choice Requires="x14">
        <oleObject progId="Equation.3" shapeId="1151"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51" r:id="rId6"/>
      </mc:Fallback>
    </mc:AlternateContent>
    <mc:AlternateContent xmlns:mc="http://schemas.openxmlformats.org/markup-compatibility/2006">
      <mc:Choice Requires="x14">
        <oleObject progId="Equation.3" shapeId="1152"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52" r:id="rId8"/>
      </mc:Fallback>
    </mc:AlternateContent>
    <mc:AlternateContent xmlns:mc="http://schemas.openxmlformats.org/markup-compatibility/2006">
      <mc:Choice Requires="x14">
        <oleObject progId="Equation.3" shapeId="1153"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53" r:id="rId10"/>
      </mc:Fallback>
    </mc:AlternateContent>
    <mc:AlternateContent xmlns:mc="http://schemas.openxmlformats.org/markup-compatibility/2006">
      <mc:Choice Requires="x14">
        <oleObject progId="Equation.3" shapeId="1154"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54" r:id="rId12"/>
      </mc:Fallback>
    </mc:AlternateContent>
    <mc:AlternateContent xmlns:mc="http://schemas.openxmlformats.org/markup-compatibility/2006">
      <mc:Choice Requires="x14">
        <oleObject progId="Equation.3" shapeId="1155"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55" r:id="rId14"/>
      </mc:Fallback>
    </mc:AlternateContent>
    <mc:AlternateContent xmlns:mc="http://schemas.openxmlformats.org/markup-compatibility/2006">
      <mc:Choice Requires="x14">
        <oleObject progId="Equation.3" shapeId="1156"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56" r:id="rId16"/>
      </mc:Fallback>
    </mc:AlternateContent>
    <mc:AlternateContent xmlns:mc="http://schemas.openxmlformats.org/markup-compatibility/2006">
      <mc:Choice Requires="x14">
        <oleObject progId="Equation.3" shapeId="1157"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57" r:id="rId18"/>
      </mc:Fallback>
    </mc:AlternateContent>
    <mc:AlternateContent xmlns:mc="http://schemas.openxmlformats.org/markup-compatibility/2006">
      <mc:Choice Requires="x14">
        <oleObject progId="Equation.3" shapeId="1158"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58" r:id="rId20"/>
      </mc:Fallback>
    </mc:AlternateContent>
    <mc:AlternateContent xmlns:mc="http://schemas.openxmlformats.org/markup-compatibility/2006">
      <mc:Choice Requires="x14">
        <oleObject progId="Equation.3" shapeId="1159"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59" r:id="rId22"/>
      </mc:Fallback>
    </mc:AlternateContent>
    <mc:AlternateContent xmlns:mc="http://schemas.openxmlformats.org/markup-compatibility/2006">
      <mc:Choice Requires="x14">
        <oleObject progId="Equation.3" shapeId="1160"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60" r:id="rId24"/>
      </mc:Fallback>
    </mc:AlternateContent>
    <mc:AlternateContent xmlns:mc="http://schemas.openxmlformats.org/markup-compatibility/2006">
      <mc:Choice Requires="x14">
        <oleObject progId="Equation.3" shapeId="1161"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61" r:id="rId26"/>
      </mc:Fallback>
    </mc:AlternateContent>
    <mc:AlternateContent xmlns:mc="http://schemas.openxmlformats.org/markup-compatibility/2006">
      <mc:Choice Requires="x14">
        <oleObject progId="Equation.3" shapeId="1162"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62" r:id="rId28"/>
      </mc:Fallback>
    </mc:AlternateContent>
    <mc:AlternateContent xmlns:mc="http://schemas.openxmlformats.org/markup-compatibility/2006">
      <mc:Choice Requires="x14">
        <oleObject progId="Equation.3" shapeId="1163"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63"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2019-05-22T04:48:58Z</dcterms:modified>
</cp:coreProperties>
</file>