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6 Июн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B150" i="19" s="1"/>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<sst xmlns="http://schemas.openxmlformats.org/spreadsheetml/2006/main" count="1028" uniqueCount="173">
  <si>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</si>
  <si>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</si>
  <si>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</si>
  <si>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</si>
  <si>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</si>
  <si>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</si>
  <si>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</si>
  <si>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</si>
  <si>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</si>
  <si>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</si>
  <si>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</si>
  <si>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</si>
  <si>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</si>
  <si>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</si>
  <si>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</si>
  <si>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</si>
  <si>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</si>
  <si>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</si>
  <si>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</si>
  <si>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</si>
  <si>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</si>
  <si>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</si>
  <si>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</si>
  <si>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</si>
  <si>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</si>
  <si>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</si>
  <si>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</si>
  <si>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</si>
  <si>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</si>
  <si>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</si>
  <si>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</si>
  <si>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</si>
  <si>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</si>
  <si>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</si>
  <si>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</si>
  <si>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</si>
  <si>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</si>
  <si>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</si>
  <si>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</si>
  <si>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</si>
  <si>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</si>
  <si>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</si>
  <si>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</si>
  <si>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</si>
  <si>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</si>
  <si>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</si>
  <si>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</si>
  <si>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</si>
  <si>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</si>
  <si>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</si>
  <si>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</si>
  <si>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</si>
  <si>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</si>
  <si>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</si>
  <si>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</si>
  <si>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</si>
  <si>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</si>
  <si>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</si>
  <si>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</si>
  <si>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</si>
  <si>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</si>
  <si>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</si>
  <si>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</si>
  <si>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</si>
  <si>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</si>
  <si>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</si>
  <si>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</si>
  <si>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</si>
  <si>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</si>
  <si>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</si>
  <si>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</si>
  <si>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</si>
  <si>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</si>
  <si>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</si>
  <si>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</si>
  <si>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</si>
  <si>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</si>
  <si>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</si>
  <si>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</si>
  <si>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</si>
  <si>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</si>
  <si>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</si>
  <si>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</si>
  <si>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</si>
  <si>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</si>
  <si>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</si>
  <si>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</si>
  <si>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</si>
  <si>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</si>
  <si>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</si>
  <si>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</si>
  <si>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</si>
  <si>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</si>
  <si>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</si>
  <si>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</si>
  <si>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</si>
  <si>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</si>
  <si>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</si>
  <si>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</si>
  <si>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</si>
  <si>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</si>
  <si>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</si>
  <si>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</si>
  <si>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</si>
  <si>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</si>
  <si>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</si>
  <si>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</si>
  <si>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</si>
  <si>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</si>
  <si>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</si>
  <si>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</si>
  <si>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</si>
  <si>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</si>
  <si>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</si>
  <si>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</si>
  <si>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</si>
  <si>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</si>
  <si>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</si>
  <si>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</si>
  <si>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</si>
  <si>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</si>
  <si>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</si>
  <si>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</si>
  <si>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</si>
  <si>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</si>
  <si>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</si>
  <si>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</si>
  <si>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</si>
  <si>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</si>
  <si>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</si>
  <si>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</si>
  <si>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</si>
  <si>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</si>
  <si>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</si>
  <si>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</si>
  <si>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</si>
  <si>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</si>
  <si>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</si>
  <si>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</si>
  <si>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</si>
  <si>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251 от 28 декабря 2019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</si>
  <si>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2020г.</t>
  </si>
  <si>
    <t>июнь 2020 года</t>
  </si>
  <si>
    <t>01.06.2020</t>
  </si>
  <si>
    <t>02.06.2020</t>
  </si>
  <si>
    <t>03.06.2020</t>
  </si>
  <si>
    <t>04.06.2020</t>
  </si>
  <si>
    <t>05.06.2020</t>
  </si>
  <si>
    <t>06.06.2020</t>
  </si>
  <si>
    <t>07.06.2020</t>
  </si>
  <si>
    <t>08.06.2020</t>
  </si>
  <si>
    <t>09.06.2020</t>
  </si>
  <si>
    <t>10.06.2020</t>
  </si>
  <si>
    <t>11.06.2020</t>
  </si>
  <si>
    <t>12.06.2020</t>
  </si>
  <si>
    <t>13.06.2020</t>
  </si>
  <si>
    <t>14.06.2020</t>
  </si>
  <si>
    <t>15.06.2020</t>
  </si>
  <si>
    <t>16.06.2020</t>
  </si>
  <si>
    <t>17.06.2020</t>
  </si>
  <si>
    <t>18.06.2020</t>
  </si>
  <si>
    <t>19.06.2020</t>
  </si>
  <si>
    <t>20.06.2020</t>
  </si>
  <si>
    <t>21.06.2020</t>
  </si>
  <si>
    <t>22.06.2020</t>
  </si>
  <si>
    <t>23.06.2020</t>
  </si>
  <si>
    <t>24.06.2020</t>
  </si>
  <si>
    <t>25.06.2020</t>
  </si>
  <si>
    <t>26.06.2020</t>
  </si>
  <si>
    <t>27.06.2020</t>
  </si>
  <si>
    <t>28.06.2020</t>
  </si>
  <si>
    <t>29.06.2020</t>
  </si>
  <si>
    <t>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</si>
</sst>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1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20"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95" name="Object 71" hidden="1">
              <a:extLst>
                <a:ext uri="{63B3BB69-23CF-44E3-9099-C40C66FF867C}">
                  <a14:compatExt spid="_x0000_s10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96" name="Object 72" hidden="1">
              <a:extLst>
                <a:ext uri="{63B3BB69-23CF-44E3-9099-C40C66FF867C}">
                  <a14:compatExt spid="_x0000_s10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97" name="Object 73" hidden="1">
              <a:extLst>
                <a:ext uri="{63B3BB69-23CF-44E3-9099-C40C66FF867C}">
                  <a14:compatExt spid="_x0000_s1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98" name="Object 74" hidden="1">
              <a:extLst>
                <a:ext uri="{63B3BB69-23CF-44E3-9099-C40C66FF867C}">
                  <a14:compatExt spid="_x0000_s10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2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2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2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22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099" name="Object 75" hidden="1">
              <a:extLst>
                <a:ext uri="{63B3BB69-23CF-44E3-9099-C40C66FF867C}">
                  <a14:compatExt spid="_x0000_s10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00" name="Object 76" hidden="1">
              <a:extLst>
                <a:ext uri="{63B3BB69-23CF-44E3-9099-C40C66FF867C}">
                  <a14:compatExt spid="_x0000_s1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01" name="Object 77" hidden="1">
              <a:extLst>
                <a:ext uri="{63B3BB69-23CF-44E3-9099-C40C66FF867C}">
                  <a14:compatExt spid="_x0000_s110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02" name="Object 78" hidden="1">
              <a:extLst>
                <a:ext uri="{63B3BB69-23CF-44E3-9099-C40C66FF867C}">
                  <a14:compatExt spid="_x0000_s11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03" name="Object 79" hidden="1">
              <a:extLst>
                <a:ext uri="{63B3BB69-23CF-44E3-9099-C40C66FF867C}">
                  <a14:compatExt spid="_x0000_s110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04" name="Object 80" hidden="1">
              <a:extLst>
                <a:ext uri="{63B3BB69-23CF-44E3-9099-C40C66FF867C}">
                  <a14:compatExt spid="_x0000_s110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05" name="Object 81" hidden="1">
              <a:extLst>
                <a:ext uri="{63B3BB69-23CF-44E3-9099-C40C66FF867C}">
                  <a14:compatExt spid="_x0000_s11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06" name="Object 82" hidden="1">
              <a:extLst>
                <a:ext uri="{63B3BB69-23CF-44E3-9099-C40C66FF867C}">
                  <a14:compatExt spid="_x0000_s11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07" name="Object 83" hidden="1">
              <a:extLst>
                <a:ext uri="{63B3BB69-23CF-44E3-9099-C40C66FF867C}">
                  <a14:compatExt spid="_x0000_s11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08" name="Object 84" hidden="1">
              <a:extLst>
                <a:ext uri="{63B3BB69-23CF-44E3-9099-C40C66FF867C}">
                  <a14:compatExt spid="_x0000_s11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3" t="s">
        <v>141</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06" t="s">
        <v>48</v>
      </c>
      <c r="B4" s="106"/>
      <c r="C4" s="106"/>
      <c r="D4" s="106"/>
      <c r="E4" s="106"/>
      <c r="F4" s="106"/>
    </row>
    <row r="5" spans="1:8" x14ac:dyDescent="0.25">
      <c r="A5" s="110"/>
      <c r="B5" s="110"/>
      <c r="C5" s="111" t="s">
        <v>29</v>
      </c>
      <c r="D5" s="112"/>
      <c r="E5" s="112"/>
      <c r="F5" s="113"/>
    </row>
    <row r="6" spans="1:8" x14ac:dyDescent="0.25">
      <c r="A6" s="110"/>
      <c r="B6" s="110"/>
      <c r="C6" s="3" t="s">
        <v>0</v>
      </c>
      <c r="D6" s="3" t="s">
        <v>1</v>
      </c>
      <c r="E6" s="3" t="s">
        <v>2</v>
      </c>
      <c r="F6" s="3" t="s">
        <v>3</v>
      </c>
    </row>
    <row r="7" spans="1:8" s="6" customFormat="1" x14ac:dyDescent="0.25">
      <c r="A7" s="107" t="s">
        <v>47</v>
      </c>
      <c r="B7" s="108"/>
      <c r="C7" s="4">
        <f>$F$12+'СЕТ СН'!F5+СВЦЭМ!$D$10+'СЕТ СН'!F8-'СЕТ СН'!F$15</f>
        <v>3983.075331</v>
      </c>
      <c r="D7" s="4">
        <f>$F$12+'СЕТ СН'!G5+СВЦЭМ!$D$10+'СЕТ СН'!G8-'СЕТ СН'!G$15</f>
        <v>4053.075331</v>
      </c>
      <c r="E7" s="4">
        <f>$F$12+'СЕТ СН'!H5+СВЦЭМ!$D$10+'СЕТ СН'!H8-'СЕТ СН'!H$15</f>
        <v>4113.075331</v>
      </c>
      <c r="F7" s="4">
        <f>$F$12+'СЕТ СН'!I5+СВЦЭМ!$D$10+'СЕТ СН'!I8-'СЕТ СН'!I$15</f>
        <v>4183.075331</v>
      </c>
      <c r="G7" s="5"/>
    </row>
    <row r="8" spans="1:8" x14ac:dyDescent="0.25">
      <c r="F8" s="8"/>
    </row>
    <row r="9" spans="1:8" ht="45.75" customHeight="1" x14ac:dyDescent="0.25">
      <c r="A9" s="98" t="s">
        <v>49</v>
      </c>
      <c r="B9" s="98"/>
      <c r="C9" s="98"/>
      <c r="D9" s="98"/>
      <c r="E9" s="98"/>
      <c r="F9" s="98"/>
    </row>
    <row r="10" spans="1:8" x14ac:dyDescent="0.25">
      <c r="B10" s="2"/>
      <c r="H10" s="2" t="s">
        <v>41</v>
      </c>
    </row>
    <row r="11" spans="1:8" ht="31.5" x14ac:dyDescent="0.25">
      <c r="A11" s="9"/>
      <c r="B11" s="109" t="s">
        <v>5</v>
      </c>
      <c r="C11" s="109"/>
      <c r="D11" s="109"/>
      <c r="E11" s="10" t="s">
        <v>4</v>
      </c>
      <c r="F11" s="11" t="s">
        <v>12</v>
      </c>
      <c r="G11" s="2" t="s">
        <v>41</v>
      </c>
    </row>
    <row r="12" spans="1:8" ht="31.5" x14ac:dyDescent="0.25">
      <c r="A12" s="12">
        <v>1</v>
      </c>
      <c r="B12" s="97" t="s">
        <v>50</v>
      </c>
      <c r="C12" s="97"/>
      <c r="D12" s="97"/>
      <c r="E12" s="13" t="s">
        <v>22</v>
      </c>
      <c r="F12" s="11">
        <f>ROUND(F13+F14*F15,8)+F34</f>
        <v>1460.5853229500001</v>
      </c>
      <c r="H12" s="2" t="s">
        <v>41</v>
      </c>
    </row>
    <row r="13" spans="1:8" ht="31.5" x14ac:dyDescent="0.25">
      <c r="A13" s="12">
        <v>2</v>
      </c>
      <c r="B13" s="97" t="s">
        <v>51</v>
      </c>
      <c r="C13" s="97"/>
      <c r="D13" s="97"/>
      <c r="E13" s="13" t="s">
        <v>22</v>
      </c>
      <c r="F13" s="11">
        <f>СВЦЭМ!$D$11</f>
        <v>719.36103356000001</v>
      </c>
    </row>
    <row r="14" spans="1:8" ht="36" customHeight="1" x14ac:dyDescent="0.25">
      <c r="A14" s="12">
        <v>3</v>
      </c>
      <c r="B14" s="97" t="s">
        <v>52</v>
      </c>
      <c r="C14" s="97"/>
      <c r="D14" s="97"/>
      <c r="E14" s="13" t="s">
        <v>23</v>
      </c>
      <c r="F14" s="11">
        <f>СВЦЭМ!$D$12</f>
        <v>476726.24663124664</v>
      </c>
    </row>
    <row r="15" spans="1:8" ht="30.75" customHeight="1" x14ac:dyDescent="0.25">
      <c r="A15" s="12">
        <v>4</v>
      </c>
      <c r="B15" s="97" t="s">
        <v>53</v>
      </c>
      <c r="C15" s="97" t="s">
        <v>24</v>
      </c>
      <c r="D15" s="97" t="s">
        <v>24</v>
      </c>
      <c r="E15" s="14" t="s">
        <v>54</v>
      </c>
      <c r="F15" s="15">
        <f>ROUND(IF(F25-(F26+F33)&lt;=0,0,MAX(0,(F16-(F17+F24))/(F25-(F26+F33)))),11)</f>
        <v>1.5548216500000001E-3</v>
      </c>
    </row>
    <row r="16" spans="1:8" ht="36" customHeight="1" x14ac:dyDescent="0.25">
      <c r="A16" s="12">
        <v>5</v>
      </c>
      <c r="B16" s="97" t="s">
        <v>55</v>
      </c>
      <c r="C16" s="97" t="s">
        <v>25</v>
      </c>
      <c r="D16" s="97" t="s">
        <v>6</v>
      </c>
      <c r="E16" s="13" t="s">
        <v>6</v>
      </c>
      <c r="F16" s="16">
        <f>СВЦЭМ!$D$21</f>
        <v>25.974</v>
      </c>
    </row>
    <row r="17" spans="1:6" ht="33" customHeight="1" x14ac:dyDescent="0.25">
      <c r="A17" s="12">
        <v>6</v>
      </c>
      <c r="B17" s="97" t="s">
        <v>56</v>
      </c>
      <c r="C17" s="97" t="s">
        <v>25</v>
      </c>
      <c r="D17" s="97" t="s">
        <v>6</v>
      </c>
      <c r="E17" s="13" t="s">
        <v>6</v>
      </c>
      <c r="F17" s="16">
        <f>SUM(F19:F23)</f>
        <v>25.837</v>
      </c>
    </row>
    <row r="18" spans="1:6" ht="13.5" customHeight="1" x14ac:dyDescent="0.25">
      <c r="A18" s="12"/>
      <c r="B18" s="100" t="s">
        <v>57</v>
      </c>
      <c r="C18" s="101"/>
      <c r="D18" s="101"/>
      <c r="E18" s="101"/>
      <c r="F18" s="102"/>
    </row>
    <row r="19" spans="1:6" x14ac:dyDescent="0.25">
      <c r="A19" s="12">
        <v>6.1</v>
      </c>
      <c r="B19" s="97" t="s">
        <v>58</v>
      </c>
      <c r="C19" s="97"/>
      <c r="D19" s="97"/>
      <c r="E19" s="13" t="s">
        <v>6</v>
      </c>
      <c r="F19" s="16">
        <v>0</v>
      </c>
    </row>
    <row r="20" spans="1:6" x14ac:dyDescent="0.25">
      <c r="A20" s="12">
        <v>6.2</v>
      </c>
      <c r="B20" s="97" t="s">
        <v>59</v>
      </c>
      <c r="C20" s="97"/>
      <c r="D20" s="97"/>
      <c r="E20" s="13" t="s">
        <v>6</v>
      </c>
      <c r="F20" s="16">
        <v>0</v>
      </c>
    </row>
    <row r="21" spans="1:6" x14ac:dyDescent="0.25">
      <c r="A21" s="12">
        <v>6.3</v>
      </c>
      <c r="B21" s="97" t="s">
        <v>60</v>
      </c>
      <c r="C21" s="97"/>
      <c r="D21" s="97"/>
      <c r="E21" s="13" t="s">
        <v>6</v>
      </c>
      <c r="F21" s="16">
        <v>0</v>
      </c>
    </row>
    <row r="22" spans="1:6" x14ac:dyDescent="0.25">
      <c r="A22" s="12">
        <v>6.4</v>
      </c>
      <c r="B22" s="97" t="s">
        <v>61</v>
      </c>
      <c r="C22" s="97"/>
      <c r="D22" s="97"/>
      <c r="E22" s="13" t="s">
        <v>6</v>
      </c>
      <c r="F22" s="16">
        <v>0</v>
      </c>
    </row>
    <row r="23" spans="1:6" x14ac:dyDescent="0.25">
      <c r="A23" s="12">
        <v>6.5</v>
      </c>
      <c r="B23" s="97" t="s">
        <v>62</v>
      </c>
      <c r="C23" s="97"/>
      <c r="D23" s="97"/>
      <c r="E23" s="13" t="s">
        <v>6</v>
      </c>
      <c r="F23" s="16">
        <v>25.837</v>
      </c>
    </row>
    <row r="24" spans="1:6" ht="31.5" customHeight="1" x14ac:dyDescent="0.25">
      <c r="A24" s="12">
        <v>7</v>
      </c>
      <c r="B24" s="97" t="s">
        <v>26</v>
      </c>
      <c r="C24" s="97" t="s">
        <v>25</v>
      </c>
      <c r="D24" s="97" t="s">
        <v>6</v>
      </c>
      <c r="E24" s="13" t="s">
        <v>6</v>
      </c>
      <c r="F24" s="16">
        <v>0</v>
      </c>
    </row>
    <row r="25" spans="1:6" ht="30" customHeight="1" x14ac:dyDescent="0.25">
      <c r="A25" s="12">
        <v>8</v>
      </c>
      <c r="B25" s="97" t="s">
        <v>63</v>
      </c>
      <c r="C25" s="97" t="s">
        <v>27</v>
      </c>
      <c r="D25" s="97" t="s">
        <v>28</v>
      </c>
      <c r="E25" s="13" t="s">
        <v>64</v>
      </c>
      <c r="F25" s="16">
        <f>СВЦЭМ!$D$20</f>
        <v>19537.725999999999</v>
      </c>
    </row>
    <row r="26" spans="1:6" ht="30.75" customHeight="1" x14ac:dyDescent="0.25">
      <c r="A26" s="12">
        <v>9</v>
      </c>
      <c r="B26" s="97" t="s">
        <v>65</v>
      </c>
      <c r="C26" s="97" t="s">
        <v>27</v>
      </c>
      <c r="D26" s="97" t="s">
        <v>28</v>
      </c>
      <c r="E26" s="13" t="s">
        <v>64</v>
      </c>
      <c r="F26" s="16">
        <f>SUM(F28:F32)</f>
        <v>19449.612999999983</v>
      </c>
    </row>
    <row r="27" spans="1:6" x14ac:dyDescent="0.25">
      <c r="A27" s="12"/>
      <c r="B27" s="100" t="s">
        <v>57</v>
      </c>
      <c r="C27" s="101"/>
      <c r="D27" s="101"/>
      <c r="E27" s="101"/>
      <c r="F27" s="102"/>
    </row>
    <row r="28" spans="1:6" x14ac:dyDescent="0.25">
      <c r="A28" s="12">
        <v>9.1</v>
      </c>
      <c r="B28" s="97" t="s">
        <v>58</v>
      </c>
      <c r="C28" s="97"/>
      <c r="D28" s="97"/>
      <c r="E28" s="13" t="s">
        <v>64</v>
      </c>
      <c r="F28" s="16">
        <v>0</v>
      </c>
    </row>
    <row r="29" spans="1:6" x14ac:dyDescent="0.25">
      <c r="A29" s="12">
        <v>9.1999999999999993</v>
      </c>
      <c r="B29" s="97" t="s">
        <v>59</v>
      </c>
      <c r="C29" s="97"/>
      <c r="D29" s="97"/>
      <c r="E29" s="13" t="s">
        <v>64</v>
      </c>
      <c r="F29" s="86">
        <v>0</v>
      </c>
    </row>
    <row r="30" spans="1:6" x14ac:dyDescent="0.25">
      <c r="A30" s="12">
        <v>9.3000000000000007</v>
      </c>
      <c r="B30" s="97" t="s">
        <v>60</v>
      </c>
      <c r="C30" s="97"/>
      <c r="D30" s="97"/>
      <c r="E30" s="13" t="s">
        <v>64</v>
      </c>
      <c r="F30" s="16">
        <v>0</v>
      </c>
    </row>
    <row r="31" spans="1:6" x14ac:dyDescent="0.25">
      <c r="A31" s="12">
        <v>9.4</v>
      </c>
      <c r="B31" s="97" t="s">
        <v>61</v>
      </c>
      <c r="C31" s="97"/>
      <c r="D31" s="97"/>
      <c r="E31" s="13" t="s">
        <v>64</v>
      </c>
      <c r="F31" s="16">
        <v>0</v>
      </c>
    </row>
    <row r="32" spans="1:6" x14ac:dyDescent="0.25">
      <c r="A32" s="12">
        <v>9.5</v>
      </c>
      <c r="B32" s="97" t="s">
        <v>62</v>
      </c>
      <c r="C32" s="97"/>
      <c r="D32" s="97"/>
      <c r="E32" s="13" t="s">
        <v>64</v>
      </c>
      <c r="F32" s="86">
        <v>19449.612999999983</v>
      </c>
    </row>
    <row r="33" spans="1:6" ht="34.5" customHeight="1" x14ac:dyDescent="0.25">
      <c r="A33" s="12">
        <v>10</v>
      </c>
      <c r="B33" s="97" t="s">
        <v>66</v>
      </c>
      <c r="C33" s="97" t="s">
        <v>27</v>
      </c>
      <c r="D33" s="97" t="s">
        <v>28</v>
      </c>
      <c r="E33" s="13" t="s">
        <v>64</v>
      </c>
      <c r="F33" s="16">
        <v>0</v>
      </c>
    </row>
    <row r="34" spans="1:6" ht="42" customHeight="1" x14ac:dyDescent="0.25">
      <c r="A34" s="12">
        <v>11</v>
      </c>
      <c r="B34" s="97" t="s">
        <v>67</v>
      </c>
      <c r="C34" s="97"/>
      <c r="D34" s="97" t="s">
        <v>22</v>
      </c>
      <c r="E34" s="17" t="s">
        <v>22</v>
      </c>
      <c r="F34" s="11">
        <v>0</v>
      </c>
    </row>
    <row r="36" spans="1:6" ht="15.75" customHeight="1" x14ac:dyDescent="0.25">
      <c r="A36" s="99" t="s">
        <v>68</v>
      </c>
      <c r="B36" s="99"/>
      <c r="C36" s="99"/>
      <c r="D36" s="99"/>
      <c r="E36" s="99"/>
      <c r="F36" s="99"/>
    </row>
    <row r="37" spans="1:6" x14ac:dyDescent="0.25">
      <c r="A37" s="99"/>
      <c r="B37" s="99"/>
      <c r="C37" s="99"/>
      <c r="D37" s="99"/>
      <c r="E37" s="99"/>
      <c r="F37" s="99"/>
    </row>
    <row r="38" spans="1:6" x14ac:dyDescent="0.25">
      <c r="A38" s="99"/>
      <c r="B38" s="99"/>
      <c r="C38" s="99"/>
      <c r="D38" s="99"/>
      <c r="E38" s="99"/>
      <c r="F38" s="99"/>
    </row>
    <row r="39" spans="1:6" x14ac:dyDescent="0.25">
      <c r="A39" s="99"/>
      <c r="B39" s="99"/>
      <c r="C39" s="99"/>
      <c r="D39" s="99"/>
      <c r="E39" s="99"/>
      <c r="F39" s="99"/>
    </row>
    <row r="40" spans="1:6" x14ac:dyDescent="0.25">
      <c r="A40" s="99"/>
      <c r="B40" s="99"/>
      <c r="C40" s="99"/>
      <c r="D40" s="99"/>
      <c r="E40" s="99"/>
      <c r="F40" s="99"/>
    </row>
    <row r="41" spans="1:6" x14ac:dyDescent="0.25">
      <c r="A41" s="99"/>
      <c r="B41" s="99"/>
      <c r="C41" s="99"/>
      <c r="D41" s="99"/>
      <c r="E41" s="99"/>
      <c r="F41" s="99"/>
    </row>
  </sheetData>
  <sheetProtection algorithmName="SHA-512" hashValue="PBmTa5lJZtHBaqD/YlVQwlWsIu2mrK6tBXspQQdLh8Sku1I3pf7esRUBPNO6hfSG+WmVPEGsqGVZ5R2L1FOj3g==" saltValue="U3UgH48w/a4VmZqrt0eiBQ=="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2020г.</v>
      </c>
      <c r="B1" s="114"/>
      <c r="C1" s="114"/>
      <c r="D1" s="114"/>
      <c r="E1" s="114"/>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3359.29119962</v>
      </c>
      <c r="C9" s="4">
        <f>СВЦЭМ!$D$14+'СЕТ СН'!G5+СВЦЭМ!$D$10+'СЕТ СН'!G8-'СЕТ СН'!G$16</f>
        <v>3429.29119962</v>
      </c>
      <c r="D9" s="4">
        <f>СВЦЭМ!$D$14+'СЕТ СН'!H5+СВЦЭМ!$D$10+'СЕТ СН'!H8-'СЕТ СН'!H$16</f>
        <v>3489.29119962</v>
      </c>
      <c r="E9" s="4">
        <f>СВЦЭМ!$D$14+'СЕТ СН'!I5+СВЦЭМ!$D$10+'СЕТ СН'!I8-'СЕТ СН'!I$16</f>
        <v>3559.29119962</v>
      </c>
    </row>
    <row r="10" spans="1:6" x14ac:dyDescent="0.25">
      <c r="A10" s="26" t="s">
        <v>35</v>
      </c>
      <c r="B10" s="4">
        <f>СВЦЭМ!$D$15+'СЕТ СН'!F5+СВЦЭМ!$D$10+'СЕТ СН'!F8-'СЕТ СН'!F$16</f>
        <v>3822.1568781300002</v>
      </c>
      <c r="C10" s="4">
        <f>СВЦЭМ!$D$15+'СЕТ СН'!G5+СВЦЭМ!$D$10+'СЕТ СН'!G8-'СЕТ СН'!G$16</f>
        <v>3892.1568781300002</v>
      </c>
      <c r="D10" s="4">
        <f>СВЦЭМ!$D$15+'СЕТ СН'!H5+СВЦЭМ!$D$10+'СЕТ СН'!H8-'СЕТ СН'!H$16</f>
        <v>3952.1568781300002</v>
      </c>
      <c r="E10" s="4">
        <f>СВЦЭМ!$D$15+'СЕТ СН'!I5+СВЦЭМ!$D$10+'СЕТ СН'!I8-'СЕТ СН'!I$16</f>
        <v>4022.1568781300002</v>
      </c>
    </row>
    <row r="11" spans="1:6" x14ac:dyDescent="0.25">
      <c r="A11" s="26" t="s">
        <v>36</v>
      </c>
      <c r="B11" s="4">
        <f>СВЦЭМ!$D$16+'СЕТ СН'!F5+СВЦЭМ!$D$10+'СЕТ СН'!F8-'СЕТ СН'!F$16</f>
        <v>4563.0078300499999</v>
      </c>
      <c r="C11" s="4">
        <f>СВЦЭМ!$D$16+'СЕТ СН'!G5+СВЦЭМ!$D$10+'СЕТ СН'!G8-'СЕТ СН'!G$16</f>
        <v>4633.0078300499999</v>
      </c>
      <c r="D11" s="4">
        <f>СВЦЭМ!$D$16+'СЕТ СН'!H5+СВЦЭМ!$D$10+'СЕТ СН'!H8-'СЕТ СН'!H$16</f>
        <v>4693.0078300499999</v>
      </c>
      <c r="E11" s="4">
        <f>СВЦЭМ!$D$16+'СЕТ СН'!I5+СВЦЭМ!$D$10+'СЕТ СН'!I8-'СЕТ СН'!I$16</f>
        <v>4763.0078300499999</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3359.29119962</v>
      </c>
      <c r="C16" s="28">
        <f>СВЦЭМ!$D$14+'СЕТ СН'!G5+СВЦЭМ!$D$10+'СЕТ СН'!G8-'СЕТ СН'!G$16</f>
        <v>3429.29119962</v>
      </c>
      <c r="D16" s="28">
        <f>СВЦЭМ!$D$14+'СЕТ СН'!H5+СВЦЭМ!$D$10+'СЕТ СН'!H8-'СЕТ СН'!H$16</f>
        <v>3489.29119962</v>
      </c>
      <c r="E16" s="28">
        <f>СВЦЭМ!$D$14+'СЕТ СН'!I5+СВЦЭМ!$D$10+'СЕТ СН'!I8-'СЕТ СН'!I$16</f>
        <v>3559.29119962</v>
      </c>
    </row>
    <row r="17" spans="1:5" x14ac:dyDescent="0.25">
      <c r="A17" s="26" t="s">
        <v>37</v>
      </c>
      <c r="B17" s="28">
        <f>СВЦЭМ!$D$17+'СЕТ СН'!F5+СВЦЭМ!$D$10+'СЕТ СН'!F8-'СЕТ СН'!F$16</f>
        <v>4146.0827868699998</v>
      </c>
      <c r="C17" s="28">
        <f>СВЦЭМ!$D$17+'СЕТ СН'!G5+СВЦЭМ!$D$10+'СЕТ СН'!G8-'СЕТ СН'!G$16</f>
        <v>4216.0827868699998</v>
      </c>
      <c r="D17" s="28">
        <f>СВЦЭМ!$D$17+'СЕТ СН'!H5+СВЦЭМ!$D$10+'СЕТ СН'!H8-'СЕТ СН'!H$16</f>
        <v>4276.0827868699998</v>
      </c>
      <c r="E17" s="28">
        <f>СВЦЭМ!$D$17+'СЕТ СН'!I5+СВЦЭМ!$D$10+'СЕТ СН'!I8-'СЕТ СН'!I$16</f>
        <v>4346.0827868699998</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2020г.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6" t="s">
        <v>38</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15.75" x14ac:dyDescent="0.2">
      <c r="A4" s="136" t="s">
        <v>8</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01.06.2020</v>
      </c>
      <c r="B12" s="36">
        <f>SUMIFS(СВЦЭМ!$C$33:$C$776,СВЦЭМ!$A$33:$A$776,$A12,СВЦЭМ!$B$33:$B$776,B$11)+'СЕТ СН'!$F$9+СВЦЭМ!$D$10+'СЕТ СН'!$F$5-'СЕТ СН'!$F$17</f>
        <v>3258.1068465100002</v>
      </c>
      <c r="C12" s="36">
        <f>SUMIFS(СВЦЭМ!$C$33:$C$776,СВЦЭМ!$A$33:$A$776,$A12,СВЦЭМ!$B$33:$B$776,C$11)+'СЕТ СН'!$F$9+СВЦЭМ!$D$10+'СЕТ СН'!$F$5-'СЕТ СН'!$F$17</f>
        <v>3269.2016148600001</v>
      </c>
      <c r="D12" s="36">
        <f>SUMIFS(СВЦЭМ!$C$33:$C$776,СВЦЭМ!$A$33:$A$776,$A12,СВЦЭМ!$B$33:$B$776,D$11)+'СЕТ СН'!$F$9+СВЦЭМ!$D$10+'СЕТ СН'!$F$5-'СЕТ СН'!$F$17</f>
        <v>3285.98588144</v>
      </c>
      <c r="E12" s="36">
        <f>SUMIFS(СВЦЭМ!$C$33:$C$776,СВЦЭМ!$A$33:$A$776,$A12,СВЦЭМ!$B$33:$B$776,E$11)+'СЕТ СН'!$F$9+СВЦЭМ!$D$10+'СЕТ СН'!$F$5-'СЕТ СН'!$F$17</f>
        <v>3293.68646954</v>
      </c>
      <c r="F12" s="36">
        <f>SUMIFS(СВЦЭМ!$C$33:$C$776,СВЦЭМ!$A$33:$A$776,$A12,СВЦЭМ!$B$33:$B$776,F$11)+'СЕТ СН'!$F$9+СВЦЭМ!$D$10+'СЕТ СН'!$F$5-'СЕТ СН'!$F$17</f>
        <v>3293.5374550799997</v>
      </c>
      <c r="G12" s="36">
        <f>SUMIFS(СВЦЭМ!$C$33:$C$776,СВЦЭМ!$A$33:$A$776,$A12,СВЦЭМ!$B$33:$B$776,G$11)+'СЕТ СН'!$F$9+СВЦЭМ!$D$10+'СЕТ СН'!$F$5-'СЕТ СН'!$F$17</f>
        <v>3290.05383033</v>
      </c>
      <c r="H12" s="36">
        <f>SUMIFS(СВЦЭМ!$C$33:$C$776,СВЦЭМ!$A$33:$A$776,$A12,СВЦЭМ!$B$33:$B$776,H$11)+'СЕТ СН'!$F$9+СВЦЭМ!$D$10+'СЕТ СН'!$F$5-'СЕТ СН'!$F$17</f>
        <v>3275.6896139800001</v>
      </c>
      <c r="I12" s="36">
        <f>SUMIFS(СВЦЭМ!$C$33:$C$776,СВЦЭМ!$A$33:$A$776,$A12,СВЦЭМ!$B$33:$B$776,I$11)+'СЕТ СН'!$F$9+СВЦЭМ!$D$10+'СЕТ СН'!$F$5-'СЕТ СН'!$F$17</f>
        <v>3265.83472596</v>
      </c>
      <c r="J12" s="36">
        <f>SUMIFS(СВЦЭМ!$C$33:$C$776,СВЦЭМ!$A$33:$A$776,$A12,СВЦЭМ!$B$33:$B$776,J$11)+'СЕТ СН'!$F$9+СВЦЭМ!$D$10+'СЕТ СН'!$F$5-'СЕТ СН'!$F$17</f>
        <v>3232.2436143899999</v>
      </c>
      <c r="K12" s="36">
        <f>SUMIFS(СВЦЭМ!$C$33:$C$776,СВЦЭМ!$A$33:$A$776,$A12,СВЦЭМ!$B$33:$B$776,K$11)+'СЕТ СН'!$F$9+СВЦЭМ!$D$10+'СЕТ СН'!$F$5-'СЕТ СН'!$F$17</f>
        <v>3175.0499917000002</v>
      </c>
      <c r="L12" s="36">
        <f>SUMIFS(СВЦЭМ!$C$33:$C$776,СВЦЭМ!$A$33:$A$776,$A12,СВЦЭМ!$B$33:$B$776,L$11)+'СЕТ СН'!$F$9+СВЦЭМ!$D$10+'СЕТ СН'!$F$5-'СЕТ СН'!$F$17</f>
        <v>3197.7731049700001</v>
      </c>
      <c r="M12" s="36">
        <f>SUMIFS(СВЦЭМ!$C$33:$C$776,СВЦЭМ!$A$33:$A$776,$A12,СВЦЭМ!$B$33:$B$776,M$11)+'СЕТ СН'!$F$9+СВЦЭМ!$D$10+'СЕТ СН'!$F$5-'СЕТ СН'!$F$17</f>
        <v>3213.70652806</v>
      </c>
      <c r="N12" s="36">
        <f>SUMIFS(СВЦЭМ!$C$33:$C$776,СВЦЭМ!$A$33:$A$776,$A12,СВЦЭМ!$B$33:$B$776,N$11)+'СЕТ СН'!$F$9+СВЦЭМ!$D$10+'СЕТ СН'!$F$5-'СЕТ СН'!$F$17</f>
        <v>3209.5445079199999</v>
      </c>
      <c r="O12" s="36">
        <f>SUMIFS(СВЦЭМ!$C$33:$C$776,СВЦЭМ!$A$33:$A$776,$A12,СВЦЭМ!$B$33:$B$776,O$11)+'СЕТ СН'!$F$9+СВЦЭМ!$D$10+'СЕТ СН'!$F$5-'СЕТ СН'!$F$17</f>
        <v>3198.1288728899999</v>
      </c>
      <c r="P12" s="36">
        <f>SUMIFS(СВЦЭМ!$C$33:$C$776,СВЦЭМ!$A$33:$A$776,$A12,СВЦЭМ!$B$33:$B$776,P$11)+'СЕТ СН'!$F$9+СВЦЭМ!$D$10+'СЕТ СН'!$F$5-'СЕТ СН'!$F$17</f>
        <v>3191.7091965300001</v>
      </c>
      <c r="Q12" s="36">
        <f>SUMIFS(СВЦЭМ!$C$33:$C$776,СВЦЭМ!$A$33:$A$776,$A12,СВЦЭМ!$B$33:$B$776,Q$11)+'СЕТ СН'!$F$9+СВЦЭМ!$D$10+'СЕТ СН'!$F$5-'СЕТ СН'!$F$17</f>
        <v>3195.7187833200001</v>
      </c>
      <c r="R12" s="36">
        <f>SUMIFS(СВЦЭМ!$C$33:$C$776,СВЦЭМ!$A$33:$A$776,$A12,СВЦЭМ!$B$33:$B$776,R$11)+'СЕТ СН'!$F$9+СВЦЭМ!$D$10+'СЕТ СН'!$F$5-'СЕТ СН'!$F$17</f>
        <v>3189.2983690299998</v>
      </c>
      <c r="S12" s="36">
        <f>SUMIFS(СВЦЭМ!$C$33:$C$776,СВЦЭМ!$A$33:$A$776,$A12,СВЦЭМ!$B$33:$B$776,S$11)+'СЕТ СН'!$F$9+СВЦЭМ!$D$10+'СЕТ СН'!$F$5-'СЕТ СН'!$F$17</f>
        <v>3192.3771893200001</v>
      </c>
      <c r="T12" s="36">
        <f>SUMIFS(СВЦЭМ!$C$33:$C$776,СВЦЭМ!$A$33:$A$776,$A12,СВЦЭМ!$B$33:$B$776,T$11)+'СЕТ СН'!$F$9+СВЦЭМ!$D$10+'СЕТ СН'!$F$5-'СЕТ СН'!$F$17</f>
        <v>3201.4284192</v>
      </c>
      <c r="U12" s="36">
        <f>SUMIFS(СВЦЭМ!$C$33:$C$776,СВЦЭМ!$A$33:$A$776,$A12,СВЦЭМ!$B$33:$B$776,U$11)+'СЕТ СН'!$F$9+СВЦЭМ!$D$10+'СЕТ СН'!$F$5-'СЕТ СН'!$F$17</f>
        <v>3179.8089772000003</v>
      </c>
      <c r="V12" s="36">
        <f>SUMIFS(СВЦЭМ!$C$33:$C$776,СВЦЭМ!$A$33:$A$776,$A12,СВЦЭМ!$B$33:$B$776,V$11)+'СЕТ СН'!$F$9+СВЦЭМ!$D$10+'СЕТ СН'!$F$5-'СЕТ СН'!$F$17</f>
        <v>3192.6464447100002</v>
      </c>
      <c r="W12" s="36">
        <f>SUMIFS(СВЦЭМ!$C$33:$C$776,СВЦЭМ!$A$33:$A$776,$A12,СВЦЭМ!$B$33:$B$776,W$11)+'СЕТ СН'!$F$9+СВЦЭМ!$D$10+'СЕТ СН'!$F$5-'СЕТ СН'!$F$17</f>
        <v>3214.17862345</v>
      </c>
      <c r="X12" s="36">
        <f>SUMIFS(СВЦЭМ!$C$33:$C$776,СВЦЭМ!$A$33:$A$776,$A12,СВЦЭМ!$B$33:$B$776,X$11)+'СЕТ СН'!$F$9+СВЦЭМ!$D$10+'СЕТ СН'!$F$5-'СЕТ СН'!$F$17</f>
        <v>3188.4760323199998</v>
      </c>
      <c r="Y12" s="36">
        <f>SUMIFS(СВЦЭМ!$C$33:$C$776,СВЦЭМ!$A$33:$A$776,$A12,СВЦЭМ!$B$33:$B$776,Y$11)+'СЕТ СН'!$F$9+СВЦЭМ!$D$10+'СЕТ СН'!$F$5-'СЕТ СН'!$F$17</f>
        <v>3216.5477038200002</v>
      </c>
      <c r="AA12" s="37"/>
    </row>
    <row r="13" spans="1:27" ht="15.75" x14ac:dyDescent="0.2">
      <c r="A13" s="35">
        <f>A12+1</f>
        <v>43984</v>
      </c>
      <c r="B13" s="36">
        <f>SUMIFS(СВЦЭМ!$C$33:$C$776,СВЦЭМ!$A$33:$A$776,$A13,СВЦЭМ!$B$33:$B$776,B$11)+'СЕТ СН'!$F$9+СВЦЭМ!$D$10+'СЕТ СН'!$F$5-'СЕТ СН'!$F$17</f>
        <v>3239.9315898300001</v>
      </c>
      <c r="C13" s="36">
        <f>SUMIFS(СВЦЭМ!$C$33:$C$776,СВЦЭМ!$A$33:$A$776,$A13,СВЦЭМ!$B$33:$B$776,C$11)+'СЕТ СН'!$F$9+СВЦЭМ!$D$10+'СЕТ СН'!$F$5-'СЕТ СН'!$F$17</f>
        <v>3282.8557536899998</v>
      </c>
      <c r="D13" s="36">
        <f>SUMIFS(СВЦЭМ!$C$33:$C$776,СВЦЭМ!$A$33:$A$776,$A13,СВЦЭМ!$B$33:$B$776,D$11)+'СЕТ СН'!$F$9+СВЦЭМ!$D$10+'СЕТ СН'!$F$5-'СЕТ СН'!$F$17</f>
        <v>3309.9939832099999</v>
      </c>
      <c r="E13" s="36">
        <f>SUMIFS(СВЦЭМ!$C$33:$C$776,СВЦЭМ!$A$33:$A$776,$A13,СВЦЭМ!$B$33:$B$776,E$11)+'СЕТ СН'!$F$9+СВЦЭМ!$D$10+'СЕТ СН'!$F$5-'СЕТ СН'!$F$17</f>
        <v>3317.8856403899999</v>
      </c>
      <c r="F13" s="36">
        <f>SUMIFS(СВЦЭМ!$C$33:$C$776,СВЦЭМ!$A$33:$A$776,$A13,СВЦЭМ!$B$33:$B$776,F$11)+'СЕТ СН'!$F$9+СВЦЭМ!$D$10+'СЕТ СН'!$F$5-'СЕТ СН'!$F$17</f>
        <v>3320.7937147600001</v>
      </c>
      <c r="G13" s="36">
        <f>SUMIFS(СВЦЭМ!$C$33:$C$776,СВЦЭМ!$A$33:$A$776,$A13,СВЦЭМ!$B$33:$B$776,G$11)+'СЕТ СН'!$F$9+СВЦЭМ!$D$10+'СЕТ СН'!$F$5-'СЕТ СН'!$F$17</f>
        <v>3316.07059299</v>
      </c>
      <c r="H13" s="36">
        <f>SUMIFS(СВЦЭМ!$C$33:$C$776,СВЦЭМ!$A$33:$A$776,$A13,СВЦЭМ!$B$33:$B$776,H$11)+'СЕТ СН'!$F$9+СВЦЭМ!$D$10+'СЕТ СН'!$F$5-'СЕТ СН'!$F$17</f>
        <v>3275.9443439900001</v>
      </c>
      <c r="I13" s="36">
        <f>SUMIFS(СВЦЭМ!$C$33:$C$776,СВЦЭМ!$A$33:$A$776,$A13,СВЦЭМ!$B$33:$B$776,I$11)+'СЕТ СН'!$F$9+СВЦЭМ!$D$10+'СЕТ СН'!$F$5-'СЕТ СН'!$F$17</f>
        <v>3231.6164498899998</v>
      </c>
      <c r="J13" s="36">
        <f>SUMIFS(СВЦЭМ!$C$33:$C$776,СВЦЭМ!$A$33:$A$776,$A13,СВЦЭМ!$B$33:$B$776,J$11)+'СЕТ СН'!$F$9+СВЦЭМ!$D$10+'СЕТ СН'!$F$5-'СЕТ СН'!$F$17</f>
        <v>3251.5672434100002</v>
      </c>
      <c r="K13" s="36">
        <f>SUMIFS(СВЦЭМ!$C$33:$C$776,СВЦЭМ!$A$33:$A$776,$A13,СВЦЭМ!$B$33:$B$776,K$11)+'СЕТ СН'!$F$9+СВЦЭМ!$D$10+'СЕТ СН'!$F$5-'СЕТ СН'!$F$17</f>
        <v>3246.834472</v>
      </c>
      <c r="L13" s="36">
        <f>SUMIFS(СВЦЭМ!$C$33:$C$776,СВЦЭМ!$A$33:$A$776,$A13,СВЦЭМ!$B$33:$B$776,L$11)+'СЕТ СН'!$F$9+СВЦЭМ!$D$10+'СЕТ СН'!$F$5-'СЕТ СН'!$F$17</f>
        <v>3235.5207549000002</v>
      </c>
      <c r="M13" s="36">
        <f>SUMIFS(СВЦЭМ!$C$33:$C$776,СВЦЭМ!$A$33:$A$776,$A13,СВЦЭМ!$B$33:$B$776,M$11)+'СЕТ СН'!$F$9+СВЦЭМ!$D$10+'СЕТ СН'!$F$5-'СЕТ СН'!$F$17</f>
        <v>3214.1354688500001</v>
      </c>
      <c r="N13" s="36">
        <f>SUMIFS(СВЦЭМ!$C$33:$C$776,СВЦЭМ!$A$33:$A$776,$A13,СВЦЭМ!$B$33:$B$776,N$11)+'СЕТ СН'!$F$9+СВЦЭМ!$D$10+'СЕТ СН'!$F$5-'СЕТ СН'!$F$17</f>
        <v>3209.08992072</v>
      </c>
      <c r="O13" s="36">
        <f>SUMIFS(СВЦЭМ!$C$33:$C$776,СВЦЭМ!$A$33:$A$776,$A13,СВЦЭМ!$B$33:$B$776,O$11)+'СЕТ СН'!$F$9+СВЦЭМ!$D$10+'СЕТ СН'!$F$5-'СЕТ СН'!$F$17</f>
        <v>3210.3182714300001</v>
      </c>
      <c r="P13" s="36">
        <f>SUMIFS(СВЦЭМ!$C$33:$C$776,СВЦЭМ!$A$33:$A$776,$A13,СВЦЭМ!$B$33:$B$776,P$11)+'СЕТ СН'!$F$9+СВЦЭМ!$D$10+'СЕТ СН'!$F$5-'СЕТ СН'!$F$17</f>
        <v>3223.55908047</v>
      </c>
      <c r="Q13" s="36">
        <f>SUMIFS(СВЦЭМ!$C$33:$C$776,СВЦЭМ!$A$33:$A$776,$A13,СВЦЭМ!$B$33:$B$776,Q$11)+'СЕТ СН'!$F$9+СВЦЭМ!$D$10+'СЕТ СН'!$F$5-'СЕТ СН'!$F$17</f>
        <v>3220.3157593800001</v>
      </c>
      <c r="R13" s="36">
        <f>SUMIFS(СВЦЭМ!$C$33:$C$776,СВЦЭМ!$A$33:$A$776,$A13,СВЦЭМ!$B$33:$B$776,R$11)+'СЕТ СН'!$F$9+СВЦЭМ!$D$10+'СЕТ СН'!$F$5-'СЕТ СН'!$F$17</f>
        <v>3208.68474715</v>
      </c>
      <c r="S13" s="36">
        <f>SUMIFS(СВЦЭМ!$C$33:$C$776,СВЦЭМ!$A$33:$A$776,$A13,СВЦЭМ!$B$33:$B$776,S$11)+'СЕТ СН'!$F$9+СВЦЭМ!$D$10+'СЕТ СН'!$F$5-'СЕТ СН'!$F$17</f>
        <v>3217.8553019700003</v>
      </c>
      <c r="T13" s="36">
        <f>SUMIFS(СВЦЭМ!$C$33:$C$776,СВЦЭМ!$A$33:$A$776,$A13,СВЦЭМ!$B$33:$B$776,T$11)+'СЕТ СН'!$F$9+СВЦЭМ!$D$10+'СЕТ СН'!$F$5-'СЕТ СН'!$F$17</f>
        <v>3227.1994631299999</v>
      </c>
      <c r="U13" s="36">
        <f>SUMIFS(СВЦЭМ!$C$33:$C$776,СВЦЭМ!$A$33:$A$776,$A13,СВЦЭМ!$B$33:$B$776,U$11)+'СЕТ СН'!$F$9+СВЦЭМ!$D$10+'СЕТ СН'!$F$5-'СЕТ СН'!$F$17</f>
        <v>3212.3121197199998</v>
      </c>
      <c r="V13" s="36">
        <f>SUMIFS(СВЦЭМ!$C$33:$C$776,СВЦЭМ!$A$33:$A$776,$A13,СВЦЭМ!$B$33:$B$776,V$11)+'СЕТ СН'!$F$9+СВЦЭМ!$D$10+'СЕТ СН'!$F$5-'СЕТ СН'!$F$17</f>
        <v>3216.75975247</v>
      </c>
      <c r="W13" s="36">
        <f>SUMIFS(СВЦЭМ!$C$33:$C$776,СВЦЭМ!$A$33:$A$776,$A13,СВЦЭМ!$B$33:$B$776,W$11)+'СЕТ СН'!$F$9+СВЦЭМ!$D$10+'СЕТ СН'!$F$5-'СЕТ СН'!$F$17</f>
        <v>3211.7346929400001</v>
      </c>
      <c r="X13" s="36">
        <f>SUMIFS(СВЦЭМ!$C$33:$C$776,СВЦЭМ!$A$33:$A$776,$A13,СВЦЭМ!$B$33:$B$776,X$11)+'СЕТ СН'!$F$9+СВЦЭМ!$D$10+'СЕТ СН'!$F$5-'СЕТ СН'!$F$17</f>
        <v>3183.2584219700002</v>
      </c>
      <c r="Y13" s="36">
        <f>SUMIFS(СВЦЭМ!$C$33:$C$776,СВЦЭМ!$A$33:$A$776,$A13,СВЦЭМ!$B$33:$B$776,Y$11)+'СЕТ СН'!$F$9+СВЦЭМ!$D$10+'СЕТ СН'!$F$5-'СЕТ СН'!$F$17</f>
        <v>3185.4398455099999</v>
      </c>
    </row>
    <row r="14" spans="1:27" ht="15.75" x14ac:dyDescent="0.2">
      <c r="A14" s="35">
        <f t="shared" ref="A14:A42" si="0">A13+1</f>
        <v>43985</v>
      </c>
      <c r="B14" s="36">
        <f>SUMIFS(СВЦЭМ!$C$33:$C$776,СВЦЭМ!$A$33:$A$776,$A14,СВЦЭМ!$B$33:$B$776,B$11)+'СЕТ СН'!$F$9+СВЦЭМ!$D$10+'СЕТ СН'!$F$5-'СЕТ СН'!$F$17</f>
        <v>3292.8409955299999</v>
      </c>
      <c r="C14" s="36">
        <f>SUMIFS(СВЦЭМ!$C$33:$C$776,СВЦЭМ!$A$33:$A$776,$A14,СВЦЭМ!$B$33:$B$776,C$11)+'СЕТ СН'!$F$9+СВЦЭМ!$D$10+'СЕТ СН'!$F$5-'СЕТ СН'!$F$17</f>
        <v>3316.5236590599998</v>
      </c>
      <c r="D14" s="36">
        <f>SUMIFS(СВЦЭМ!$C$33:$C$776,СВЦЭМ!$A$33:$A$776,$A14,СВЦЭМ!$B$33:$B$776,D$11)+'СЕТ СН'!$F$9+СВЦЭМ!$D$10+'СЕТ СН'!$F$5-'СЕТ СН'!$F$17</f>
        <v>3319.3996500900003</v>
      </c>
      <c r="E14" s="36">
        <f>SUMIFS(СВЦЭМ!$C$33:$C$776,СВЦЭМ!$A$33:$A$776,$A14,СВЦЭМ!$B$33:$B$776,E$11)+'СЕТ СН'!$F$9+СВЦЭМ!$D$10+'СЕТ СН'!$F$5-'СЕТ СН'!$F$17</f>
        <v>3320.2270806199999</v>
      </c>
      <c r="F14" s="36">
        <f>SUMIFS(СВЦЭМ!$C$33:$C$776,СВЦЭМ!$A$33:$A$776,$A14,СВЦЭМ!$B$33:$B$776,F$11)+'СЕТ СН'!$F$9+СВЦЭМ!$D$10+'СЕТ СН'!$F$5-'СЕТ СН'!$F$17</f>
        <v>3316.9173812200002</v>
      </c>
      <c r="G14" s="36">
        <f>SUMIFS(СВЦЭМ!$C$33:$C$776,СВЦЭМ!$A$33:$A$776,$A14,СВЦЭМ!$B$33:$B$776,G$11)+'СЕТ СН'!$F$9+СВЦЭМ!$D$10+'СЕТ СН'!$F$5-'СЕТ СН'!$F$17</f>
        <v>3316.06388182</v>
      </c>
      <c r="H14" s="36">
        <f>SUMIFS(СВЦЭМ!$C$33:$C$776,СВЦЭМ!$A$33:$A$776,$A14,СВЦЭМ!$B$33:$B$776,H$11)+'СЕТ СН'!$F$9+СВЦЭМ!$D$10+'СЕТ СН'!$F$5-'СЕТ СН'!$F$17</f>
        <v>3316.0482795799999</v>
      </c>
      <c r="I14" s="36">
        <f>SUMIFS(СВЦЭМ!$C$33:$C$776,СВЦЭМ!$A$33:$A$776,$A14,СВЦЭМ!$B$33:$B$776,I$11)+'СЕТ СН'!$F$9+СВЦЭМ!$D$10+'СЕТ СН'!$F$5-'СЕТ СН'!$F$17</f>
        <v>3283.6864031800001</v>
      </c>
      <c r="J14" s="36">
        <f>SUMIFS(СВЦЭМ!$C$33:$C$776,СВЦЭМ!$A$33:$A$776,$A14,СВЦЭМ!$B$33:$B$776,J$11)+'СЕТ СН'!$F$9+СВЦЭМ!$D$10+'СЕТ СН'!$F$5-'СЕТ СН'!$F$17</f>
        <v>3294.7591692000001</v>
      </c>
      <c r="K14" s="36">
        <f>SUMIFS(СВЦЭМ!$C$33:$C$776,СВЦЭМ!$A$33:$A$776,$A14,СВЦЭМ!$B$33:$B$776,K$11)+'СЕТ СН'!$F$9+СВЦЭМ!$D$10+'СЕТ СН'!$F$5-'СЕТ СН'!$F$17</f>
        <v>3288.2221792400001</v>
      </c>
      <c r="L14" s="36">
        <f>SUMIFS(СВЦЭМ!$C$33:$C$776,СВЦЭМ!$A$33:$A$776,$A14,СВЦЭМ!$B$33:$B$776,L$11)+'СЕТ СН'!$F$9+СВЦЭМ!$D$10+'СЕТ СН'!$F$5-'СЕТ СН'!$F$17</f>
        <v>3245.1133511400003</v>
      </c>
      <c r="M14" s="36">
        <f>SUMIFS(СВЦЭМ!$C$33:$C$776,СВЦЭМ!$A$33:$A$776,$A14,СВЦЭМ!$B$33:$B$776,M$11)+'СЕТ СН'!$F$9+СВЦЭМ!$D$10+'СЕТ СН'!$F$5-'СЕТ СН'!$F$17</f>
        <v>3197.8380524700001</v>
      </c>
      <c r="N14" s="36">
        <f>SUMIFS(СВЦЭМ!$C$33:$C$776,СВЦЭМ!$A$33:$A$776,$A14,СВЦЭМ!$B$33:$B$776,N$11)+'СЕТ СН'!$F$9+СВЦЭМ!$D$10+'СЕТ СН'!$F$5-'СЕТ СН'!$F$17</f>
        <v>3183.2608361699999</v>
      </c>
      <c r="O14" s="36">
        <f>SUMIFS(СВЦЭМ!$C$33:$C$776,СВЦЭМ!$A$33:$A$776,$A14,СВЦЭМ!$B$33:$B$776,O$11)+'СЕТ СН'!$F$9+СВЦЭМ!$D$10+'СЕТ СН'!$F$5-'СЕТ СН'!$F$17</f>
        <v>3183.9407651900001</v>
      </c>
      <c r="P14" s="36">
        <f>SUMIFS(СВЦЭМ!$C$33:$C$776,СВЦЭМ!$A$33:$A$776,$A14,СВЦЭМ!$B$33:$B$776,P$11)+'СЕТ СН'!$F$9+СВЦЭМ!$D$10+'СЕТ СН'!$F$5-'СЕТ СН'!$F$17</f>
        <v>3189.39022854</v>
      </c>
      <c r="Q14" s="36">
        <f>SUMIFS(СВЦЭМ!$C$33:$C$776,СВЦЭМ!$A$33:$A$776,$A14,СВЦЭМ!$B$33:$B$776,Q$11)+'СЕТ СН'!$F$9+СВЦЭМ!$D$10+'СЕТ СН'!$F$5-'СЕТ СН'!$F$17</f>
        <v>3189.7983106699999</v>
      </c>
      <c r="R14" s="36">
        <f>SUMIFS(СВЦЭМ!$C$33:$C$776,СВЦЭМ!$A$33:$A$776,$A14,СВЦЭМ!$B$33:$B$776,R$11)+'СЕТ СН'!$F$9+СВЦЭМ!$D$10+'СЕТ СН'!$F$5-'СЕТ СН'!$F$17</f>
        <v>3184.86836842</v>
      </c>
      <c r="S14" s="36">
        <f>SUMIFS(СВЦЭМ!$C$33:$C$776,СВЦЭМ!$A$33:$A$776,$A14,СВЦЭМ!$B$33:$B$776,S$11)+'СЕТ СН'!$F$9+СВЦЭМ!$D$10+'СЕТ СН'!$F$5-'СЕТ СН'!$F$17</f>
        <v>3182.95686428</v>
      </c>
      <c r="T14" s="36">
        <f>SUMIFS(СВЦЭМ!$C$33:$C$776,СВЦЭМ!$A$33:$A$776,$A14,СВЦЭМ!$B$33:$B$776,T$11)+'СЕТ СН'!$F$9+СВЦЭМ!$D$10+'СЕТ СН'!$F$5-'СЕТ СН'!$F$17</f>
        <v>3208.6353058700001</v>
      </c>
      <c r="U14" s="36">
        <f>SUMIFS(СВЦЭМ!$C$33:$C$776,СВЦЭМ!$A$33:$A$776,$A14,СВЦЭМ!$B$33:$B$776,U$11)+'СЕТ СН'!$F$9+СВЦЭМ!$D$10+'СЕТ СН'!$F$5-'СЕТ СН'!$F$17</f>
        <v>3180.2278547000001</v>
      </c>
      <c r="V14" s="36">
        <f>SUMIFS(СВЦЭМ!$C$33:$C$776,СВЦЭМ!$A$33:$A$776,$A14,СВЦЭМ!$B$33:$B$776,V$11)+'СЕТ СН'!$F$9+СВЦЭМ!$D$10+'СЕТ СН'!$F$5-'СЕТ СН'!$F$17</f>
        <v>3132.21520874</v>
      </c>
      <c r="W14" s="36">
        <f>SUMIFS(СВЦЭМ!$C$33:$C$776,СВЦЭМ!$A$33:$A$776,$A14,СВЦЭМ!$B$33:$B$776,W$11)+'СЕТ СН'!$F$9+СВЦЭМ!$D$10+'СЕТ СН'!$F$5-'СЕТ СН'!$F$17</f>
        <v>3127.9387448400003</v>
      </c>
      <c r="X14" s="36">
        <f>SUMIFS(СВЦЭМ!$C$33:$C$776,СВЦЭМ!$A$33:$A$776,$A14,СВЦЭМ!$B$33:$B$776,X$11)+'СЕТ СН'!$F$9+СВЦЭМ!$D$10+'СЕТ СН'!$F$5-'СЕТ СН'!$F$17</f>
        <v>3175.17869948</v>
      </c>
      <c r="Y14" s="36">
        <f>SUMIFS(СВЦЭМ!$C$33:$C$776,СВЦЭМ!$A$33:$A$776,$A14,СВЦЭМ!$B$33:$B$776,Y$11)+'СЕТ СН'!$F$9+СВЦЭМ!$D$10+'СЕТ СН'!$F$5-'СЕТ СН'!$F$17</f>
        <v>3238.94687845</v>
      </c>
    </row>
    <row r="15" spans="1:27" ht="15.75" x14ac:dyDescent="0.2">
      <c r="A15" s="35">
        <f t="shared" si="0"/>
        <v>43986</v>
      </c>
      <c r="B15" s="36">
        <f>SUMIFS(СВЦЭМ!$C$33:$C$776,СВЦЭМ!$A$33:$A$776,$A15,СВЦЭМ!$B$33:$B$776,B$11)+'СЕТ СН'!$F$9+СВЦЭМ!$D$10+'СЕТ СН'!$F$5-'СЕТ СН'!$F$17</f>
        <v>3318.6918603300001</v>
      </c>
      <c r="C15" s="36">
        <f>SUMIFS(СВЦЭМ!$C$33:$C$776,СВЦЭМ!$A$33:$A$776,$A15,СВЦЭМ!$B$34:$B$777,C$11)+'СЕТ СН'!$F$9+СВЦЭМ!$D$10+'СЕТ СН'!$F$5-'СЕТ СН'!$F$17</f>
        <v>3318.6918603300001</v>
      </c>
      <c r="D15" s="36">
        <f>SUMIFS(СВЦЭМ!$C$33:$C$776,СВЦЭМ!$A$33:$A$776,$A15,СВЦЭМ!$B$33:$B$776,D$11)+'СЕТ СН'!$F$9+СВЦЭМ!$D$10+'СЕТ СН'!$F$5-'СЕТ СН'!$F$17</f>
        <v>3344.9517832500001</v>
      </c>
      <c r="E15" s="36">
        <f>SUMIFS(СВЦЭМ!$C$33:$C$776,СВЦЭМ!$A$33:$A$776,$A15,СВЦЭМ!$B$33:$B$776,E$11)+'СЕТ СН'!$F$9+СВЦЭМ!$D$10+'СЕТ СН'!$F$5-'СЕТ СН'!$F$17</f>
        <v>3352.84452212</v>
      </c>
      <c r="F15" s="36">
        <f>SUMIFS(СВЦЭМ!$C$33:$C$776,СВЦЭМ!$A$33:$A$776,$A15,СВЦЭМ!$B$33:$B$776,F$11)+'СЕТ СН'!$F$9+СВЦЭМ!$D$10+'СЕТ СН'!$F$5-'СЕТ СН'!$F$17</f>
        <v>3360.5354380500003</v>
      </c>
      <c r="G15" s="36">
        <f>SUMIFS(СВЦЭМ!$C$33:$C$776,СВЦЭМ!$A$33:$A$776,$A15,СВЦЭМ!$B$33:$B$776,G$11)+'СЕТ СН'!$F$9+СВЦЭМ!$D$10+'СЕТ СН'!$F$5-'СЕТ СН'!$F$17</f>
        <v>3361.5708989300001</v>
      </c>
      <c r="H15" s="36">
        <f>SUMIFS(СВЦЭМ!$C$33:$C$776,СВЦЭМ!$A$33:$A$776,$A15,СВЦЭМ!$B$33:$B$776,H$11)+'СЕТ СН'!$F$9+СВЦЭМ!$D$10+'СЕТ СН'!$F$5-'СЕТ СН'!$F$17</f>
        <v>3358.2902469300002</v>
      </c>
      <c r="I15" s="36">
        <f>SUMIFS(СВЦЭМ!$C$33:$C$776,СВЦЭМ!$A$33:$A$776,$A15,СВЦЭМ!$B$33:$B$776,I$11)+'СЕТ СН'!$F$9+СВЦЭМ!$D$10+'СЕТ СН'!$F$5-'СЕТ СН'!$F$17</f>
        <v>3317.5359227999998</v>
      </c>
      <c r="J15" s="36">
        <f>SUMIFS(СВЦЭМ!$C$33:$C$776,СВЦЭМ!$A$33:$A$776,$A15,СВЦЭМ!$B$33:$B$776,J$11)+'СЕТ СН'!$F$9+СВЦЭМ!$D$10+'СЕТ СН'!$F$5-'СЕТ СН'!$F$17</f>
        <v>3312.5586063400001</v>
      </c>
      <c r="K15" s="36">
        <f>SUMIFS(СВЦЭМ!$C$33:$C$776,СВЦЭМ!$A$33:$A$776,$A15,СВЦЭМ!$B$33:$B$776,K$11)+'СЕТ СН'!$F$9+СВЦЭМ!$D$10+'СЕТ СН'!$F$5-'СЕТ СН'!$F$17</f>
        <v>3285.8020067500001</v>
      </c>
      <c r="L15" s="36">
        <f>SUMIFS(СВЦЭМ!$C$33:$C$776,СВЦЭМ!$A$33:$A$776,$A15,СВЦЭМ!$B$33:$B$776,L$11)+'СЕТ СН'!$F$9+СВЦЭМ!$D$10+'СЕТ СН'!$F$5-'СЕТ СН'!$F$17</f>
        <v>3253.0490883100001</v>
      </c>
      <c r="M15" s="36">
        <f>SUMIFS(СВЦЭМ!$C$33:$C$776,СВЦЭМ!$A$33:$A$776,$A15,СВЦЭМ!$B$33:$B$776,M$11)+'СЕТ СН'!$F$9+СВЦЭМ!$D$10+'СЕТ СН'!$F$5-'СЕТ СН'!$F$17</f>
        <v>3223.59897667</v>
      </c>
      <c r="N15" s="36">
        <f>SUMIFS(СВЦЭМ!$C$33:$C$776,СВЦЭМ!$A$33:$A$776,$A15,СВЦЭМ!$B$33:$B$776,N$11)+'СЕТ СН'!$F$9+СВЦЭМ!$D$10+'СЕТ СН'!$F$5-'СЕТ СН'!$F$17</f>
        <v>3224.2919473299999</v>
      </c>
      <c r="O15" s="36">
        <f>SUMIFS(СВЦЭМ!$C$33:$C$776,СВЦЭМ!$A$33:$A$776,$A15,СВЦЭМ!$B$33:$B$776,O$11)+'СЕТ СН'!$F$9+СВЦЭМ!$D$10+'СЕТ СН'!$F$5-'СЕТ СН'!$F$17</f>
        <v>3224.4501682800001</v>
      </c>
      <c r="P15" s="36">
        <f>SUMIFS(СВЦЭМ!$C$33:$C$776,СВЦЭМ!$A$33:$A$776,$A15,СВЦЭМ!$B$33:$B$776,P$11)+'СЕТ СН'!$F$9+СВЦЭМ!$D$10+'СЕТ СН'!$F$5-'СЕТ СН'!$F$17</f>
        <v>3232.1587762300001</v>
      </c>
      <c r="Q15" s="36">
        <f>SUMIFS(СВЦЭМ!$C$33:$C$776,СВЦЭМ!$A$33:$A$776,$A15,СВЦЭМ!$B$33:$B$776,Q$11)+'СЕТ СН'!$F$9+СВЦЭМ!$D$10+'СЕТ СН'!$F$5-'СЕТ СН'!$F$17</f>
        <v>3224.1787309599999</v>
      </c>
      <c r="R15" s="36">
        <f>SUMIFS(СВЦЭМ!$C$33:$C$776,СВЦЭМ!$A$33:$A$776,$A15,СВЦЭМ!$B$33:$B$776,R$11)+'СЕТ СН'!$F$9+СВЦЭМ!$D$10+'СЕТ СН'!$F$5-'СЕТ СН'!$F$17</f>
        <v>3221.7850081699999</v>
      </c>
      <c r="S15" s="36">
        <f>SUMIFS(СВЦЭМ!$C$33:$C$776,СВЦЭМ!$A$33:$A$776,$A15,СВЦЭМ!$B$33:$B$776,S$11)+'СЕТ СН'!$F$9+СВЦЭМ!$D$10+'СЕТ СН'!$F$5-'СЕТ СН'!$F$17</f>
        <v>3224.3548786800002</v>
      </c>
      <c r="T15" s="36">
        <f>SUMIFS(СВЦЭМ!$C$33:$C$776,СВЦЭМ!$A$33:$A$776,$A15,СВЦЭМ!$B$33:$B$776,T$11)+'СЕТ СН'!$F$9+СВЦЭМ!$D$10+'СЕТ СН'!$F$5-'СЕТ СН'!$F$17</f>
        <v>3209.09726047</v>
      </c>
      <c r="U15" s="36">
        <f>SUMIFS(СВЦЭМ!$C$33:$C$776,СВЦЭМ!$A$33:$A$776,$A15,СВЦЭМ!$B$33:$B$776,U$11)+'СЕТ СН'!$F$9+СВЦЭМ!$D$10+'СЕТ СН'!$F$5-'СЕТ СН'!$F$17</f>
        <v>3168.0379338100001</v>
      </c>
      <c r="V15" s="36">
        <f>SUMIFS(СВЦЭМ!$C$33:$C$776,СВЦЭМ!$A$33:$A$776,$A15,СВЦЭМ!$B$33:$B$776,V$11)+'СЕТ СН'!$F$9+СВЦЭМ!$D$10+'СЕТ СН'!$F$5-'СЕТ СН'!$F$17</f>
        <v>3160.38215825</v>
      </c>
      <c r="W15" s="36">
        <f>SUMIFS(СВЦЭМ!$C$33:$C$776,СВЦЭМ!$A$33:$A$776,$A15,СВЦЭМ!$B$33:$B$776,W$11)+'СЕТ СН'!$F$9+СВЦЭМ!$D$10+'СЕТ СН'!$F$5-'СЕТ СН'!$F$17</f>
        <v>3153.7972151399999</v>
      </c>
      <c r="X15" s="36">
        <f>SUMIFS(СВЦЭМ!$C$33:$C$776,СВЦЭМ!$A$33:$A$776,$A15,СВЦЭМ!$B$33:$B$776,X$11)+'СЕТ СН'!$F$9+СВЦЭМ!$D$10+'СЕТ СН'!$F$5-'СЕТ СН'!$F$17</f>
        <v>3187.8962288800003</v>
      </c>
      <c r="Y15" s="36">
        <f>SUMIFS(СВЦЭМ!$C$33:$C$776,СВЦЭМ!$A$33:$A$776,$A15,СВЦЭМ!$B$33:$B$776,Y$11)+'СЕТ СН'!$F$9+СВЦЭМ!$D$10+'СЕТ СН'!$F$5-'СЕТ СН'!$F$17</f>
        <v>3249.3547391699999</v>
      </c>
    </row>
    <row r="16" spans="1:27" ht="15.75" x14ac:dyDescent="0.2">
      <c r="A16" s="35">
        <f t="shared" si="0"/>
        <v>43987</v>
      </c>
      <c r="B16" s="36">
        <f>SUMIFS(СВЦЭМ!$C$33:$C$776,СВЦЭМ!$A$33:$A$776,$A16,СВЦЭМ!$B$33:$B$776,B$11)+'СЕТ СН'!$F$9+СВЦЭМ!$D$10+'СЕТ СН'!$F$5-'СЕТ СН'!$F$17</f>
        <v>3357.3819503</v>
      </c>
      <c r="C16" s="36">
        <f>SUMIFS(СВЦЭМ!$C$33:$C$776,СВЦЭМ!$A$33:$A$776,$A16,СВЦЭМ!$B$33:$B$776,C$11)+'СЕТ СН'!$F$9+СВЦЭМ!$D$10+'СЕТ СН'!$F$5-'СЕТ СН'!$F$17</f>
        <v>3378.9605873199998</v>
      </c>
      <c r="D16" s="36">
        <f>SUMIFS(СВЦЭМ!$C$33:$C$776,СВЦЭМ!$A$33:$A$776,$A16,СВЦЭМ!$B$33:$B$776,D$11)+'СЕТ СН'!$F$9+СВЦЭМ!$D$10+'СЕТ СН'!$F$5-'СЕТ СН'!$F$17</f>
        <v>3400.5673316399998</v>
      </c>
      <c r="E16" s="36">
        <f>SUMIFS(СВЦЭМ!$C$33:$C$776,СВЦЭМ!$A$33:$A$776,$A16,СВЦЭМ!$B$33:$B$776,E$11)+'СЕТ СН'!$F$9+СВЦЭМ!$D$10+'СЕТ СН'!$F$5-'СЕТ СН'!$F$17</f>
        <v>3418.9783697500002</v>
      </c>
      <c r="F16" s="36">
        <f>SUMIFS(СВЦЭМ!$C$33:$C$776,СВЦЭМ!$A$33:$A$776,$A16,СВЦЭМ!$B$33:$B$776,F$11)+'СЕТ СН'!$F$9+СВЦЭМ!$D$10+'СЕТ СН'!$F$5-'СЕТ СН'!$F$17</f>
        <v>3413.7054789200001</v>
      </c>
      <c r="G16" s="36">
        <f>SUMIFS(СВЦЭМ!$C$33:$C$776,СВЦЭМ!$A$33:$A$776,$A16,СВЦЭМ!$B$33:$B$776,G$11)+'СЕТ СН'!$F$9+СВЦЭМ!$D$10+'СЕТ СН'!$F$5-'СЕТ СН'!$F$17</f>
        <v>3410.0130860099998</v>
      </c>
      <c r="H16" s="36">
        <f>SUMIFS(СВЦЭМ!$C$33:$C$776,СВЦЭМ!$A$33:$A$776,$A16,СВЦЭМ!$B$33:$B$776,H$11)+'СЕТ СН'!$F$9+СВЦЭМ!$D$10+'СЕТ СН'!$F$5-'СЕТ СН'!$F$17</f>
        <v>3374.2246406899999</v>
      </c>
      <c r="I16" s="36">
        <f>SUMIFS(СВЦЭМ!$C$33:$C$776,СВЦЭМ!$A$33:$A$776,$A16,СВЦЭМ!$B$33:$B$776,I$11)+'СЕТ СН'!$F$9+СВЦЭМ!$D$10+'СЕТ СН'!$F$5-'СЕТ СН'!$F$17</f>
        <v>3330.8321439299998</v>
      </c>
      <c r="J16" s="36">
        <f>SUMIFS(СВЦЭМ!$C$33:$C$776,СВЦЭМ!$A$33:$A$776,$A16,СВЦЭМ!$B$33:$B$776,J$11)+'СЕТ СН'!$F$9+СВЦЭМ!$D$10+'СЕТ СН'!$F$5-'СЕТ СН'!$F$17</f>
        <v>3272.38416577</v>
      </c>
      <c r="K16" s="36">
        <f>SUMIFS(СВЦЭМ!$C$33:$C$776,СВЦЭМ!$A$33:$A$776,$A16,СВЦЭМ!$B$33:$B$776,K$11)+'СЕТ СН'!$F$9+СВЦЭМ!$D$10+'СЕТ СН'!$F$5-'СЕТ СН'!$F$17</f>
        <v>3189.0559844499999</v>
      </c>
      <c r="L16" s="36">
        <f>SUMIFS(СВЦЭМ!$C$33:$C$776,СВЦЭМ!$A$33:$A$776,$A16,СВЦЭМ!$B$33:$B$776,L$11)+'СЕТ СН'!$F$9+СВЦЭМ!$D$10+'СЕТ СН'!$F$5-'СЕТ СН'!$F$17</f>
        <v>3155.4623196399998</v>
      </c>
      <c r="M16" s="36">
        <f>SUMIFS(СВЦЭМ!$C$33:$C$776,СВЦЭМ!$A$33:$A$776,$A16,СВЦЭМ!$B$33:$B$776,M$11)+'СЕТ СН'!$F$9+СВЦЭМ!$D$10+'СЕТ СН'!$F$5-'СЕТ СН'!$F$17</f>
        <v>3157.0703779800001</v>
      </c>
      <c r="N16" s="36">
        <f>SUMIFS(СВЦЭМ!$C$33:$C$776,СВЦЭМ!$A$33:$A$776,$A16,СВЦЭМ!$B$33:$B$776,N$11)+'СЕТ СН'!$F$9+СВЦЭМ!$D$10+'СЕТ СН'!$F$5-'СЕТ СН'!$F$17</f>
        <v>3156.87663114</v>
      </c>
      <c r="O16" s="36">
        <f>SUMIFS(СВЦЭМ!$C$33:$C$776,СВЦЭМ!$A$33:$A$776,$A16,СВЦЭМ!$B$33:$B$776,O$11)+'СЕТ СН'!$F$9+СВЦЭМ!$D$10+'СЕТ СН'!$F$5-'СЕТ СН'!$F$17</f>
        <v>3168.9564960600001</v>
      </c>
      <c r="P16" s="36">
        <f>SUMIFS(СВЦЭМ!$C$33:$C$776,СВЦЭМ!$A$33:$A$776,$A16,СВЦЭМ!$B$33:$B$776,P$11)+'СЕТ СН'!$F$9+СВЦЭМ!$D$10+'СЕТ СН'!$F$5-'СЕТ СН'!$F$17</f>
        <v>3181.7182408899998</v>
      </c>
      <c r="Q16" s="36">
        <f>SUMIFS(СВЦЭМ!$C$33:$C$776,СВЦЭМ!$A$33:$A$776,$A16,СВЦЭМ!$B$33:$B$776,Q$11)+'СЕТ СН'!$F$9+СВЦЭМ!$D$10+'СЕТ СН'!$F$5-'СЕТ СН'!$F$17</f>
        <v>3187.2031647200001</v>
      </c>
      <c r="R16" s="36">
        <f>SUMIFS(СВЦЭМ!$C$33:$C$776,СВЦЭМ!$A$33:$A$776,$A16,СВЦЭМ!$B$33:$B$776,R$11)+'СЕТ СН'!$F$9+СВЦЭМ!$D$10+'СЕТ СН'!$F$5-'СЕТ СН'!$F$17</f>
        <v>3184.4191876599998</v>
      </c>
      <c r="S16" s="36">
        <f>SUMIFS(СВЦЭМ!$C$33:$C$776,СВЦЭМ!$A$33:$A$776,$A16,СВЦЭМ!$B$33:$B$776,S$11)+'СЕТ СН'!$F$9+СВЦЭМ!$D$10+'СЕТ СН'!$F$5-'СЕТ СН'!$F$17</f>
        <v>3186.3715707599999</v>
      </c>
      <c r="T16" s="36">
        <f>SUMIFS(СВЦЭМ!$C$33:$C$776,СВЦЭМ!$A$33:$A$776,$A16,СВЦЭМ!$B$33:$B$776,T$11)+'СЕТ СН'!$F$9+СВЦЭМ!$D$10+'СЕТ СН'!$F$5-'СЕТ СН'!$F$17</f>
        <v>3179.3883059300001</v>
      </c>
      <c r="U16" s="36">
        <f>SUMIFS(СВЦЭМ!$C$33:$C$776,СВЦЭМ!$A$33:$A$776,$A16,СВЦЭМ!$B$33:$B$776,U$11)+'СЕТ СН'!$F$9+СВЦЭМ!$D$10+'СЕТ СН'!$F$5-'СЕТ СН'!$F$17</f>
        <v>3172.4642820200002</v>
      </c>
      <c r="V16" s="36">
        <f>SUMIFS(СВЦЭМ!$C$33:$C$776,СВЦЭМ!$A$33:$A$776,$A16,СВЦЭМ!$B$33:$B$776,V$11)+'СЕТ СН'!$F$9+СВЦЭМ!$D$10+'СЕТ СН'!$F$5-'СЕТ СН'!$F$17</f>
        <v>3156.5812815899999</v>
      </c>
      <c r="W16" s="36">
        <f>SUMIFS(СВЦЭМ!$C$33:$C$776,СВЦЭМ!$A$33:$A$776,$A16,СВЦЭМ!$B$33:$B$776,W$11)+'СЕТ СН'!$F$9+СВЦЭМ!$D$10+'СЕТ СН'!$F$5-'СЕТ СН'!$F$17</f>
        <v>3146.50160547</v>
      </c>
      <c r="X16" s="36">
        <f>SUMIFS(СВЦЭМ!$C$33:$C$776,СВЦЭМ!$A$33:$A$776,$A16,СВЦЭМ!$B$33:$B$776,X$11)+'СЕТ СН'!$F$9+СВЦЭМ!$D$10+'СЕТ СН'!$F$5-'СЕТ СН'!$F$17</f>
        <v>3172.0401246400002</v>
      </c>
      <c r="Y16" s="36">
        <f>SUMIFS(СВЦЭМ!$C$33:$C$776,СВЦЭМ!$A$33:$A$776,$A16,СВЦЭМ!$B$33:$B$776,Y$11)+'СЕТ СН'!$F$9+СВЦЭМ!$D$10+'СЕТ СН'!$F$5-'СЕТ СН'!$F$17</f>
        <v>3240.1834608200002</v>
      </c>
    </row>
    <row r="17" spans="1:25" ht="15.75" x14ac:dyDescent="0.2">
      <c r="A17" s="35">
        <f t="shared" si="0"/>
        <v>43988</v>
      </c>
      <c r="B17" s="36">
        <f>SUMIFS(СВЦЭМ!$C$33:$C$776,СВЦЭМ!$A$33:$A$776,$A17,СВЦЭМ!$B$33:$B$776,B$11)+'СЕТ СН'!$F$9+СВЦЭМ!$D$10+'СЕТ СН'!$F$5-'СЕТ СН'!$F$17</f>
        <v>3303.2517822999998</v>
      </c>
      <c r="C17" s="36">
        <f>SUMIFS(СВЦЭМ!$C$33:$C$776,СВЦЭМ!$A$33:$A$776,$A17,СВЦЭМ!$B$33:$B$776,C$11)+'СЕТ СН'!$F$9+СВЦЭМ!$D$10+'СЕТ СН'!$F$5-'СЕТ СН'!$F$17</f>
        <v>3326.4161029900001</v>
      </c>
      <c r="D17" s="36">
        <f>SUMIFS(СВЦЭМ!$C$33:$C$776,СВЦЭМ!$A$33:$A$776,$A17,СВЦЭМ!$B$33:$B$776,D$11)+'СЕТ СН'!$F$9+СВЦЭМ!$D$10+'СЕТ СН'!$F$5-'СЕТ СН'!$F$17</f>
        <v>3346.06450993</v>
      </c>
      <c r="E17" s="36">
        <f>SUMIFS(СВЦЭМ!$C$33:$C$776,СВЦЭМ!$A$33:$A$776,$A17,СВЦЭМ!$B$33:$B$776,E$11)+'СЕТ СН'!$F$9+СВЦЭМ!$D$10+'СЕТ СН'!$F$5-'СЕТ СН'!$F$17</f>
        <v>3358.4839640199998</v>
      </c>
      <c r="F17" s="36">
        <f>SUMIFS(СВЦЭМ!$C$33:$C$776,СВЦЭМ!$A$33:$A$776,$A17,СВЦЭМ!$B$33:$B$776,F$11)+'СЕТ СН'!$F$9+СВЦЭМ!$D$10+'СЕТ СН'!$F$5-'СЕТ СН'!$F$17</f>
        <v>3358.2350667599999</v>
      </c>
      <c r="G17" s="36">
        <f>SUMIFS(СВЦЭМ!$C$33:$C$776,СВЦЭМ!$A$33:$A$776,$A17,СВЦЭМ!$B$33:$B$776,G$11)+'СЕТ СН'!$F$9+СВЦЭМ!$D$10+'СЕТ СН'!$F$5-'СЕТ СН'!$F$17</f>
        <v>3352.9479171600001</v>
      </c>
      <c r="H17" s="36">
        <f>SUMIFS(СВЦЭМ!$C$33:$C$776,СВЦЭМ!$A$33:$A$776,$A17,СВЦЭМ!$B$33:$B$776,H$11)+'СЕТ СН'!$F$9+СВЦЭМ!$D$10+'СЕТ СН'!$F$5-'СЕТ СН'!$F$17</f>
        <v>3387.6447505900001</v>
      </c>
      <c r="I17" s="36">
        <f>SUMIFS(СВЦЭМ!$C$33:$C$776,СВЦЭМ!$A$33:$A$776,$A17,СВЦЭМ!$B$33:$B$776,I$11)+'СЕТ СН'!$F$9+СВЦЭМ!$D$10+'СЕТ СН'!$F$5-'СЕТ СН'!$F$17</f>
        <v>3357.6505566999999</v>
      </c>
      <c r="J17" s="36">
        <f>SUMIFS(СВЦЭМ!$C$33:$C$776,СВЦЭМ!$A$33:$A$776,$A17,СВЦЭМ!$B$33:$B$776,J$11)+'СЕТ СН'!$F$9+СВЦЭМ!$D$10+'СЕТ СН'!$F$5-'СЕТ СН'!$F$17</f>
        <v>3299.6484559199998</v>
      </c>
      <c r="K17" s="36">
        <f>SUMIFS(СВЦЭМ!$C$33:$C$776,СВЦЭМ!$A$33:$A$776,$A17,СВЦЭМ!$B$33:$B$776,K$11)+'СЕТ СН'!$F$9+СВЦЭМ!$D$10+'СЕТ СН'!$F$5-'СЕТ СН'!$F$17</f>
        <v>3193.1014040700002</v>
      </c>
      <c r="L17" s="36">
        <f>SUMIFS(СВЦЭМ!$C$33:$C$776,СВЦЭМ!$A$33:$A$776,$A17,СВЦЭМ!$B$33:$B$776,L$11)+'СЕТ СН'!$F$9+СВЦЭМ!$D$10+'СЕТ СН'!$F$5-'СЕТ СН'!$F$17</f>
        <v>3128.0053223899999</v>
      </c>
      <c r="M17" s="36">
        <f>SUMIFS(СВЦЭМ!$C$33:$C$776,СВЦЭМ!$A$33:$A$776,$A17,СВЦЭМ!$B$33:$B$776,M$11)+'СЕТ СН'!$F$9+СВЦЭМ!$D$10+'СЕТ СН'!$F$5-'СЕТ СН'!$F$17</f>
        <v>3123.3966766200001</v>
      </c>
      <c r="N17" s="36">
        <f>SUMIFS(СВЦЭМ!$C$33:$C$776,СВЦЭМ!$A$33:$A$776,$A17,СВЦЭМ!$B$33:$B$776,N$11)+'СЕТ СН'!$F$9+СВЦЭМ!$D$10+'СЕТ СН'!$F$5-'СЕТ СН'!$F$17</f>
        <v>3141.90808363</v>
      </c>
      <c r="O17" s="36">
        <f>SUMIFS(СВЦЭМ!$C$33:$C$776,СВЦЭМ!$A$33:$A$776,$A17,СВЦЭМ!$B$33:$B$776,O$11)+'СЕТ СН'!$F$9+СВЦЭМ!$D$10+'СЕТ СН'!$F$5-'СЕТ СН'!$F$17</f>
        <v>3172.7956949099998</v>
      </c>
      <c r="P17" s="36">
        <f>SUMIFS(СВЦЭМ!$C$33:$C$776,СВЦЭМ!$A$33:$A$776,$A17,СВЦЭМ!$B$33:$B$776,P$11)+'СЕТ СН'!$F$9+СВЦЭМ!$D$10+'СЕТ СН'!$F$5-'СЕТ СН'!$F$17</f>
        <v>3177.1725021299999</v>
      </c>
      <c r="Q17" s="36">
        <f>SUMIFS(СВЦЭМ!$C$33:$C$776,СВЦЭМ!$A$33:$A$776,$A17,СВЦЭМ!$B$33:$B$776,Q$11)+'СЕТ СН'!$F$9+СВЦЭМ!$D$10+'СЕТ СН'!$F$5-'СЕТ СН'!$F$17</f>
        <v>3179.5746354600001</v>
      </c>
      <c r="R17" s="36">
        <f>SUMIFS(СВЦЭМ!$C$33:$C$776,СВЦЭМ!$A$33:$A$776,$A17,СВЦЭМ!$B$33:$B$776,R$11)+'СЕТ СН'!$F$9+СВЦЭМ!$D$10+'СЕТ СН'!$F$5-'СЕТ СН'!$F$17</f>
        <v>3174.1842483099999</v>
      </c>
      <c r="S17" s="36">
        <f>SUMIFS(СВЦЭМ!$C$33:$C$776,СВЦЭМ!$A$33:$A$776,$A17,СВЦЭМ!$B$33:$B$776,S$11)+'СЕТ СН'!$F$9+СВЦЭМ!$D$10+'СЕТ СН'!$F$5-'СЕТ СН'!$F$17</f>
        <v>3178.2828986100003</v>
      </c>
      <c r="T17" s="36">
        <f>SUMIFS(СВЦЭМ!$C$33:$C$776,СВЦЭМ!$A$33:$A$776,$A17,СВЦЭМ!$B$33:$B$776,T$11)+'СЕТ СН'!$F$9+СВЦЭМ!$D$10+'СЕТ СН'!$F$5-'СЕТ СН'!$F$17</f>
        <v>3173.0492619900001</v>
      </c>
      <c r="U17" s="36">
        <f>SUMIFS(СВЦЭМ!$C$33:$C$776,СВЦЭМ!$A$33:$A$776,$A17,СВЦЭМ!$B$33:$B$776,U$11)+'СЕТ СН'!$F$9+СВЦЭМ!$D$10+'СЕТ СН'!$F$5-'СЕТ СН'!$F$17</f>
        <v>3156.8583188100001</v>
      </c>
      <c r="V17" s="36">
        <f>SUMIFS(СВЦЭМ!$C$33:$C$776,СВЦЭМ!$A$33:$A$776,$A17,СВЦЭМ!$B$33:$B$776,V$11)+'СЕТ СН'!$F$9+СВЦЭМ!$D$10+'СЕТ СН'!$F$5-'СЕТ СН'!$F$17</f>
        <v>3121.5912926199999</v>
      </c>
      <c r="W17" s="36">
        <f>SUMIFS(СВЦЭМ!$C$33:$C$776,СВЦЭМ!$A$33:$A$776,$A17,СВЦЭМ!$B$33:$B$776,W$11)+'СЕТ СН'!$F$9+СВЦЭМ!$D$10+'СЕТ СН'!$F$5-'СЕТ СН'!$F$17</f>
        <v>3106.62991887</v>
      </c>
      <c r="X17" s="36">
        <f>SUMIFS(СВЦЭМ!$C$33:$C$776,СВЦЭМ!$A$33:$A$776,$A17,СВЦЭМ!$B$33:$B$776,X$11)+'СЕТ СН'!$F$9+СВЦЭМ!$D$10+'СЕТ СН'!$F$5-'СЕТ СН'!$F$17</f>
        <v>3138.6928397000001</v>
      </c>
      <c r="Y17" s="36">
        <f>SUMIFS(СВЦЭМ!$C$33:$C$776,СВЦЭМ!$A$33:$A$776,$A17,СВЦЭМ!$B$33:$B$776,Y$11)+'СЕТ СН'!$F$9+СВЦЭМ!$D$10+'СЕТ СН'!$F$5-'СЕТ СН'!$F$17</f>
        <v>3235.6992700000001</v>
      </c>
    </row>
    <row r="18" spans="1:25" ht="15.75" x14ac:dyDescent="0.2">
      <c r="A18" s="35">
        <f t="shared" si="0"/>
        <v>43989</v>
      </c>
      <c r="B18" s="36">
        <f>SUMIFS(СВЦЭМ!$C$33:$C$776,СВЦЭМ!$A$33:$A$776,$A18,СВЦЭМ!$B$33:$B$776,B$11)+'СЕТ СН'!$F$9+СВЦЭМ!$D$10+'СЕТ СН'!$F$5-'СЕТ СН'!$F$17</f>
        <v>3333.30358523</v>
      </c>
      <c r="C18" s="36">
        <f>SUMIFS(СВЦЭМ!$C$33:$C$776,СВЦЭМ!$A$33:$A$776,$A18,СВЦЭМ!$B$33:$B$776,C$11)+'СЕТ СН'!$F$9+СВЦЭМ!$D$10+'СЕТ СН'!$F$5-'СЕТ СН'!$F$17</f>
        <v>3350.3335016299998</v>
      </c>
      <c r="D18" s="36">
        <f>SUMIFS(СВЦЭМ!$C$33:$C$776,СВЦЭМ!$A$33:$A$776,$A18,СВЦЭМ!$B$33:$B$776,D$11)+'СЕТ СН'!$F$9+СВЦЭМ!$D$10+'СЕТ СН'!$F$5-'СЕТ СН'!$F$17</f>
        <v>3359.7808931499999</v>
      </c>
      <c r="E18" s="36">
        <f>SUMIFS(СВЦЭМ!$C$33:$C$776,СВЦЭМ!$A$33:$A$776,$A18,СВЦЭМ!$B$33:$B$776,E$11)+'СЕТ СН'!$F$9+СВЦЭМ!$D$10+'СЕТ СН'!$F$5-'СЕТ СН'!$F$17</f>
        <v>3359.8150054100001</v>
      </c>
      <c r="F18" s="36">
        <f>SUMIFS(СВЦЭМ!$C$33:$C$776,СВЦЭМ!$A$33:$A$776,$A18,СВЦЭМ!$B$33:$B$776,F$11)+'СЕТ СН'!$F$9+СВЦЭМ!$D$10+'СЕТ СН'!$F$5-'СЕТ СН'!$F$17</f>
        <v>3349.3797593999998</v>
      </c>
      <c r="G18" s="36">
        <f>SUMIFS(СВЦЭМ!$C$33:$C$776,СВЦЭМ!$A$33:$A$776,$A18,СВЦЭМ!$B$33:$B$776,G$11)+'СЕТ СН'!$F$9+СВЦЭМ!$D$10+'СЕТ СН'!$F$5-'СЕТ СН'!$F$17</f>
        <v>3354.7509402599999</v>
      </c>
      <c r="H18" s="36">
        <f>SUMIFS(СВЦЭМ!$C$33:$C$776,СВЦЭМ!$A$33:$A$776,$A18,СВЦЭМ!$B$33:$B$776,H$11)+'СЕТ СН'!$F$9+СВЦЭМ!$D$10+'СЕТ СН'!$F$5-'СЕТ СН'!$F$17</f>
        <v>3359.7535948499999</v>
      </c>
      <c r="I18" s="36">
        <f>SUMIFS(СВЦЭМ!$C$33:$C$776,СВЦЭМ!$A$33:$A$776,$A18,СВЦЭМ!$B$33:$B$776,I$11)+'СЕТ СН'!$F$9+СВЦЭМ!$D$10+'СЕТ СН'!$F$5-'СЕТ СН'!$F$17</f>
        <v>3374.1893654</v>
      </c>
      <c r="J18" s="36">
        <f>SUMIFS(СВЦЭМ!$C$33:$C$776,СВЦЭМ!$A$33:$A$776,$A18,СВЦЭМ!$B$33:$B$776,J$11)+'СЕТ СН'!$F$9+СВЦЭМ!$D$10+'СЕТ СН'!$F$5-'СЕТ СН'!$F$17</f>
        <v>3339.1041738499998</v>
      </c>
      <c r="K18" s="36">
        <f>SUMIFS(СВЦЭМ!$C$33:$C$776,СВЦЭМ!$A$33:$A$776,$A18,СВЦЭМ!$B$33:$B$776,K$11)+'СЕТ СН'!$F$9+СВЦЭМ!$D$10+'СЕТ СН'!$F$5-'СЕТ СН'!$F$17</f>
        <v>3252.7013900699999</v>
      </c>
      <c r="L18" s="36">
        <f>SUMIFS(СВЦЭМ!$C$33:$C$776,СВЦЭМ!$A$33:$A$776,$A18,СВЦЭМ!$B$33:$B$776,L$11)+'СЕТ СН'!$F$9+СВЦЭМ!$D$10+'СЕТ СН'!$F$5-'СЕТ СН'!$F$17</f>
        <v>3173.9284056900001</v>
      </c>
      <c r="M18" s="36">
        <f>SUMIFS(СВЦЭМ!$C$33:$C$776,СВЦЭМ!$A$33:$A$776,$A18,СВЦЭМ!$B$33:$B$776,M$11)+'СЕТ СН'!$F$9+СВЦЭМ!$D$10+'СЕТ СН'!$F$5-'СЕТ СН'!$F$17</f>
        <v>3143.92468396</v>
      </c>
      <c r="N18" s="36">
        <f>SUMIFS(СВЦЭМ!$C$33:$C$776,СВЦЭМ!$A$33:$A$776,$A18,СВЦЭМ!$B$33:$B$776,N$11)+'СЕТ СН'!$F$9+СВЦЭМ!$D$10+'СЕТ СН'!$F$5-'СЕТ СН'!$F$17</f>
        <v>3140.7994594000002</v>
      </c>
      <c r="O18" s="36">
        <f>SUMIFS(СВЦЭМ!$C$33:$C$776,СВЦЭМ!$A$33:$A$776,$A18,СВЦЭМ!$B$33:$B$776,O$11)+'СЕТ СН'!$F$9+СВЦЭМ!$D$10+'СЕТ СН'!$F$5-'СЕТ СН'!$F$17</f>
        <v>3135.6149826299998</v>
      </c>
      <c r="P18" s="36">
        <f>SUMIFS(СВЦЭМ!$C$33:$C$776,СВЦЭМ!$A$33:$A$776,$A18,СВЦЭМ!$B$33:$B$776,P$11)+'СЕТ СН'!$F$9+СВЦЭМ!$D$10+'СЕТ СН'!$F$5-'СЕТ СН'!$F$17</f>
        <v>3147.5789013799999</v>
      </c>
      <c r="Q18" s="36">
        <f>SUMIFS(СВЦЭМ!$C$33:$C$776,СВЦЭМ!$A$33:$A$776,$A18,СВЦЭМ!$B$33:$B$776,Q$11)+'СЕТ СН'!$F$9+СВЦЭМ!$D$10+'СЕТ СН'!$F$5-'СЕТ СН'!$F$17</f>
        <v>3155.5373188499998</v>
      </c>
      <c r="R18" s="36">
        <f>SUMIFS(СВЦЭМ!$C$33:$C$776,СВЦЭМ!$A$33:$A$776,$A18,СВЦЭМ!$B$33:$B$776,R$11)+'СЕТ СН'!$F$9+СВЦЭМ!$D$10+'СЕТ СН'!$F$5-'СЕТ СН'!$F$17</f>
        <v>3151.7518076800002</v>
      </c>
      <c r="S18" s="36">
        <f>SUMIFS(СВЦЭМ!$C$33:$C$776,СВЦЭМ!$A$33:$A$776,$A18,СВЦЭМ!$B$33:$B$776,S$11)+'СЕТ СН'!$F$9+СВЦЭМ!$D$10+'СЕТ СН'!$F$5-'СЕТ СН'!$F$17</f>
        <v>3157.1594492899999</v>
      </c>
      <c r="T18" s="36">
        <f>SUMIFS(СВЦЭМ!$C$33:$C$776,СВЦЭМ!$A$33:$A$776,$A18,СВЦЭМ!$B$33:$B$776,T$11)+'СЕТ СН'!$F$9+СВЦЭМ!$D$10+'СЕТ СН'!$F$5-'СЕТ СН'!$F$17</f>
        <v>3144.9790252399998</v>
      </c>
      <c r="U18" s="36">
        <f>SUMIFS(СВЦЭМ!$C$33:$C$776,СВЦЭМ!$A$33:$A$776,$A18,СВЦЭМ!$B$33:$B$776,U$11)+'СЕТ СН'!$F$9+СВЦЭМ!$D$10+'СЕТ СН'!$F$5-'СЕТ СН'!$F$17</f>
        <v>3118.8704655400002</v>
      </c>
      <c r="V18" s="36">
        <f>SUMIFS(СВЦЭМ!$C$33:$C$776,СВЦЭМ!$A$33:$A$776,$A18,СВЦЭМ!$B$33:$B$776,V$11)+'СЕТ СН'!$F$9+СВЦЭМ!$D$10+'СЕТ СН'!$F$5-'СЕТ СН'!$F$17</f>
        <v>3086.0263106900002</v>
      </c>
      <c r="W18" s="36">
        <f>SUMIFS(СВЦЭМ!$C$33:$C$776,СВЦЭМ!$A$33:$A$776,$A18,СВЦЭМ!$B$33:$B$776,W$11)+'СЕТ СН'!$F$9+СВЦЭМ!$D$10+'СЕТ СН'!$F$5-'СЕТ СН'!$F$17</f>
        <v>3079.66899638</v>
      </c>
      <c r="X18" s="36">
        <f>SUMIFS(СВЦЭМ!$C$33:$C$776,СВЦЭМ!$A$33:$A$776,$A18,СВЦЭМ!$B$33:$B$776,X$11)+'СЕТ СН'!$F$9+СВЦЭМ!$D$10+'СЕТ СН'!$F$5-'СЕТ СН'!$F$17</f>
        <v>3104.2223815100001</v>
      </c>
      <c r="Y18" s="36">
        <f>SUMIFS(СВЦЭМ!$C$33:$C$776,СВЦЭМ!$A$33:$A$776,$A18,СВЦЭМ!$B$33:$B$776,Y$11)+'СЕТ СН'!$F$9+СВЦЭМ!$D$10+'СЕТ СН'!$F$5-'СЕТ СН'!$F$17</f>
        <v>3197.0503152299998</v>
      </c>
    </row>
    <row r="19" spans="1:25" ht="15.75" x14ac:dyDescent="0.2">
      <c r="A19" s="35">
        <f t="shared" si="0"/>
        <v>43990</v>
      </c>
      <c r="B19" s="36">
        <f>SUMIFS(СВЦЭМ!$C$33:$C$776,СВЦЭМ!$A$33:$A$776,$A19,СВЦЭМ!$B$33:$B$776,B$11)+'СЕТ СН'!$F$9+СВЦЭМ!$D$10+'СЕТ СН'!$F$5-'СЕТ СН'!$F$17</f>
        <v>3317.6484308500003</v>
      </c>
      <c r="C19" s="36">
        <f>SUMIFS(СВЦЭМ!$C$33:$C$776,СВЦЭМ!$A$33:$A$776,$A19,СВЦЭМ!$B$33:$B$776,C$11)+'СЕТ СН'!$F$9+СВЦЭМ!$D$10+'СЕТ СН'!$F$5-'СЕТ СН'!$F$17</f>
        <v>3348.1931621200001</v>
      </c>
      <c r="D19" s="36">
        <f>SUMIFS(СВЦЭМ!$C$33:$C$776,СВЦЭМ!$A$33:$A$776,$A19,СВЦЭМ!$B$33:$B$776,D$11)+'СЕТ СН'!$F$9+СВЦЭМ!$D$10+'СЕТ СН'!$F$5-'СЕТ СН'!$F$17</f>
        <v>3375.8181412700001</v>
      </c>
      <c r="E19" s="36">
        <f>SUMIFS(СВЦЭМ!$C$33:$C$776,СВЦЭМ!$A$33:$A$776,$A19,СВЦЭМ!$B$33:$B$776,E$11)+'СЕТ СН'!$F$9+СВЦЭМ!$D$10+'СЕТ СН'!$F$5-'СЕТ СН'!$F$17</f>
        <v>3383.2822036500002</v>
      </c>
      <c r="F19" s="36">
        <f>SUMIFS(СВЦЭМ!$C$33:$C$776,СВЦЭМ!$A$33:$A$776,$A19,СВЦЭМ!$B$33:$B$776,F$11)+'СЕТ СН'!$F$9+СВЦЭМ!$D$10+'СЕТ СН'!$F$5-'СЕТ СН'!$F$17</f>
        <v>3377.1960924200002</v>
      </c>
      <c r="G19" s="36">
        <f>SUMIFS(СВЦЭМ!$C$33:$C$776,СВЦЭМ!$A$33:$A$776,$A19,СВЦЭМ!$B$33:$B$776,G$11)+'СЕТ СН'!$F$9+СВЦЭМ!$D$10+'СЕТ СН'!$F$5-'СЕТ СН'!$F$17</f>
        <v>3375.3124680700003</v>
      </c>
      <c r="H19" s="36">
        <f>SUMIFS(СВЦЭМ!$C$33:$C$776,СВЦЭМ!$A$33:$A$776,$A19,СВЦЭМ!$B$33:$B$776,H$11)+'СЕТ СН'!$F$9+СВЦЭМ!$D$10+'СЕТ СН'!$F$5-'СЕТ СН'!$F$17</f>
        <v>3370.76063772</v>
      </c>
      <c r="I19" s="36">
        <f>SUMIFS(СВЦЭМ!$C$33:$C$776,СВЦЭМ!$A$33:$A$776,$A19,СВЦЭМ!$B$33:$B$776,I$11)+'СЕТ СН'!$F$9+СВЦЭМ!$D$10+'СЕТ СН'!$F$5-'СЕТ СН'!$F$17</f>
        <v>3367.7906222900001</v>
      </c>
      <c r="J19" s="36">
        <f>SUMIFS(СВЦЭМ!$C$33:$C$776,СВЦЭМ!$A$33:$A$776,$A19,СВЦЭМ!$B$33:$B$776,J$11)+'СЕТ СН'!$F$9+СВЦЭМ!$D$10+'СЕТ СН'!$F$5-'СЕТ СН'!$F$17</f>
        <v>3293.6733736699998</v>
      </c>
      <c r="K19" s="36">
        <f>SUMIFS(СВЦЭМ!$C$33:$C$776,СВЦЭМ!$A$33:$A$776,$A19,СВЦЭМ!$B$33:$B$776,K$11)+'СЕТ СН'!$F$9+СВЦЭМ!$D$10+'СЕТ СН'!$F$5-'СЕТ СН'!$F$17</f>
        <v>3192.8761374200003</v>
      </c>
      <c r="L19" s="36">
        <f>SUMIFS(СВЦЭМ!$C$33:$C$776,СВЦЭМ!$A$33:$A$776,$A19,СВЦЭМ!$B$33:$B$776,L$11)+'СЕТ СН'!$F$9+СВЦЭМ!$D$10+'СЕТ СН'!$F$5-'СЕТ СН'!$F$17</f>
        <v>3136.7654452400002</v>
      </c>
      <c r="M19" s="36">
        <f>SUMIFS(СВЦЭМ!$C$33:$C$776,СВЦЭМ!$A$33:$A$776,$A19,СВЦЭМ!$B$33:$B$776,M$11)+'СЕТ СН'!$F$9+СВЦЭМ!$D$10+'СЕТ СН'!$F$5-'СЕТ СН'!$F$17</f>
        <v>3125.0451401199998</v>
      </c>
      <c r="N19" s="36">
        <f>SUMIFS(СВЦЭМ!$C$33:$C$776,СВЦЭМ!$A$33:$A$776,$A19,СВЦЭМ!$B$33:$B$776,N$11)+'СЕТ СН'!$F$9+СВЦЭМ!$D$10+'СЕТ СН'!$F$5-'СЕТ СН'!$F$17</f>
        <v>3134.7122621600001</v>
      </c>
      <c r="O19" s="36">
        <f>SUMIFS(СВЦЭМ!$C$33:$C$776,СВЦЭМ!$A$33:$A$776,$A19,СВЦЭМ!$B$33:$B$776,O$11)+'СЕТ СН'!$F$9+СВЦЭМ!$D$10+'СЕТ СН'!$F$5-'СЕТ СН'!$F$17</f>
        <v>3149.1203707099999</v>
      </c>
      <c r="P19" s="36">
        <f>SUMIFS(СВЦЭМ!$C$33:$C$776,СВЦЭМ!$A$33:$A$776,$A19,СВЦЭМ!$B$33:$B$776,P$11)+'СЕТ СН'!$F$9+СВЦЭМ!$D$10+'СЕТ СН'!$F$5-'СЕТ СН'!$F$17</f>
        <v>3144.6511027400002</v>
      </c>
      <c r="Q19" s="36">
        <f>SUMIFS(СВЦЭМ!$C$33:$C$776,СВЦЭМ!$A$33:$A$776,$A19,СВЦЭМ!$B$33:$B$776,Q$11)+'СЕТ СН'!$F$9+СВЦЭМ!$D$10+'СЕТ СН'!$F$5-'СЕТ СН'!$F$17</f>
        <v>3142.3921086199998</v>
      </c>
      <c r="R19" s="36">
        <f>SUMIFS(СВЦЭМ!$C$33:$C$776,СВЦЭМ!$A$33:$A$776,$A19,СВЦЭМ!$B$33:$B$776,R$11)+'СЕТ СН'!$F$9+СВЦЭМ!$D$10+'СЕТ СН'!$F$5-'СЕТ СН'!$F$17</f>
        <v>3144.4359081600001</v>
      </c>
      <c r="S19" s="36">
        <f>SUMIFS(СВЦЭМ!$C$33:$C$776,СВЦЭМ!$A$33:$A$776,$A19,СВЦЭМ!$B$33:$B$776,S$11)+'СЕТ СН'!$F$9+СВЦЭМ!$D$10+'СЕТ СН'!$F$5-'СЕТ СН'!$F$17</f>
        <v>3157.6482839999999</v>
      </c>
      <c r="T19" s="36">
        <f>SUMIFS(СВЦЭМ!$C$33:$C$776,СВЦЭМ!$A$33:$A$776,$A19,СВЦЭМ!$B$33:$B$776,T$11)+'СЕТ СН'!$F$9+СВЦЭМ!$D$10+'СЕТ СН'!$F$5-'СЕТ СН'!$F$17</f>
        <v>3146.9747263700001</v>
      </c>
      <c r="U19" s="36">
        <f>SUMIFS(СВЦЭМ!$C$33:$C$776,СВЦЭМ!$A$33:$A$776,$A19,СВЦЭМ!$B$33:$B$776,U$11)+'СЕТ СН'!$F$9+СВЦЭМ!$D$10+'СЕТ СН'!$F$5-'СЕТ СН'!$F$17</f>
        <v>3143.9406150099999</v>
      </c>
      <c r="V19" s="36">
        <f>SUMIFS(СВЦЭМ!$C$33:$C$776,СВЦЭМ!$A$33:$A$776,$A19,СВЦЭМ!$B$33:$B$776,V$11)+'СЕТ СН'!$F$9+СВЦЭМ!$D$10+'СЕТ СН'!$F$5-'СЕТ СН'!$F$17</f>
        <v>3114.0660705199998</v>
      </c>
      <c r="W19" s="36">
        <f>SUMIFS(СВЦЭМ!$C$33:$C$776,СВЦЭМ!$A$33:$A$776,$A19,СВЦЭМ!$B$33:$B$776,W$11)+'СЕТ СН'!$F$9+СВЦЭМ!$D$10+'СЕТ СН'!$F$5-'СЕТ СН'!$F$17</f>
        <v>3103.16390757</v>
      </c>
      <c r="X19" s="36">
        <f>SUMIFS(СВЦЭМ!$C$33:$C$776,СВЦЭМ!$A$33:$A$776,$A19,СВЦЭМ!$B$33:$B$776,X$11)+'СЕТ СН'!$F$9+СВЦЭМ!$D$10+'СЕТ СН'!$F$5-'СЕТ СН'!$F$17</f>
        <v>3144.02848447</v>
      </c>
      <c r="Y19" s="36">
        <f>SUMIFS(СВЦЭМ!$C$33:$C$776,СВЦЭМ!$A$33:$A$776,$A19,СВЦЭМ!$B$33:$B$776,Y$11)+'СЕТ СН'!$F$9+СВЦЭМ!$D$10+'СЕТ СН'!$F$5-'СЕТ СН'!$F$17</f>
        <v>3205.6962343599998</v>
      </c>
    </row>
    <row r="20" spans="1:25" ht="15.75" x14ac:dyDescent="0.2">
      <c r="A20" s="35">
        <f t="shared" si="0"/>
        <v>43991</v>
      </c>
      <c r="B20" s="36">
        <f>SUMIFS(СВЦЭМ!$C$33:$C$776,СВЦЭМ!$A$33:$A$776,$A20,СВЦЭМ!$B$33:$B$776,B$11)+'СЕТ СН'!$F$9+СВЦЭМ!$D$10+'СЕТ СН'!$F$5-'СЕТ СН'!$F$17</f>
        <v>3302.3941895200001</v>
      </c>
      <c r="C20" s="36">
        <f>SUMIFS(СВЦЭМ!$C$33:$C$776,СВЦЭМ!$A$33:$A$776,$A20,СВЦЭМ!$B$33:$B$776,C$11)+'СЕТ СН'!$F$9+СВЦЭМ!$D$10+'СЕТ СН'!$F$5-'СЕТ СН'!$F$17</f>
        <v>3340.8371648299999</v>
      </c>
      <c r="D20" s="36">
        <f>SUMIFS(СВЦЭМ!$C$33:$C$776,СВЦЭМ!$A$33:$A$776,$A20,СВЦЭМ!$B$33:$B$776,D$11)+'СЕТ СН'!$F$9+СВЦЭМ!$D$10+'СЕТ СН'!$F$5-'СЕТ СН'!$F$17</f>
        <v>3356.29232022</v>
      </c>
      <c r="E20" s="36">
        <f>SUMIFS(СВЦЭМ!$C$33:$C$776,СВЦЭМ!$A$33:$A$776,$A20,СВЦЭМ!$B$33:$B$776,E$11)+'СЕТ СН'!$F$9+СВЦЭМ!$D$10+'СЕТ СН'!$F$5-'СЕТ СН'!$F$17</f>
        <v>3363.0787034800001</v>
      </c>
      <c r="F20" s="36">
        <f>SUMIFS(СВЦЭМ!$C$33:$C$776,СВЦЭМ!$A$33:$A$776,$A20,СВЦЭМ!$B$33:$B$776,F$11)+'СЕТ СН'!$F$9+СВЦЭМ!$D$10+'СЕТ СН'!$F$5-'СЕТ СН'!$F$17</f>
        <v>3356.96765998</v>
      </c>
      <c r="G20" s="36">
        <f>SUMIFS(СВЦЭМ!$C$33:$C$776,СВЦЭМ!$A$33:$A$776,$A20,СВЦЭМ!$B$33:$B$776,G$11)+'СЕТ СН'!$F$9+СВЦЭМ!$D$10+'СЕТ СН'!$F$5-'СЕТ СН'!$F$17</f>
        <v>3356.8787880899999</v>
      </c>
      <c r="H20" s="36">
        <f>SUMIFS(СВЦЭМ!$C$33:$C$776,СВЦЭМ!$A$33:$A$776,$A20,СВЦЭМ!$B$33:$B$776,H$11)+'СЕТ СН'!$F$9+СВЦЭМ!$D$10+'СЕТ СН'!$F$5-'СЕТ СН'!$F$17</f>
        <v>3343.0001120900001</v>
      </c>
      <c r="I20" s="36">
        <f>SUMIFS(СВЦЭМ!$C$33:$C$776,СВЦЭМ!$A$33:$A$776,$A20,СВЦЭМ!$B$33:$B$776,I$11)+'СЕТ СН'!$F$9+СВЦЭМ!$D$10+'СЕТ СН'!$F$5-'СЕТ СН'!$F$17</f>
        <v>3292.4297468499999</v>
      </c>
      <c r="J20" s="36">
        <f>SUMIFS(СВЦЭМ!$C$33:$C$776,СВЦЭМ!$A$33:$A$776,$A20,СВЦЭМ!$B$33:$B$776,J$11)+'СЕТ СН'!$F$9+СВЦЭМ!$D$10+'СЕТ СН'!$F$5-'СЕТ СН'!$F$17</f>
        <v>3233.1075631100002</v>
      </c>
      <c r="K20" s="36">
        <f>SUMIFS(СВЦЭМ!$C$33:$C$776,СВЦЭМ!$A$33:$A$776,$A20,СВЦЭМ!$B$33:$B$776,K$11)+'СЕТ СН'!$F$9+СВЦЭМ!$D$10+'СЕТ СН'!$F$5-'СЕТ СН'!$F$17</f>
        <v>3163.11967198</v>
      </c>
      <c r="L20" s="36">
        <f>SUMIFS(СВЦЭМ!$C$33:$C$776,СВЦЭМ!$A$33:$A$776,$A20,СВЦЭМ!$B$33:$B$776,L$11)+'СЕТ СН'!$F$9+СВЦЭМ!$D$10+'СЕТ СН'!$F$5-'СЕТ СН'!$F$17</f>
        <v>3133.8357302899999</v>
      </c>
      <c r="M20" s="36">
        <f>SUMIFS(СВЦЭМ!$C$33:$C$776,СВЦЭМ!$A$33:$A$776,$A20,СВЦЭМ!$B$33:$B$776,M$11)+'СЕТ СН'!$F$9+СВЦЭМ!$D$10+'СЕТ СН'!$F$5-'СЕТ СН'!$F$17</f>
        <v>3137.4391751900002</v>
      </c>
      <c r="N20" s="36">
        <f>SUMIFS(СВЦЭМ!$C$33:$C$776,СВЦЭМ!$A$33:$A$776,$A20,СВЦЭМ!$B$33:$B$776,N$11)+'СЕТ СН'!$F$9+СВЦЭМ!$D$10+'СЕТ СН'!$F$5-'СЕТ СН'!$F$17</f>
        <v>3159.4312474200001</v>
      </c>
      <c r="O20" s="36">
        <f>SUMIFS(СВЦЭМ!$C$33:$C$776,СВЦЭМ!$A$33:$A$776,$A20,СВЦЭМ!$B$33:$B$776,O$11)+'СЕТ СН'!$F$9+СВЦЭМ!$D$10+'СЕТ СН'!$F$5-'СЕТ СН'!$F$17</f>
        <v>3154.81256171</v>
      </c>
      <c r="P20" s="36">
        <f>SUMIFS(СВЦЭМ!$C$33:$C$776,СВЦЭМ!$A$33:$A$776,$A20,СВЦЭМ!$B$33:$B$776,P$11)+'СЕТ СН'!$F$9+СВЦЭМ!$D$10+'СЕТ СН'!$F$5-'СЕТ СН'!$F$17</f>
        <v>3168.0738210099998</v>
      </c>
      <c r="Q20" s="36">
        <f>SUMIFS(СВЦЭМ!$C$33:$C$776,СВЦЭМ!$A$33:$A$776,$A20,СВЦЭМ!$B$33:$B$776,Q$11)+'СЕТ СН'!$F$9+СВЦЭМ!$D$10+'СЕТ СН'!$F$5-'СЕТ СН'!$F$17</f>
        <v>3167.7701199200001</v>
      </c>
      <c r="R20" s="36">
        <f>SUMIFS(СВЦЭМ!$C$33:$C$776,СВЦЭМ!$A$33:$A$776,$A20,СВЦЭМ!$B$33:$B$776,R$11)+'СЕТ СН'!$F$9+СВЦЭМ!$D$10+'СЕТ СН'!$F$5-'СЕТ СН'!$F$17</f>
        <v>3167.5865678800001</v>
      </c>
      <c r="S20" s="36">
        <f>SUMIFS(СВЦЭМ!$C$33:$C$776,СВЦЭМ!$A$33:$A$776,$A20,СВЦЭМ!$B$33:$B$776,S$11)+'СЕТ СН'!$F$9+СВЦЭМ!$D$10+'СЕТ СН'!$F$5-'СЕТ СН'!$F$17</f>
        <v>3176.67577729</v>
      </c>
      <c r="T20" s="36">
        <f>SUMIFS(СВЦЭМ!$C$33:$C$776,СВЦЭМ!$A$33:$A$776,$A20,СВЦЭМ!$B$33:$B$776,T$11)+'СЕТ СН'!$F$9+СВЦЭМ!$D$10+'СЕТ СН'!$F$5-'СЕТ СН'!$F$17</f>
        <v>3168.5660220700001</v>
      </c>
      <c r="U20" s="36">
        <f>SUMIFS(СВЦЭМ!$C$33:$C$776,СВЦЭМ!$A$33:$A$776,$A20,СВЦЭМ!$B$33:$B$776,U$11)+'СЕТ СН'!$F$9+СВЦЭМ!$D$10+'СЕТ СН'!$F$5-'СЕТ СН'!$F$17</f>
        <v>3171.7510026499999</v>
      </c>
      <c r="V20" s="36">
        <f>SUMIFS(СВЦЭМ!$C$33:$C$776,СВЦЭМ!$A$33:$A$776,$A20,СВЦЭМ!$B$33:$B$776,V$11)+'СЕТ СН'!$F$9+СВЦЭМ!$D$10+'СЕТ СН'!$F$5-'СЕТ СН'!$F$17</f>
        <v>3176.89861277</v>
      </c>
      <c r="W20" s="36">
        <f>SUMIFS(СВЦЭМ!$C$33:$C$776,СВЦЭМ!$A$33:$A$776,$A20,СВЦЭМ!$B$33:$B$776,W$11)+'СЕТ СН'!$F$9+СВЦЭМ!$D$10+'СЕТ СН'!$F$5-'СЕТ СН'!$F$17</f>
        <v>3185.44437973</v>
      </c>
      <c r="X20" s="36">
        <f>SUMIFS(СВЦЭМ!$C$33:$C$776,СВЦЭМ!$A$33:$A$776,$A20,СВЦЭМ!$B$33:$B$776,X$11)+'СЕТ СН'!$F$9+СВЦЭМ!$D$10+'СЕТ СН'!$F$5-'СЕТ СН'!$F$17</f>
        <v>3175.5343615199999</v>
      </c>
      <c r="Y20" s="36">
        <f>SUMIFS(СВЦЭМ!$C$33:$C$776,СВЦЭМ!$A$33:$A$776,$A20,СВЦЭМ!$B$33:$B$776,Y$11)+'СЕТ СН'!$F$9+СВЦЭМ!$D$10+'СЕТ СН'!$F$5-'СЕТ СН'!$F$17</f>
        <v>3256.3337726300001</v>
      </c>
    </row>
    <row r="21" spans="1:25" ht="15.75" x14ac:dyDescent="0.2">
      <c r="A21" s="35">
        <f t="shared" si="0"/>
        <v>43992</v>
      </c>
      <c r="B21" s="36">
        <f>SUMIFS(СВЦЭМ!$C$33:$C$776,СВЦЭМ!$A$33:$A$776,$A21,СВЦЭМ!$B$33:$B$776,B$11)+'СЕТ СН'!$F$9+СВЦЭМ!$D$10+'СЕТ СН'!$F$5-'СЕТ СН'!$F$17</f>
        <v>3371.9292965300001</v>
      </c>
      <c r="C21" s="36">
        <f>SUMIFS(СВЦЭМ!$C$33:$C$776,СВЦЭМ!$A$33:$A$776,$A21,СВЦЭМ!$B$33:$B$776,C$11)+'СЕТ СН'!$F$9+СВЦЭМ!$D$10+'СЕТ СН'!$F$5-'СЕТ СН'!$F$17</f>
        <v>3383.5803077999999</v>
      </c>
      <c r="D21" s="36">
        <f>SUMIFS(СВЦЭМ!$C$33:$C$776,СВЦЭМ!$A$33:$A$776,$A21,СВЦЭМ!$B$33:$B$776,D$11)+'СЕТ СН'!$F$9+СВЦЭМ!$D$10+'СЕТ СН'!$F$5-'СЕТ СН'!$F$17</f>
        <v>3362.9646905700001</v>
      </c>
      <c r="E21" s="36">
        <f>SUMIFS(СВЦЭМ!$C$33:$C$776,СВЦЭМ!$A$33:$A$776,$A21,СВЦЭМ!$B$33:$B$776,E$11)+'СЕТ СН'!$F$9+СВЦЭМ!$D$10+'СЕТ СН'!$F$5-'СЕТ СН'!$F$17</f>
        <v>3366.8715836900001</v>
      </c>
      <c r="F21" s="36">
        <f>SUMIFS(СВЦЭМ!$C$33:$C$776,СВЦЭМ!$A$33:$A$776,$A21,СВЦЭМ!$B$33:$B$776,F$11)+'СЕТ СН'!$F$9+СВЦЭМ!$D$10+'СЕТ СН'!$F$5-'СЕТ СН'!$F$17</f>
        <v>3361.5849338799999</v>
      </c>
      <c r="G21" s="36">
        <f>SUMIFS(СВЦЭМ!$C$33:$C$776,СВЦЭМ!$A$33:$A$776,$A21,СВЦЭМ!$B$33:$B$776,G$11)+'СЕТ СН'!$F$9+СВЦЭМ!$D$10+'СЕТ СН'!$F$5-'СЕТ СН'!$F$17</f>
        <v>3359.4695460900002</v>
      </c>
      <c r="H21" s="36">
        <f>SUMIFS(СВЦЭМ!$C$33:$C$776,СВЦЭМ!$A$33:$A$776,$A21,СВЦЭМ!$B$33:$B$776,H$11)+'СЕТ СН'!$F$9+СВЦЭМ!$D$10+'СЕТ СН'!$F$5-'СЕТ СН'!$F$17</f>
        <v>3377.2150040300003</v>
      </c>
      <c r="I21" s="36">
        <f>SUMIFS(СВЦЭМ!$C$33:$C$776,СВЦЭМ!$A$33:$A$776,$A21,СВЦЭМ!$B$33:$B$776,I$11)+'СЕТ СН'!$F$9+СВЦЭМ!$D$10+'СЕТ СН'!$F$5-'СЕТ СН'!$F$17</f>
        <v>3348.9853594199999</v>
      </c>
      <c r="J21" s="36">
        <f>SUMIFS(СВЦЭМ!$C$33:$C$776,СВЦЭМ!$A$33:$A$776,$A21,СВЦЭМ!$B$33:$B$776,J$11)+'СЕТ СН'!$F$9+СВЦЭМ!$D$10+'СЕТ СН'!$F$5-'СЕТ СН'!$F$17</f>
        <v>3298.5789546000001</v>
      </c>
      <c r="K21" s="36">
        <f>SUMIFS(СВЦЭМ!$C$33:$C$776,СВЦЭМ!$A$33:$A$776,$A21,СВЦЭМ!$B$33:$B$776,K$11)+'СЕТ СН'!$F$9+СВЦЭМ!$D$10+'СЕТ СН'!$F$5-'СЕТ СН'!$F$17</f>
        <v>3217.0886472299999</v>
      </c>
      <c r="L21" s="36">
        <f>SUMIFS(СВЦЭМ!$C$33:$C$776,СВЦЭМ!$A$33:$A$776,$A21,СВЦЭМ!$B$33:$B$776,L$11)+'СЕТ СН'!$F$9+СВЦЭМ!$D$10+'СЕТ СН'!$F$5-'СЕТ СН'!$F$17</f>
        <v>3149.23829213</v>
      </c>
      <c r="M21" s="36">
        <f>SUMIFS(СВЦЭМ!$C$33:$C$776,СВЦЭМ!$A$33:$A$776,$A21,СВЦЭМ!$B$33:$B$776,M$11)+'СЕТ СН'!$F$9+СВЦЭМ!$D$10+'СЕТ СН'!$F$5-'СЕТ СН'!$F$17</f>
        <v>3159.8038136599998</v>
      </c>
      <c r="N21" s="36">
        <f>SUMIFS(СВЦЭМ!$C$33:$C$776,СВЦЭМ!$A$33:$A$776,$A21,СВЦЭМ!$B$33:$B$776,N$11)+'СЕТ СН'!$F$9+СВЦЭМ!$D$10+'СЕТ СН'!$F$5-'СЕТ СН'!$F$17</f>
        <v>3170.54032035</v>
      </c>
      <c r="O21" s="36">
        <f>SUMIFS(СВЦЭМ!$C$33:$C$776,СВЦЭМ!$A$33:$A$776,$A21,СВЦЭМ!$B$33:$B$776,O$11)+'СЕТ СН'!$F$9+СВЦЭМ!$D$10+'СЕТ СН'!$F$5-'СЕТ СН'!$F$17</f>
        <v>3168.6229715499999</v>
      </c>
      <c r="P21" s="36">
        <f>SUMIFS(СВЦЭМ!$C$33:$C$776,СВЦЭМ!$A$33:$A$776,$A21,СВЦЭМ!$B$33:$B$776,P$11)+'СЕТ СН'!$F$9+СВЦЭМ!$D$10+'СЕТ СН'!$F$5-'СЕТ СН'!$F$17</f>
        <v>3177.7535900799999</v>
      </c>
      <c r="Q21" s="36">
        <f>SUMIFS(СВЦЭМ!$C$33:$C$776,СВЦЭМ!$A$33:$A$776,$A21,СВЦЭМ!$B$33:$B$776,Q$11)+'СЕТ СН'!$F$9+СВЦЭМ!$D$10+'СЕТ СН'!$F$5-'СЕТ СН'!$F$17</f>
        <v>3183.77689857</v>
      </c>
      <c r="R21" s="36">
        <f>SUMIFS(СВЦЭМ!$C$33:$C$776,СВЦЭМ!$A$33:$A$776,$A21,СВЦЭМ!$B$33:$B$776,R$11)+'СЕТ СН'!$F$9+СВЦЭМ!$D$10+'СЕТ СН'!$F$5-'СЕТ СН'!$F$17</f>
        <v>3185.0255016800002</v>
      </c>
      <c r="S21" s="36">
        <f>SUMIFS(СВЦЭМ!$C$33:$C$776,СВЦЭМ!$A$33:$A$776,$A21,СВЦЭМ!$B$33:$B$776,S$11)+'СЕТ СН'!$F$9+СВЦЭМ!$D$10+'СЕТ СН'!$F$5-'СЕТ СН'!$F$17</f>
        <v>3188.5413049600002</v>
      </c>
      <c r="T21" s="36">
        <f>SUMIFS(СВЦЭМ!$C$33:$C$776,СВЦЭМ!$A$33:$A$776,$A21,СВЦЭМ!$B$33:$B$776,T$11)+'СЕТ СН'!$F$9+СВЦЭМ!$D$10+'СЕТ СН'!$F$5-'СЕТ СН'!$F$17</f>
        <v>3182.5853435200002</v>
      </c>
      <c r="U21" s="36">
        <f>SUMIFS(СВЦЭМ!$C$33:$C$776,СВЦЭМ!$A$33:$A$776,$A21,СВЦЭМ!$B$33:$B$776,U$11)+'СЕТ СН'!$F$9+СВЦЭМ!$D$10+'СЕТ СН'!$F$5-'СЕТ СН'!$F$17</f>
        <v>3171.4063735300001</v>
      </c>
      <c r="V21" s="36">
        <f>SUMIFS(СВЦЭМ!$C$33:$C$776,СВЦЭМ!$A$33:$A$776,$A21,СВЦЭМ!$B$33:$B$776,V$11)+'СЕТ СН'!$F$9+СВЦЭМ!$D$10+'СЕТ СН'!$F$5-'СЕТ СН'!$F$17</f>
        <v>3166.2652178100002</v>
      </c>
      <c r="W21" s="36">
        <f>SUMIFS(СВЦЭМ!$C$33:$C$776,СВЦЭМ!$A$33:$A$776,$A21,СВЦЭМ!$B$33:$B$776,W$11)+'СЕТ СН'!$F$9+СВЦЭМ!$D$10+'СЕТ СН'!$F$5-'СЕТ СН'!$F$17</f>
        <v>3168.3617879900003</v>
      </c>
      <c r="X21" s="36">
        <f>SUMIFS(СВЦЭМ!$C$33:$C$776,СВЦЭМ!$A$33:$A$776,$A21,СВЦЭМ!$B$33:$B$776,X$11)+'СЕТ СН'!$F$9+СВЦЭМ!$D$10+'СЕТ СН'!$F$5-'СЕТ СН'!$F$17</f>
        <v>3207.0017710000002</v>
      </c>
      <c r="Y21" s="36">
        <f>SUMIFS(СВЦЭМ!$C$33:$C$776,СВЦЭМ!$A$33:$A$776,$A21,СВЦЭМ!$B$33:$B$776,Y$11)+'СЕТ СН'!$F$9+СВЦЭМ!$D$10+'СЕТ СН'!$F$5-'СЕТ СН'!$F$17</f>
        <v>3297.8360683800001</v>
      </c>
    </row>
    <row r="22" spans="1:25" ht="15.75" x14ac:dyDescent="0.2">
      <c r="A22" s="35">
        <f t="shared" si="0"/>
        <v>43993</v>
      </c>
      <c r="B22" s="36">
        <f>SUMIFS(СВЦЭМ!$C$33:$C$776,СВЦЭМ!$A$33:$A$776,$A22,СВЦЭМ!$B$33:$B$776,B$11)+'СЕТ СН'!$F$9+СВЦЭМ!$D$10+'СЕТ СН'!$F$5-'СЕТ СН'!$F$17</f>
        <v>3402.9620182500003</v>
      </c>
      <c r="C22" s="36">
        <f>SUMIFS(СВЦЭМ!$C$33:$C$776,СВЦЭМ!$A$33:$A$776,$A22,СВЦЭМ!$B$33:$B$776,C$11)+'СЕТ СН'!$F$9+СВЦЭМ!$D$10+'СЕТ СН'!$F$5-'СЕТ СН'!$F$17</f>
        <v>3375.1458782700001</v>
      </c>
      <c r="D22" s="36">
        <f>SUMIFS(СВЦЭМ!$C$33:$C$776,СВЦЭМ!$A$33:$A$776,$A22,СВЦЭМ!$B$33:$B$776,D$11)+'СЕТ СН'!$F$9+СВЦЭМ!$D$10+'СЕТ СН'!$F$5-'СЕТ СН'!$F$17</f>
        <v>3354.2744288100002</v>
      </c>
      <c r="E22" s="36">
        <f>SUMIFS(СВЦЭМ!$C$33:$C$776,СВЦЭМ!$A$33:$A$776,$A22,СВЦЭМ!$B$33:$B$776,E$11)+'СЕТ СН'!$F$9+СВЦЭМ!$D$10+'СЕТ СН'!$F$5-'СЕТ СН'!$F$17</f>
        <v>3361.06985072</v>
      </c>
      <c r="F22" s="36">
        <f>SUMIFS(СВЦЭМ!$C$33:$C$776,СВЦЭМ!$A$33:$A$776,$A22,СВЦЭМ!$B$33:$B$776,F$11)+'СЕТ СН'!$F$9+СВЦЭМ!$D$10+'СЕТ СН'!$F$5-'СЕТ СН'!$F$17</f>
        <v>3353.1882487600001</v>
      </c>
      <c r="G22" s="36">
        <f>SUMIFS(СВЦЭМ!$C$33:$C$776,СВЦЭМ!$A$33:$A$776,$A22,СВЦЭМ!$B$33:$B$776,G$11)+'СЕТ СН'!$F$9+СВЦЭМ!$D$10+'СЕТ СН'!$F$5-'СЕТ СН'!$F$17</f>
        <v>3353.3146656399999</v>
      </c>
      <c r="H22" s="36">
        <f>SUMIFS(СВЦЭМ!$C$33:$C$776,СВЦЭМ!$A$33:$A$776,$A22,СВЦЭМ!$B$33:$B$776,H$11)+'СЕТ СН'!$F$9+СВЦЭМ!$D$10+'СЕТ СН'!$F$5-'СЕТ СН'!$F$17</f>
        <v>3374.3916981800003</v>
      </c>
      <c r="I22" s="36">
        <f>SUMIFS(СВЦЭМ!$C$33:$C$776,СВЦЭМ!$A$33:$A$776,$A22,СВЦЭМ!$B$33:$B$776,I$11)+'СЕТ СН'!$F$9+СВЦЭМ!$D$10+'СЕТ СН'!$F$5-'СЕТ СН'!$F$17</f>
        <v>3391.2476898</v>
      </c>
      <c r="J22" s="36">
        <f>SUMIFS(СВЦЭМ!$C$33:$C$776,СВЦЭМ!$A$33:$A$776,$A22,СВЦЭМ!$B$33:$B$776,J$11)+'СЕТ СН'!$F$9+СВЦЭМ!$D$10+'СЕТ СН'!$F$5-'СЕТ СН'!$F$17</f>
        <v>3329.5180472500001</v>
      </c>
      <c r="K22" s="36">
        <f>SUMIFS(СВЦЭМ!$C$33:$C$776,СВЦЭМ!$A$33:$A$776,$A22,СВЦЭМ!$B$33:$B$776,K$11)+'СЕТ СН'!$F$9+СВЦЭМ!$D$10+'СЕТ СН'!$F$5-'СЕТ СН'!$F$17</f>
        <v>3244.7494434800001</v>
      </c>
      <c r="L22" s="36">
        <f>SUMIFS(СВЦЭМ!$C$33:$C$776,СВЦЭМ!$A$33:$A$776,$A22,СВЦЭМ!$B$33:$B$776,L$11)+'СЕТ СН'!$F$9+СВЦЭМ!$D$10+'СЕТ СН'!$F$5-'СЕТ СН'!$F$17</f>
        <v>3183.7231738999999</v>
      </c>
      <c r="M22" s="36">
        <f>SUMIFS(СВЦЭМ!$C$33:$C$776,СВЦЭМ!$A$33:$A$776,$A22,СВЦЭМ!$B$33:$B$776,M$11)+'СЕТ СН'!$F$9+СВЦЭМ!$D$10+'СЕТ СН'!$F$5-'СЕТ СН'!$F$17</f>
        <v>3183.74572941</v>
      </c>
      <c r="N22" s="36">
        <f>SUMIFS(СВЦЭМ!$C$33:$C$776,СВЦЭМ!$A$33:$A$776,$A22,СВЦЭМ!$B$33:$B$776,N$11)+'СЕТ СН'!$F$9+СВЦЭМ!$D$10+'СЕТ СН'!$F$5-'СЕТ СН'!$F$17</f>
        <v>3182.03282537</v>
      </c>
      <c r="O22" s="36">
        <f>SUMIFS(СВЦЭМ!$C$33:$C$776,СВЦЭМ!$A$33:$A$776,$A22,СВЦЭМ!$B$33:$B$776,O$11)+'СЕТ СН'!$F$9+СВЦЭМ!$D$10+'СЕТ СН'!$F$5-'СЕТ СН'!$F$17</f>
        <v>3188.15209959</v>
      </c>
      <c r="P22" s="36">
        <f>SUMIFS(СВЦЭМ!$C$33:$C$776,СВЦЭМ!$A$33:$A$776,$A22,СВЦЭМ!$B$33:$B$776,P$11)+'СЕТ СН'!$F$9+СВЦЭМ!$D$10+'СЕТ СН'!$F$5-'СЕТ СН'!$F$17</f>
        <v>3195.90171173</v>
      </c>
      <c r="Q22" s="36">
        <f>SUMIFS(СВЦЭМ!$C$33:$C$776,СВЦЭМ!$A$33:$A$776,$A22,СВЦЭМ!$B$33:$B$776,Q$11)+'СЕТ СН'!$F$9+СВЦЭМ!$D$10+'СЕТ СН'!$F$5-'СЕТ СН'!$F$17</f>
        <v>3185.7840645900001</v>
      </c>
      <c r="R22" s="36">
        <f>SUMIFS(СВЦЭМ!$C$33:$C$776,СВЦЭМ!$A$33:$A$776,$A22,СВЦЭМ!$B$33:$B$776,R$11)+'СЕТ СН'!$F$9+СВЦЭМ!$D$10+'СЕТ СН'!$F$5-'СЕТ СН'!$F$17</f>
        <v>3187.4002654999999</v>
      </c>
      <c r="S22" s="36">
        <f>SUMIFS(СВЦЭМ!$C$33:$C$776,СВЦЭМ!$A$33:$A$776,$A22,СВЦЭМ!$B$33:$B$776,S$11)+'СЕТ СН'!$F$9+СВЦЭМ!$D$10+'СЕТ СН'!$F$5-'СЕТ СН'!$F$17</f>
        <v>3185.85590495</v>
      </c>
      <c r="T22" s="36">
        <f>SUMIFS(СВЦЭМ!$C$33:$C$776,СВЦЭМ!$A$33:$A$776,$A22,СВЦЭМ!$B$33:$B$776,T$11)+'СЕТ СН'!$F$9+СВЦЭМ!$D$10+'СЕТ СН'!$F$5-'СЕТ СН'!$F$17</f>
        <v>3187.1148781399997</v>
      </c>
      <c r="U22" s="36">
        <f>SUMIFS(СВЦЭМ!$C$33:$C$776,СВЦЭМ!$A$33:$A$776,$A22,СВЦЭМ!$B$33:$B$776,U$11)+'СЕТ СН'!$F$9+СВЦЭМ!$D$10+'СЕТ СН'!$F$5-'СЕТ СН'!$F$17</f>
        <v>3177.36607177</v>
      </c>
      <c r="V22" s="36">
        <f>SUMIFS(СВЦЭМ!$C$33:$C$776,СВЦЭМ!$A$33:$A$776,$A22,СВЦЭМ!$B$33:$B$776,V$11)+'СЕТ СН'!$F$9+СВЦЭМ!$D$10+'СЕТ СН'!$F$5-'СЕТ СН'!$F$17</f>
        <v>3167.6277215800001</v>
      </c>
      <c r="W22" s="36">
        <f>SUMIFS(СВЦЭМ!$C$33:$C$776,СВЦЭМ!$A$33:$A$776,$A22,СВЦЭМ!$B$33:$B$776,W$11)+'СЕТ СН'!$F$9+СВЦЭМ!$D$10+'СЕТ СН'!$F$5-'СЕТ СН'!$F$17</f>
        <v>3155.1807420999999</v>
      </c>
      <c r="X22" s="36">
        <f>SUMIFS(СВЦЭМ!$C$33:$C$776,СВЦЭМ!$A$33:$A$776,$A22,СВЦЭМ!$B$33:$B$776,X$11)+'СЕТ СН'!$F$9+СВЦЭМ!$D$10+'СЕТ СН'!$F$5-'СЕТ СН'!$F$17</f>
        <v>3190.5236928599998</v>
      </c>
      <c r="Y22" s="36">
        <f>SUMIFS(СВЦЭМ!$C$33:$C$776,СВЦЭМ!$A$33:$A$776,$A22,СВЦЭМ!$B$33:$B$776,Y$11)+'СЕТ СН'!$F$9+СВЦЭМ!$D$10+'СЕТ СН'!$F$5-'СЕТ СН'!$F$17</f>
        <v>3278.43294844</v>
      </c>
    </row>
    <row r="23" spans="1:25" ht="15.75" x14ac:dyDescent="0.2">
      <c r="A23" s="35">
        <f t="shared" si="0"/>
        <v>43994</v>
      </c>
      <c r="B23" s="36">
        <f>SUMIFS(СВЦЭМ!$C$33:$C$776,СВЦЭМ!$A$33:$A$776,$A23,СВЦЭМ!$B$33:$B$776,B$11)+'СЕТ СН'!$F$9+СВЦЭМ!$D$10+'СЕТ СН'!$F$5-'СЕТ СН'!$F$17</f>
        <v>3339.9527914800001</v>
      </c>
      <c r="C23" s="36">
        <f>SUMIFS(СВЦЭМ!$C$33:$C$776,СВЦЭМ!$A$33:$A$776,$A23,СВЦЭМ!$B$33:$B$776,C$11)+'СЕТ СН'!$F$9+СВЦЭМ!$D$10+'СЕТ СН'!$F$5-'СЕТ СН'!$F$17</f>
        <v>3387.9906852600002</v>
      </c>
      <c r="D23" s="36">
        <f>SUMIFS(СВЦЭМ!$C$33:$C$776,СВЦЭМ!$A$33:$A$776,$A23,СВЦЭМ!$B$33:$B$776,D$11)+'СЕТ СН'!$F$9+СВЦЭМ!$D$10+'СЕТ СН'!$F$5-'СЕТ СН'!$F$17</f>
        <v>3385.1982463100003</v>
      </c>
      <c r="E23" s="36">
        <f>SUMIFS(СВЦЭМ!$C$33:$C$776,СВЦЭМ!$A$33:$A$776,$A23,СВЦЭМ!$B$33:$B$776,E$11)+'СЕТ СН'!$F$9+СВЦЭМ!$D$10+'СЕТ СН'!$F$5-'СЕТ СН'!$F$17</f>
        <v>3369.7879340099998</v>
      </c>
      <c r="F23" s="36">
        <f>SUMIFS(СВЦЭМ!$C$33:$C$776,СВЦЭМ!$A$33:$A$776,$A23,СВЦЭМ!$B$33:$B$776,F$11)+'СЕТ СН'!$F$9+СВЦЭМ!$D$10+'СЕТ СН'!$F$5-'СЕТ СН'!$F$17</f>
        <v>3362.9084291700001</v>
      </c>
      <c r="G23" s="36">
        <f>SUMIFS(СВЦЭМ!$C$33:$C$776,СВЦЭМ!$A$33:$A$776,$A23,СВЦЭМ!$B$33:$B$776,G$11)+'СЕТ СН'!$F$9+СВЦЭМ!$D$10+'СЕТ СН'!$F$5-'СЕТ СН'!$F$17</f>
        <v>3372.2074651500002</v>
      </c>
      <c r="H23" s="36">
        <f>SUMIFS(СВЦЭМ!$C$33:$C$776,СВЦЭМ!$A$33:$A$776,$A23,СВЦЭМ!$B$33:$B$776,H$11)+'СЕТ СН'!$F$9+СВЦЭМ!$D$10+'СЕТ СН'!$F$5-'СЕТ СН'!$F$17</f>
        <v>3385.75106366</v>
      </c>
      <c r="I23" s="36">
        <f>SUMIFS(СВЦЭМ!$C$33:$C$776,СВЦЭМ!$A$33:$A$776,$A23,СВЦЭМ!$B$33:$B$776,I$11)+'СЕТ СН'!$F$9+СВЦЭМ!$D$10+'СЕТ СН'!$F$5-'СЕТ СН'!$F$17</f>
        <v>3363.6151237700001</v>
      </c>
      <c r="J23" s="36">
        <f>SUMIFS(СВЦЭМ!$C$33:$C$776,СВЦЭМ!$A$33:$A$776,$A23,СВЦЭМ!$B$33:$B$776,J$11)+'СЕТ СН'!$F$9+СВЦЭМ!$D$10+'СЕТ СН'!$F$5-'СЕТ СН'!$F$17</f>
        <v>3307.2276691500001</v>
      </c>
      <c r="K23" s="36">
        <f>SUMIFS(СВЦЭМ!$C$33:$C$776,СВЦЭМ!$A$33:$A$776,$A23,СВЦЭМ!$B$33:$B$776,K$11)+'СЕТ СН'!$F$9+СВЦЭМ!$D$10+'СЕТ СН'!$F$5-'СЕТ СН'!$F$17</f>
        <v>3205.9470489099999</v>
      </c>
      <c r="L23" s="36">
        <f>SUMIFS(СВЦЭМ!$C$33:$C$776,СВЦЭМ!$A$33:$A$776,$A23,СВЦЭМ!$B$33:$B$776,L$11)+'СЕТ СН'!$F$9+СВЦЭМ!$D$10+'СЕТ СН'!$F$5-'СЕТ СН'!$F$17</f>
        <v>3145.9672636300002</v>
      </c>
      <c r="M23" s="36">
        <f>SUMIFS(СВЦЭМ!$C$33:$C$776,СВЦЭМ!$A$33:$A$776,$A23,СВЦЭМ!$B$33:$B$776,M$11)+'СЕТ СН'!$F$9+СВЦЭМ!$D$10+'СЕТ СН'!$F$5-'СЕТ СН'!$F$17</f>
        <v>3140.8606893800002</v>
      </c>
      <c r="N23" s="36">
        <f>SUMIFS(СВЦЭМ!$C$33:$C$776,СВЦЭМ!$A$33:$A$776,$A23,СВЦЭМ!$B$33:$B$776,N$11)+'СЕТ СН'!$F$9+СВЦЭМ!$D$10+'СЕТ СН'!$F$5-'СЕТ СН'!$F$17</f>
        <v>3162.6493122800002</v>
      </c>
      <c r="O23" s="36">
        <f>SUMIFS(СВЦЭМ!$C$33:$C$776,СВЦЭМ!$A$33:$A$776,$A23,СВЦЭМ!$B$33:$B$776,O$11)+'СЕТ СН'!$F$9+СВЦЭМ!$D$10+'СЕТ СН'!$F$5-'СЕТ СН'!$F$17</f>
        <v>3172.7832444300002</v>
      </c>
      <c r="P23" s="36">
        <f>SUMIFS(СВЦЭМ!$C$33:$C$776,СВЦЭМ!$A$33:$A$776,$A23,СВЦЭМ!$B$33:$B$776,P$11)+'СЕТ СН'!$F$9+СВЦЭМ!$D$10+'СЕТ СН'!$F$5-'СЕТ СН'!$F$17</f>
        <v>3176.55238801</v>
      </c>
      <c r="Q23" s="36">
        <f>SUMIFS(СВЦЭМ!$C$33:$C$776,СВЦЭМ!$A$33:$A$776,$A23,СВЦЭМ!$B$33:$B$776,Q$11)+'СЕТ СН'!$F$9+СВЦЭМ!$D$10+'СЕТ СН'!$F$5-'СЕТ СН'!$F$17</f>
        <v>3164.21252766</v>
      </c>
      <c r="R23" s="36">
        <f>SUMIFS(СВЦЭМ!$C$33:$C$776,СВЦЭМ!$A$33:$A$776,$A23,СВЦЭМ!$B$33:$B$776,R$11)+'СЕТ СН'!$F$9+СВЦЭМ!$D$10+'СЕТ СН'!$F$5-'СЕТ СН'!$F$17</f>
        <v>3157.3887612099998</v>
      </c>
      <c r="S23" s="36">
        <f>SUMIFS(СВЦЭМ!$C$33:$C$776,СВЦЭМ!$A$33:$A$776,$A23,СВЦЭМ!$B$33:$B$776,S$11)+'СЕТ СН'!$F$9+СВЦЭМ!$D$10+'СЕТ СН'!$F$5-'СЕТ СН'!$F$17</f>
        <v>3166.1608345300001</v>
      </c>
      <c r="T23" s="36">
        <f>SUMIFS(СВЦЭМ!$C$33:$C$776,СВЦЭМ!$A$33:$A$776,$A23,СВЦЭМ!$B$33:$B$776,T$11)+'СЕТ СН'!$F$9+СВЦЭМ!$D$10+'СЕТ СН'!$F$5-'СЕТ СН'!$F$17</f>
        <v>3175.74376626</v>
      </c>
      <c r="U23" s="36">
        <f>SUMIFS(СВЦЭМ!$C$33:$C$776,СВЦЭМ!$A$33:$A$776,$A23,СВЦЭМ!$B$33:$B$776,U$11)+'СЕТ СН'!$F$9+СВЦЭМ!$D$10+'СЕТ СН'!$F$5-'СЕТ СН'!$F$17</f>
        <v>3167.7680021699998</v>
      </c>
      <c r="V23" s="36">
        <f>SUMIFS(СВЦЭМ!$C$33:$C$776,СВЦЭМ!$A$33:$A$776,$A23,СВЦЭМ!$B$33:$B$776,V$11)+'СЕТ СН'!$F$9+СВЦЭМ!$D$10+'СЕТ СН'!$F$5-'СЕТ СН'!$F$17</f>
        <v>3146.4680734600001</v>
      </c>
      <c r="W23" s="36">
        <f>SUMIFS(СВЦЭМ!$C$33:$C$776,СВЦЭМ!$A$33:$A$776,$A23,СВЦЭМ!$B$33:$B$776,W$11)+'СЕТ СН'!$F$9+СВЦЭМ!$D$10+'СЕТ СН'!$F$5-'СЕТ СН'!$F$17</f>
        <v>3138.6828793700001</v>
      </c>
      <c r="X23" s="36">
        <f>SUMIFS(СВЦЭМ!$C$33:$C$776,СВЦЭМ!$A$33:$A$776,$A23,СВЦЭМ!$B$33:$B$776,X$11)+'СЕТ СН'!$F$9+СВЦЭМ!$D$10+'СЕТ СН'!$F$5-'СЕТ СН'!$F$17</f>
        <v>3172.5338775300002</v>
      </c>
      <c r="Y23" s="36">
        <f>SUMIFS(СВЦЭМ!$C$33:$C$776,СВЦЭМ!$A$33:$A$776,$A23,СВЦЭМ!$B$33:$B$776,Y$11)+'СЕТ СН'!$F$9+СВЦЭМ!$D$10+'СЕТ СН'!$F$5-'СЕТ СН'!$F$17</f>
        <v>3269.0539055999998</v>
      </c>
    </row>
    <row r="24" spans="1:25" ht="15.75" x14ac:dyDescent="0.2">
      <c r="A24" s="35">
        <f t="shared" si="0"/>
        <v>43995</v>
      </c>
      <c r="B24" s="36">
        <f>SUMIFS(СВЦЭМ!$C$33:$C$776,СВЦЭМ!$A$33:$A$776,$A24,СВЦЭМ!$B$33:$B$776,B$11)+'СЕТ СН'!$F$9+СВЦЭМ!$D$10+'СЕТ СН'!$F$5-'СЕТ СН'!$F$17</f>
        <v>3299.2797937700002</v>
      </c>
      <c r="C24" s="36">
        <f>SUMIFS(СВЦЭМ!$C$33:$C$776,СВЦЭМ!$A$33:$A$776,$A24,СВЦЭМ!$B$33:$B$776,C$11)+'СЕТ СН'!$F$9+СВЦЭМ!$D$10+'СЕТ СН'!$F$5-'СЕТ СН'!$F$17</f>
        <v>3321.1302711899998</v>
      </c>
      <c r="D24" s="36">
        <f>SUMIFS(СВЦЭМ!$C$33:$C$776,СВЦЭМ!$A$33:$A$776,$A24,СВЦЭМ!$B$33:$B$776,D$11)+'СЕТ СН'!$F$9+СВЦЭМ!$D$10+'СЕТ СН'!$F$5-'СЕТ СН'!$F$17</f>
        <v>3344.0298650200002</v>
      </c>
      <c r="E24" s="36">
        <f>SUMIFS(СВЦЭМ!$C$33:$C$776,СВЦЭМ!$A$33:$A$776,$A24,СВЦЭМ!$B$33:$B$776,E$11)+'СЕТ СН'!$F$9+СВЦЭМ!$D$10+'СЕТ СН'!$F$5-'СЕТ СН'!$F$17</f>
        <v>3353.9773427700002</v>
      </c>
      <c r="F24" s="36">
        <f>SUMIFS(СВЦЭМ!$C$33:$C$776,СВЦЭМ!$A$33:$A$776,$A24,СВЦЭМ!$B$33:$B$776,F$11)+'СЕТ СН'!$F$9+СВЦЭМ!$D$10+'СЕТ СН'!$F$5-'СЕТ СН'!$F$17</f>
        <v>3360.5878295000002</v>
      </c>
      <c r="G24" s="36">
        <f>SUMIFS(СВЦЭМ!$C$33:$C$776,СВЦЭМ!$A$33:$A$776,$A24,СВЦЭМ!$B$33:$B$776,G$11)+'СЕТ СН'!$F$9+СВЦЭМ!$D$10+'СЕТ СН'!$F$5-'СЕТ СН'!$F$17</f>
        <v>3351.9943356600002</v>
      </c>
      <c r="H24" s="36">
        <f>SUMIFS(СВЦЭМ!$C$33:$C$776,СВЦЭМ!$A$33:$A$776,$A24,СВЦЭМ!$B$33:$B$776,H$11)+'СЕТ СН'!$F$9+СВЦЭМ!$D$10+'СЕТ СН'!$F$5-'СЕТ СН'!$F$17</f>
        <v>3340.99538145</v>
      </c>
      <c r="I24" s="36">
        <f>SUMIFS(СВЦЭМ!$C$33:$C$776,СВЦЭМ!$A$33:$A$776,$A24,СВЦЭМ!$B$33:$B$776,I$11)+'СЕТ СН'!$F$9+СВЦЭМ!$D$10+'СЕТ СН'!$F$5-'СЕТ СН'!$F$17</f>
        <v>3311.4905367299998</v>
      </c>
      <c r="J24" s="36">
        <f>SUMIFS(СВЦЭМ!$C$33:$C$776,СВЦЭМ!$A$33:$A$776,$A24,СВЦЭМ!$B$33:$B$776,J$11)+'СЕТ СН'!$F$9+СВЦЭМ!$D$10+'СЕТ СН'!$F$5-'СЕТ СН'!$F$17</f>
        <v>3263.1411234400002</v>
      </c>
      <c r="K24" s="36">
        <f>SUMIFS(СВЦЭМ!$C$33:$C$776,СВЦЭМ!$A$33:$A$776,$A24,СВЦЭМ!$B$33:$B$776,K$11)+'СЕТ СН'!$F$9+СВЦЭМ!$D$10+'СЕТ СН'!$F$5-'СЕТ СН'!$F$17</f>
        <v>3195.9357116599999</v>
      </c>
      <c r="L24" s="36">
        <f>SUMIFS(СВЦЭМ!$C$33:$C$776,СВЦЭМ!$A$33:$A$776,$A24,СВЦЭМ!$B$33:$B$776,L$11)+'СЕТ СН'!$F$9+СВЦЭМ!$D$10+'СЕТ СН'!$F$5-'СЕТ СН'!$F$17</f>
        <v>3141.6790562599999</v>
      </c>
      <c r="M24" s="36">
        <f>SUMIFS(СВЦЭМ!$C$33:$C$776,СВЦЭМ!$A$33:$A$776,$A24,СВЦЭМ!$B$33:$B$776,M$11)+'СЕТ СН'!$F$9+СВЦЭМ!$D$10+'СЕТ СН'!$F$5-'СЕТ СН'!$F$17</f>
        <v>3144.3302628700003</v>
      </c>
      <c r="N24" s="36">
        <f>SUMIFS(СВЦЭМ!$C$33:$C$776,СВЦЭМ!$A$33:$A$776,$A24,СВЦЭМ!$B$33:$B$776,N$11)+'СЕТ СН'!$F$9+СВЦЭМ!$D$10+'СЕТ СН'!$F$5-'СЕТ СН'!$F$17</f>
        <v>3148.8277944299998</v>
      </c>
      <c r="O24" s="36">
        <f>SUMIFS(СВЦЭМ!$C$33:$C$776,СВЦЭМ!$A$33:$A$776,$A24,СВЦЭМ!$B$33:$B$776,O$11)+'СЕТ СН'!$F$9+СВЦЭМ!$D$10+'СЕТ СН'!$F$5-'СЕТ СН'!$F$17</f>
        <v>3155.9759770999999</v>
      </c>
      <c r="P24" s="36">
        <f>SUMIFS(СВЦЭМ!$C$33:$C$776,СВЦЭМ!$A$33:$A$776,$A24,СВЦЭМ!$B$33:$B$776,P$11)+'СЕТ СН'!$F$9+СВЦЭМ!$D$10+'СЕТ СН'!$F$5-'СЕТ СН'!$F$17</f>
        <v>3161.76677591</v>
      </c>
      <c r="Q24" s="36">
        <f>SUMIFS(СВЦЭМ!$C$33:$C$776,СВЦЭМ!$A$33:$A$776,$A24,СВЦЭМ!$B$33:$B$776,Q$11)+'СЕТ СН'!$F$9+СВЦЭМ!$D$10+'СЕТ СН'!$F$5-'СЕТ СН'!$F$17</f>
        <v>3147.9481596599999</v>
      </c>
      <c r="R24" s="36">
        <f>SUMIFS(СВЦЭМ!$C$33:$C$776,СВЦЭМ!$A$33:$A$776,$A24,СВЦЭМ!$B$33:$B$776,R$11)+'СЕТ СН'!$F$9+СВЦЭМ!$D$10+'СЕТ СН'!$F$5-'СЕТ СН'!$F$17</f>
        <v>3145.9978982500002</v>
      </c>
      <c r="S24" s="36">
        <f>SUMIFS(СВЦЭМ!$C$33:$C$776,СВЦЭМ!$A$33:$A$776,$A24,СВЦЭМ!$B$33:$B$776,S$11)+'СЕТ СН'!$F$9+СВЦЭМ!$D$10+'СЕТ СН'!$F$5-'СЕТ СН'!$F$17</f>
        <v>3152.05263229</v>
      </c>
      <c r="T24" s="36">
        <f>SUMIFS(СВЦЭМ!$C$33:$C$776,СВЦЭМ!$A$33:$A$776,$A24,СВЦЭМ!$B$33:$B$776,T$11)+'СЕТ СН'!$F$9+СВЦЭМ!$D$10+'СЕТ СН'!$F$5-'СЕТ СН'!$F$17</f>
        <v>3158.82235816</v>
      </c>
      <c r="U24" s="36">
        <f>SUMIFS(СВЦЭМ!$C$33:$C$776,СВЦЭМ!$A$33:$A$776,$A24,СВЦЭМ!$B$33:$B$776,U$11)+'СЕТ СН'!$F$9+СВЦЭМ!$D$10+'СЕТ СН'!$F$5-'СЕТ СН'!$F$17</f>
        <v>3153.7988057900002</v>
      </c>
      <c r="V24" s="36">
        <f>SUMIFS(СВЦЭМ!$C$33:$C$776,СВЦЭМ!$A$33:$A$776,$A24,СВЦЭМ!$B$33:$B$776,V$11)+'СЕТ СН'!$F$9+СВЦЭМ!$D$10+'СЕТ СН'!$F$5-'СЕТ СН'!$F$17</f>
        <v>3151.3535812700002</v>
      </c>
      <c r="W24" s="36">
        <f>SUMIFS(СВЦЭМ!$C$33:$C$776,СВЦЭМ!$A$33:$A$776,$A24,СВЦЭМ!$B$33:$B$776,W$11)+'СЕТ СН'!$F$9+СВЦЭМ!$D$10+'СЕТ СН'!$F$5-'СЕТ СН'!$F$17</f>
        <v>3138.1969613299998</v>
      </c>
      <c r="X24" s="36">
        <f>SUMIFS(СВЦЭМ!$C$33:$C$776,СВЦЭМ!$A$33:$A$776,$A24,СВЦЭМ!$B$33:$B$776,X$11)+'СЕТ СН'!$F$9+СВЦЭМ!$D$10+'СЕТ СН'!$F$5-'СЕТ СН'!$F$17</f>
        <v>3157.71609446</v>
      </c>
      <c r="Y24" s="36">
        <f>SUMIFS(СВЦЭМ!$C$33:$C$776,СВЦЭМ!$A$33:$A$776,$A24,СВЦЭМ!$B$33:$B$776,Y$11)+'СЕТ СН'!$F$9+СВЦЭМ!$D$10+'СЕТ СН'!$F$5-'СЕТ СН'!$F$17</f>
        <v>3241.2070108899998</v>
      </c>
    </row>
    <row r="25" spans="1:25" ht="15.75" x14ac:dyDescent="0.2">
      <c r="A25" s="35">
        <f t="shared" si="0"/>
        <v>43996</v>
      </c>
      <c r="B25" s="36">
        <f>SUMIFS(СВЦЭМ!$C$33:$C$776,СВЦЭМ!$A$33:$A$776,$A25,СВЦЭМ!$B$33:$B$776,B$11)+'СЕТ СН'!$F$9+СВЦЭМ!$D$10+'СЕТ СН'!$F$5-'СЕТ СН'!$F$17</f>
        <v>3341.3457182900001</v>
      </c>
      <c r="C25" s="36">
        <f>SUMIFS(СВЦЭМ!$C$33:$C$776,СВЦЭМ!$A$33:$A$776,$A25,СВЦЭМ!$B$33:$B$776,C$11)+'СЕТ СН'!$F$9+СВЦЭМ!$D$10+'СЕТ СН'!$F$5-'СЕТ СН'!$F$17</f>
        <v>3366.74756557</v>
      </c>
      <c r="D25" s="36">
        <f>SUMIFS(СВЦЭМ!$C$33:$C$776,СВЦЭМ!$A$33:$A$776,$A25,СВЦЭМ!$B$33:$B$776,D$11)+'СЕТ СН'!$F$9+СВЦЭМ!$D$10+'СЕТ СН'!$F$5-'СЕТ СН'!$F$17</f>
        <v>3352.72552365</v>
      </c>
      <c r="E25" s="36">
        <f>SUMIFS(СВЦЭМ!$C$33:$C$776,СВЦЭМ!$A$33:$A$776,$A25,СВЦЭМ!$B$33:$B$776,E$11)+'СЕТ СН'!$F$9+СВЦЭМ!$D$10+'СЕТ СН'!$F$5-'СЕТ СН'!$F$17</f>
        <v>3345.0569742600001</v>
      </c>
      <c r="F25" s="36">
        <f>SUMIFS(СВЦЭМ!$C$33:$C$776,СВЦЭМ!$A$33:$A$776,$A25,СВЦЭМ!$B$33:$B$776,F$11)+'СЕТ СН'!$F$9+СВЦЭМ!$D$10+'СЕТ СН'!$F$5-'СЕТ СН'!$F$17</f>
        <v>3338.9096902199999</v>
      </c>
      <c r="G25" s="36">
        <f>SUMIFS(СВЦЭМ!$C$33:$C$776,СВЦЭМ!$A$33:$A$776,$A25,СВЦЭМ!$B$33:$B$776,G$11)+'СЕТ СН'!$F$9+СВЦЭМ!$D$10+'СЕТ СН'!$F$5-'СЕТ СН'!$F$17</f>
        <v>3347.1512762900002</v>
      </c>
      <c r="H25" s="36">
        <f>SUMIFS(СВЦЭМ!$C$33:$C$776,СВЦЭМ!$A$33:$A$776,$A25,СВЦЭМ!$B$33:$B$776,H$11)+'СЕТ СН'!$F$9+СВЦЭМ!$D$10+'СЕТ СН'!$F$5-'СЕТ СН'!$F$17</f>
        <v>3338.6431381399998</v>
      </c>
      <c r="I25" s="36">
        <f>SUMIFS(СВЦЭМ!$C$33:$C$776,СВЦЭМ!$A$33:$A$776,$A25,СВЦЭМ!$B$33:$B$776,I$11)+'СЕТ СН'!$F$9+СВЦЭМ!$D$10+'СЕТ СН'!$F$5-'СЕТ СН'!$F$17</f>
        <v>3359.2648393700001</v>
      </c>
      <c r="J25" s="36">
        <f>SUMIFS(СВЦЭМ!$C$33:$C$776,СВЦЭМ!$A$33:$A$776,$A25,СВЦЭМ!$B$33:$B$776,J$11)+'СЕТ СН'!$F$9+СВЦЭМ!$D$10+'СЕТ СН'!$F$5-'СЕТ СН'!$F$17</f>
        <v>3304.4615712499999</v>
      </c>
      <c r="K25" s="36">
        <f>SUMIFS(СВЦЭМ!$C$33:$C$776,СВЦЭМ!$A$33:$A$776,$A25,СВЦЭМ!$B$33:$B$776,K$11)+'СЕТ СН'!$F$9+СВЦЭМ!$D$10+'СЕТ СН'!$F$5-'СЕТ СН'!$F$17</f>
        <v>3191.9677590800002</v>
      </c>
      <c r="L25" s="36">
        <f>SUMIFS(СВЦЭМ!$C$33:$C$776,СВЦЭМ!$A$33:$A$776,$A25,СВЦЭМ!$B$33:$B$776,L$11)+'СЕТ СН'!$F$9+СВЦЭМ!$D$10+'СЕТ СН'!$F$5-'СЕТ СН'!$F$17</f>
        <v>3121.9116066900001</v>
      </c>
      <c r="M25" s="36">
        <f>SUMIFS(СВЦЭМ!$C$33:$C$776,СВЦЭМ!$A$33:$A$776,$A25,СВЦЭМ!$B$33:$B$776,M$11)+'СЕТ СН'!$F$9+СВЦЭМ!$D$10+'СЕТ СН'!$F$5-'СЕТ СН'!$F$17</f>
        <v>3120.42367741</v>
      </c>
      <c r="N25" s="36">
        <f>SUMIFS(СВЦЭМ!$C$33:$C$776,СВЦЭМ!$A$33:$A$776,$A25,СВЦЭМ!$B$33:$B$776,N$11)+'СЕТ СН'!$F$9+СВЦЭМ!$D$10+'СЕТ СН'!$F$5-'СЕТ СН'!$F$17</f>
        <v>3128.3831709699998</v>
      </c>
      <c r="O25" s="36">
        <f>SUMIFS(СВЦЭМ!$C$33:$C$776,СВЦЭМ!$A$33:$A$776,$A25,СВЦЭМ!$B$33:$B$776,O$11)+'СЕТ СН'!$F$9+СВЦЭМ!$D$10+'СЕТ СН'!$F$5-'СЕТ СН'!$F$17</f>
        <v>3126.0502482500001</v>
      </c>
      <c r="P25" s="36">
        <f>SUMIFS(СВЦЭМ!$C$33:$C$776,СВЦЭМ!$A$33:$A$776,$A25,СВЦЭМ!$B$33:$B$776,P$11)+'СЕТ СН'!$F$9+СВЦЭМ!$D$10+'СЕТ СН'!$F$5-'СЕТ СН'!$F$17</f>
        <v>3120.6353001100001</v>
      </c>
      <c r="Q25" s="36">
        <f>SUMIFS(СВЦЭМ!$C$33:$C$776,СВЦЭМ!$A$33:$A$776,$A25,СВЦЭМ!$B$33:$B$776,Q$11)+'СЕТ СН'!$F$9+СВЦЭМ!$D$10+'СЕТ СН'!$F$5-'СЕТ СН'!$F$17</f>
        <v>3108.5784574099998</v>
      </c>
      <c r="R25" s="36">
        <f>SUMIFS(СВЦЭМ!$C$33:$C$776,СВЦЭМ!$A$33:$A$776,$A25,СВЦЭМ!$B$33:$B$776,R$11)+'СЕТ СН'!$F$9+СВЦЭМ!$D$10+'СЕТ СН'!$F$5-'СЕТ СН'!$F$17</f>
        <v>3101.08859661</v>
      </c>
      <c r="S25" s="36">
        <f>SUMIFS(СВЦЭМ!$C$33:$C$776,СВЦЭМ!$A$33:$A$776,$A25,СВЦЭМ!$B$33:$B$776,S$11)+'СЕТ СН'!$F$9+СВЦЭМ!$D$10+'СЕТ СН'!$F$5-'СЕТ СН'!$F$17</f>
        <v>3115.7765488300001</v>
      </c>
      <c r="T25" s="36">
        <f>SUMIFS(СВЦЭМ!$C$33:$C$776,СВЦЭМ!$A$33:$A$776,$A25,СВЦЭМ!$B$33:$B$776,T$11)+'СЕТ СН'!$F$9+СВЦЭМ!$D$10+'СЕТ СН'!$F$5-'СЕТ СН'!$F$17</f>
        <v>3106.1882941900003</v>
      </c>
      <c r="U25" s="36">
        <f>SUMIFS(СВЦЭМ!$C$33:$C$776,СВЦЭМ!$A$33:$A$776,$A25,СВЦЭМ!$B$33:$B$776,U$11)+'СЕТ СН'!$F$9+СВЦЭМ!$D$10+'СЕТ СН'!$F$5-'СЕТ СН'!$F$17</f>
        <v>3093.4600119400002</v>
      </c>
      <c r="V25" s="36">
        <f>SUMIFS(СВЦЭМ!$C$33:$C$776,СВЦЭМ!$A$33:$A$776,$A25,СВЦЭМ!$B$33:$B$776,V$11)+'СЕТ СН'!$F$9+СВЦЭМ!$D$10+'СЕТ СН'!$F$5-'СЕТ СН'!$F$17</f>
        <v>3080.2151838899999</v>
      </c>
      <c r="W25" s="36">
        <f>SUMIFS(СВЦЭМ!$C$33:$C$776,СВЦЭМ!$A$33:$A$776,$A25,СВЦЭМ!$B$33:$B$776,W$11)+'СЕТ СН'!$F$9+СВЦЭМ!$D$10+'СЕТ СН'!$F$5-'СЕТ СН'!$F$17</f>
        <v>3078.5796292800001</v>
      </c>
      <c r="X25" s="36">
        <f>SUMIFS(СВЦЭМ!$C$33:$C$776,СВЦЭМ!$A$33:$A$776,$A25,СВЦЭМ!$B$33:$B$776,X$11)+'СЕТ СН'!$F$9+СВЦЭМ!$D$10+'СЕТ СН'!$F$5-'СЕТ СН'!$F$17</f>
        <v>3121.18161095</v>
      </c>
      <c r="Y25" s="36">
        <f>SUMIFS(СВЦЭМ!$C$33:$C$776,СВЦЭМ!$A$33:$A$776,$A25,СВЦЭМ!$B$33:$B$776,Y$11)+'СЕТ СН'!$F$9+СВЦЭМ!$D$10+'СЕТ СН'!$F$5-'СЕТ СН'!$F$17</f>
        <v>3235.3976328700001</v>
      </c>
    </row>
    <row r="26" spans="1:25" ht="15.75" x14ac:dyDescent="0.2">
      <c r="A26" s="35">
        <f t="shared" si="0"/>
        <v>43997</v>
      </c>
      <c r="B26" s="36">
        <f>SUMIFS(СВЦЭМ!$C$33:$C$776,СВЦЭМ!$A$33:$A$776,$A26,СВЦЭМ!$B$33:$B$776,B$11)+'СЕТ СН'!$F$9+СВЦЭМ!$D$10+'СЕТ СН'!$F$5-'СЕТ СН'!$F$17</f>
        <v>3303.1986030500002</v>
      </c>
      <c r="C26" s="36">
        <f>SUMIFS(СВЦЭМ!$C$33:$C$776,СВЦЭМ!$A$33:$A$776,$A26,СВЦЭМ!$B$33:$B$776,C$11)+'СЕТ СН'!$F$9+СВЦЭМ!$D$10+'СЕТ СН'!$F$5-'СЕТ СН'!$F$17</f>
        <v>3335.24552748</v>
      </c>
      <c r="D26" s="36">
        <f>SUMIFS(СВЦЭМ!$C$33:$C$776,СВЦЭМ!$A$33:$A$776,$A26,СВЦЭМ!$B$33:$B$776,D$11)+'СЕТ СН'!$F$9+СВЦЭМ!$D$10+'СЕТ СН'!$F$5-'СЕТ СН'!$F$17</f>
        <v>3358.2868815000002</v>
      </c>
      <c r="E26" s="36">
        <f>SUMIFS(СВЦЭМ!$C$33:$C$776,СВЦЭМ!$A$33:$A$776,$A26,СВЦЭМ!$B$33:$B$776,E$11)+'СЕТ СН'!$F$9+СВЦЭМ!$D$10+'СЕТ СН'!$F$5-'СЕТ СН'!$F$17</f>
        <v>3362.0301954900001</v>
      </c>
      <c r="F26" s="36">
        <f>SUMIFS(СВЦЭМ!$C$33:$C$776,СВЦЭМ!$A$33:$A$776,$A26,СВЦЭМ!$B$33:$B$776,F$11)+'СЕТ СН'!$F$9+СВЦЭМ!$D$10+'СЕТ СН'!$F$5-'СЕТ СН'!$F$17</f>
        <v>3355.1817262</v>
      </c>
      <c r="G26" s="36">
        <f>SUMIFS(СВЦЭМ!$C$33:$C$776,СВЦЭМ!$A$33:$A$776,$A26,СВЦЭМ!$B$33:$B$776,G$11)+'СЕТ СН'!$F$9+СВЦЭМ!$D$10+'СЕТ СН'!$F$5-'СЕТ СН'!$F$17</f>
        <v>3365.0297542100002</v>
      </c>
      <c r="H26" s="36">
        <f>SUMIFS(СВЦЭМ!$C$33:$C$776,СВЦЭМ!$A$33:$A$776,$A26,СВЦЭМ!$B$33:$B$776,H$11)+'СЕТ СН'!$F$9+СВЦЭМ!$D$10+'СЕТ СН'!$F$5-'СЕТ СН'!$F$17</f>
        <v>3343.3780318999998</v>
      </c>
      <c r="I26" s="36">
        <f>SUMIFS(СВЦЭМ!$C$33:$C$776,СВЦЭМ!$A$33:$A$776,$A26,СВЦЭМ!$B$33:$B$776,I$11)+'СЕТ СН'!$F$9+СВЦЭМ!$D$10+'СЕТ СН'!$F$5-'СЕТ СН'!$F$17</f>
        <v>3310.1849100999998</v>
      </c>
      <c r="J26" s="36">
        <f>SUMIFS(СВЦЭМ!$C$33:$C$776,СВЦЭМ!$A$33:$A$776,$A26,СВЦЭМ!$B$33:$B$776,J$11)+'СЕТ СН'!$F$9+СВЦЭМ!$D$10+'СЕТ СН'!$F$5-'СЕТ СН'!$F$17</f>
        <v>3244.3895568799999</v>
      </c>
      <c r="K26" s="36">
        <f>SUMIFS(СВЦЭМ!$C$33:$C$776,СВЦЭМ!$A$33:$A$776,$A26,СВЦЭМ!$B$33:$B$776,K$11)+'СЕТ СН'!$F$9+СВЦЭМ!$D$10+'СЕТ СН'!$F$5-'СЕТ СН'!$F$17</f>
        <v>3177.4172771499998</v>
      </c>
      <c r="L26" s="36">
        <f>SUMIFS(СВЦЭМ!$C$33:$C$776,СВЦЭМ!$A$33:$A$776,$A26,СВЦЭМ!$B$33:$B$776,L$11)+'СЕТ СН'!$F$9+СВЦЭМ!$D$10+'СЕТ СН'!$F$5-'СЕТ СН'!$F$17</f>
        <v>3137.6303257199997</v>
      </c>
      <c r="M26" s="36">
        <f>SUMIFS(СВЦЭМ!$C$33:$C$776,СВЦЭМ!$A$33:$A$776,$A26,СВЦЭМ!$B$33:$B$776,M$11)+'СЕТ СН'!$F$9+СВЦЭМ!$D$10+'СЕТ СН'!$F$5-'СЕТ СН'!$F$17</f>
        <v>3152.1652720100001</v>
      </c>
      <c r="N26" s="36">
        <f>SUMIFS(СВЦЭМ!$C$33:$C$776,СВЦЭМ!$A$33:$A$776,$A26,СВЦЭМ!$B$33:$B$776,N$11)+'СЕТ СН'!$F$9+СВЦЭМ!$D$10+'СЕТ СН'!$F$5-'СЕТ СН'!$F$17</f>
        <v>3154.4580922</v>
      </c>
      <c r="O26" s="36">
        <f>SUMIFS(СВЦЭМ!$C$33:$C$776,СВЦЭМ!$A$33:$A$776,$A26,СВЦЭМ!$B$33:$B$776,O$11)+'СЕТ СН'!$F$9+СВЦЭМ!$D$10+'СЕТ СН'!$F$5-'СЕТ СН'!$F$17</f>
        <v>3168.7701510400002</v>
      </c>
      <c r="P26" s="36">
        <f>SUMIFS(СВЦЭМ!$C$33:$C$776,СВЦЭМ!$A$33:$A$776,$A26,СВЦЭМ!$B$33:$B$776,P$11)+'СЕТ СН'!$F$9+СВЦЭМ!$D$10+'СЕТ СН'!$F$5-'СЕТ СН'!$F$17</f>
        <v>3177.8698903</v>
      </c>
      <c r="Q26" s="36">
        <f>SUMIFS(СВЦЭМ!$C$33:$C$776,СВЦЭМ!$A$33:$A$776,$A26,СВЦЭМ!$B$33:$B$776,Q$11)+'СЕТ СН'!$F$9+СВЦЭМ!$D$10+'СЕТ СН'!$F$5-'СЕТ СН'!$F$17</f>
        <v>3171.21277263</v>
      </c>
      <c r="R26" s="36">
        <f>SUMIFS(СВЦЭМ!$C$33:$C$776,СВЦЭМ!$A$33:$A$776,$A26,СВЦЭМ!$B$33:$B$776,R$11)+'СЕТ СН'!$F$9+СВЦЭМ!$D$10+'СЕТ СН'!$F$5-'СЕТ СН'!$F$17</f>
        <v>3170.4588330900001</v>
      </c>
      <c r="S26" s="36">
        <f>SUMIFS(СВЦЭМ!$C$33:$C$776,СВЦЭМ!$A$33:$A$776,$A26,СВЦЭМ!$B$33:$B$776,S$11)+'СЕТ СН'!$F$9+СВЦЭМ!$D$10+'СЕТ СН'!$F$5-'СЕТ СН'!$F$17</f>
        <v>3167.9639724899998</v>
      </c>
      <c r="T26" s="36">
        <f>SUMIFS(СВЦЭМ!$C$33:$C$776,СВЦЭМ!$A$33:$A$776,$A26,СВЦЭМ!$B$33:$B$776,T$11)+'СЕТ СН'!$F$9+СВЦЭМ!$D$10+'СЕТ СН'!$F$5-'СЕТ СН'!$F$17</f>
        <v>3166.9136421399999</v>
      </c>
      <c r="U26" s="36">
        <f>SUMIFS(СВЦЭМ!$C$33:$C$776,СВЦЭМ!$A$33:$A$776,$A26,СВЦЭМ!$B$33:$B$776,U$11)+'СЕТ СН'!$F$9+СВЦЭМ!$D$10+'СЕТ СН'!$F$5-'СЕТ СН'!$F$17</f>
        <v>3160.1932779200001</v>
      </c>
      <c r="V26" s="36">
        <f>SUMIFS(СВЦЭМ!$C$33:$C$776,СВЦЭМ!$A$33:$A$776,$A26,СВЦЭМ!$B$33:$B$776,V$11)+'СЕТ СН'!$F$9+СВЦЭМ!$D$10+'СЕТ СН'!$F$5-'СЕТ СН'!$F$17</f>
        <v>3143.29327586</v>
      </c>
      <c r="W26" s="36">
        <f>SUMIFS(СВЦЭМ!$C$33:$C$776,СВЦЭМ!$A$33:$A$776,$A26,СВЦЭМ!$B$33:$B$776,W$11)+'СЕТ СН'!$F$9+СВЦЭМ!$D$10+'СЕТ СН'!$F$5-'СЕТ СН'!$F$17</f>
        <v>3121.8481474499999</v>
      </c>
      <c r="X26" s="36">
        <f>SUMIFS(СВЦЭМ!$C$33:$C$776,СВЦЭМ!$A$33:$A$776,$A26,СВЦЭМ!$B$33:$B$776,X$11)+'СЕТ СН'!$F$9+СВЦЭМ!$D$10+'СЕТ СН'!$F$5-'СЕТ СН'!$F$17</f>
        <v>3144.9608715200002</v>
      </c>
      <c r="Y26" s="36">
        <f>SUMIFS(СВЦЭМ!$C$33:$C$776,СВЦЭМ!$A$33:$A$776,$A26,СВЦЭМ!$B$33:$B$776,Y$11)+'СЕТ СН'!$F$9+СВЦЭМ!$D$10+'СЕТ СН'!$F$5-'СЕТ СН'!$F$17</f>
        <v>3238.5844613300001</v>
      </c>
    </row>
    <row r="27" spans="1:25" ht="15.75" x14ac:dyDescent="0.2">
      <c r="A27" s="35">
        <f t="shared" si="0"/>
        <v>43998</v>
      </c>
      <c r="B27" s="36">
        <f>SUMIFS(СВЦЭМ!$C$33:$C$776,СВЦЭМ!$A$33:$A$776,$A27,СВЦЭМ!$B$33:$B$776,B$11)+'СЕТ СН'!$F$9+СВЦЭМ!$D$10+'СЕТ СН'!$F$5-'СЕТ СН'!$F$17</f>
        <v>3339.8519763599998</v>
      </c>
      <c r="C27" s="36">
        <f>SUMIFS(СВЦЭМ!$C$33:$C$776,СВЦЭМ!$A$33:$A$776,$A27,СВЦЭМ!$B$33:$B$776,C$11)+'СЕТ СН'!$F$9+СВЦЭМ!$D$10+'СЕТ СН'!$F$5-'СЕТ СН'!$F$17</f>
        <v>3371.92669716</v>
      </c>
      <c r="D27" s="36">
        <f>SUMIFS(СВЦЭМ!$C$33:$C$776,СВЦЭМ!$A$33:$A$776,$A27,СВЦЭМ!$B$33:$B$776,D$11)+'СЕТ СН'!$F$9+СВЦЭМ!$D$10+'СЕТ СН'!$F$5-'СЕТ СН'!$F$17</f>
        <v>3389.4548242700002</v>
      </c>
      <c r="E27" s="36">
        <f>SUMIFS(СВЦЭМ!$C$33:$C$776,СВЦЭМ!$A$33:$A$776,$A27,СВЦЭМ!$B$33:$B$776,E$11)+'СЕТ СН'!$F$9+СВЦЭМ!$D$10+'СЕТ СН'!$F$5-'СЕТ СН'!$F$17</f>
        <v>3382.6912352700001</v>
      </c>
      <c r="F27" s="36">
        <f>SUMIFS(СВЦЭМ!$C$33:$C$776,СВЦЭМ!$A$33:$A$776,$A27,СВЦЭМ!$B$33:$B$776,F$11)+'СЕТ СН'!$F$9+СВЦЭМ!$D$10+'СЕТ СН'!$F$5-'СЕТ СН'!$F$17</f>
        <v>3380.9566948299998</v>
      </c>
      <c r="G27" s="36">
        <f>SUMIFS(СВЦЭМ!$C$33:$C$776,СВЦЭМ!$A$33:$A$776,$A27,СВЦЭМ!$B$33:$B$776,G$11)+'СЕТ СН'!$F$9+СВЦЭМ!$D$10+'СЕТ СН'!$F$5-'СЕТ СН'!$F$17</f>
        <v>3386.3775345499998</v>
      </c>
      <c r="H27" s="36">
        <f>SUMIFS(СВЦЭМ!$C$33:$C$776,СВЦЭМ!$A$33:$A$776,$A27,СВЦЭМ!$B$33:$B$776,H$11)+'СЕТ СН'!$F$9+СВЦЭМ!$D$10+'СЕТ СН'!$F$5-'СЕТ СН'!$F$17</f>
        <v>3393.51158743</v>
      </c>
      <c r="I27" s="36">
        <f>SUMIFS(СВЦЭМ!$C$33:$C$776,СВЦЭМ!$A$33:$A$776,$A27,СВЦЭМ!$B$33:$B$776,I$11)+'СЕТ СН'!$F$9+СВЦЭМ!$D$10+'СЕТ СН'!$F$5-'СЕТ СН'!$F$17</f>
        <v>3348.79553781</v>
      </c>
      <c r="J27" s="36">
        <f>SUMIFS(СВЦЭМ!$C$33:$C$776,СВЦЭМ!$A$33:$A$776,$A27,СВЦЭМ!$B$33:$B$776,J$11)+'СЕТ СН'!$F$9+СВЦЭМ!$D$10+'СЕТ СН'!$F$5-'СЕТ СН'!$F$17</f>
        <v>3293.0287104600002</v>
      </c>
      <c r="K27" s="36">
        <f>SUMIFS(СВЦЭМ!$C$33:$C$776,СВЦЭМ!$A$33:$A$776,$A27,СВЦЭМ!$B$33:$B$776,K$11)+'СЕТ СН'!$F$9+СВЦЭМ!$D$10+'СЕТ СН'!$F$5-'СЕТ СН'!$F$17</f>
        <v>3214.0676185100001</v>
      </c>
      <c r="L27" s="36">
        <f>SUMIFS(СВЦЭМ!$C$33:$C$776,СВЦЭМ!$A$33:$A$776,$A27,СВЦЭМ!$B$33:$B$776,L$11)+'СЕТ СН'!$F$9+СВЦЭМ!$D$10+'СЕТ СН'!$F$5-'СЕТ СН'!$F$17</f>
        <v>3164.22826958</v>
      </c>
      <c r="M27" s="36">
        <f>SUMIFS(СВЦЭМ!$C$33:$C$776,СВЦЭМ!$A$33:$A$776,$A27,СВЦЭМ!$B$33:$B$776,M$11)+'СЕТ СН'!$F$9+СВЦЭМ!$D$10+'СЕТ СН'!$F$5-'СЕТ СН'!$F$17</f>
        <v>3164.53455992</v>
      </c>
      <c r="N27" s="36">
        <f>SUMIFS(СВЦЭМ!$C$33:$C$776,СВЦЭМ!$A$33:$A$776,$A27,СВЦЭМ!$B$33:$B$776,N$11)+'СЕТ СН'!$F$9+СВЦЭМ!$D$10+'СЕТ СН'!$F$5-'СЕТ СН'!$F$17</f>
        <v>3169.2798280000002</v>
      </c>
      <c r="O27" s="36">
        <f>SUMIFS(СВЦЭМ!$C$33:$C$776,СВЦЭМ!$A$33:$A$776,$A27,СВЦЭМ!$B$33:$B$776,O$11)+'СЕТ СН'!$F$9+СВЦЭМ!$D$10+'СЕТ СН'!$F$5-'СЕТ СН'!$F$17</f>
        <v>3178.74351209</v>
      </c>
      <c r="P27" s="36">
        <f>SUMIFS(СВЦЭМ!$C$33:$C$776,СВЦЭМ!$A$33:$A$776,$A27,СВЦЭМ!$B$33:$B$776,P$11)+'СЕТ СН'!$F$9+СВЦЭМ!$D$10+'СЕТ СН'!$F$5-'СЕТ СН'!$F$17</f>
        <v>3176.70457081</v>
      </c>
      <c r="Q27" s="36">
        <f>SUMIFS(СВЦЭМ!$C$33:$C$776,СВЦЭМ!$A$33:$A$776,$A27,СВЦЭМ!$B$33:$B$776,Q$11)+'СЕТ СН'!$F$9+СВЦЭМ!$D$10+'СЕТ СН'!$F$5-'СЕТ СН'!$F$17</f>
        <v>3181.4225106900003</v>
      </c>
      <c r="R27" s="36">
        <f>SUMIFS(СВЦЭМ!$C$33:$C$776,СВЦЭМ!$A$33:$A$776,$A27,СВЦЭМ!$B$33:$B$776,R$11)+'СЕТ СН'!$F$9+СВЦЭМ!$D$10+'СЕТ СН'!$F$5-'СЕТ СН'!$F$17</f>
        <v>3179.8648082499999</v>
      </c>
      <c r="S27" s="36">
        <f>SUMIFS(СВЦЭМ!$C$33:$C$776,СВЦЭМ!$A$33:$A$776,$A27,СВЦЭМ!$B$33:$B$776,S$11)+'СЕТ СН'!$F$9+СВЦЭМ!$D$10+'СЕТ СН'!$F$5-'СЕТ СН'!$F$17</f>
        <v>3180.4222361000002</v>
      </c>
      <c r="T27" s="36">
        <f>SUMIFS(СВЦЭМ!$C$33:$C$776,СВЦЭМ!$A$33:$A$776,$A27,СВЦЭМ!$B$33:$B$776,T$11)+'СЕТ СН'!$F$9+СВЦЭМ!$D$10+'СЕТ СН'!$F$5-'СЕТ СН'!$F$17</f>
        <v>3174.7463270899998</v>
      </c>
      <c r="U27" s="36">
        <f>SUMIFS(СВЦЭМ!$C$33:$C$776,СВЦЭМ!$A$33:$A$776,$A27,СВЦЭМ!$B$33:$B$776,U$11)+'СЕТ СН'!$F$9+СВЦЭМ!$D$10+'СЕТ СН'!$F$5-'СЕТ СН'!$F$17</f>
        <v>3161.5472028700001</v>
      </c>
      <c r="V27" s="36">
        <f>SUMIFS(СВЦЭМ!$C$33:$C$776,СВЦЭМ!$A$33:$A$776,$A27,СВЦЭМ!$B$33:$B$776,V$11)+'СЕТ СН'!$F$9+СВЦЭМ!$D$10+'СЕТ СН'!$F$5-'СЕТ СН'!$F$17</f>
        <v>3128.0101974200002</v>
      </c>
      <c r="W27" s="36">
        <f>SUMIFS(СВЦЭМ!$C$33:$C$776,СВЦЭМ!$A$33:$A$776,$A27,СВЦЭМ!$B$33:$B$776,W$11)+'СЕТ СН'!$F$9+СВЦЭМ!$D$10+'СЕТ СН'!$F$5-'СЕТ СН'!$F$17</f>
        <v>3128.8339260100001</v>
      </c>
      <c r="X27" s="36">
        <f>SUMIFS(СВЦЭМ!$C$33:$C$776,СВЦЭМ!$A$33:$A$776,$A27,СВЦЭМ!$B$33:$B$776,X$11)+'СЕТ СН'!$F$9+СВЦЭМ!$D$10+'СЕТ СН'!$F$5-'СЕТ СН'!$F$17</f>
        <v>3182.4047683600002</v>
      </c>
      <c r="Y27" s="36">
        <f>SUMIFS(СВЦЭМ!$C$33:$C$776,СВЦЭМ!$A$33:$A$776,$A27,СВЦЭМ!$B$33:$B$776,Y$11)+'СЕТ СН'!$F$9+СВЦЭМ!$D$10+'СЕТ СН'!$F$5-'СЕТ СН'!$F$17</f>
        <v>3254.61608097</v>
      </c>
    </row>
    <row r="28" spans="1:25" ht="15.75" x14ac:dyDescent="0.2">
      <c r="A28" s="35">
        <f t="shared" si="0"/>
        <v>43999</v>
      </c>
      <c r="B28" s="36">
        <f>SUMIFS(СВЦЭМ!$C$33:$C$776,СВЦЭМ!$A$33:$A$776,$A28,СВЦЭМ!$B$33:$B$776,B$11)+'СЕТ СН'!$F$9+СВЦЭМ!$D$10+'СЕТ СН'!$F$5-'СЕТ СН'!$F$17</f>
        <v>3371.9642521300002</v>
      </c>
      <c r="C28" s="36">
        <f>SUMIFS(СВЦЭМ!$C$33:$C$776,СВЦЭМ!$A$33:$A$776,$A28,СВЦЭМ!$B$33:$B$776,C$11)+'СЕТ СН'!$F$9+СВЦЭМ!$D$10+'СЕТ СН'!$F$5-'СЕТ СН'!$F$17</f>
        <v>3410.6504689000003</v>
      </c>
      <c r="D28" s="36">
        <f>SUMIFS(СВЦЭМ!$C$33:$C$776,СВЦЭМ!$A$33:$A$776,$A28,СВЦЭМ!$B$33:$B$776,D$11)+'СЕТ СН'!$F$9+СВЦЭМ!$D$10+'СЕТ СН'!$F$5-'СЕТ СН'!$F$17</f>
        <v>3390.4065160999999</v>
      </c>
      <c r="E28" s="36">
        <f>SUMIFS(СВЦЭМ!$C$33:$C$776,СВЦЭМ!$A$33:$A$776,$A28,СВЦЭМ!$B$33:$B$776,E$11)+'СЕТ СН'!$F$9+СВЦЭМ!$D$10+'СЕТ СН'!$F$5-'СЕТ СН'!$F$17</f>
        <v>3378.3330778899999</v>
      </c>
      <c r="F28" s="36">
        <f>SUMIFS(СВЦЭМ!$C$33:$C$776,СВЦЭМ!$A$33:$A$776,$A28,СВЦЭМ!$B$33:$B$776,F$11)+'СЕТ СН'!$F$9+СВЦЭМ!$D$10+'СЕТ СН'!$F$5-'СЕТ СН'!$F$17</f>
        <v>3372.2974514699999</v>
      </c>
      <c r="G28" s="36">
        <f>SUMIFS(СВЦЭМ!$C$33:$C$776,СВЦЭМ!$A$33:$A$776,$A28,СВЦЭМ!$B$33:$B$776,G$11)+'СЕТ СН'!$F$9+СВЦЭМ!$D$10+'СЕТ СН'!$F$5-'СЕТ СН'!$F$17</f>
        <v>3382.0184397799999</v>
      </c>
      <c r="H28" s="36">
        <f>SUMIFS(СВЦЭМ!$C$33:$C$776,СВЦЭМ!$A$33:$A$776,$A28,СВЦЭМ!$B$33:$B$776,H$11)+'СЕТ СН'!$F$9+СВЦЭМ!$D$10+'СЕТ СН'!$F$5-'СЕТ СН'!$F$17</f>
        <v>3411.7375355300001</v>
      </c>
      <c r="I28" s="36">
        <f>SUMIFS(СВЦЭМ!$C$33:$C$776,СВЦЭМ!$A$33:$A$776,$A28,СВЦЭМ!$B$33:$B$776,I$11)+'СЕТ СН'!$F$9+СВЦЭМ!$D$10+'СЕТ СН'!$F$5-'СЕТ СН'!$F$17</f>
        <v>3387.9858268200001</v>
      </c>
      <c r="J28" s="36">
        <f>SUMIFS(СВЦЭМ!$C$33:$C$776,СВЦЭМ!$A$33:$A$776,$A28,СВЦЭМ!$B$33:$B$776,J$11)+'СЕТ СН'!$F$9+СВЦЭМ!$D$10+'СЕТ СН'!$F$5-'СЕТ СН'!$F$17</f>
        <v>3332.1066729200002</v>
      </c>
      <c r="K28" s="36">
        <f>SUMIFS(СВЦЭМ!$C$33:$C$776,СВЦЭМ!$A$33:$A$776,$A28,СВЦЭМ!$B$33:$B$776,K$11)+'СЕТ СН'!$F$9+СВЦЭМ!$D$10+'СЕТ СН'!$F$5-'СЕТ СН'!$F$17</f>
        <v>3234.4550393999998</v>
      </c>
      <c r="L28" s="36">
        <f>SUMIFS(СВЦЭМ!$C$33:$C$776,СВЦЭМ!$A$33:$A$776,$A28,СВЦЭМ!$B$33:$B$776,L$11)+'СЕТ СН'!$F$9+СВЦЭМ!$D$10+'СЕТ СН'!$F$5-'СЕТ СН'!$F$17</f>
        <v>3162.2240214399999</v>
      </c>
      <c r="M28" s="36">
        <f>SUMIFS(СВЦЭМ!$C$33:$C$776,СВЦЭМ!$A$33:$A$776,$A28,СВЦЭМ!$B$33:$B$776,M$11)+'СЕТ СН'!$F$9+СВЦЭМ!$D$10+'СЕТ СН'!$F$5-'СЕТ СН'!$F$17</f>
        <v>3150.87217831</v>
      </c>
      <c r="N28" s="36">
        <f>SUMIFS(СВЦЭМ!$C$33:$C$776,СВЦЭМ!$A$33:$A$776,$A28,СВЦЭМ!$B$33:$B$776,N$11)+'СЕТ СН'!$F$9+СВЦЭМ!$D$10+'СЕТ СН'!$F$5-'СЕТ СН'!$F$17</f>
        <v>3154.6352466200001</v>
      </c>
      <c r="O28" s="36">
        <f>SUMIFS(СВЦЭМ!$C$33:$C$776,СВЦЭМ!$A$33:$A$776,$A28,СВЦЭМ!$B$33:$B$776,O$11)+'СЕТ СН'!$F$9+СВЦЭМ!$D$10+'СЕТ СН'!$F$5-'СЕТ СН'!$F$17</f>
        <v>3166.4398720500003</v>
      </c>
      <c r="P28" s="36">
        <f>SUMIFS(СВЦЭМ!$C$33:$C$776,СВЦЭМ!$A$33:$A$776,$A28,СВЦЭМ!$B$33:$B$776,P$11)+'СЕТ СН'!$F$9+СВЦЭМ!$D$10+'СЕТ СН'!$F$5-'СЕТ СН'!$F$17</f>
        <v>3182.15309424</v>
      </c>
      <c r="Q28" s="36">
        <f>SUMIFS(СВЦЭМ!$C$33:$C$776,СВЦЭМ!$A$33:$A$776,$A28,СВЦЭМ!$B$33:$B$776,Q$11)+'СЕТ СН'!$F$9+СВЦЭМ!$D$10+'СЕТ СН'!$F$5-'СЕТ СН'!$F$17</f>
        <v>3166.7678170200002</v>
      </c>
      <c r="R28" s="36">
        <f>SUMIFS(СВЦЭМ!$C$33:$C$776,СВЦЭМ!$A$33:$A$776,$A28,СВЦЭМ!$B$33:$B$776,R$11)+'СЕТ СН'!$F$9+СВЦЭМ!$D$10+'СЕТ СН'!$F$5-'СЕТ СН'!$F$17</f>
        <v>3167.5855569999999</v>
      </c>
      <c r="S28" s="36">
        <f>SUMIFS(СВЦЭМ!$C$33:$C$776,СВЦЭМ!$A$33:$A$776,$A28,СВЦЭМ!$B$33:$B$776,S$11)+'СЕТ СН'!$F$9+СВЦЭМ!$D$10+'СЕТ СН'!$F$5-'СЕТ СН'!$F$17</f>
        <v>3169.2042174600001</v>
      </c>
      <c r="T28" s="36">
        <f>SUMIFS(СВЦЭМ!$C$33:$C$776,СВЦЭМ!$A$33:$A$776,$A28,СВЦЭМ!$B$33:$B$776,T$11)+'СЕТ СН'!$F$9+СВЦЭМ!$D$10+'СЕТ СН'!$F$5-'СЕТ СН'!$F$17</f>
        <v>3179.3675453300002</v>
      </c>
      <c r="U28" s="36">
        <f>SUMIFS(СВЦЭМ!$C$33:$C$776,СВЦЭМ!$A$33:$A$776,$A28,СВЦЭМ!$B$33:$B$776,U$11)+'СЕТ СН'!$F$9+СВЦЭМ!$D$10+'СЕТ СН'!$F$5-'СЕТ СН'!$F$17</f>
        <v>3164.2589230799999</v>
      </c>
      <c r="V28" s="36">
        <f>SUMIFS(СВЦЭМ!$C$33:$C$776,СВЦЭМ!$A$33:$A$776,$A28,СВЦЭМ!$B$33:$B$776,V$11)+'СЕТ СН'!$F$9+СВЦЭМ!$D$10+'СЕТ СН'!$F$5-'СЕТ СН'!$F$17</f>
        <v>3157.8016295900002</v>
      </c>
      <c r="W28" s="36">
        <f>SUMIFS(СВЦЭМ!$C$33:$C$776,СВЦЭМ!$A$33:$A$776,$A28,СВЦЭМ!$B$33:$B$776,W$11)+'СЕТ СН'!$F$9+СВЦЭМ!$D$10+'СЕТ СН'!$F$5-'СЕТ СН'!$F$17</f>
        <v>3163.3865873099999</v>
      </c>
      <c r="X28" s="36">
        <f>SUMIFS(СВЦЭМ!$C$33:$C$776,СВЦЭМ!$A$33:$A$776,$A28,СВЦЭМ!$B$33:$B$776,X$11)+'СЕТ СН'!$F$9+СВЦЭМ!$D$10+'СЕТ СН'!$F$5-'СЕТ СН'!$F$17</f>
        <v>3208.4753124399999</v>
      </c>
      <c r="Y28" s="36">
        <f>SUMIFS(СВЦЭМ!$C$33:$C$776,СВЦЭМ!$A$33:$A$776,$A28,СВЦЭМ!$B$33:$B$776,Y$11)+'СЕТ СН'!$F$9+СВЦЭМ!$D$10+'СЕТ СН'!$F$5-'СЕТ СН'!$F$17</f>
        <v>3284.6321521499999</v>
      </c>
    </row>
    <row r="29" spans="1:25" ht="15.75" x14ac:dyDescent="0.2">
      <c r="A29" s="35">
        <f t="shared" si="0"/>
        <v>44000</v>
      </c>
      <c r="B29" s="36">
        <f>SUMIFS(СВЦЭМ!$C$33:$C$776,СВЦЭМ!$A$33:$A$776,$A29,СВЦЭМ!$B$33:$B$776,B$11)+'СЕТ СН'!$F$9+СВЦЭМ!$D$10+'СЕТ СН'!$F$5-'СЕТ СН'!$F$17</f>
        <v>3258.1607352400001</v>
      </c>
      <c r="C29" s="36">
        <f>SUMIFS(СВЦЭМ!$C$33:$C$776,СВЦЭМ!$A$33:$A$776,$A29,СВЦЭМ!$B$33:$B$776,C$11)+'СЕТ СН'!$F$9+СВЦЭМ!$D$10+'СЕТ СН'!$F$5-'СЕТ СН'!$F$17</f>
        <v>3235.7228497800002</v>
      </c>
      <c r="D29" s="36">
        <f>SUMIFS(СВЦЭМ!$C$33:$C$776,СВЦЭМ!$A$33:$A$776,$A29,СВЦЭМ!$B$33:$B$776,D$11)+'СЕТ СН'!$F$9+СВЦЭМ!$D$10+'СЕТ СН'!$F$5-'СЕТ СН'!$F$17</f>
        <v>3263.2223504100002</v>
      </c>
      <c r="E29" s="36">
        <f>SUMIFS(СВЦЭМ!$C$33:$C$776,СВЦЭМ!$A$33:$A$776,$A29,СВЦЭМ!$B$33:$B$776,E$11)+'СЕТ СН'!$F$9+СВЦЭМ!$D$10+'СЕТ СН'!$F$5-'СЕТ СН'!$F$17</f>
        <v>3275.57958835</v>
      </c>
      <c r="F29" s="36">
        <f>SUMIFS(СВЦЭМ!$C$33:$C$776,СВЦЭМ!$A$33:$A$776,$A29,СВЦЭМ!$B$33:$B$776,F$11)+'СЕТ СН'!$F$9+СВЦЭМ!$D$10+'СЕТ СН'!$F$5-'СЕТ СН'!$F$17</f>
        <v>3274.7369711199999</v>
      </c>
      <c r="G29" s="36">
        <f>SUMIFS(СВЦЭМ!$C$33:$C$776,СВЦЭМ!$A$33:$A$776,$A29,СВЦЭМ!$B$33:$B$776,G$11)+'СЕТ СН'!$F$9+СВЦЭМ!$D$10+'СЕТ СН'!$F$5-'СЕТ СН'!$F$17</f>
        <v>3387.86864904</v>
      </c>
      <c r="H29" s="36">
        <f>SUMIFS(СВЦЭМ!$C$33:$C$776,СВЦЭМ!$A$33:$A$776,$A29,СВЦЭМ!$B$33:$B$776,H$11)+'СЕТ СН'!$F$9+СВЦЭМ!$D$10+'СЕТ СН'!$F$5-'СЕТ СН'!$F$17</f>
        <v>3348.8984757500002</v>
      </c>
      <c r="I29" s="36">
        <f>SUMIFS(СВЦЭМ!$C$33:$C$776,СВЦЭМ!$A$33:$A$776,$A29,СВЦЭМ!$B$33:$B$776,I$11)+'СЕТ СН'!$F$9+СВЦЭМ!$D$10+'СЕТ СН'!$F$5-'СЕТ СН'!$F$17</f>
        <v>3343.3661294600001</v>
      </c>
      <c r="J29" s="36">
        <f>SUMIFS(СВЦЭМ!$C$33:$C$776,СВЦЭМ!$A$33:$A$776,$A29,СВЦЭМ!$B$33:$B$776,J$11)+'СЕТ СН'!$F$9+СВЦЭМ!$D$10+'СЕТ СН'!$F$5-'СЕТ СН'!$F$17</f>
        <v>3346.82746013</v>
      </c>
      <c r="K29" s="36">
        <f>SUMIFS(СВЦЭМ!$C$33:$C$776,СВЦЭМ!$A$33:$A$776,$A29,СВЦЭМ!$B$33:$B$776,K$11)+'СЕТ СН'!$F$9+СВЦЭМ!$D$10+'СЕТ СН'!$F$5-'СЕТ СН'!$F$17</f>
        <v>3263.5139488599998</v>
      </c>
      <c r="L29" s="36">
        <f>SUMIFS(СВЦЭМ!$C$33:$C$776,СВЦЭМ!$A$33:$A$776,$A29,СВЦЭМ!$B$33:$B$776,L$11)+'СЕТ СН'!$F$9+СВЦЭМ!$D$10+'СЕТ СН'!$F$5-'СЕТ СН'!$F$17</f>
        <v>3206.8057209099998</v>
      </c>
      <c r="M29" s="36">
        <f>SUMIFS(СВЦЭМ!$C$33:$C$776,СВЦЭМ!$A$33:$A$776,$A29,СВЦЭМ!$B$33:$B$776,M$11)+'СЕТ СН'!$F$9+СВЦЭМ!$D$10+'СЕТ СН'!$F$5-'СЕТ СН'!$F$17</f>
        <v>3191.0976126800001</v>
      </c>
      <c r="N29" s="36">
        <f>SUMIFS(СВЦЭМ!$C$33:$C$776,СВЦЭМ!$A$33:$A$776,$A29,СВЦЭМ!$B$33:$B$776,N$11)+'СЕТ СН'!$F$9+СВЦЭМ!$D$10+'СЕТ СН'!$F$5-'СЕТ СН'!$F$17</f>
        <v>3205.9485346500001</v>
      </c>
      <c r="O29" s="36">
        <f>SUMIFS(СВЦЭМ!$C$33:$C$776,СВЦЭМ!$A$33:$A$776,$A29,СВЦЭМ!$B$33:$B$776,O$11)+'СЕТ СН'!$F$9+СВЦЭМ!$D$10+'СЕТ СН'!$F$5-'СЕТ СН'!$F$17</f>
        <v>3220.7493281699999</v>
      </c>
      <c r="P29" s="36">
        <f>SUMIFS(СВЦЭМ!$C$33:$C$776,СВЦЭМ!$A$33:$A$776,$A29,СВЦЭМ!$B$33:$B$776,P$11)+'СЕТ СН'!$F$9+СВЦЭМ!$D$10+'СЕТ СН'!$F$5-'СЕТ СН'!$F$17</f>
        <v>3211.7242335400001</v>
      </c>
      <c r="Q29" s="36">
        <f>SUMIFS(СВЦЭМ!$C$33:$C$776,СВЦЭМ!$A$33:$A$776,$A29,СВЦЭМ!$B$33:$B$776,Q$11)+'СЕТ СН'!$F$9+СВЦЭМ!$D$10+'СЕТ СН'!$F$5-'СЕТ СН'!$F$17</f>
        <v>3215.0991069500001</v>
      </c>
      <c r="R29" s="36">
        <f>SUMIFS(СВЦЭМ!$C$33:$C$776,СВЦЭМ!$A$33:$A$776,$A29,СВЦЭМ!$B$33:$B$776,R$11)+'СЕТ СН'!$F$9+СВЦЭМ!$D$10+'СЕТ СН'!$F$5-'СЕТ СН'!$F$17</f>
        <v>3213.02340241</v>
      </c>
      <c r="S29" s="36">
        <f>SUMIFS(СВЦЭМ!$C$33:$C$776,СВЦЭМ!$A$33:$A$776,$A29,СВЦЭМ!$B$33:$B$776,S$11)+'СЕТ СН'!$F$9+СВЦЭМ!$D$10+'СЕТ СН'!$F$5-'СЕТ СН'!$F$17</f>
        <v>3224.63053416</v>
      </c>
      <c r="T29" s="36">
        <f>SUMIFS(СВЦЭМ!$C$33:$C$776,СВЦЭМ!$A$33:$A$776,$A29,СВЦЭМ!$B$33:$B$776,T$11)+'СЕТ СН'!$F$9+СВЦЭМ!$D$10+'СЕТ СН'!$F$5-'СЕТ СН'!$F$17</f>
        <v>3219.32636211</v>
      </c>
      <c r="U29" s="36">
        <f>SUMIFS(СВЦЭМ!$C$33:$C$776,СВЦЭМ!$A$33:$A$776,$A29,СВЦЭМ!$B$33:$B$776,U$11)+'СЕТ СН'!$F$9+СВЦЭМ!$D$10+'СЕТ СН'!$F$5-'СЕТ СН'!$F$17</f>
        <v>3218.1320325199999</v>
      </c>
      <c r="V29" s="36">
        <f>SUMIFS(СВЦЭМ!$C$33:$C$776,СВЦЭМ!$A$33:$A$776,$A29,СВЦЭМ!$B$33:$B$776,V$11)+'СЕТ СН'!$F$9+СВЦЭМ!$D$10+'СЕТ СН'!$F$5-'СЕТ СН'!$F$17</f>
        <v>3204.1645134700002</v>
      </c>
      <c r="W29" s="36">
        <f>SUMIFS(СВЦЭМ!$C$33:$C$776,СВЦЭМ!$A$33:$A$776,$A29,СВЦЭМ!$B$33:$B$776,W$11)+'СЕТ СН'!$F$9+СВЦЭМ!$D$10+'СЕТ СН'!$F$5-'СЕТ СН'!$F$17</f>
        <v>3197.9484655800002</v>
      </c>
      <c r="X29" s="36">
        <f>SUMIFS(СВЦЭМ!$C$33:$C$776,СВЦЭМ!$A$33:$A$776,$A29,СВЦЭМ!$B$33:$B$776,X$11)+'СЕТ СН'!$F$9+СВЦЭМ!$D$10+'СЕТ СН'!$F$5-'СЕТ СН'!$F$17</f>
        <v>3241.9736835100002</v>
      </c>
      <c r="Y29" s="36">
        <f>SUMIFS(СВЦЭМ!$C$33:$C$776,СВЦЭМ!$A$33:$A$776,$A29,СВЦЭМ!$B$33:$B$776,Y$11)+'СЕТ СН'!$F$9+СВЦЭМ!$D$10+'СЕТ СН'!$F$5-'СЕТ СН'!$F$17</f>
        <v>3253.5963490499998</v>
      </c>
    </row>
    <row r="30" spans="1:25" ht="15.75" x14ac:dyDescent="0.2">
      <c r="A30" s="35">
        <f t="shared" si="0"/>
        <v>44001</v>
      </c>
      <c r="B30" s="36">
        <f>SUMIFS(СВЦЭМ!$C$33:$C$776,СВЦЭМ!$A$33:$A$776,$A30,СВЦЭМ!$B$33:$B$776,B$11)+'СЕТ СН'!$F$9+СВЦЭМ!$D$10+'СЕТ СН'!$F$5-'СЕТ СН'!$F$17</f>
        <v>3360.7036258500002</v>
      </c>
      <c r="C30" s="36">
        <f>SUMIFS(СВЦЭМ!$C$33:$C$776,СВЦЭМ!$A$33:$A$776,$A30,СВЦЭМ!$B$33:$B$776,C$11)+'СЕТ СН'!$F$9+СВЦЭМ!$D$10+'СЕТ СН'!$F$5-'СЕТ СН'!$F$17</f>
        <v>3395.4068751</v>
      </c>
      <c r="D30" s="36">
        <f>SUMIFS(СВЦЭМ!$C$33:$C$776,СВЦЭМ!$A$33:$A$776,$A30,СВЦЭМ!$B$33:$B$776,D$11)+'СЕТ СН'!$F$9+СВЦЭМ!$D$10+'СЕТ СН'!$F$5-'СЕТ СН'!$F$17</f>
        <v>3401.3604787300001</v>
      </c>
      <c r="E30" s="36">
        <f>SUMIFS(СВЦЭМ!$C$33:$C$776,СВЦЭМ!$A$33:$A$776,$A30,СВЦЭМ!$B$33:$B$776,E$11)+'СЕТ СН'!$F$9+СВЦЭМ!$D$10+'СЕТ СН'!$F$5-'СЕТ СН'!$F$17</f>
        <v>3391.6616808500003</v>
      </c>
      <c r="F30" s="36">
        <f>SUMIFS(СВЦЭМ!$C$33:$C$776,СВЦЭМ!$A$33:$A$776,$A30,СВЦЭМ!$B$33:$B$776,F$11)+'СЕТ СН'!$F$9+СВЦЭМ!$D$10+'СЕТ СН'!$F$5-'СЕТ СН'!$F$17</f>
        <v>3386.1862547999999</v>
      </c>
      <c r="G30" s="36">
        <f>SUMIFS(СВЦЭМ!$C$33:$C$776,СВЦЭМ!$A$33:$A$776,$A30,СВЦЭМ!$B$33:$B$776,G$11)+'СЕТ СН'!$F$9+СВЦЭМ!$D$10+'СЕТ СН'!$F$5-'СЕТ СН'!$F$17</f>
        <v>3394.32576806</v>
      </c>
      <c r="H30" s="36">
        <f>SUMIFS(СВЦЭМ!$C$33:$C$776,СВЦЭМ!$A$33:$A$776,$A30,СВЦЭМ!$B$33:$B$776,H$11)+'СЕТ СН'!$F$9+СВЦЭМ!$D$10+'СЕТ СН'!$F$5-'СЕТ СН'!$F$17</f>
        <v>3411.40555915</v>
      </c>
      <c r="I30" s="36">
        <f>SUMIFS(СВЦЭМ!$C$33:$C$776,СВЦЭМ!$A$33:$A$776,$A30,СВЦЭМ!$B$33:$B$776,I$11)+'СЕТ СН'!$F$9+СВЦЭМ!$D$10+'СЕТ СН'!$F$5-'СЕТ СН'!$F$17</f>
        <v>3399.09193293</v>
      </c>
      <c r="J30" s="36">
        <f>SUMIFS(СВЦЭМ!$C$33:$C$776,СВЦЭМ!$A$33:$A$776,$A30,СВЦЭМ!$B$33:$B$776,J$11)+'СЕТ СН'!$F$9+СВЦЭМ!$D$10+'СЕТ СН'!$F$5-'СЕТ СН'!$F$17</f>
        <v>3301.1372525100001</v>
      </c>
      <c r="K30" s="36">
        <f>SUMIFS(СВЦЭМ!$C$33:$C$776,СВЦЭМ!$A$33:$A$776,$A30,СВЦЭМ!$B$33:$B$776,K$11)+'СЕТ СН'!$F$9+СВЦЭМ!$D$10+'СЕТ СН'!$F$5-'СЕТ СН'!$F$17</f>
        <v>3209.6037998500001</v>
      </c>
      <c r="L30" s="36">
        <f>SUMIFS(СВЦЭМ!$C$33:$C$776,СВЦЭМ!$A$33:$A$776,$A30,СВЦЭМ!$B$33:$B$776,L$11)+'СЕТ СН'!$F$9+СВЦЭМ!$D$10+'СЕТ СН'!$F$5-'СЕТ СН'!$F$17</f>
        <v>3162.9815069800002</v>
      </c>
      <c r="M30" s="36">
        <f>SUMIFS(СВЦЭМ!$C$33:$C$776,СВЦЭМ!$A$33:$A$776,$A30,СВЦЭМ!$B$33:$B$776,M$11)+'СЕТ СН'!$F$9+СВЦЭМ!$D$10+'СЕТ СН'!$F$5-'СЕТ СН'!$F$17</f>
        <v>3162.0591354600001</v>
      </c>
      <c r="N30" s="36">
        <f>SUMIFS(СВЦЭМ!$C$33:$C$776,СВЦЭМ!$A$33:$A$776,$A30,СВЦЭМ!$B$33:$B$776,N$11)+'СЕТ СН'!$F$9+СВЦЭМ!$D$10+'СЕТ СН'!$F$5-'СЕТ СН'!$F$17</f>
        <v>3164.3671403100002</v>
      </c>
      <c r="O30" s="36">
        <f>SUMIFS(СВЦЭМ!$C$33:$C$776,СВЦЭМ!$A$33:$A$776,$A30,СВЦЭМ!$B$33:$B$776,O$11)+'СЕТ СН'!$F$9+СВЦЭМ!$D$10+'СЕТ СН'!$F$5-'СЕТ СН'!$F$17</f>
        <v>3182.1834785999999</v>
      </c>
      <c r="P30" s="36">
        <f>SUMIFS(СВЦЭМ!$C$33:$C$776,СВЦЭМ!$A$33:$A$776,$A30,СВЦЭМ!$B$33:$B$776,P$11)+'СЕТ СН'!$F$9+СВЦЭМ!$D$10+'СЕТ СН'!$F$5-'СЕТ СН'!$F$17</f>
        <v>3170.4653563000002</v>
      </c>
      <c r="Q30" s="36">
        <f>SUMIFS(СВЦЭМ!$C$33:$C$776,СВЦЭМ!$A$33:$A$776,$A30,СВЦЭМ!$B$33:$B$776,Q$11)+'СЕТ СН'!$F$9+СВЦЭМ!$D$10+'СЕТ СН'!$F$5-'СЕТ СН'!$F$17</f>
        <v>3175.7864707600002</v>
      </c>
      <c r="R30" s="36">
        <f>SUMIFS(СВЦЭМ!$C$33:$C$776,СВЦЭМ!$A$33:$A$776,$A30,СВЦЭМ!$B$33:$B$776,R$11)+'СЕТ СН'!$F$9+СВЦЭМ!$D$10+'СЕТ СН'!$F$5-'СЕТ СН'!$F$17</f>
        <v>3170.8146494500002</v>
      </c>
      <c r="S30" s="36">
        <f>SUMIFS(СВЦЭМ!$C$33:$C$776,СВЦЭМ!$A$33:$A$776,$A30,СВЦЭМ!$B$33:$B$776,S$11)+'СЕТ СН'!$F$9+СВЦЭМ!$D$10+'СЕТ СН'!$F$5-'СЕТ СН'!$F$17</f>
        <v>3192.4781974400003</v>
      </c>
      <c r="T30" s="36">
        <f>SUMIFS(СВЦЭМ!$C$33:$C$776,СВЦЭМ!$A$33:$A$776,$A30,СВЦЭМ!$B$33:$B$776,T$11)+'СЕТ СН'!$F$9+СВЦЭМ!$D$10+'СЕТ СН'!$F$5-'СЕТ СН'!$F$17</f>
        <v>3186.9599585199999</v>
      </c>
      <c r="U30" s="36">
        <f>SUMIFS(СВЦЭМ!$C$33:$C$776,СВЦЭМ!$A$33:$A$776,$A30,СВЦЭМ!$B$33:$B$776,U$11)+'СЕТ СН'!$F$9+СВЦЭМ!$D$10+'СЕТ СН'!$F$5-'СЕТ СН'!$F$17</f>
        <v>3177.70346337</v>
      </c>
      <c r="V30" s="36">
        <f>SUMIFS(СВЦЭМ!$C$33:$C$776,СВЦЭМ!$A$33:$A$776,$A30,СВЦЭМ!$B$33:$B$776,V$11)+'СЕТ СН'!$F$9+СВЦЭМ!$D$10+'СЕТ СН'!$F$5-'СЕТ СН'!$F$17</f>
        <v>3160.9028003600001</v>
      </c>
      <c r="W30" s="36">
        <f>SUMIFS(СВЦЭМ!$C$33:$C$776,СВЦЭМ!$A$33:$A$776,$A30,СВЦЭМ!$B$33:$B$776,W$11)+'СЕТ СН'!$F$9+СВЦЭМ!$D$10+'СЕТ СН'!$F$5-'СЕТ СН'!$F$17</f>
        <v>3161.9691902100003</v>
      </c>
      <c r="X30" s="36">
        <f>SUMIFS(СВЦЭМ!$C$33:$C$776,СВЦЭМ!$A$33:$A$776,$A30,СВЦЭМ!$B$33:$B$776,X$11)+'СЕТ СН'!$F$9+СВЦЭМ!$D$10+'СЕТ СН'!$F$5-'СЕТ СН'!$F$17</f>
        <v>3209.6822054700001</v>
      </c>
      <c r="Y30" s="36">
        <f>SUMIFS(СВЦЭМ!$C$33:$C$776,СВЦЭМ!$A$33:$A$776,$A30,СВЦЭМ!$B$33:$B$776,Y$11)+'СЕТ СН'!$F$9+СВЦЭМ!$D$10+'СЕТ СН'!$F$5-'СЕТ СН'!$F$17</f>
        <v>3292.0266495999999</v>
      </c>
    </row>
    <row r="31" spans="1:25" ht="15.75" x14ac:dyDescent="0.2">
      <c r="A31" s="35">
        <f t="shared" si="0"/>
        <v>44002</v>
      </c>
      <c r="B31" s="36">
        <f>SUMIFS(СВЦЭМ!$C$33:$C$776,СВЦЭМ!$A$33:$A$776,$A31,СВЦЭМ!$B$33:$B$776,B$11)+'СЕТ СН'!$F$9+СВЦЭМ!$D$10+'СЕТ СН'!$F$5-'СЕТ СН'!$F$17</f>
        <v>3350.8520557699999</v>
      </c>
      <c r="C31" s="36">
        <f>SUMIFS(СВЦЭМ!$C$33:$C$776,СВЦЭМ!$A$33:$A$776,$A31,СВЦЭМ!$B$33:$B$776,C$11)+'СЕТ СН'!$F$9+СВЦЭМ!$D$10+'СЕТ СН'!$F$5-'СЕТ СН'!$F$17</f>
        <v>3378.2759859500002</v>
      </c>
      <c r="D31" s="36">
        <f>SUMIFS(СВЦЭМ!$C$33:$C$776,СВЦЭМ!$A$33:$A$776,$A31,СВЦЭМ!$B$33:$B$776,D$11)+'СЕТ СН'!$F$9+СВЦЭМ!$D$10+'СЕТ СН'!$F$5-'СЕТ СН'!$F$17</f>
        <v>3383.5738184900001</v>
      </c>
      <c r="E31" s="36">
        <f>SUMIFS(СВЦЭМ!$C$33:$C$776,СВЦЭМ!$A$33:$A$776,$A31,СВЦЭМ!$B$33:$B$776,E$11)+'СЕТ СН'!$F$9+СВЦЭМ!$D$10+'СЕТ СН'!$F$5-'СЕТ СН'!$F$17</f>
        <v>3377.1025552000001</v>
      </c>
      <c r="F31" s="36">
        <f>SUMIFS(СВЦЭМ!$C$33:$C$776,СВЦЭМ!$A$33:$A$776,$A31,СВЦЭМ!$B$33:$B$776,F$11)+'СЕТ СН'!$F$9+СВЦЭМ!$D$10+'СЕТ СН'!$F$5-'СЕТ СН'!$F$17</f>
        <v>3367.1506628299999</v>
      </c>
      <c r="G31" s="36">
        <f>SUMIFS(СВЦЭМ!$C$33:$C$776,СВЦЭМ!$A$33:$A$776,$A31,СВЦЭМ!$B$33:$B$776,G$11)+'СЕТ СН'!$F$9+СВЦЭМ!$D$10+'СЕТ СН'!$F$5-'СЕТ СН'!$F$17</f>
        <v>3371.3202756300002</v>
      </c>
      <c r="H31" s="36">
        <f>SUMIFS(СВЦЭМ!$C$33:$C$776,СВЦЭМ!$A$33:$A$776,$A31,СВЦЭМ!$B$33:$B$776,H$11)+'СЕТ СН'!$F$9+СВЦЭМ!$D$10+'СЕТ СН'!$F$5-'СЕТ СН'!$F$17</f>
        <v>3377.97519134</v>
      </c>
      <c r="I31" s="36">
        <f>SUMIFS(СВЦЭМ!$C$33:$C$776,СВЦЭМ!$A$33:$A$776,$A31,СВЦЭМ!$B$33:$B$776,I$11)+'СЕТ СН'!$F$9+СВЦЭМ!$D$10+'СЕТ СН'!$F$5-'СЕТ СН'!$F$17</f>
        <v>3359.00335735</v>
      </c>
      <c r="J31" s="36">
        <f>SUMIFS(СВЦЭМ!$C$33:$C$776,СВЦЭМ!$A$33:$A$776,$A31,СВЦЭМ!$B$33:$B$776,J$11)+'СЕТ СН'!$F$9+СВЦЭМ!$D$10+'СЕТ СН'!$F$5-'СЕТ СН'!$F$17</f>
        <v>3255.8047843499999</v>
      </c>
      <c r="K31" s="36">
        <f>SUMIFS(СВЦЭМ!$C$33:$C$776,СВЦЭМ!$A$33:$A$776,$A31,СВЦЭМ!$B$33:$B$776,K$11)+'СЕТ СН'!$F$9+СВЦЭМ!$D$10+'СЕТ СН'!$F$5-'СЕТ СН'!$F$17</f>
        <v>3185.7668614700001</v>
      </c>
      <c r="L31" s="36">
        <f>SUMIFS(СВЦЭМ!$C$33:$C$776,СВЦЭМ!$A$33:$A$776,$A31,СВЦЭМ!$B$33:$B$776,L$11)+'СЕТ СН'!$F$9+СВЦЭМ!$D$10+'СЕТ СН'!$F$5-'СЕТ СН'!$F$17</f>
        <v>3152.4739820599998</v>
      </c>
      <c r="M31" s="36">
        <f>SUMIFS(СВЦЭМ!$C$33:$C$776,СВЦЭМ!$A$33:$A$776,$A31,СВЦЭМ!$B$33:$B$776,M$11)+'СЕТ СН'!$F$9+СВЦЭМ!$D$10+'СЕТ СН'!$F$5-'СЕТ СН'!$F$17</f>
        <v>3152.6080601100002</v>
      </c>
      <c r="N31" s="36">
        <f>SUMIFS(СВЦЭМ!$C$33:$C$776,СВЦЭМ!$A$33:$A$776,$A31,СВЦЭМ!$B$33:$B$776,N$11)+'СЕТ СН'!$F$9+СВЦЭМ!$D$10+'СЕТ СН'!$F$5-'СЕТ СН'!$F$17</f>
        <v>3156.21692932</v>
      </c>
      <c r="O31" s="36">
        <f>SUMIFS(СВЦЭМ!$C$33:$C$776,СВЦЭМ!$A$33:$A$776,$A31,СВЦЭМ!$B$33:$B$776,O$11)+'СЕТ СН'!$F$9+СВЦЭМ!$D$10+'СЕТ СН'!$F$5-'СЕТ СН'!$F$17</f>
        <v>3168.99160403</v>
      </c>
      <c r="P31" s="36">
        <f>SUMIFS(СВЦЭМ!$C$33:$C$776,СВЦЭМ!$A$33:$A$776,$A31,СВЦЭМ!$B$33:$B$776,P$11)+'СЕТ СН'!$F$9+СВЦЭМ!$D$10+'СЕТ СН'!$F$5-'СЕТ СН'!$F$17</f>
        <v>3144.9062020299998</v>
      </c>
      <c r="Q31" s="36">
        <f>SUMIFS(СВЦЭМ!$C$33:$C$776,СВЦЭМ!$A$33:$A$776,$A31,СВЦЭМ!$B$33:$B$776,Q$11)+'СЕТ СН'!$F$9+СВЦЭМ!$D$10+'СЕТ СН'!$F$5-'СЕТ СН'!$F$17</f>
        <v>3154.6745239800002</v>
      </c>
      <c r="R31" s="36">
        <f>SUMIFS(СВЦЭМ!$C$33:$C$776,СВЦЭМ!$A$33:$A$776,$A31,СВЦЭМ!$B$33:$B$776,R$11)+'СЕТ СН'!$F$9+СВЦЭМ!$D$10+'СЕТ СН'!$F$5-'СЕТ СН'!$F$17</f>
        <v>3152.9512866200002</v>
      </c>
      <c r="S31" s="36">
        <f>SUMIFS(СВЦЭМ!$C$33:$C$776,СВЦЭМ!$A$33:$A$776,$A31,СВЦЭМ!$B$33:$B$776,S$11)+'СЕТ СН'!$F$9+СВЦЭМ!$D$10+'СЕТ СН'!$F$5-'СЕТ СН'!$F$17</f>
        <v>3175.2606414699999</v>
      </c>
      <c r="T31" s="36">
        <f>SUMIFS(СВЦЭМ!$C$33:$C$776,СВЦЭМ!$A$33:$A$776,$A31,СВЦЭМ!$B$33:$B$776,T$11)+'СЕТ СН'!$F$9+СВЦЭМ!$D$10+'СЕТ СН'!$F$5-'СЕТ СН'!$F$17</f>
        <v>3170.54383388</v>
      </c>
      <c r="U31" s="36">
        <f>SUMIFS(СВЦЭМ!$C$33:$C$776,СВЦЭМ!$A$33:$A$776,$A31,СВЦЭМ!$B$33:$B$776,U$11)+'СЕТ СН'!$F$9+СВЦЭМ!$D$10+'СЕТ СН'!$F$5-'СЕТ СН'!$F$17</f>
        <v>3154.84095579</v>
      </c>
      <c r="V31" s="36">
        <f>SUMIFS(СВЦЭМ!$C$33:$C$776,СВЦЭМ!$A$33:$A$776,$A31,СВЦЭМ!$B$33:$B$776,V$11)+'СЕТ СН'!$F$9+СВЦЭМ!$D$10+'СЕТ СН'!$F$5-'СЕТ СН'!$F$17</f>
        <v>3136.1555365499999</v>
      </c>
      <c r="W31" s="36">
        <f>SUMIFS(СВЦЭМ!$C$33:$C$776,СВЦЭМ!$A$33:$A$776,$A31,СВЦЭМ!$B$33:$B$776,W$11)+'СЕТ СН'!$F$9+СВЦЭМ!$D$10+'СЕТ СН'!$F$5-'СЕТ СН'!$F$17</f>
        <v>3156.2912865600001</v>
      </c>
      <c r="X31" s="36">
        <f>SUMIFS(СВЦЭМ!$C$33:$C$776,СВЦЭМ!$A$33:$A$776,$A31,СВЦЭМ!$B$33:$B$776,X$11)+'СЕТ СН'!$F$9+СВЦЭМ!$D$10+'СЕТ СН'!$F$5-'СЕТ СН'!$F$17</f>
        <v>3206.2413723899999</v>
      </c>
      <c r="Y31" s="36">
        <f>SUMIFS(СВЦЭМ!$C$33:$C$776,СВЦЭМ!$A$33:$A$776,$A31,СВЦЭМ!$B$33:$B$776,Y$11)+'СЕТ СН'!$F$9+СВЦЭМ!$D$10+'СЕТ СН'!$F$5-'СЕТ СН'!$F$17</f>
        <v>3264.99592093</v>
      </c>
    </row>
    <row r="32" spans="1:25" ht="15.75" x14ac:dyDescent="0.2">
      <c r="A32" s="35">
        <f t="shared" si="0"/>
        <v>44003</v>
      </c>
      <c r="B32" s="36">
        <f>SUMIFS(СВЦЭМ!$C$33:$C$776,СВЦЭМ!$A$33:$A$776,$A32,СВЦЭМ!$B$33:$B$776,B$11)+'СЕТ СН'!$F$9+СВЦЭМ!$D$10+'СЕТ СН'!$F$5-'СЕТ СН'!$F$17</f>
        <v>3329.9153898899999</v>
      </c>
      <c r="C32" s="36">
        <f>SUMIFS(СВЦЭМ!$C$33:$C$776,СВЦЭМ!$A$33:$A$776,$A32,СВЦЭМ!$B$33:$B$776,C$11)+'СЕТ СН'!$F$9+СВЦЭМ!$D$10+'СЕТ СН'!$F$5-'СЕТ СН'!$F$17</f>
        <v>3365.1392586800002</v>
      </c>
      <c r="D32" s="36">
        <f>SUMIFS(СВЦЭМ!$C$33:$C$776,СВЦЭМ!$A$33:$A$776,$A32,СВЦЭМ!$B$33:$B$776,D$11)+'СЕТ СН'!$F$9+СВЦЭМ!$D$10+'СЕТ СН'!$F$5-'СЕТ СН'!$F$17</f>
        <v>3398.9789039500001</v>
      </c>
      <c r="E32" s="36">
        <f>SUMIFS(СВЦЭМ!$C$33:$C$776,СВЦЭМ!$A$33:$A$776,$A32,СВЦЭМ!$B$33:$B$776,E$11)+'СЕТ СН'!$F$9+СВЦЭМ!$D$10+'СЕТ СН'!$F$5-'СЕТ СН'!$F$17</f>
        <v>3421.7823625599999</v>
      </c>
      <c r="F32" s="36">
        <f>SUMIFS(СВЦЭМ!$C$33:$C$776,СВЦЭМ!$A$33:$A$776,$A32,СВЦЭМ!$B$33:$B$776,F$11)+'СЕТ СН'!$F$9+СВЦЭМ!$D$10+'СЕТ СН'!$F$5-'СЕТ СН'!$F$17</f>
        <v>3415.4480840599999</v>
      </c>
      <c r="G32" s="36">
        <f>SUMIFS(СВЦЭМ!$C$33:$C$776,СВЦЭМ!$A$33:$A$776,$A32,СВЦЭМ!$B$33:$B$776,G$11)+'СЕТ СН'!$F$9+СВЦЭМ!$D$10+'СЕТ СН'!$F$5-'СЕТ СН'!$F$17</f>
        <v>3412.3383312699998</v>
      </c>
      <c r="H32" s="36">
        <f>SUMIFS(СВЦЭМ!$C$33:$C$776,СВЦЭМ!$A$33:$A$776,$A32,СВЦЭМ!$B$33:$B$776,H$11)+'СЕТ СН'!$F$9+СВЦЭМ!$D$10+'СЕТ СН'!$F$5-'СЕТ СН'!$F$17</f>
        <v>3387.23558486</v>
      </c>
      <c r="I32" s="36">
        <f>SUMIFS(СВЦЭМ!$C$33:$C$776,СВЦЭМ!$A$33:$A$776,$A32,СВЦЭМ!$B$33:$B$776,I$11)+'СЕТ СН'!$F$9+СВЦЭМ!$D$10+'СЕТ СН'!$F$5-'СЕТ СН'!$F$17</f>
        <v>3368.1841874400002</v>
      </c>
      <c r="J32" s="36">
        <f>SUMIFS(СВЦЭМ!$C$33:$C$776,СВЦЭМ!$A$33:$A$776,$A32,СВЦЭМ!$B$33:$B$776,J$11)+'СЕТ СН'!$F$9+СВЦЭМ!$D$10+'СЕТ СН'!$F$5-'СЕТ СН'!$F$17</f>
        <v>3319.2416008800001</v>
      </c>
      <c r="K32" s="36">
        <f>SUMIFS(СВЦЭМ!$C$33:$C$776,СВЦЭМ!$A$33:$A$776,$A32,СВЦЭМ!$B$33:$B$776,K$11)+'СЕТ СН'!$F$9+СВЦЭМ!$D$10+'СЕТ СН'!$F$5-'СЕТ СН'!$F$17</f>
        <v>3249.57719004</v>
      </c>
      <c r="L32" s="36">
        <f>SUMIFS(СВЦЭМ!$C$33:$C$776,СВЦЭМ!$A$33:$A$776,$A32,СВЦЭМ!$B$33:$B$776,L$11)+'СЕТ СН'!$F$9+СВЦЭМ!$D$10+'СЕТ СН'!$F$5-'СЕТ СН'!$F$17</f>
        <v>3186.13568553</v>
      </c>
      <c r="M32" s="36">
        <f>SUMIFS(СВЦЭМ!$C$33:$C$776,СВЦЭМ!$A$33:$A$776,$A32,СВЦЭМ!$B$33:$B$776,M$11)+'СЕТ СН'!$F$9+СВЦЭМ!$D$10+'СЕТ СН'!$F$5-'СЕТ СН'!$F$17</f>
        <v>3121.1965969799999</v>
      </c>
      <c r="N32" s="36">
        <f>SUMIFS(СВЦЭМ!$C$33:$C$776,СВЦЭМ!$A$33:$A$776,$A32,СВЦЭМ!$B$33:$B$776,N$11)+'СЕТ СН'!$F$9+СВЦЭМ!$D$10+'СЕТ СН'!$F$5-'СЕТ СН'!$F$17</f>
        <v>3114.3116694</v>
      </c>
      <c r="O32" s="36">
        <f>SUMIFS(СВЦЭМ!$C$33:$C$776,СВЦЭМ!$A$33:$A$776,$A32,СВЦЭМ!$B$33:$B$776,O$11)+'СЕТ СН'!$F$9+СВЦЭМ!$D$10+'СЕТ СН'!$F$5-'СЕТ СН'!$F$17</f>
        <v>3110.4040718800002</v>
      </c>
      <c r="P32" s="36">
        <f>SUMIFS(СВЦЭМ!$C$33:$C$776,СВЦЭМ!$A$33:$A$776,$A32,СВЦЭМ!$B$33:$B$776,P$11)+'СЕТ СН'!$F$9+СВЦЭМ!$D$10+'СЕТ СН'!$F$5-'СЕТ СН'!$F$17</f>
        <v>3109.0510263300002</v>
      </c>
      <c r="Q32" s="36">
        <f>SUMIFS(СВЦЭМ!$C$33:$C$776,СВЦЭМ!$A$33:$A$776,$A32,СВЦЭМ!$B$33:$B$776,Q$11)+'СЕТ СН'!$F$9+СВЦЭМ!$D$10+'СЕТ СН'!$F$5-'СЕТ СН'!$F$17</f>
        <v>3111.94794232</v>
      </c>
      <c r="R32" s="36">
        <f>SUMIFS(СВЦЭМ!$C$33:$C$776,СВЦЭМ!$A$33:$A$776,$A32,СВЦЭМ!$B$33:$B$776,R$11)+'СЕТ СН'!$F$9+СВЦЭМ!$D$10+'СЕТ СН'!$F$5-'СЕТ СН'!$F$17</f>
        <v>3110.9643333700001</v>
      </c>
      <c r="S32" s="36">
        <f>SUMIFS(СВЦЭМ!$C$33:$C$776,СВЦЭМ!$A$33:$A$776,$A32,СВЦЭМ!$B$33:$B$776,S$11)+'СЕТ СН'!$F$9+СВЦЭМ!$D$10+'СЕТ СН'!$F$5-'СЕТ СН'!$F$17</f>
        <v>3117.2537835200001</v>
      </c>
      <c r="T32" s="36">
        <f>SUMIFS(СВЦЭМ!$C$33:$C$776,СВЦЭМ!$A$33:$A$776,$A32,СВЦЭМ!$B$33:$B$776,T$11)+'СЕТ СН'!$F$9+СВЦЭМ!$D$10+'СЕТ СН'!$F$5-'СЕТ СН'!$F$17</f>
        <v>3125.75772886</v>
      </c>
      <c r="U32" s="36">
        <f>SUMIFS(СВЦЭМ!$C$33:$C$776,СВЦЭМ!$A$33:$A$776,$A32,СВЦЭМ!$B$33:$B$776,U$11)+'СЕТ СН'!$F$9+СВЦЭМ!$D$10+'СЕТ СН'!$F$5-'СЕТ СН'!$F$17</f>
        <v>3122.4049806100002</v>
      </c>
      <c r="V32" s="36">
        <f>SUMIFS(СВЦЭМ!$C$33:$C$776,СВЦЭМ!$A$33:$A$776,$A32,СВЦЭМ!$B$33:$B$776,V$11)+'СЕТ СН'!$F$9+СВЦЭМ!$D$10+'СЕТ СН'!$F$5-'СЕТ СН'!$F$17</f>
        <v>3105.5763768799998</v>
      </c>
      <c r="W32" s="36">
        <f>SUMIFS(СВЦЭМ!$C$33:$C$776,СВЦЭМ!$A$33:$A$776,$A32,СВЦЭМ!$B$33:$B$776,W$11)+'СЕТ СН'!$F$9+СВЦЭМ!$D$10+'СЕТ СН'!$F$5-'СЕТ СН'!$F$17</f>
        <v>3109.9059820500001</v>
      </c>
      <c r="X32" s="36">
        <f>SUMIFS(СВЦЭМ!$C$33:$C$776,СВЦЭМ!$A$33:$A$776,$A32,СВЦЭМ!$B$33:$B$776,X$11)+'СЕТ СН'!$F$9+СВЦЭМ!$D$10+'СЕТ СН'!$F$5-'СЕТ СН'!$F$17</f>
        <v>3159.51214678</v>
      </c>
      <c r="Y32" s="36">
        <f>SUMIFS(СВЦЭМ!$C$33:$C$776,СВЦЭМ!$A$33:$A$776,$A32,СВЦЭМ!$B$33:$B$776,Y$11)+'СЕТ СН'!$F$9+СВЦЭМ!$D$10+'СЕТ СН'!$F$5-'СЕТ СН'!$F$17</f>
        <v>3288.0731670599998</v>
      </c>
    </row>
    <row r="33" spans="1:25" ht="15.75" x14ac:dyDescent="0.2">
      <c r="A33" s="35">
        <f t="shared" si="0"/>
        <v>44004</v>
      </c>
      <c r="B33" s="36">
        <f>SUMIFS(СВЦЭМ!$C$33:$C$776,СВЦЭМ!$A$33:$A$776,$A33,СВЦЭМ!$B$33:$B$776,B$11)+'СЕТ СН'!$F$9+СВЦЭМ!$D$10+'СЕТ СН'!$F$5-'СЕТ СН'!$F$17</f>
        <v>3352.06018911</v>
      </c>
      <c r="C33" s="36">
        <f>SUMIFS(СВЦЭМ!$C$33:$C$776,СВЦЭМ!$A$33:$A$776,$A33,СВЦЭМ!$B$33:$B$776,C$11)+'СЕТ СН'!$F$9+СВЦЭМ!$D$10+'СЕТ СН'!$F$5-'СЕТ СН'!$F$17</f>
        <v>3360.0975701799998</v>
      </c>
      <c r="D33" s="36">
        <f>SUMIFS(СВЦЭМ!$C$33:$C$776,СВЦЭМ!$A$33:$A$776,$A33,СВЦЭМ!$B$33:$B$776,D$11)+'СЕТ СН'!$F$9+СВЦЭМ!$D$10+'СЕТ СН'!$F$5-'СЕТ СН'!$F$17</f>
        <v>3355.6887626600001</v>
      </c>
      <c r="E33" s="36">
        <f>SUMIFS(СВЦЭМ!$C$33:$C$776,СВЦЭМ!$A$33:$A$776,$A33,СВЦЭМ!$B$33:$B$776,E$11)+'СЕТ СН'!$F$9+СВЦЭМ!$D$10+'СЕТ СН'!$F$5-'СЕТ СН'!$F$17</f>
        <v>3357.2577456099998</v>
      </c>
      <c r="F33" s="36">
        <f>SUMIFS(СВЦЭМ!$C$33:$C$776,СВЦЭМ!$A$33:$A$776,$A33,СВЦЭМ!$B$33:$B$776,F$11)+'СЕТ СН'!$F$9+СВЦЭМ!$D$10+'СЕТ СН'!$F$5-'СЕТ СН'!$F$17</f>
        <v>3350.8250929300002</v>
      </c>
      <c r="G33" s="36">
        <f>SUMIFS(СВЦЭМ!$C$33:$C$776,СВЦЭМ!$A$33:$A$776,$A33,СВЦЭМ!$B$33:$B$776,G$11)+'СЕТ СН'!$F$9+СВЦЭМ!$D$10+'СЕТ СН'!$F$5-'СЕТ СН'!$F$17</f>
        <v>3352.4868444200001</v>
      </c>
      <c r="H33" s="36">
        <f>SUMIFS(СВЦЭМ!$C$33:$C$776,СВЦЭМ!$A$33:$A$776,$A33,СВЦЭМ!$B$33:$B$776,H$11)+'СЕТ СН'!$F$9+СВЦЭМ!$D$10+'СЕТ СН'!$F$5-'СЕТ СН'!$F$17</f>
        <v>3355.19505153</v>
      </c>
      <c r="I33" s="36">
        <f>SUMIFS(СВЦЭМ!$C$33:$C$776,СВЦЭМ!$A$33:$A$776,$A33,СВЦЭМ!$B$33:$B$776,I$11)+'СЕТ СН'!$F$9+СВЦЭМ!$D$10+'СЕТ СН'!$F$5-'СЕТ СН'!$F$17</f>
        <v>3363.9603572599999</v>
      </c>
      <c r="J33" s="36">
        <f>SUMIFS(СВЦЭМ!$C$33:$C$776,СВЦЭМ!$A$33:$A$776,$A33,СВЦЭМ!$B$33:$B$776,J$11)+'СЕТ СН'!$F$9+СВЦЭМ!$D$10+'СЕТ СН'!$F$5-'СЕТ СН'!$F$17</f>
        <v>3291.8916431500002</v>
      </c>
      <c r="K33" s="36">
        <f>SUMIFS(СВЦЭМ!$C$33:$C$776,СВЦЭМ!$A$33:$A$776,$A33,СВЦЭМ!$B$33:$B$776,K$11)+'СЕТ СН'!$F$9+СВЦЭМ!$D$10+'СЕТ СН'!$F$5-'СЕТ СН'!$F$17</f>
        <v>3216.7614783899999</v>
      </c>
      <c r="L33" s="36">
        <f>SUMIFS(СВЦЭМ!$C$33:$C$776,СВЦЭМ!$A$33:$A$776,$A33,СВЦЭМ!$B$33:$B$776,L$11)+'СЕТ СН'!$F$9+СВЦЭМ!$D$10+'СЕТ СН'!$F$5-'СЕТ СН'!$F$17</f>
        <v>3165.1239278000003</v>
      </c>
      <c r="M33" s="36">
        <f>SUMIFS(СВЦЭМ!$C$33:$C$776,СВЦЭМ!$A$33:$A$776,$A33,СВЦЭМ!$B$33:$B$776,M$11)+'СЕТ СН'!$F$9+СВЦЭМ!$D$10+'СЕТ СН'!$F$5-'СЕТ СН'!$F$17</f>
        <v>3159.40292189</v>
      </c>
      <c r="N33" s="36">
        <f>SUMIFS(СВЦЭМ!$C$33:$C$776,СВЦЭМ!$A$33:$A$776,$A33,СВЦЭМ!$B$33:$B$776,N$11)+'СЕТ СН'!$F$9+СВЦЭМ!$D$10+'СЕТ СН'!$F$5-'СЕТ СН'!$F$17</f>
        <v>3158.5808796900001</v>
      </c>
      <c r="O33" s="36">
        <f>SUMIFS(СВЦЭМ!$C$33:$C$776,СВЦЭМ!$A$33:$A$776,$A33,СВЦЭМ!$B$33:$B$776,O$11)+'СЕТ СН'!$F$9+СВЦЭМ!$D$10+'СЕТ СН'!$F$5-'СЕТ СН'!$F$17</f>
        <v>3171.2132133700002</v>
      </c>
      <c r="P33" s="36">
        <f>SUMIFS(СВЦЭМ!$C$33:$C$776,СВЦЭМ!$A$33:$A$776,$A33,СВЦЭМ!$B$33:$B$776,P$11)+'СЕТ СН'!$F$9+СВЦЭМ!$D$10+'СЕТ СН'!$F$5-'СЕТ СН'!$F$17</f>
        <v>3169.51693415</v>
      </c>
      <c r="Q33" s="36">
        <f>SUMIFS(СВЦЭМ!$C$33:$C$776,СВЦЭМ!$A$33:$A$776,$A33,СВЦЭМ!$B$33:$B$776,Q$11)+'СЕТ СН'!$F$9+СВЦЭМ!$D$10+'СЕТ СН'!$F$5-'СЕТ СН'!$F$17</f>
        <v>3174.77769489</v>
      </c>
      <c r="R33" s="36">
        <f>SUMIFS(СВЦЭМ!$C$33:$C$776,СВЦЭМ!$A$33:$A$776,$A33,СВЦЭМ!$B$33:$B$776,R$11)+'СЕТ СН'!$F$9+СВЦЭМ!$D$10+'СЕТ СН'!$F$5-'СЕТ СН'!$F$17</f>
        <v>3168.8602899900002</v>
      </c>
      <c r="S33" s="36">
        <f>SUMIFS(СВЦЭМ!$C$33:$C$776,СВЦЭМ!$A$33:$A$776,$A33,СВЦЭМ!$B$33:$B$776,S$11)+'СЕТ СН'!$F$9+СВЦЭМ!$D$10+'СЕТ СН'!$F$5-'СЕТ СН'!$F$17</f>
        <v>3172.9695162500002</v>
      </c>
      <c r="T33" s="36">
        <f>SUMIFS(СВЦЭМ!$C$33:$C$776,СВЦЭМ!$A$33:$A$776,$A33,СВЦЭМ!$B$33:$B$776,T$11)+'СЕТ СН'!$F$9+СВЦЭМ!$D$10+'СЕТ СН'!$F$5-'СЕТ СН'!$F$17</f>
        <v>3173.9849428500002</v>
      </c>
      <c r="U33" s="36">
        <f>SUMIFS(СВЦЭМ!$C$33:$C$776,СВЦЭМ!$A$33:$A$776,$A33,СВЦЭМ!$B$33:$B$776,U$11)+'СЕТ СН'!$F$9+СВЦЭМ!$D$10+'СЕТ СН'!$F$5-'СЕТ СН'!$F$17</f>
        <v>3172.7919587900001</v>
      </c>
      <c r="V33" s="36">
        <f>SUMIFS(СВЦЭМ!$C$33:$C$776,СВЦЭМ!$A$33:$A$776,$A33,СВЦЭМ!$B$33:$B$776,V$11)+'СЕТ СН'!$F$9+СВЦЭМ!$D$10+'СЕТ СН'!$F$5-'СЕТ СН'!$F$17</f>
        <v>3164.3183068600001</v>
      </c>
      <c r="W33" s="36">
        <f>SUMIFS(СВЦЭМ!$C$33:$C$776,СВЦЭМ!$A$33:$A$776,$A33,СВЦЭМ!$B$33:$B$776,W$11)+'СЕТ СН'!$F$9+СВЦЭМ!$D$10+'СЕТ СН'!$F$5-'СЕТ СН'!$F$17</f>
        <v>3149.7334697800002</v>
      </c>
      <c r="X33" s="36">
        <f>SUMIFS(СВЦЭМ!$C$33:$C$776,СВЦЭМ!$A$33:$A$776,$A33,СВЦЭМ!$B$33:$B$776,X$11)+'СЕТ СН'!$F$9+СВЦЭМ!$D$10+'СЕТ СН'!$F$5-'СЕТ СН'!$F$17</f>
        <v>3193.0722262999998</v>
      </c>
      <c r="Y33" s="36">
        <f>SUMIFS(СВЦЭМ!$C$33:$C$776,СВЦЭМ!$A$33:$A$776,$A33,СВЦЭМ!$B$33:$B$776,Y$11)+'СЕТ СН'!$F$9+СВЦЭМ!$D$10+'СЕТ СН'!$F$5-'СЕТ СН'!$F$17</f>
        <v>3297.33178292</v>
      </c>
    </row>
    <row r="34" spans="1:25" ht="15.75" x14ac:dyDescent="0.2">
      <c r="A34" s="35">
        <f t="shared" si="0"/>
        <v>44005</v>
      </c>
      <c r="B34" s="36">
        <f>SUMIFS(СВЦЭМ!$C$33:$C$776,СВЦЭМ!$A$33:$A$776,$A34,СВЦЭМ!$B$33:$B$776,B$11)+'СЕТ СН'!$F$9+СВЦЭМ!$D$10+'СЕТ СН'!$F$5-'СЕТ СН'!$F$17</f>
        <v>3406.0482273299999</v>
      </c>
      <c r="C34" s="36">
        <f>SUMIFS(СВЦЭМ!$C$33:$C$776,СВЦЭМ!$A$33:$A$776,$A34,СВЦЭМ!$B$33:$B$776,C$11)+'СЕТ СН'!$F$9+СВЦЭМ!$D$10+'СЕТ СН'!$F$5-'СЕТ СН'!$F$17</f>
        <v>3405.3292176700002</v>
      </c>
      <c r="D34" s="36">
        <f>SUMIFS(СВЦЭМ!$C$33:$C$776,СВЦЭМ!$A$33:$A$776,$A34,СВЦЭМ!$B$33:$B$776,D$11)+'СЕТ СН'!$F$9+СВЦЭМ!$D$10+'СЕТ СН'!$F$5-'СЕТ СН'!$F$17</f>
        <v>3397.8826833200001</v>
      </c>
      <c r="E34" s="36">
        <f>SUMIFS(СВЦЭМ!$C$33:$C$776,СВЦЭМ!$A$33:$A$776,$A34,СВЦЭМ!$B$33:$B$776,E$11)+'СЕТ СН'!$F$9+СВЦЭМ!$D$10+'СЕТ СН'!$F$5-'СЕТ СН'!$F$17</f>
        <v>3402.11471867</v>
      </c>
      <c r="F34" s="36">
        <f>SUMIFS(СВЦЭМ!$C$33:$C$776,СВЦЭМ!$A$33:$A$776,$A34,СВЦЭМ!$B$33:$B$776,F$11)+'СЕТ СН'!$F$9+СВЦЭМ!$D$10+'СЕТ СН'!$F$5-'СЕТ СН'!$F$17</f>
        <v>3402.0023972399999</v>
      </c>
      <c r="G34" s="36">
        <f>SUMIFS(СВЦЭМ!$C$33:$C$776,СВЦЭМ!$A$33:$A$776,$A34,СВЦЭМ!$B$33:$B$776,G$11)+'СЕТ СН'!$F$9+СВЦЭМ!$D$10+'СЕТ СН'!$F$5-'СЕТ СН'!$F$17</f>
        <v>3405.29757621</v>
      </c>
      <c r="H34" s="36">
        <f>SUMIFS(СВЦЭМ!$C$33:$C$776,СВЦЭМ!$A$33:$A$776,$A34,СВЦЭМ!$B$33:$B$776,H$11)+'СЕТ СН'!$F$9+СВЦЭМ!$D$10+'СЕТ СН'!$F$5-'СЕТ СН'!$F$17</f>
        <v>3402.91198566</v>
      </c>
      <c r="I34" s="36">
        <f>SUMIFS(СВЦЭМ!$C$33:$C$776,СВЦЭМ!$A$33:$A$776,$A34,СВЦЭМ!$B$33:$B$776,I$11)+'СЕТ СН'!$F$9+СВЦЭМ!$D$10+'СЕТ СН'!$F$5-'СЕТ СН'!$F$17</f>
        <v>3344.56007851</v>
      </c>
      <c r="J34" s="36">
        <f>SUMIFS(СВЦЭМ!$C$33:$C$776,СВЦЭМ!$A$33:$A$776,$A34,СВЦЭМ!$B$33:$B$776,J$11)+'СЕТ СН'!$F$9+СВЦЭМ!$D$10+'СЕТ СН'!$F$5-'СЕТ СН'!$F$17</f>
        <v>3337.58562932</v>
      </c>
      <c r="K34" s="36">
        <f>SUMIFS(СВЦЭМ!$C$33:$C$776,СВЦЭМ!$A$33:$A$776,$A34,СВЦЭМ!$B$33:$B$776,K$11)+'СЕТ СН'!$F$9+СВЦЭМ!$D$10+'СЕТ СН'!$F$5-'СЕТ СН'!$F$17</f>
        <v>3249.3412960699998</v>
      </c>
      <c r="L34" s="36">
        <f>SUMIFS(СВЦЭМ!$C$33:$C$776,СВЦЭМ!$A$33:$A$776,$A34,СВЦЭМ!$B$33:$B$776,L$11)+'СЕТ СН'!$F$9+СВЦЭМ!$D$10+'СЕТ СН'!$F$5-'СЕТ СН'!$F$17</f>
        <v>3183.4871782499999</v>
      </c>
      <c r="M34" s="36">
        <f>SUMIFS(СВЦЭМ!$C$33:$C$776,СВЦЭМ!$A$33:$A$776,$A34,СВЦЭМ!$B$33:$B$776,M$11)+'СЕТ СН'!$F$9+СВЦЭМ!$D$10+'СЕТ СН'!$F$5-'СЕТ СН'!$F$17</f>
        <v>3183.83953161</v>
      </c>
      <c r="N34" s="36">
        <f>SUMIFS(СВЦЭМ!$C$33:$C$776,СВЦЭМ!$A$33:$A$776,$A34,СВЦЭМ!$B$33:$B$776,N$11)+'СЕТ СН'!$F$9+СВЦЭМ!$D$10+'СЕТ СН'!$F$5-'СЕТ СН'!$F$17</f>
        <v>3181.2819414200003</v>
      </c>
      <c r="O34" s="36">
        <f>SUMIFS(СВЦЭМ!$C$33:$C$776,СВЦЭМ!$A$33:$A$776,$A34,СВЦЭМ!$B$33:$B$776,O$11)+'СЕТ СН'!$F$9+СВЦЭМ!$D$10+'СЕТ СН'!$F$5-'СЕТ СН'!$F$17</f>
        <v>3187.0316672899999</v>
      </c>
      <c r="P34" s="36">
        <f>SUMIFS(СВЦЭМ!$C$33:$C$776,СВЦЭМ!$A$33:$A$776,$A34,СВЦЭМ!$B$33:$B$776,P$11)+'СЕТ СН'!$F$9+СВЦЭМ!$D$10+'СЕТ СН'!$F$5-'СЕТ СН'!$F$17</f>
        <v>3189.0061913499999</v>
      </c>
      <c r="Q34" s="36">
        <f>SUMIFS(СВЦЭМ!$C$33:$C$776,СВЦЭМ!$A$33:$A$776,$A34,СВЦЭМ!$B$33:$B$776,Q$11)+'СЕТ СН'!$F$9+СВЦЭМ!$D$10+'СЕТ СН'!$F$5-'СЕТ СН'!$F$17</f>
        <v>3189.45538377</v>
      </c>
      <c r="R34" s="36">
        <f>SUMIFS(СВЦЭМ!$C$33:$C$776,СВЦЭМ!$A$33:$A$776,$A34,СВЦЭМ!$B$33:$B$776,R$11)+'СЕТ СН'!$F$9+СВЦЭМ!$D$10+'СЕТ СН'!$F$5-'СЕТ СН'!$F$17</f>
        <v>3185.8239462900001</v>
      </c>
      <c r="S34" s="36">
        <f>SUMIFS(СВЦЭМ!$C$33:$C$776,СВЦЭМ!$A$33:$A$776,$A34,СВЦЭМ!$B$33:$B$776,S$11)+'СЕТ СН'!$F$9+СВЦЭМ!$D$10+'СЕТ СН'!$F$5-'СЕТ СН'!$F$17</f>
        <v>3186.5943923599998</v>
      </c>
      <c r="T34" s="36">
        <f>SUMIFS(СВЦЭМ!$C$33:$C$776,СВЦЭМ!$A$33:$A$776,$A34,СВЦЭМ!$B$33:$B$776,T$11)+'СЕТ СН'!$F$9+СВЦЭМ!$D$10+'СЕТ СН'!$F$5-'СЕТ СН'!$F$17</f>
        <v>3185.2075264200002</v>
      </c>
      <c r="U34" s="36">
        <f>SUMIFS(СВЦЭМ!$C$33:$C$776,СВЦЭМ!$A$33:$A$776,$A34,СВЦЭМ!$B$33:$B$776,U$11)+'СЕТ СН'!$F$9+СВЦЭМ!$D$10+'СЕТ СН'!$F$5-'СЕТ СН'!$F$17</f>
        <v>3187.7244402900001</v>
      </c>
      <c r="V34" s="36">
        <f>SUMIFS(СВЦЭМ!$C$33:$C$776,СВЦЭМ!$A$33:$A$776,$A34,СВЦЭМ!$B$33:$B$776,V$11)+'СЕТ СН'!$F$9+СВЦЭМ!$D$10+'СЕТ СН'!$F$5-'СЕТ СН'!$F$17</f>
        <v>3188.2159254799999</v>
      </c>
      <c r="W34" s="36">
        <f>SUMIFS(СВЦЭМ!$C$33:$C$776,СВЦЭМ!$A$33:$A$776,$A34,СВЦЭМ!$B$33:$B$776,W$11)+'СЕТ СН'!$F$9+СВЦЭМ!$D$10+'СЕТ СН'!$F$5-'СЕТ СН'!$F$17</f>
        <v>3158.9785405399998</v>
      </c>
      <c r="X34" s="36">
        <f>SUMIFS(СВЦЭМ!$C$33:$C$776,СВЦЭМ!$A$33:$A$776,$A34,СВЦЭМ!$B$33:$B$776,X$11)+'СЕТ СН'!$F$9+СВЦЭМ!$D$10+'СЕТ СН'!$F$5-'СЕТ СН'!$F$17</f>
        <v>3167.2164854299999</v>
      </c>
      <c r="Y34" s="36">
        <f>SUMIFS(СВЦЭМ!$C$33:$C$776,СВЦЭМ!$A$33:$A$776,$A34,СВЦЭМ!$B$33:$B$776,Y$11)+'СЕТ СН'!$F$9+СВЦЭМ!$D$10+'СЕТ СН'!$F$5-'СЕТ СН'!$F$17</f>
        <v>3249.3444473</v>
      </c>
    </row>
    <row r="35" spans="1:25" ht="15.75" x14ac:dyDescent="0.2">
      <c r="A35" s="35">
        <f t="shared" si="0"/>
        <v>44006</v>
      </c>
      <c r="B35" s="36">
        <f>SUMIFS(СВЦЭМ!$C$33:$C$776,СВЦЭМ!$A$33:$A$776,$A35,СВЦЭМ!$B$33:$B$776,B$11)+'СЕТ СН'!$F$9+СВЦЭМ!$D$10+'СЕТ СН'!$F$5-'СЕТ СН'!$F$17</f>
        <v>3353.6482909400002</v>
      </c>
      <c r="C35" s="36">
        <f>SUMIFS(СВЦЭМ!$C$33:$C$776,СВЦЭМ!$A$33:$A$776,$A35,СВЦЭМ!$B$33:$B$776,C$11)+'СЕТ СН'!$F$9+СВЦЭМ!$D$10+'СЕТ СН'!$F$5-'СЕТ СН'!$F$17</f>
        <v>3395.4947353699999</v>
      </c>
      <c r="D35" s="36">
        <f>SUMIFS(СВЦЭМ!$C$33:$C$776,СВЦЭМ!$A$33:$A$776,$A35,СВЦЭМ!$B$33:$B$776,D$11)+'СЕТ СН'!$F$9+СВЦЭМ!$D$10+'СЕТ СН'!$F$5-'СЕТ СН'!$F$17</f>
        <v>3414.1371852500001</v>
      </c>
      <c r="E35" s="36">
        <f>SUMIFS(СВЦЭМ!$C$33:$C$776,СВЦЭМ!$A$33:$A$776,$A35,СВЦЭМ!$B$33:$B$776,E$11)+'СЕТ СН'!$F$9+СВЦЭМ!$D$10+'СЕТ СН'!$F$5-'СЕТ СН'!$F$17</f>
        <v>3429.3175225800001</v>
      </c>
      <c r="F35" s="36">
        <f>SUMIFS(СВЦЭМ!$C$33:$C$776,СВЦЭМ!$A$33:$A$776,$A35,СВЦЭМ!$B$33:$B$776,F$11)+'СЕТ СН'!$F$9+СВЦЭМ!$D$10+'СЕТ СН'!$F$5-'СЕТ СН'!$F$17</f>
        <v>3435.1812122400001</v>
      </c>
      <c r="G35" s="36">
        <f>SUMIFS(СВЦЭМ!$C$33:$C$776,СВЦЭМ!$A$33:$A$776,$A35,СВЦЭМ!$B$33:$B$776,G$11)+'СЕТ СН'!$F$9+СВЦЭМ!$D$10+'СЕТ СН'!$F$5-'СЕТ СН'!$F$17</f>
        <v>3439.65263942</v>
      </c>
      <c r="H35" s="36">
        <f>SUMIFS(СВЦЭМ!$C$33:$C$776,СВЦЭМ!$A$33:$A$776,$A35,СВЦЭМ!$B$33:$B$776,H$11)+'СЕТ СН'!$F$9+СВЦЭМ!$D$10+'СЕТ СН'!$F$5-'СЕТ СН'!$F$17</f>
        <v>3439.9666040699999</v>
      </c>
      <c r="I35" s="36">
        <f>SUMIFS(СВЦЭМ!$C$33:$C$776,СВЦЭМ!$A$33:$A$776,$A35,СВЦЭМ!$B$33:$B$776,I$11)+'СЕТ СН'!$F$9+СВЦЭМ!$D$10+'СЕТ СН'!$F$5-'СЕТ СН'!$F$17</f>
        <v>3406.5098445499998</v>
      </c>
      <c r="J35" s="36">
        <f>SUMIFS(СВЦЭМ!$C$33:$C$776,СВЦЭМ!$A$33:$A$776,$A35,СВЦЭМ!$B$33:$B$776,J$11)+'СЕТ СН'!$F$9+СВЦЭМ!$D$10+'СЕТ СН'!$F$5-'СЕТ СН'!$F$17</f>
        <v>3353.66789715</v>
      </c>
      <c r="K35" s="36">
        <f>SUMIFS(СВЦЭМ!$C$33:$C$776,СВЦЭМ!$A$33:$A$776,$A35,СВЦЭМ!$B$33:$B$776,K$11)+'СЕТ СН'!$F$9+СВЦЭМ!$D$10+'СЕТ СН'!$F$5-'СЕТ СН'!$F$17</f>
        <v>3237.0317404799998</v>
      </c>
      <c r="L35" s="36">
        <f>SUMIFS(СВЦЭМ!$C$33:$C$776,СВЦЭМ!$A$33:$A$776,$A35,СВЦЭМ!$B$33:$B$776,L$11)+'СЕТ СН'!$F$9+СВЦЭМ!$D$10+'СЕТ СН'!$F$5-'СЕТ СН'!$F$17</f>
        <v>3181.9656049700002</v>
      </c>
      <c r="M35" s="36">
        <f>SUMIFS(СВЦЭМ!$C$33:$C$776,СВЦЭМ!$A$33:$A$776,$A35,СВЦЭМ!$B$33:$B$776,M$11)+'СЕТ СН'!$F$9+СВЦЭМ!$D$10+'СЕТ СН'!$F$5-'СЕТ СН'!$F$17</f>
        <v>3169.9475498000002</v>
      </c>
      <c r="N35" s="36">
        <f>SUMIFS(СВЦЭМ!$C$33:$C$776,СВЦЭМ!$A$33:$A$776,$A35,СВЦЭМ!$B$33:$B$776,N$11)+'СЕТ СН'!$F$9+СВЦЭМ!$D$10+'СЕТ СН'!$F$5-'СЕТ СН'!$F$17</f>
        <v>3159.6327775300001</v>
      </c>
      <c r="O35" s="36">
        <f>SUMIFS(СВЦЭМ!$C$33:$C$776,СВЦЭМ!$A$33:$A$776,$A35,СВЦЭМ!$B$33:$B$776,O$11)+'СЕТ СН'!$F$9+СВЦЭМ!$D$10+'СЕТ СН'!$F$5-'СЕТ СН'!$F$17</f>
        <v>3138.2488312</v>
      </c>
      <c r="P35" s="36">
        <f>SUMIFS(СВЦЭМ!$C$33:$C$776,СВЦЭМ!$A$33:$A$776,$A35,СВЦЭМ!$B$33:$B$776,P$11)+'СЕТ СН'!$F$9+СВЦЭМ!$D$10+'СЕТ СН'!$F$5-'СЕТ СН'!$F$17</f>
        <v>3143.6485262300002</v>
      </c>
      <c r="Q35" s="36">
        <f>SUMIFS(СВЦЭМ!$C$33:$C$776,СВЦЭМ!$A$33:$A$776,$A35,СВЦЭМ!$B$33:$B$776,Q$11)+'СЕТ СН'!$F$9+СВЦЭМ!$D$10+'СЕТ СН'!$F$5-'СЕТ СН'!$F$17</f>
        <v>3146.0243949699998</v>
      </c>
      <c r="R35" s="36">
        <f>SUMIFS(СВЦЭМ!$C$33:$C$776,СВЦЭМ!$A$33:$A$776,$A35,СВЦЭМ!$B$33:$B$776,R$11)+'СЕТ СН'!$F$9+СВЦЭМ!$D$10+'СЕТ СН'!$F$5-'СЕТ СН'!$F$17</f>
        <v>3160.4886036799999</v>
      </c>
      <c r="S35" s="36">
        <f>SUMIFS(СВЦЭМ!$C$33:$C$776,СВЦЭМ!$A$33:$A$776,$A35,СВЦЭМ!$B$33:$B$776,S$11)+'СЕТ СН'!$F$9+СВЦЭМ!$D$10+'СЕТ СН'!$F$5-'СЕТ СН'!$F$17</f>
        <v>3165.5707200300003</v>
      </c>
      <c r="T35" s="36">
        <f>SUMIFS(СВЦЭМ!$C$33:$C$776,СВЦЭМ!$A$33:$A$776,$A35,СВЦЭМ!$B$33:$B$776,T$11)+'СЕТ СН'!$F$9+СВЦЭМ!$D$10+'СЕТ СН'!$F$5-'СЕТ СН'!$F$17</f>
        <v>3162.58900025</v>
      </c>
      <c r="U35" s="36">
        <f>SUMIFS(СВЦЭМ!$C$33:$C$776,СВЦЭМ!$A$33:$A$776,$A35,СВЦЭМ!$B$33:$B$776,U$11)+'СЕТ СН'!$F$9+СВЦЭМ!$D$10+'СЕТ СН'!$F$5-'СЕТ СН'!$F$17</f>
        <v>3161.7724879799998</v>
      </c>
      <c r="V35" s="36">
        <f>SUMIFS(СВЦЭМ!$C$33:$C$776,СВЦЭМ!$A$33:$A$776,$A35,СВЦЭМ!$B$33:$B$776,V$11)+'СЕТ СН'!$F$9+СВЦЭМ!$D$10+'СЕТ СН'!$F$5-'СЕТ СН'!$F$17</f>
        <v>3130.5721030300001</v>
      </c>
      <c r="W35" s="36">
        <f>SUMIFS(СВЦЭМ!$C$33:$C$776,СВЦЭМ!$A$33:$A$776,$A35,СВЦЭМ!$B$33:$B$776,W$11)+'СЕТ СН'!$F$9+СВЦЭМ!$D$10+'СЕТ СН'!$F$5-'СЕТ СН'!$F$17</f>
        <v>3131.10499875</v>
      </c>
      <c r="X35" s="36">
        <f>SUMIFS(СВЦЭМ!$C$33:$C$776,СВЦЭМ!$A$33:$A$776,$A35,СВЦЭМ!$B$33:$B$776,X$11)+'СЕТ СН'!$F$9+СВЦЭМ!$D$10+'СЕТ СН'!$F$5-'СЕТ СН'!$F$17</f>
        <v>3190.1931207799998</v>
      </c>
      <c r="Y35" s="36">
        <f>SUMIFS(СВЦЭМ!$C$33:$C$776,СВЦЭМ!$A$33:$A$776,$A35,СВЦЭМ!$B$33:$B$776,Y$11)+'СЕТ СН'!$F$9+СВЦЭМ!$D$10+'СЕТ СН'!$F$5-'СЕТ СН'!$F$17</f>
        <v>3297.89242337</v>
      </c>
    </row>
    <row r="36" spans="1:25" ht="15.75" x14ac:dyDescent="0.2">
      <c r="A36" s="35">
        <f t="shared" si="0"/>
        <v>44007</v>
      </c>
      <c r="B36" s="36">
        <f>SUMIFS(СВЦЭМ!$C$33:$C$776,СВЦЭМ!$A$33:$A$776,$A36,СВЦЭМ!$B$33:$B$776,B$11)+'СЕТ СН'!$F$9+СВЦЭМ!$D$10+'СЕТ СН'!$F$5-'СЕТ СН'!$F$17</f>
        <v>3387.5762131500001</v>
      </c>
      <c r="C36" s="36">
        <f>SUMIFS(СВЦЭМ!$C$33:$C$776,СВЦЭМ!$A$33:$A$776,$A36,СВЦЭМ!$B$33:$B$776,C$11)+'СЕТ СН'!$F$9+СВЦЭМ!$D$10+'СЕТ СН'!$F$5-'СЕТ СН'!$F$17</f>
        <v>3419.1663321599999</v>
      </c>
      <c r="D36" s="36">
        <f>SUMIFS(СВЦЭМ!$C$33:$C$776,СВЦЭМ!$A$33:$A$776,$A36,СВЦЭМ!$B$33:$B$776,D$11)+'СЕТ СН'!$F$9+СВЦЭМ!$D$10+'СЕТ СН'!$F$5-'СЕТ СН'!$F$17</f>
        <v>3436.7769712499999</v>
      </c>
      <c r="E36" s="36">
        <f>SUMIFS(СВЦЭМ!$C$33:$C$776,СВЦЭМ!$A$33:$A$776,$A36,СВЦЭМ!$B$33:$B$776,E$11)+'СЕТ СН'!$F$9+СВЦЭМ!$D$10+'СЕТ СН'!$F$5-'СЕТ СН'!$F$17</f>
        <v>3439.4366576900002</v>
      </c>
      <c r="F36" s="36">
        <f>SUMIFS(СВЦЭМ!$C$33:$C$776,СВЦЭМ!$A$33:$A$776,$A36,СВЦЭМ!$B$33:$B$776,F$11)+'СЕТ СН'!$F$9+СВЦЭМ!$D$10+'СЕТ СН'!$F$5-'СЕТ СН'!$F$17</f>
        <v>3441.2150528900002</v>
      </c>
      <c r="G36" s="36">
        <f>SUMIFS(СВЦЭМ!$C$33:$C$776,СВЦЭМ!$A$33:$A$776,$A36,СВЦЭМ!$B$33:$B$776,G$11)+'СЕТ СН'!$F$9+СВЦЭМ!$D$10+'СЕТ СН'!$F$5-'СЕТ СН'!$F$17</f>
        <v>3444.7038466399999</v>
      </c>
      <c r="H36" s="36">
        <f>SUMIFS(СВЦЭМ!$C$33:$C$776,СВЦЭМ!$A$33:$A$776,$A36,СВЦЭМ!$B$33:$B$776,H$11)+'СЕТ СН'!$F$9+СВЦЭМ!$D$10+'СЕТ СН'!$F$5-'СЕТ СН'!$F$17</f>
        <v>3429.0154138100002</v>
      </c>
      <c r="I36" s="36">
        <f>SUMIFS(СВЦЭМ!$C$33:$C$776,СВЦЭМ!$A$33:$A$776,$A36,СВЦЭМ!$B$33:$B$776,I$11)+'СЕТ СН'!$F$9+СВЦЭМ!$D$10+'СЕТ СН'!$F$5-'СЕТ СН'!$F$17</f>
        <v>3397.6320530200001</v>
      </c>
      <c r="J36" s="36">
        <f>SUMIFS(СВЦЭМ!$C$33:$C$776,СВЦЭМ!$A$33:$A$776,$A36,СВЦЭМ!$B$33:$B$776,J$11)+'СЕТ СН'!$F$9+СВЦЭМ!$D$10+'СЕТ СН'!$F$5-'СЕТ СН'!$F$17</f>
        <v>3356.6955708400001</v>
      </c>
      <c r="K36" s="36">
        <f>SUMIFS(СВЦЭМ!$C$33:$C$776,СВЦЭМ!$A$33:$A$776,$A36,СВЦЭМ!$B$33:$B$776,K$11)+'СЕТ СН'!$F$9+СВЦЭМ!$D$10+'СЕТ СН'!$F$5-'СЕТ СН'!$F$17</f>
        <v>3258.4438127399999</v>
      </c>
      <c r="L36" s="36">
        <f>SUMIFS(СВЦЭМ!$C$33:$C$776,СВЦЭМ!$A$33:$A$776,$A36,СВЦЭМ!$B$33:$B$776,L$11)+'СЕТ СН'!$F$9+СВЦЭМ!$D$10+'СЕТ СН'!$F$5-'СЕТ СН'!$F$17</f>
        <v>3186.3490353799998</v>
      </c>
      <c r="M36" s="36">
        <f>SUMIFS(СВЦЭМ!$C$33:$C$776,СВЦЭМ!$A$33:$A$776,$A36,СВЦЭМ!$B$33:$B$776,M$11)+'СЕТ СН'!$F$9+СВЦЭМ!$D$10+'СЕТ СН'!$F$5-'СЕТ СН'!$F$17</f>
        <v>3151.4270032599998</v>
      </c>
      <c r="N36" s="36">
        <f>SUMIFS(СВЦЭМ!$C$33:$C$776,СВЦЭМ!$A$33:$A$776,$A36,СВЦЭМ!$B$33:$B$776,N$11)+'СЕТ СН'!$F$9+СВЦЭМ!$D$10+'СЕТ СН'!$F$5-'СЕТ СН'!$F$17</f>
        <v>3158.1964178600001</v>
      </c>
      <c r="O36" s="36">
        <f>SUMIFS(СВЦЭМ!$C$33:$C$776,СВЦЭМ!$A$33:$A$776,$A36,СВЦЭМ!$B$33:$B$776,O$11)+'СЕТ СН'!$F$9+СВЦЭМ!$D$10+'СЕТ СН'!$F$5-'СЕТ СН'!$F$17</f>
        <v>3155.10080427</v>
      </c>
      <c r="P36" s="36">
        <f>SUMIFS(СВЦЭМ!$C$33:$C$776,СВЦЭМ!$A$33:$A$776,$A36,СВЦЭМ!$B$33:$B$776,P$11)+'СЕТ СН'!$F$9+СВЦЭМ!$D$10+'СЕТ СН'!$F$5-'СЕТ СН'!$F$17</f>
        <v>3153.8197556099999</v>
      </c>
      <c r="Q36" s="36">
        <f>SUMIFS(СВЦЭМ!$C$33:$C$776,СВЦЭМ!$A$33:$A$776,$A36,СВЦЭМ!$B$33:$B$776,Q$11)+'СЕТ СН'!$F$9+СВЦЭМ!$D$10+'СЕТ СН'!$F$5-'СЕТ СН'!$F$17</f>
        <v>3160.8522510000003</v>
      </c>
      <c r="R36" s="36">
        <f>SUMIFS(СВЦЭМ!$C$33:$C$776,СВЦЭМ!$A$33:$A$776,$A36,СВЦЭМ!$B$33:$B$776,R$11)+'СЕТ СН'!$F$9+СВЦЭМ!$D$10+'СЕТ СН'!$F$5-'СЕТ СН'!$F$17</f>
        <v>3161.3398615300002</v>
      </c>
      <c r="S36" s="36">
        <f>SUMIFS(СВЦЭМ!$C$33:$C$776,СВЦЭМ!$A$33:$A$776,$A36,СВЦЭМ!$B$33:$B$776,S$11)+'СЕТ СН'!$F$9+СВЦЭМ!$D$10+'СЕТ СН'!$F$5-'СЕТ СН'!$F$17</f>
        <v>3182.2695315999999</v>
      </c>
      <c r="T36" s="36">
        <f>SUMIFS(СВЦЭМ!$C$33:$C$776,СВЦЭМ!$A$33:$A$776,$A36,СВЦЭМ!$B$33:$B$776,T$11)+'СЕТ СН'!$F$9+СВЦЭМ!$D$10+'СЕТ СН'!$F$5-'СЕТ СН'!$F$17</f>
        <v>3181.6015691100001</v>
      </c>
      <c r="U36" s="36">
        <f>SUMIFS(СВЦЭМ!$C$33:$C$776,СВЦЭМ!$A$33:$A$776,$A36,СВЦЭМ!$B$33:$B$776,U$11)+'СЕТ СН'!$F$9+СВЦЭМ!$D$10+'СЕТ СН'!$F$5-'СЕТ СН'!$F$17</f>
        <v>3179.5819958000002</v>
      </c>
      <c r="V36" s="36">
        <f>SUMIFS(СВЦЭМ!$C$33:$C$776,СВЦЭМ!$A$33:$A$776,$A36,СВЦЭМ!$B$33:$B$776,V$11)+'СЕТ СН'!$F$9+СВЦЭМ!$D$10+'СЕТ СН'!$F$5-'СЕТ СН'!$F$17</f>
        <v>3152.52066066</v>
      </c>
      <c r="W36" s="36">
        <f>SUMIFS(СВЦЭМ!$C$33:$C$776,СВЦЭМ!$A$33:$A$776,$A36,СВЦЭМ!$B$33:$B$776,W$11)+'СЕТ СН'!$F$9+СВЦЭМ!$D$10+'СЕТ СН'!$F$5-'СЕТ СН'!$F$17</f>
        <v>3155.2020376199998</v>
      </c>
      <c r="X36" s="36">
        <f>SUMIFS(СВЦЭМ!$C$33:$C$776,СВЦЭМ!$A$33:$A$776,$A36,СВЦЭМ!$B$33:$B$776,X$11)+'СЕТ СН'!$F$9+СВЦЭМ!$D$10+'СЕТ СН'!$F$5-'СЕТ СН'!$F$17</f>
        <v>3224.3623742499999</v>
      </c>
      <c r="Y36" s="36">
        <f>SUMIFS(СВЦЭМ!$C$33:$C$776,СВЦЭМ!$A$33:$A$776,$A36,СВЦЭМ!$B$33:$B$776,Y$11)+'СЕТ СН'!$F$9+СВЦЭМ!$D$10+'СЕТ СН'!$F$5-'СЕТ СН'!$F$17</f>
        <v>3317.3906982600001</v>
      </c>
    </row>
    <row r="37" spans="1:25" ht="15.75" x14ac:dyDescent="0.2">
      <c r="A37" s="35">
        <f t="shared" si="0"/>
        <v>44008</v>
      </c>
      <c r="B37" s="36">
        <f>SUMIFS(СВЦЭМ!$C$33:$C$776,СВЦЭМ!$A$33:$A$776,$A37,СВЦЭМ!$B$33:$B$776,B$11)+'СЕТ СН'!$F$9+СВЦЭМ!$D$10+'СЕТ СН'!$F$5-'СЕТ СН'!$F$17</f>
        <v>3372.0157824400003</v>
      </c>
      <c r="C37" s="36">
        <f>SUMIFS(СВЦЭМ!$C$33:$C$776,СВЦЭМ!$A$33:$A$776,$A37,СВЦЭМ!$B$33:$B$776,C$11)+'СЕТ СН'!$F$9+СВЦЭМ!$D$10+'СЕТ СН'!$F$5-'СЕТ СН'!$F$17</f>
        <v>3400.9229267800001</v>
      </c>
      <c r="D37" s="36">
        <f>SUMIFS(СВЦЭМ!$C$33:$C$776,СВЦЭМ!$A$33:$A$776,$A37,СВЦЭМ!$B$33:$B$776,D$11)+'СЕТ СН'!$F$9+СВЦЭМ!$D$10+'СЕТ СН'!$F$5-'СЕТ СН'!$F$17</f>
        <v>3407.00953054</v>
      </c>
      <c r="E37" s="36">
        <f>SUMIFS(СВЦЭМ!$C$33:$C$776,СВЦЭМ!$A$33:$A$776,$A37,СВЦЭМ!$B$33:$B$776,E$11)+'СЕТ СН'!$F$9+СВЦЭМ!$D$10+'СЕТ СН'!$F$5-'СЕТ СН'!$F$17</f>
        <v>3412.5843110300002</v>
      </c>
      <c r="F37" s="36">
        <f>SUMIFS(СВЦЭМ!$C$33:$C$776,СВЦЭМ!$A$33:$A$776,$A37,СВЦЭМ!$B$33:$B$776,F$11)+'СЕТ СН'!$F$9+СВЦЭМ!$D$10+'СЕТ СН'!$F$5-'СЕТ СН'!$F$17</f>
        <v>3417.2508721200002</v>
      </c>
      <c r="G37" s="36">
        <f>SUMIFS(СВЦЭМ!$C$33:$C$776,СВЦЭМ!$A$33:$A$776,$A37,СВЦЭМ!$B$33:$B$776,G$11)+'СЕТ СН'!$F$9+СВЦЭМ!$D$10+'СЕТ СН'!$F$5-'СЕТ СН'!$F$17</f>
        <v>3414.55552214</v>
      </c>
      <c r="H37" s="36">
        <f>SUMIFS(СВЦЭМ!$C$33:$C$776,СВЦЭМ!$A$33:$A$776,$A37,СВЦЭМ!$B$33:$B$776,H$11)+'СЕТ СН'!$F$9+СВЦЭМ!$D$10+'СЕТ СН'!$F$5-'СЕТ СН'!$F$17</f>
        <v>3419.0071756799998</v>
      </c>
      <c r="I37" s="36">
        <f>SUMIFS(СВЦЭМ!$C$33:$C$776,СВЦЭМ!$A$33:$A$776,$A37,СВЦЭМ!$B$33:$B$776,I$11)+'СЕТ СН'!$F$9+СВЦЭМ!$D$10+'СЕТ СН'!$F$5-'СЕТ СН'!$F$17</f>
        <v>3360.77978919</v>
      </c>
      <c r="J37" s="36">
        <f>SUMIFS(СВЦЭМ!$C$33:$C$776,СВЦЭМ!$A$33:$A$776,$A37,СВЦЭМ!$B$33:$B$776,J$11)+'СЕТ СН'!$F$9+СВЦЭМ!$D$10+'СЕТ СН'!$F$5-'СЕТ СН'!$F$17</f>
        <v>3343.1925536700001</v>
      </c>
      <c r="K37" s="36">
        <f>SUMIFS(СВЦЭМ!$C$33:$C$776,СВЦЭМ!$A$33:$A$776,$A37,СВЦЭМ!$B$33:$B$776,K$11)+'СЕТ СН'!$F$9+СВЦЭМ!$D$10+'СЕТ СН'!$F$5-'СЕТ СН'!$F$17</f>
        <v>3250.4532807400001</v>
      </c>
      <c r="L37" s="36">
        <f>SUMIFS(СВЦЭМ!$C$33:$C$776,СВЦЭМ!$A$33:$A$776,$A37,СВЦЭМ!$B$33:$B$776,L$11)+'СЕТ СН'!$F$9+СВЦЭМ!$D$10+'СЕТ СН'!$F$5-'СЕТ СН'!$F$17</f>
        <v>3180.5370458699999</v>
      </c>
      <c r="M37" s="36">
        <f>SUMIFS(СВЦЭМ!$C$33:$C$776,СВЦЭМ!$A$33:$A$776,$A37,СВЦЭМ!$B$33:$B$776,M$11)+'СЕТ СН'!$F$9+СВЦЭМ!$D$10+'СЕТ СН'!$F$5-'СЕТ СН'!$F$17</f>
        <v>3177.3492252800002</v>
      </c>
      <c r="N37" s="36">
        <f>SUMIFS(СВЦЭМ!$C$33:$C$776,СВЦЭМ!$A$33:$A$776,$A37,СВЦЭМ!$B$33:$B$776,N$11)+'СЕТ СН'!$F$9+СВЦЭМ!$D$10+'СЕТ СН'!$F$5-'СЕТ СН'!$F$17</f>
        <v>3170.2580650600003</v>
      </c>
      <c r="O37" s="36">
        <f>SUMIFS(СВЦЭМ!$C$33:$C$776,СВЦЭМ!$A$33:$A$776,$A37,СВЦЭМ!$B$33:$B$776,O$11)+'СЕТ СН'!$F$9+СВЦЭМ!$D$10+'СЕТ СН'!$F$5-'СЕТ СН'!$F$17</f>
        <v>3172.3678371599999</v>
      </c>
      <c r="P37" s="36">
        <f>SUMIFS(СВЦЭМ!$C$33:$C$776,СВЦЭМ!$A$33:$A$776,$A37,СВЦЭМ!$B$33:$B$776,P$11)+'СЕТ СН'!$F$9+СВЦЭМ!$D$10+'СЕТ СН'!$F$5-'СЕТ СН'!$F$17</f>
        <v>3198.6680046500001</v>
      </c>
      <c r="Q37" s="36">
        <f>SUMIFS(СВЦЭМ!$C$33:$C$776,СВЦЭМ!$A$33:$A$776,$A37,СВЦЭМ!$B$33:$B$776,Q$11)+'СЕТ СН'!$F$9+СВЦЭМ!$D$10+'СЕТ СН'!$F$5-'СЕТ СН'!$F$17</f>
        <v>3204.9640868000001</v>
      </c>
      <c r="R37" s="36">
        <f>SUMIFS(СВЦЭМ!$C$33:$C$776,СВЦЭМ!$A$33:$A$776,$A37,СВЦЭМ!$B$33:$B$776,R$11)+'СЕТ СН'!$F$9+СВЦЭМ!$D$10+'СЕТ СН'!$F$5-'СЕТ СН'!$F$17</f>
        <v>3183.2607276200001</v>
      </c>
      <c r="S37" s="36">
        <f>SUMIFS(СВЦЭМ!$C$33:$C$776,СВЦЭМ!$A$33:$A$776,$A37,СВЦЭМ!$B$33:$B$776,S$11)+'СЕТ СН'!$F$9+СВЦЭМ!$D$10+'СЕТ СН'!$F$5-'СЕТ СН'!$F$17</f>
        <v>3187.3847112399999</v>
      </c>
      <c r="T37" s="36">
        <f>SUMIFS(СВЦЭМ!$C$33:$C$776,СВЦЭМ!$A$33:$A$776,$A37,СВЦЭМ!$B$33:$B$776,T$11)+'СЕТ СН'!$F$9+СВЦЭМ!$D$10+'СЕТ СН'!$F$5-'СЕТ СН'!$F$17</f>
        <v>3211.0601801000003</v>
      </c>
      <c r="U37" s="36">
        <f>SUMIFS(СВЦЭМ!$C$33:$C$776,СВЦЭМ!$A$33:$A$776,$A37,СВЦЭМ!$B$33:$B$776,U$11)+'СЕТ СН'!$F$9+СВЦЭМ!$D$10+'СЕТ СН'!$F$5-'СЕТ СН'!$F$17</f>
        <v>3209.9976941499999</v>
      </c>
      <c r="V37" s="36">
        <f>SUMIFS(СВЦЭМ!$C$33:$C$776,СВЦЭМ!$A$33:$A$776,$A37,СВЦЭМ!$B$33:$B$776,V$11)+'СЕТ СН'!$F$9+СВЦЭМ!$D$10+'СЕТ СН'!$F$5-'СЕТ СН'!$F$17</f>
        <v>3178.7506852199999</v>
      </c>
      <c r="W37" s="36">
        <f>SUMIFS(СВЦЭМ!$C$33:$C$776,СВЦЭМ!$A$33:$A$776,$A37,СВЦЭМ!$B$33:$B$776,W$11)+'СЕТ СН'!$F$9+СВЦЭМ!$D$10+'СЕТ СН'!$F$5-'СЕТ СН'!$F$17</f>
        <v>3152.9912003099998</v>
      </c>
      <c r="X37" s="36">
        <f>SUMIFS(СВЦЭМ!$C$33:$C$776,СВЦЭМ!$A$33:$A$776,$A37,СВЦЭМ!$B$33:$B$776,X$11)+'СЕТ СН'!$F$9+СВЦЭМ!$D$10+'СЕТ СН'!$F$5-'СЕТ СН'!$F$17</f>
        <v>3193.3242863300002</v>
      </c>
      <c r="Y37" s="36">
        <f>SUMIFS(СВЦЭМ!$C$33:$C$776,СВЦЭМ!$A$33:$A$776,$A37,СВЦЭМ!$B$33:$B$776,Y$11)+'СЕТ СН'!$F$9+СВЦЭМ!$D$10+'СЕТ СН'!$F$5-'СЕТ СН'!$F$17</f>
        <v>3274.62113176</v>
      </c>
    </row>
    <row r="38" spans="1:25" ht="15.75" x14ac:dyDescent="0.2">
      <c r="A38" s="35">
        <f t="shared" si="0"/>
        <v>44009</v>
      </c>
      <c r="B38" s="36">
        <f>SUMIFS(СВЦЭМ!$C$33:$C$776,СВЦЭМ!$A$33:$A$776,$A38,СВЦЭМ!$B$33:$B$776,B$11)+'СЕТ СН'!$F$9+СВЦЭМ!$D$10+'СЕТ СН'!$F$5-'СЕТ СН'!$F$17</f>
        <v>3348.3271282999999</v>
      </c>
      <c r="C38" s="36">
        <f>SUMIFS(СВЦЭМ!$C$33:$C$776,СВЦЭМ!$A$33:$A$776,$A38,СВЦЭМ!$B$33:$B$776,C$11)+'СЕТ СН'!$F$9+СВЦЭМ!$D$10+'СЕТ СН'!$F$5-'СЕТ СН'!$F$17</f>
        <v>3338.7389196499998</v>
      </c>
      <c r="D38" s="36">
        <f>SUMIFS(СВЦЭМ!$C$33:$C$776,СВЦЭМ!$A$33:$A$776,$A38,СВЦЭМ!$B$33:$B$776,D$11)+'СЕТ СН'!$F$9+СВЦЭМ!$D$10+'СЕТ СН'!$F$5-'СЕТ СН'!$F$17</f>
        <v>3335.7301679299999</v>
      </c>
      <c r="E38" s="36">
        <f>SUMIFS(СВЦЭМ!$C$33:$C$776,СВЦЭМ!$A$33:$A$776,$A38,СВЦЭМ!$B$33:$B$776,E$11)+'СЕТ СН'!$F$9+СВЦЭМ!$D$10+'СЕТ СН'!$F$5-'СЕТ СН'!$F$17</f>
        <v>3336.60686252</v>
      </c>
      <c r="F38" s="36">
        <f>SUMIFS(СВЦЭМ!$C$33:$C$776,СВЦЭМ!$A$33:$A$776,$A38,СВЦЭМ!$B$33:$B$776,F$11)+'СЕТ СН'!$F$9+СВЦЭМ!$D$10+'СЕТ СН'!$F$5-'СЕТ СН'!$F$17</f>
        <v>3332.2619829499999</v>
      </c>
      <c r="G38" s="36">
        <f>SUMIFS(СВЦЭМ!$C$33:$C$776,СВЦЭМ!$A$33:$A$776,$A38,СВЦЭМ!$B$33:$B$776,G$11)+'СЕТ СН'!$F$9+СВЦЭМ!$D$10+'СЕТ СН'!$F$5-'СЕТ СН'!$F$17</f>
        <v>3332.4825197700002</v>
      </c>
      <c r="H38" s="36">
        <f>SUMIFS(СВЦЭМ!$C$33:$C$776,СВЦЭМ!$A$33:$A$776,$A38,СВЦЭМ!$B$33:$B$776,H$11)+'СЕТ СН'!$F$9+СВЦЭМ!$D$10+'СЕТ СН'!$F$5-'СЕТ СН'!$F$17</f>
        <v>3331.8116007200001</v>
      </c>
      <c r="I38" s="36">
        <f>SUMIFS(СВЦЭМ!$C$33:$C$776,СВЦЭМ!$A$33:$A$776,$A38,СВЦЭМ!$B$33:$B$776,I$11)+'СЕТ СН'!$F$9+СВЦЭМ!$D$10+'СЕТ СН'!$F$5-'СЕТ СН'!$F$17</f>
        <v>3327.2699646599999</v>
      </c>
      <c r="J38" s="36">
        <f>SUMIFS(СВЦЭМ!$C$33:$C$776,СВЦЭМ!$A$33:$A$776,$A38,СВЦЭМ!$B$33:$B$776,J$11)+'СЕТ СН'!$F$9+СВЦЭМ!$D$10+'СЕТ СН'!$F$5-'СЕТ СН'!$F$17</f>
        <v>3322.64869279</v>
      </c>
      <c r="K38" s="36">
        <f>SUMIFS(СВЦЭМ!$C$33:$C$776,СВЦЭМ!$A$33:$A$776,$A38,СВЦЭМ!$B$33:$B$776,K$11)+'СЕТ СН'!$F$9+СВЦЭМ!$D$10+'СЕТ СН'!$F$5-'СЕТ СН'!$F$17</f>
        <v>3225.5218152400003</v>
      </c>
      <c r="L38" s="36">
        <f>SUMIFS(СВЦЭМ!$C$33:$C$776,СВЦЭМ!$A$33:$A$776,$A38,СВЦЭМ!$B$33:$B$776,L$11)+'СЕТ СН'!$F$9+СВЦЭМ!$D$10+'СЕТ СН'!$F$5-'СЕТ СН'!$F$17</f>
        <v>3150.9426273700001</v>
      </c>
      <c r="M38" s="36">
        <f>SUMIFS(СВЦЭМ!$C$33:$C$776,СВЦЭМ!$A$33:$A$776,$A38,СВЦЭМ!$B$33:$B$776,M$11)+'СЕТ СН'!$F$9+СВЦЭМ!$D$10+'СЕТ СН'!$F$5-'СЕТ СН'!$F$17</f>
        <v>3140.7132864300002</v>
      </c>
      <c r="N38" s="36">
        <f>SUMIFS(СВЦЭМ!$C$33:$C$776,СВЦЭМ!$A$33:$A$776,$A38,СВЦЭМ!$B$33:$B$776,N$11)+'СЕТ СН'!$F$9+СВЦЭМ!$D$10+'СЕТ СН'!$F$5-'СЕТ СН'!$F$17</f>
        <v>3149.3087830100003</v>
      </c>
      <c r="O38" s="36">
        <f>SUMIFS(СВЦЭМ!$C$33:$C$776,СВЦЭМ!$A$33:$A$776,$A38,СВЦЭМ!$B$33:$B$776,O$11)+'СЕТ СН'!$F$9+СВЦЭМ!$D$10+'СЕТ СН'!$F$5-'СЕТ СН'!$F$17</f>
        <v>3156.69806634</v>
      </c>
      <c r="P38" s="36">
        <f>SUMIFS(СВЦЭМ!$C$33:$C$776,СВЦЭМ!$A$33:$A$776,$A38,СВЦЭМ!$B$33:$B$776,P$11)+'СЕТ СН'!$F$9+СВЦЭМ!$D$10+'СЕТ СН'!$F$5-'СЕТ СН'!$F$17</f>
        <v>3164.89202058</v>
      </c>
      <c r="Q38" s="36">
        <f>SUMIFS(СВЦЭМ!$C$33:$C$776,СВЦЭМ!$A$33:$A$776,$A38,СВЦЭМ!$B$33:$B$776,Q$11)+'СЕТ СН'!$F$9+СВЦЭМ!$D$10+'СЕТ СН'!$F$5-'СЕТ СН'!$F$17</f>
        <v>3173.2709976900001</v>
      </c>
      <c r="R38" s="36">
        <f>SUMIFS(СВЦЭМ!$C$33:$C$776,СВЦЭМ!$A$33:$A$776,$A38,СВЦЭМ!$B$33:$B$776,R$11)+'СЕТ СН'!$F$9+СВЦЭМ!$D$10+'СЕТ СН'!$F$5-'СЕТ СН'!$F$17</f>
        <v>3150.9568646100001</v>
      </c>
      <c r="S38" s="36">
        <f>SUMIFS(СВЦЭМ!$C$33:$C$776,СВЦЭМ!$A$33:$A$776,$A38,СВЦЭМ!$B$33:$B$776,S$11)+'СЕТ СН'!$F$9+СВЦЭМ!$D$10+'СЕТ СН'!$F$5-'СЕТ СН'!$F$17</f>
        <v>3158.8822649700001</v>
      </c>
      <c r="T38" s="36">
        <f>SUMIFS(СВЦЭМ!$C$33:$C$776,СВЦЭМ!$A$33:$A$776,$A38,СВЦЭМ!$B$33:$B$776,T$11)+'СЕТ СН'!$F$9+СВЦЭМ!$D$10+'СЕТ СН'!$F$5-'СЕТ СН'!$F$17</f>
        <v>3178.2541761399998</v>
      </c>
      <c r="U38" s="36">
        <f>SUMIFS(СВЦЭМ!$C$33:$C$776,СВЦЭМ!$A$33:$A$776,$A38,СВЦЭМ!$B$33:$B$776,U$11)+'СЕТ СН'!$F$9+СВЦЭМ!$D$10+'СЕТ СН'!$F$5-'СЕТ СН'!$F$17</f>
        <v>3166.7855083200002</v>
      </c>
      <c r="V38" s="36">
        <f>SUMIFS(СВЦЭМ!$C$33:$C$776,СВЦЭМ!$A$33:$A$776,$A38,СВЦЭМ!$B$33:$B$776,V$11)+'СЕТ СН'!$F$9+СВЦЭМ!$D$10+'СЕТ СН'!$F$5-'СЕТ СН'!$F$17</f>
        <v>3153.3092045000003</v>
      </c>
      <c r="W38" s="36">
        <f>SUMIFS(СВЦЭМ!$C$33:$C$776,СВЦЭМ!$A$33:$A$776,$A38,СВЦЭМ!$B$33:$B$776,W$11)+'СЕТ СН'!$F$9+СВЦЭМ!$D$10+'СЕТ СН'!$F$5-'СЕТ СН'!$F$17</f>
        <v>3123.22928499</v>
      </c>
      <c r="X38" s="36">
        <f>SUMIFS(СВЦЭМ!$C$33:$C$776,СВЦЭМ!$A$33:$A$776,$A38,СВЦЭМ!$B$33:$B$776,X$11)+'СЕТ СН'!$F$9+СВЦЭМ!$D$10+'СЕТ СН'!$F$5-'СЕТ СН'!$F$17</f>
        <v>3149.9051619699999</v>
      </c>
      <c r="Y38" s="36">
        <f>SUMIFS(СВЦЭМ!$C$33:$C$776,СВЦЭМ!$A$33:$A$776,$A38,СВЦЭМ!$B$33:$B$776,Y$11)+'СЕТ СН'!$F$9+СВЦЭМ!$D$10+'СЕТ СН'!$F$5-'СЕТ СН'!$F$17</f>
        <v>3244.3389640400001</v>
      </c>
    </row>
    <row r="39" spans="1:25" ht="15.75" x14ac:dyDescent="0.2">
      <c r="A39" s="35">
        <f t="shared" si="0"/>
        <v>44010</v>
      </c>
      <c r="B39" s="36">
        <f>SUMIFS(СВЦЭМ!$C$33:$C$776,СВЦЭМ!$A$33:$A$776,$A39,СВЦЭМ!$B$33:$B$776,B$11)+'СЕТ СН'!$F$9+СВЦЭМ!$D$10+'СЕТ СН'!$F$5-'СЕТ СН'!$F$17</f>
        <v>3320.8837450599999</v>
      </c>
      <c r="C39" s="36">
        <f>SUMIFS(СВЦЭМ!$C$33:$C$776,СВЦЭМ!$A$33:$A$776,$A39,СВЦЭМ!$B$33:$B$776,C$11)+'СЕТ СН'!$F$9+СВЦЭМ!$D$10+'СЕТ СН'!$F$5-'СЕТ СН'!$F$17</f>
        <v>3305.9229086999999</v>
      </c>
      <c r="D39" s="36">
        <f>SUMIFS(СВЦЭМ!$C$33:$C$776,СВЦЭМ!$A$33:$A$776,$A39,СВЦЭМ!$B$33:$B$776,D$11)+'СЕТ СН'!$F$9+СВЦЭМ!$D$10+'СЕТ СН'!$F$5-'СЕТ СН'!$F$17</f>
        <v>3287.57247929</v>
      </c>
      <c r="E39" s="36">
        <f>SUMIFS(СВЦЭМ!$C$33:$C$776,СВЦЭМ!$A$33:$A$776,$A39,СВЦЭМ!$B$33:$B$776,E$11)+'СЕТ СН'!$F$9+СВЦЭМ!$D$10+'СЕТ СН'!$F$5-'СЕТ СН'!$F$17</f>
        <v>3288.1285936599998</v>
      </c>
      <c r="F39" s="36">
        <f>SUMIFS(СВЦЭМ!$C$33:$C$776,СВЦЭМ!$A$33:$A$776,$A39,СВЦЭМ!$B$33:$B$776,F$11)+'СЕТ СН'!$F$9+СВЦЭМ!$D$10+'СЕТ СН'!$F$5-'СЕТ СН'!$F$17</f>
        <v>3286.7246448199999</v>
      </c>
      <c r="G39" s="36">
        <f>SUMIFS(СВЦЭМ!$C$33:$C$776,СВЦЭМ!$A$33:$A$776,$A39,СВЦЭМ!$B$33:$B$776,G$11)+'СЕТ СН'!$F$9+СВЦЭМ!$D$10+'СЕТ СН'!$F$5-'СЕТ СН'!$F$17</f>
        <v>3294.6426172000001</v>
      </c>
      <c r="H39" s="36">
        <f>SUMIFS(СВЦЭМ!$C$33:$C$776,СВЦЭМ!$A$33:$A$776,$A39,СВЦЭМ!$B$33:$B$776,H$11)+'СЕТ СН'!$F$9+СВЦЭМ!$D$10+'СЕТ СН'!$F$5-'СЕТ СН'!$F$17</f>
        <v>3295.3193837899998</v>
      </c>
      <c r="I39" s="36">
        <f>SUMIFS(СВЦЭМ!$C$33:$C$776,СВЦЭМ!$A$33:$A$776,$A39,СВЦЭМ!$B$33:$B$776,I$11)+'СЕТ СН'!$F$9+СВЦЭМ!$D$10+'СЕТ СН'!$F$5-'СЕТ СН'!$F$17</f>
        <v>3307.33270404</v>
      </c>
      <c r="J39" s="36">
        <f>SUMIFS(СВЦЭМ!$C$33:$C$776,СВЦЭМ!$A$33:$A$776,$A39,СВЦЭМ!$B$33:$B$776,J$11)+'СЕТ СН'!$F$9+СВЦЭМ!$D$10+'СЕТ СН'!$F$5-'СЕТ СН'!$F$17</f>
        <v>3303.6340174400002</v>
      </c>
      <c r="K39" s="36">
        <f>SUMIFS(СВЦЭМ!$C$33:$C$776,СВЦЭМ!$A$33:$A$776,$A39,СВЦЭМ!$B$33:$B$776,K$11)+'СЕТ СН'!$F$9+СВЦЭМ!$D$10+'СЕТ СН'!$F$5-'СЕТ СН'!$F$17</f>
        <v>3233.9156726599999</v>
      </c>
      <c r="L39" s="36">
        <f>SUMIFS(СВЦЭМ!$C$33:$C$776,СВЦЭМ!$A$33:$A$776,$A39,СВЦЭМ!$B$33:$B$776,L$11)+'СЕТ СН'!$F$9+СВЦЭМ!$D$10+'СЕТ СН'!$F$5-'СЕТ СН'!$F$17</f>
        <v>3157.43769995</v>
      </c>
      <c r="M39" s="36">
        <f>SUMIFS(СВЦЭМ!$C$33:$C$776,СВЦЭМ!$A$33:$A$776,$A39,СВЦЭМ!$B$33:$B$776,M$11)+'СЕТ СН'!$F$9+СВЦЭМ!$D$10+'СЕТ СН'!$F$5-'СЕТ СН'!$F$17</f>
        <v>3129.1398309300002</v>
      </c>
      <c r="N39" s="36">
        <f>SUMIFS(СВЦЭМ!$C$33:$C$776,СВЦЭМ!$A$33:$A$776,$A39,СВЦЭМ!$B$33:$B$776,N$11)+'СЕТ СН'!$F$9+СВЦЭМ!$D$10+'СЕТ СН'!$F$5-'СЕТ СН'!$F$17</f>
        <v>3142.8997352300003</v>
      </c>
      <c r="O39" s="36">
        <f>SUMIFS(СВЦЭМ!$C$33:$C$776,СВЦЭМ!$A$33:$A$776,$A39,СВЦЭМ!$B$33:$B$776,O$11)+'СЕТ СН'!$F$9+СВЦЭМ!$D$10+'СЕТ СН'!$F$5-'СЕТ СН'!$F$17</f>
        <v>3161.35752284</v>
      </c>
      <c r="P39" s="36">
        <f>SUMIFS(СВЦЭМ!$C$33:$C$776,СВЦЭМ!$A$33:$A$776,$A39,СВЦЭМ!$B$33:$B$776,P$11)+'СЕТ СН'!$F$9+СВЦЭМ!$D$10+'СЕТ СН'!$F$5-'СЕТ СН'!$F$17</f>
        <v>3147.0814241600001</v>
      </c>
      <c r="Q39" s="36">
        <f>SUMIFS(СВЦЭМ!$C$33:$C$776,СВЦЭМ!$A$33:$A$776,$A39,СВЦЭМ!$B$33:$B$776,Q$11)+'СЕТ СН'!$F$9+СВЦЭМ!$D$10+'СЕТ СН'!$F$5-'СЕТ СН'!$F$17</f>
        <v>3151.8144203400002</v>
      </c>
      <c r="R39" s="36">
        <f>SUMIFS(СВЦЭМ!$C$33:$C$776,СВЦЭМ!$A$33:$A$776,$A39,СВЦЭМ!$B$33:$B$776,R$11)+'СЕТ СН'!$F$9+СВЦЭМ!$D$10+'СЕТ СН'!$F$5-'СЕТ СН'!$F$17</f>
        <v>3166.9331387500001</v>
      </c>
      <c r="S39" s="36">
        <f>SUMIFS(СВЦЭМ!$C$33:$C$776,СВЦЭМ!$A$33:$A$776,$A39,СВЦЭМ!$B$33:$B$776,S$11)+'СЕТ СН'!$F$9+СВЦЭМ!$D$10+'СЕТ СН'!$F$5-'СЕТ СН'!$F$17</f>
        <v>3169.9538407800001</v>
      </c>
      <c r="T39" s="36">
        <f>SUMIFS(СВЦЭМ!$C$33:$C$776,СВЦЭМ!$A$33:$A$776,$A39,СВЦЭМ!$B$33:$B$776,T$11)+'СЕТ СН'!$F$9+СВЦЭМ!$D$10+'СЕТ СН'!$F$5-'СЕТ СН'!$F$17</f>
        <v>3163.4993060000002</v>
      </c>
      <c r="U39" s="36">
        <f>SUMIFS(СВЦЭМ!$C$33:$C$776,СВЦЭМ!$A$33:$A$776,$A39,СВЦЭМ!$B$33:$B$776,U$11)+'СЕТ СН'!$F$9+СВЦЭМ!$D$10+'СЕТ СН'!$F$5-'СЕТ СН'!$F$17</f>
        <v>3150.71057802</v>
      </c>
      <c r="V39" s="36">
        <f>SUMIFS(СВЦЭМ!$C$33:$C$776,СВЦЭМ!$A$33:$A$776,$A39,СВЦЭМ!$B$33:$B$776,V$11)+'СЕТ СН'!$F$9+СВЦЭМ!$D$10+'СЕТ СН'!$F$5-'СЕТ СН'!$F$17</f>
        <v>3149.7886743999998</v>
      </c>
      <c r="W39" s="36">
        <f>SUMIFS(СВЦЭМ!$C$33:$C$776,СВЦЭМ!$A$33:$A$776,$A39,СВЦЭМ!$B$33:$B$776,W$11)+'СЕТ СН'!$F$9+СВЦЭМ!$D$10+'СЕТ СН'!$F$5-'СЕТ СН'!$F$17</f>
        <v>3131.3032555700001</v>
      </c>
      <c r="X39" s="36">
        <f>SUMIFS(СВЦЭМ!$C$33:$C$776,СВЦЭМ!$A$33:$A$776,$A39,СВЦЭМ!$B$33:$B$776,X$11)+'СЕТ СН'!$F$9+СВЦЭМ!$D$10+'СЕТ СН'!$F$5-'СЕТ СН'!$F$17</f>
        <v>3165.6450061200003</v>
      </c>
      <c r="Y39" s="36">
        <f>SUMIFS(СВЦЭМ!$C$33:$C$776,СВЦЭМ!$A$33:$A$776,$A39,СВЦЭМ!$B$33:$B$776,Y$11)+'СЕТ СН'!$F$9+СВЦЭМ!$D$10+'СЕТ СН'!$F$5-'СЕТ СН'!$F$17</f>
        <v>3236.5593415200001</v>
      </c>
    </row>
    <row r="40" spans="1:25" ht="15.75" x14ac:dyDescent="0.2">
      <c r="A40" s="35">
        <f t="shared" si="0"/>
        <v>44011</v>
      </c>
      <c r="B40" s="36">
        <f>SUMIFS(СВЦЭМ!$C$33:$C$776,СВЦЭМ!$A$33:$A$776,$A40,СВЦЭМ!$B$33:$B$776,B$11)+'СЕТ СН'!$F$9+СВЦЭМ!$D$10+'СЕТ СН'!$F$5-'СЕТ СН'!$F$17</f>
        <v>3397.7398536700002</v>
      </c>
      <c r="C40" s="36">
        <f>SUMIFS(СВЦЭМ!$C$33:$C$776,СВЦЭМ!$A$33:$A$776,$A40,СВЦЭМ!$B$33:$B$776,C$11)+'СЕТ СН'!$F$9+СВЦЭМ!$D$10+'СЕТ СН'!$F$5-'СЕТ СН'!$F$17</f>
        <v>3391.5142140200001</v>
      </c>
      <c r="D40" s="36">
        <f>SUMIFS(СВЦЭМ!$C$33:$C$776,СВЦЭМ!$A$33:$A$776,$A40,СВЦЭМ!$B$33:$B$776,D$11)+'СЕТ СН'!$F$9+СВЦЭМ!$D$10+'СЕТ СН'!$F$5-'СЕТ СН'!$F$17</f>
        <v>3374.3280746999999</v>
      </c>
      <c r="E40" s="36">
        <f>SUMIFS(СВЦЭМ!$C$33:$C$776,СВЦЭМ!$A$33:$A$776,$A40,СВЦЭМ!$B$33:$B$776,E$11)+'СЕТ СН'!$F$9+СВЦЭМ!$D$10+'СЕТ СН'!$F$5-'СЕТ СН'!$F$17</f>
        <v>3372.3700576299998</v>
      </c>
      <c r="F40" s="36">
        <f>SUMIFS(СВЦЭМ!$C$33:$C$776,СВЦЭМ!$A$33:$A$776,$A40,СВЦЭМ!$B$33:$B$776,F$11)+'СЕТ СН'!$F$9+СВЦЭМ!$D$10+'СЕТ СН'!$F$5-'СЕТ СН'!$F$17</f>
        <v>3359.3036678600001</v>
      </c>
      <c r="G40" s="36">
        <f>SUMIFS(СВЦЭМ!$C$33:$C$776,СВЦЭМ!$A$33:$A$776,$A40,СВЦЭМ!$B$33:$B$776,G$11)+'СЕТ СН'!$F$9+СВЦЭМ!$D$10+'СЕТ СН'!$F$5-'СЕТ СН'!$F$17</f>
        <v>3369.7705988100001</v>
      </c>
      <c r="H40" s="36">
        <f>SUMIFS(СВЦЭМ!$C$33:$C$776,СВЦЭМ!$A$33:$A$776,$A40,СВЦЭМ!$B$33:$B$776,H$11)+'СЕТ СН'!$F$9+СВЦЭМ!$D$10+'СЕТ СН'!$F$5-'СЕТ СН'!$F$17</f>
        <v>3390.6133219100002</v>
      </c>
      <c r="I40" s="36">
        <f>SUMIFS(СВЦЭМ!$C$33:$C$776,СВЦЭМ!$A$33:$A$776,$A40,СВЦЭМ!$B$33:$B$776,I$11)+'СЕТ СН'!$F$9+СВЦЭМ!$D$10+'СЕТ СН'!$F$5-'СЕТ СН'!$F$17</f>
        <v>3409.2127251500001</v>
      </c>
      <c r="J40" s="36">
        <f>SUMIFS(СВЦЭМ!$C$33:$C$776,СВЦЭМ!$A$33:$A$776,$A40,СВЦЭМ!$B$33:$B$776,J$11)+'СЕТ СН'!$F$9+СВЦЭМ!$D$10+'СЕТ СН'!$F$5-'СЕТ СН'!$F$17</f>
        <v>3356.6901195700002</v>
      </c>
      <c r="K40" s="36">
        <f>SUMIFS(СВЦЭМ!$C$33:$C$776,СВЦЭМ!$A$33:$A$776,$A40,СВЦЭМ!$B$33:$B$776,K$11)+'СЕТ СН'!$F$9+СВЦЭМ!$D$10+'СЕТ СН'!$F$5-'СЕТ СН'!$F$17</f>
        <v>3225.1359161099999</v>
      </c>
      <c r="L40" s="36">
        <f>SUMIFS(СВЦЭМ!$C$33:$C$776,СВЦЭМ!$A$33:$A$776,$A40,СВЦЭМ!$B$33:$B$776,L$11)+'СЕТ СН'!$F$9+СВЦЭМ!$D$10+'СЕТ СН'!$F$5-'СЕТ СН'!$F$17</f>
        <v>3116.6677062600002</v>
      </c>
      <c r="M40" s="36">
        <f>SUMIFS(СВЦЭМ!$C$33:$C$776,СВЦЭМ!$A$33:$A$776,$A40,СВЦЭМ!$B$33:$B$776,M$11)+'СЕТ СН'!$F$9+СВЦЭМ!$D$10+'СЕТ СН'!$F$5-'СЕТ СН'!$F$17</f>
        <v>3102.2190308099998</v>
      </c>
      <c r="N40" s="36">
        <f>SUMIFS(СВЦЭМ!$C$33:$C$776,СВЦЭМ!$A$33:$A$776,$A40,СВЦЭМ!$B$33:$B$776,N$11)+'СЕТ СН'!$F$9+СВЦЭМ!$D$10+'СЕТ СН'!$F$5-'СЕТ СН'!$F$17</f>
        <v>3126.1725227900001</v>
      </c>
      <c r="O40" s="36">
        <f>SUMIFS(СВЦЭМ!$C$33:$C$776,СВЦЭМ!$A$33:$A$776,$A40,СВЦЭМ!$B$33:$B$776,O$11)+'СЕТ СН'!$F$9+СВЦЭМ!$D$10+'СЕТ СН'!$F$5-'СЕТ СН'!$F$17</f>
        <v>3143.5375142299999</v>
      </c>
      <c r="P40" s="36">
        <f>SUMIFS(СВЦЭМ!$C$33:$C$776,СВЦЭМ!$A$33:$A$776,$A40,СВЦЭМ!$B$33:$B$776,P$11)+'СЕТ СН'!$F$9+СВЦЭМ!$D$10+'СЕТ СН'!$F$5-'СЕТ СН'!$F$17</f>
        <v>3133.4728441900002</v>
      </c>
      <c r="Q40" s="36">
        <f>SUMIFS(СВЦЭМ!$C$33:$C$776,СВЦЭМ!$A$33:$A$776,$A40,СВЦЭМ!$B$33:$B$776,Q$11)+'СЕТ СН'!$F$9+СВЦЭМ!$D$10+'СЕТ СН'!$F$5-'СЕТ СН'!$F$17</f>
        <v>3135.0181912799999</v>
      </c>
      <c r="R40" s="36">
        <f>SUMIFS(СВЦЭМ!$C$33:$C$776,СВЦЭМ!$A$33:$A$776,$A40,СВЦЭМ!$B$33:$B$776,R$11)+'СЕТ СН'!$F$9+СВЦЭМ!$D$10+'СЕТ СН'!$F$5-'СЕТ СН'!$F$17</f>
        <v>3155.2684353599998</v>
      </c>
      <c r="S40" s="36">
        <f>SUMIFS(СВЦЭМ!$C$33:$C$776,СВЦЭМ!$A$33:$A$776,$A40,СВЦЭМ!$B$33:$B$776,S$11)+'СЕТ СН'!$F$9+СВЦЭМ!$D$10+'СЕТ СН'!$F$5-'СЕТ СН'!$F$17</f>
        <v>3154.2851066399999</v>
      </c>
      <c r="T40" s="36">
        <f>SUMIFS(СВЦЭМ!$C$33:$C$776,СВЦЭМ!$A$33:$A$776,$A40,СВЦЭМ!$B$33:$B$776,T$11)+'СЕТ СН'!$F$9+СВЦЭМ!$D$10+'СЕТ СН'!$F$5-'СЕТ СН'!$F$17</f>
        <v>3160.35457692</v>
      </c>
      <c r="U40" s="36">
        <f>SUMIFS(СВЦЭМ!$C$33:$C$776,СВЦЭМ!$A$33:$A$776,$A40,СВЦЭМ!$B$33:$B$776,U$11)+'СЕТ СН'!$F$9+СВЦЭМ!$D$10+'СЕТ СН'!$F$5-'СЕТ СН'!$F$17</f>
        <v>3186.4160725900001</v>
      </c>
      <c r="V40" s="36">
        <f>SUMIFS(СВЦЭМ!$C$33:$C$776,СВЦЭМ!$A$33:$A$776,$A40,СВЦЭМ!$B$33:$B$776,V$11)+'СЕТ СН'!$F$9+СВЦЭМ!$D$10+'СЕТ СН'!$F$5-'СЕТ СН'!$F$17</f>
        <v>3193.90674506</v>
      </c>
      <c r="W40" s="36">
        <f>SUMIFS(СВЦЭМ!$C$33:$C$776,СВЦЭМ!$A$33:$A$776,$A40,СВЦЭМ!$B$33:$B$776,W$11)+'СЕТ СН'!$F$9+СВЦЭМ!$D$10+'СЕТ СН'!$F$5-'СЕТ СН'!$F$17</f>
        <v>3167.62839063</v>
      </c>
      <c r="X40" s="36">
        <f>SUMIFS(СВЦЭМ!$C$33:$C$776,СВЦЭМ!$A$33:$A$776,$A40,СВЦЭМ!$B$33:$B$776,X$11)+'СЕТ СН'!$F$9+СВЦЭМ!$D$10+'СЕТ СН'!$F$5-'СЕТ СН'!$F$17</f>
        <v>3157.69973691</v>
      </c>
      <c r="Y40" s="36">
        <f>SUMIFS(СВЦЭМ!$C$33:$C$776,СВЦЭМ!$A$33:$A$776,$A40,СВЦЭМ!$B$33:$B$776,Y$11)+'СЕТ СН'!$F$9+СВЦЭМ!$D$10+'СЕТ СН'!$F$5-'СЕТ СН'!$F$17</f>
        <v>3279.3486706799999</v>
      </c>
    </row>
    <row r="41" spans="1:25" ht="15.75" x14ac:dyDescent="0.2">
      <c r="A41" s="35">
        <f t="shared" si="0"/>
        <v>44012</v>
      </c>
      <c r="B41" s="36">
        <f>SUMIFS(СВЦЭМ!$C$33:$C$776,СВЦЭМ!$A$33:$A$776,$A41,СВЦЭМ!$B$33:$B$776,B$11)+'СЕТ СН'!$F$9+СВЦЭМ!$D$10+'СЕТ СН'!$F$5-'СЕТ СН'!$F$17</f>
        <v>3395.7525891999999</v>
      </c>
      <c r="C41" s="36">
        <f>SUMIFS(СВЦЭМ!$C$33:$C$776,СВЦЭМ!$A$33:$A$776,$A41,СВЦЭМ!$B$33:$B$776,C$11)+'СЕТ СН'!$F$9+СВЦЭМ!$D$10+'СЕТ СН'!$F$5-'СЕТ СН'!$F$17</f>
        <v>3368.7082116900001</v>
      </c>
      <c r="D41" s="36">
        <f>SUMIFS(СВЦЭМ!$C$33:$C$776,СВЦЭМ!$A$33:$A$776,$A41,СВЦЭМ!$B$33:$B$776,D$11)+'СЕТ СН'!$F$9+СВЦЭМ!$D$10+'СЕТ СН'!$F$5-'СЕТ СН'!$F$17</f>
        <v>3353.98672098</v>
      </c>
      <c r="E41" s="36">
        <f>SUMIFS(СВЦЭМ!$C$33:$C$776,СВЦЭМ!$A$33:$A$776,$A41,СВЦЭМ!$B$33:$B$776,E$11)+'СЕТ СН'!$F$9+СВЦЭМ!$D$10+'СЕТ СН'!$F$5-'СЕТ СН'!$F$17</f>
        <v>3346.4863464999999</v>
      </c>
      <c r="F41" s="36">
        <f>SUMIFS(СВЦЭМ!$C$33:$C$776,СВЦЭМ!$A$33:$A$776,$A41,СВЦЭМ!$B$33:$B$776,F$11)+'СЕТ СН'!$F$9+СВЦЭМ!$D$10+'СЕТ СН'!$F$5-'СЕТ СН'!$F$17</f>
        <v>3337.1801578200002</v>
      </c>
      <c r="G41" s="36">
        <f>SUMIFS(СВЦЭМ!$C$33:$C$776,СВЦЭМ!$A$33:$A$776,$A41,СВЦЭМ!$B$33:$B$776,G$11)+'СЕТ СН'!$F$9+СВЦЭМ!$D$10+'СЕТ СН'!$F$5-'СЕТ СН'!$F$17</f>
        <v>3349.2648045800001</v>
      </c>
      <c r="H41" s="36">
        <f>SUMIFS(СВЦЭМ!$C$33:$C$776,СВЦЭМ!$A$33:$A$776,$A41,СВЦЭМ!$B$33:$B$776,H$11)+'СЕТ СН'!$F$9+СВЦЭМ!$D$10+'СЕТ СН'!$F$5-'СЕТ СН'!$F$17</f>
        <v>3374.4342233299999</v>
      </c>
      <c r="I41" s="36">
        <f>SUMIFS(СВЦЭМ!$C$33:$C$776,СВЦЭМ!$A$33:$A$776,$A41,СВЦЭМ!$B$33:$B$776,I$11)+'СЕТ СН'!$F$9+СВЦЭМ!$D$10+'СЕТ СН'!$F$5-'СЕТ СН'!$F$17</f>
        <v>3382.0879368199999</v>
      </c>
      <c r="J41" s="36">
        <f>SUMIFS(СВЦЭМ!$C$33:$C$776,СВЦЭМ!$A$33:$A$776,$A41,СВЦЭМ!$B$33:$B$776,J$11)+'СЕТ СН'!$F$9+СВЦЭМ!$D$10+'СЕТ СН'!$F$5-'СЕТ СН'!$F$17</f>
        <v>3330.7862198399998</v>
      </c>
      <c r="K41" s="36">
        <f>SUMIFS(СВЦЭМ!$C$33:$C$776,СВЦЭМ!$A$33:$A$776,$A41,СВЦЭМ!$B$33:$B$776,K$11)+'СЕТ СН'!$F$9+СВЦЭМ!$D$10+'СЕТ СН'!$F$5-'СЕТ СН'!$F$17</f>
        <v>3236.75591794</v>
      </c>
      <c r="L41" s="36">
        <f>SUMIFS(СВЦЭМ!$C$33:$C$776,СВЦЭМ!$A$33:$A$776,$A41,СВЦЭМ!$B$33:$B$776,L$11)+'СЕТ СН'!$F$9+СВЦЭМ!$D$10+'СЕТ СН'!$F$5-'СЕТ СН'!$F$17</f>
        <v>3151.38585238</v>
      </c>
      <c r="M41" s="36">
        <f>SUMIFS(СВЦЭМ!$C$33:$C$776,СВЦЭМ!$A$33:$A$776,$A41,СВЦЭМ!$B$33:$B$776,M$11)+'СЕТ СН'!$F$9+СВЦЭМ!$D$10+'СЕТ СН'!$F$5-'СЕТ СН'!$F$17</f>
        <v>3144.88589662</v>
      </c>
      <c r="N41" s="36">
        <f>SUMIFS(СВЦЭМ!$C$33:$C$776,СВЦЭМ!$A$33:$A$776,$A41,СВЦЭМ!$B$33:$B$776,N$11)+'СЕТ СН'!$F$9+СВЦЭМ!$D$10+'СЕТ СН'!$F$5-'СЕТ СН'!$F$17</f>
        <v>3168.9690014500002</v>
      </c>
      <c r="O41" s="36">
        <f>SUMIFS(СВЦЭМ!$C$33:$C$776,СВЦЭМ!$A$33:$A$776,$A41,СВЦЭМ!$B$33:$B$776,O$11)+'СЕТ СН'!$F$9+СВЦЭМ!$D$10+'СЕТ СН'!$F$5-'СЕТ СН'!$F$17</f>
        <v>3174.4734349600003</v>
      </c>
      <c r="P41" s="36">
        <f>SUMIFS(СВЦЭМ!$C$33:$C$776,СВЦЭМ!$A$33:$A$776,$A41,СВЦЭМ!$B$33:$B$776,P$11)+'СЕТ СН'!$F$9+СВЦЭМ!$D$10+'СЕТ СН'!$F$5-'СЕТ СН'!$F$17</f>
        <v>3172.1453805700003</v>
      </c>
      <c r="Q41" s="36">
        <f>SUMIFS(СВЦЭМ!$C$33:$C$776,СВЦЭМ!$A$33:$A$776,$A41,СВЦЭМ!$B$33:$B$776,Q$11)+'СЕТ СН'!$F$9+СВЦЭМ!$D$10+'СЕТ СН'!$F$5-'СЕТ СН'!$F$17</f>
        <v>3172.0660082499999</v>
      </c>
      <c r="R41" s="36">
        <f>SUMIFS(СВЦЭМ!$C$33:$C$776,СВЦЭМ!$A$33:$A$776,$A41,СВЦЭМ!$B$33:$B$776,R$11)+'СЕТ СН'!$F$9+СВЦЭМ!$D$10+'СЕТ СН'!$F$5-'СЕТ СН'!$F$17</f>
        <v>3177.9419879400002</v>
      </c>
      <c r="S41" s="36">
        <f>SUMIFS(СВЦЭМ!$C$33:$C$776,СВЦЭМ!$A$33:$A$776,$A41,СВЦЭМ!$B$33:$B$776,S$11)+'СЕТ СН'!$F$9+СВЦЭМ!$D$10+'СЕТ СН'!$F$5-'СЕТ СН'!$F$17</f>
        <v>3182.32401127</v>
      </c>
      <c r="T41" s="36">
        <f>SUMIFS(СВЦЭМ!$C$33:$C$776,СВЦЭМ!$A$33:$A$776,$A41,СВЦЭМ!$B$33:$B$776,T$11)+'СЕТ СН'!$F$9+СВЦЭМ!$D$10+'СЕТ СН'!$F$5-'СЕТ СН'!$F$17</f>
        <v>3181.3915043100001</v>
      </c>
      <c r="U41" s="36">
        <f>SUMIFS(СВЦЭМ!$C$33:$C$776,СВЦЭМ!$A$33:$A$776,$A41,СВЦЭМ!$B$33:$B$776,U$11)+'СЕТ СН'!$F$9+СВЦЭМ!$D$10+'СЕТ СН'!$F$5-'СЕТ СН'!$F$17</f>
        <v>3175.6235092699999</v>
      </c>
      <c r="V41" s="36">
        <f>SUMIFS(СВЦЭМ!$C$33:$C$776,СВЦЭМ!$A$33:$A$776,$A41,СВЦЭМ!$B$33:$B$776,V$11)+'СЕТ СН'!$F$9+СВЦЭМ!$D$10+'СЕТ СН'!$F$5-'СЕТ СН'!$F$17</f>
        <v>3169.29376211</v>
      </c>
      <c r="W41" s="36">
        <f>SUMIFS(СВЦЭМ!$C$33:$C$776,СВЦЭМ!$A$33:$A$776,$A41,СВЦЭМ!$B$33:$B$776,W$11)+'СЕТ СН'!$F$9+СВЦЭМ!$D$10+'СЕТ СН'!$F$5-'СЕТ СН'!$F$17</f>
        <v>3143.4576763300001</v>
      </c>
      <c r="X41" s="36">
        <f>SUMIFS(СВЦЭМ!$C$33:$C$776,СВЦЭМ!$A$33:$A$776,$A41,СВЦЭМ!$B$33:$B$776,X$11)+'СЕТ СН'!$F$9+СВЦЭМ!$D$10+'СЕТ СН'!$F$5-'СЕТ СН'!$F$17</f>
        <v>3188.1746378299999</v>
      </c>
      <c r="Y41" s="36">
        <f>SUMIFS(СВЦЭМ!$C$33:$C$776,СВЦЭМ!$A$33:$A$776,$A41,СВЦЭМ!$B$33:$B$776,Y$11)+'СЕТ СН'!$F$9+СВЦЭМ!$D$10+'СЕТ СН'!$F$5-'СЕТ СН'!$F$17</f>
        <v>3286.24360467</v>
      </c>
    </row>
    <row r="42" spans="1:25" ht="15.75" hidden="1" x14ac:dyDescent="0.2">
      <c r="A42" s="35">
        <f t="shared" si="0"/>
        <v>44013</v>
      </c>
      <c r="B42" s="36">
        <f>SUMIFS(СВЦЭМ!$C$33:$C$776,СВЦЭМ!$A$33:$A$776,$A42,СВЦЭМ!$B$33:$B$776,B$11)+'СЕТ СН'!$F$9+СВЦЭМ!$D$10+'СЕТ СН'!$F$5-'СЕТ СН'!$F$17</f>
        <v>2522.4900080500001</v>
      </c>
      <c r="C42" s="36">
        <f>SUMIFS(СВЦЭМ!$C$33:$C$776,СВЦЭМ!$A$33:$A$776,$A42,СВЦЭМ!$B$33:$B$776,C$11)+'СЕТ СН'!$F$9+СВЦЭМ!$D$10+'СЕТ СН'!$F$5-'СЕТ СН'!$F$17</f>
        <v>2522.4900080500001</v>
      </c>
      <c r="D42" s="36">
        <f>SUMIFS(СВЦЭМ!$C$33:$C$776,СВЦЭМ!$A$33:$A$776,$A42,СВЦЭМ!$B$33:$B$776,D$11)+'СЕТ СН'!$F$9+СВЦЭМ!$D$10+'СЕТ СН'!$F$5-'СЕТ СН'!$F$17</f>
        <v>2522.4900080500001</v>
      </c>
      <c r="E42" s="36">
        <f>SUMIFS(СВЦЭМ!$C$33:$C$776,СВЦЭМ!$A$33:$A$776,$A42,СВЦЭМ!$B$33:$B$776,E$11)+'СЕТ СН'!$F$9+СВЦЭМ!$D$10+'СЕТ СН'!$F$5-'СЕТ СН'!$F$17</f>
        <v>2522.4900080500001</v>
      </c>
      <c r="F42" s="36">
        <f>SUMIFS(СВЦЭМ!$C$33:$C$776,СВЦЭМ!$A$33:$A$776,$A42,СВЦЭМ!$B$33:$B$776,F$11)+'СЕТ СН'!$F$9+СВЦЭМ!$D$10+'СЕТ СН'!$F$5-'СЕТ СН'!$F$17</f>
        <v>2522.4900080500001</v>
      </c>
      <c r="G42" s="36">
        <f>SUMIFS(СВЦЭМ!$C$33:$C$776,СВЦЭМ!$A$33:$A$776,$A42,СВЦЭМ!$B$33:$B$776,G$11)+'СЕТ СН'!$F$9+СВЦЭМ!$D$10+'СЕТ СН'!$F$5-'СЕТ СН'!$F$17</f>
        <v>2522.4900080500001</v>
      </c>
      <c r="H42" s="36">
        <f>SUMIFS(СВЦЭМ!$C$33:$C$776,СВЦЭМ!$A$33:$A$776,$A42,СВЦЭМ!$B$33:$B$776,H$11)+'СЕТ СН'!$F$9+СВЦЭМ!$D$10+'СЕТ СН'!$F$5-'СЕТ СН'!$F$17</f>
        <v>2522.4900080500001</v>
      </c>
      <c r="I42" s="36">
        <f>SUMIFS(СВЦЭМ!$C$33:$C$776,СВЦЭМ!$A$33:$A$776,$A42,СВЦЭМ!$B$33:$B$776,I$11)+'СЕТ СН'!$F$9+СВЦЭМ!$D$10+'СЕТ СН'!$F$5-'СЕТ СН'!$F$17</f>
        <v>2522.4900080500001</v>
      </c>
      <c r="J42" s="36">
        <f>SUMIFS(СВЦЭМ!$C$33:$C$776,СВЦЭМ!$A$33:$A$776,$A42,СВЦЭМ!$B$33:$B$776,J$11)+'СЕТ СН'!$F$9+СВЦЭМ!$D$10+'СЕТ СН'!$F$5-'СЕТ СН'!$F$17</f>
        <v>2522.4900080500001</v>
      </c>
      <c r="K42" s="36">
        <f>SUMIFS(СВЦЭМ!$C$33:$C$776,СВЦЭМ!$A$33:$A$776,$A42,СВЦЭМ!$B$33:$B$776,K$11)+'СЕТ СН'!$F$9+СВЦЭМ!$D$10+'СЕТ СН'!$F$5-'СЕТ СН'!$F$17</f>
        <v>2522.4900080500001</v>
      </c>
      <c r="L42" s="36">
        <f>SUMIFS(СВЦЭМ!$C$33:$C$776,СВЦЭМ!$A$33:$A$776,$A42,СВЦЭМ!$B$33:$B$776,L$11)+'СЕТ СН'!$F$9+СВЦЭМ!$D$10+'СЕТ СН'!$F$5-'СЕТ СН'!$F$17</f>
        <v>2522.4900080500001</v>
      </c>
      <c r="M42" s="36">
        <f>SUMIFS(СВЦЭМ!$C$33:$C$776,СВЦЭМ!$A$33:$A$776,$A42,СВЦЭМ!$B$33:$B$776,M$11)+'СЕТ СН'!$F$9+СВЦЭМ!$D$10+'СЕТ СН'!$F$5-'СЕТ СН'!$F$17</f>
        <v>2522.4900080500001</v>
      </c>
      <c r="N42" s="36">
        <f>SUMIFS(СВЦЭМ!$C$33:$C$776,СВЦЭМ!$A$33:$A$776,$A42,СВЦЭМ!$B$33:$B$776,N$11)+'СЕТ СН'!$F$9+СВЦЭМ!$D$10+'СЕТ СН'!$F$5-'СЕТ СН'!$F$17</f>
        <v>2522.4900080500001</v>
      </c>
      <c r="O42" s="36">
        <f>SUMIFS(СВЦЭМ!$C$33:$C$776,СВЦЭМ!$A$33:$A$776,$A42,СВЦЭМ!$B$33:$B$776,O$11)+'СЕТ СН'!$F$9+СВЦЭМ!$D$10+'СЕТ СН'!$F$5-'СЕТ СН'!$F$17</f>
        <v>2522.4900080500001</v>
      </c>
      <c r="P42" s="36">
        <f>SUMIFS(СВЦЭМ!$C$33:$C$776,СВЦЭМ!$A$33:$A$776,$A42,СВЦЭМ!$B$33:$B$776,P$11)+'СЕТ СН'!$F$9+СВЦЭМ!$D$10+'СЕТ СН'!$F$5-'СЕТ СН'!$F$17</f>
        <v>2522.4900080500001</v>
      </c>
      <c r="Q42" s="36">
        <f>SUMIFS(СВЦЭМ!$C$33:$C$776,СВЦЭМ!$A$33:$A$776,$A42,СВЦЭМ!$B$33:$B$776,Q$11)+'СЕТ СН'!$F$9+СВЦЭМ!$D$10+'СЕТ СН'!$F$5-'СЕТ СН'!$F$17</f>
        <v>2522.4900080500001</v>
      </c>
      <c r="R42" s="36">
        <f>SUMIFS(СВЦЭМ!$C$33:$C$776,СВЦЭМ!$A$33:$A$776,$A42,СВЦЭМ!$B$33:$B$776,R$11)+'СЕТ СН'!$F$9+СВЦЭМ!$D$10+'СЕТ СН'!$F$5-'СЕТ СН'!$F$17</f>
        <v>2522.4900080500001</v>
      </c>
      <c r="S42" s="36">
        <f>SUMIFS(СВЦЭМ!$C$33:$C$776,СВЦЭМ!$A$33:$A$776,$A42,СВЦЭМ!$B$33:$B$776,S$11)+'СЕТ СН'!$F$9+СВЦЭМ!$D$10+'СЕТ СН'!$F$5-'СЕТ СН'!$F$17</f>
        <v>2522.4900080500001</v>
      </c>
      <c r="T42" s="36">
        <f>SUMIFS(СВЦЭМ!$C$33:$C$776,СВЦЭМ!$A$33:$A$776,$A42,СВЦЭМ!$B$33:$B$776,T$11)+'СЕТ СН'!$F$9+СВЦЭМ!$D$10+'СЕТ СН'!$F$5-'СЕТ СН'!$F$17</f>
        <v>2522.4900080500001</v>
      </c>
      <c r="U42" s="36">
        <f>SUMIFS(СВЦЭМ!$C$33:$C$776,СВЦЭМ!$A$33:$A$776,$A42,СВЦЭМ!$B$33:$B$776,U$11)+'СЕТ СН'!$F$9+СВЦЭМ!$D$10+'СЕТ СН'!$F$5-'СЕТ СН'!$F$17</f>
        <v>2522.4900080500001</v>
      </c>
      <c r="V42" s="36">
        <f>SUMIFS(СВЦЭМ!$C$33:$C$776,СВЦЭМ!$A$33:$A$776,$A42,СВЦЭМ!$B$33:$B$776,V$11)+'СЕТ СН'!$F$9+СВЦЭМ!$D$10+'СЕТ СН'!$F$5-'СЕТ СН'!$F$17</f>
        <v>2522.4900080500001</v>
      </c>
      <c r="W42" s="36">
        <f>SUMIFS(СВЦЭМ!$C$33:$C$776,СВЦЭМ!$A$33:$A$776,$A42,СВЦЭМ!$B$33:$B$776,W$11)+'СЕТ СН'!$F$9+СВЦЭМ!$D$10+'СЕТ СН'!$F$5-'СЕТ СН'!$F$17</f>
        <v>2522.4900080500001</v>
      </c>
      <c r="X42" s="36">
        <f>SUMIFS(СВЦЭМ!$C$33:$C$776,СВЦЭМ!$A$33:$A$776,$A42,СВЦЭМ!$B$33:$B$776,X$11)+'СЕТ СН'!$F$9+СВЦЭМ!$D$10+'СЕТ СН'!$F$5-'СЕТ СН'!$F$17</f>
        <v>2522.4900080500001</v>
      </c>
      <c r="Y42" s="36">
        <f>SUMIFS(СВЦЭМ!$C$33:$C$776,СВЦЭМ!$A$33:$A$776,$A42,СВЦЭМ!$B$33:$B$776,Y$11)+'СЕТ СН'!$F$9+СВЦЭМ!$D$10+'СЕТ СН'!$F$5-'СЕТ СН'!$F$17</f>
        <v>2522.4900080500001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01.06.2020</v>
      </c>
      <c r="B48" s="36">
        <f>SUMIFS(СВЦЭМ!$C$33:$C$776,СВЦЭМ!$A$33:$A$776,$A48,СВЦЭМ!$B$33:$B$776,B$47)+'СЕТ СН'!$G$9+СВЦЭМ!$D$10+'СЕТ СН'!$G$5-'СЕТ СН'!$G$17</f>
        <v>3328.1068465100002</v>
      </c>
      <c r="C48" s="36">
        <f>SUMIFS(СВЦЭМ!$C$33:$C$776,СВЦЭМ!$A$33:$A$776,$A48,СВЦЭМ!$B$33:$B$776,C$47)+'СЕТ СН'!$G$9+СВЦЭМ!$D$10+'СЕТ СН'!$G$5-'СЕТ СН'!$G$17</f>
        <v>3339.2016148600001</v>
      </c>
      <c r="D48" s="36">
        <f>SUMIFS(СВЦЭМ!$C$33:$C$776,СВЦЭМ!$A$33:$A$776,$A48,СВЦЭМ!$B$33:$B$776,D$47)+'СЕТ СН'!$G$9+СВЦЭМ!$D$10+'СЕТ СН'!$G$5-'СЕТ СН'!$G$17</f>
        <v>3355.98588144</v>
      </c>
      <c r="E48" s="36">
        <f>SUMIFS(СВЦЭМ!$C$33:$C$776,СВЦЭМ!$A$33:$A$776,$A48,СВЦЭМ!$B$33:$B$776,E$47)+'СЕТ СН'!$G$9+СВЦЭМ!$D$10+'СЕТ СН'!$G$5-'СЕТ СН'!$G$17</f>
        <v>3363.68646954</v>
      </c>
      <c r="F48" s="36">
        <f>SUMIFS(СВЦЭМ!$C$33:$C$776,СВЦЭМ!$A$33:$A$776,$A48,СВЦЭМ!$B$33:$B$776,F$47)+'СЕТ СН'!$G$9+СВЦЭМ!$D$10+'СЕТ СН'!$G$5-'СЕТ СН'!$G$17</f>
        <v>3363.5374550799997</v>
      </c>
      <c r="G48" s="36">
        <f>SUMIFS(СВЦЭМ!$C$33:$C$776,СВЦЭМ!$A$33:$A$776,$A48,СВЦЭМ!$B$33:$B$776,G$47)+'СЕТ СН'!$G$9+СВЦЭМ!$D$10+'СЕТ СН'!$G$5-'СЕТ СН'!$G$17</f>
        <v>3360.05383033</v>
      </c>
      <c r="H48" s="36">
        <f>SUMIFS(СВЦЭМ!$C$33:$C$776,СВЦЭМ!$A$33:$A$776,$A48,СВЦЭМ!$B$33:$B$776,H$47)+'СЕТ СН'!$G$9+СВЦЭМ!$D$10+'СЕТ СН'!$G$5-'СЕТ СН'!$G$17</f>
        <v>3345.6896139800001</v>
      </c>
      <c r="I48" s="36">
        <f>SUMIFS(СВЦЭМ!$C$33:$C$776,СВЦЭМ!$A$33:$A$776,$A48,СВЦЭМ!$B$33:$B$776,I$47)+'СЕТ СН'!$G$9+СВЦЭМ!$D$10+'СЕТ СН'!$G$5-'СЕТ СН'!$G$17</f>
        <v>3335.83472596</v>
      </c>
      <c r="J48" s="36">
        <f>SUMIFS(СВЦЭМ!$C$33:$C$776,СВЦЭМ!$A$33:$A$776,$A48,СВЦЭМ!$B$33:$B$776,J$47)+'СЕТ СН'!$G$9+СВЦЭМ!$D$10+'СЕТ СН'!$G$5-'СЕТ СН'!$G$17</f>
        <v>3302.2436143899999</v>
      </c>
      <c r="K48" s="36">
        <f>SUMIFS(СВЦЭМ!$C$33:$C$776,СВЦЭМ!$A$33:$A$776,$A48,СВЦЭМ!$B$33:$B$776,K$47)+'СЕТ СН'!$G$9+СВЦЭМ!$D$10+'СЕТ СН'!$G$5-'СЕТ СН'!$G$17</f>
        <v>3245.0499917000002</v>
      </c>
      <c r="L48" s="36">
        <f>SUMIFS(СВЦЭМ!$C$33:$C$776,СВЦЭМ!$A$33:$A$776,$A48,СВЦЭМ!$B$33:$B$776,L$47)+'СЕТ СН'!$G$9+СВЦЭМ!$D$10+'СЕТ СН'!$G$5-'СЕТ СН'!$G$17</f>
        <v>3267.7731049700001</v>
      </c>
      <c r="M48" s="36">
        <f>SUMIFS(СВЦЭМ!$C$33:$C$776,СВЦЭМ!$A$33:$A$776,$A48,СВЦЭМ!$B$33:$B$776,M$47)+'СЕТ СН'!$G$9+СВЦЭМ!$D$10+'СЕТ СН'!$G$5-'СЕТ СН'!$G$17</f>
        <v>3283.70652806</v>
      </c>
      <c r="N48" s="36">
        <f>SUMIFS(СВЦЭМ!$C$33:$C$776,СВЦЭМ!$A$33:$A$776,$A48,СВЦЭМ!$B$33:$B$776,N$47)+'СЕТ СН'!$G$9+СВЦЭМ!$D$10+'СЕТ СН'!$G$5-'СЕТ СН'!$G$17</f>
        <v>3279.5445079199999</v>
      </c>
      <c r="O48" s="36">
        <f>SUMIFS(СВЦЭМ!$C$33:$C$776,СВЦЭМ!$A$33:$A$776,$A48,СВЦЭМ!$B$33:$B$776,O$47)+'СЕТ СН'!$G$9+СВЦЭМ!$D$10+'СЕТ СН'!$G$5-'СЕТ СН'!$G$17</f>
        <v>3268.1288728899999</v>
      </c>
      <c r="P48" s="36">
        <f>SUMIFS(СВЦЭМ!$C$33:$C$776,СВЦЭМ!$A$33:$A$776,$A48,СВЦЭМ!$B$33:$B$776,P$47)+'СЕТ СН'!$G$9+СВЦЭМ!$D$10+'СЕТ СН'!$G$5-'СЕТ СН'!$G$17</f>
        <v>3261.7091965300001</v>
      </c>
      <c r="Q48" s="36">
        <f>SUMIFS(СВЦЭМ!$C$33:$C$776,СВЦЭМ!$A$33:$A$776,$A48,СВЦЭМ!$B$33:$B$776,Q$47)+'СЕТ СН'!$G$9+СВЦЭМ!$D$10+'СЕТ СН'!$G$5-'СЕТ СН'!$G$17</f>
        <v>3265.7187833200001</v>
      </c>
      <c r="R48" s="36">
        <f>SUMIFS(СВЦЭМ!$C$33:$C$776,СВЦЭМ!$A$33:$A$776,$A48,СВЦЭМ!$B$33:$B$776,R$47)+'СЕТ СН'!$G$9+СВЦЭМ!$D$10+'СЕТ СН'!$G$5-'СЕТ СН'!$G$17</f>
        <v>3259.2983690299998</v>
      </c>
      <c r="S48" s="36">
        <f>SUMIFS(СВЦЭМ!$C$33:$C$776,СВЦЭМ!$A$33:$A$776,$A48,СВЦЭМ!$B$33:$B$776,S$47)+'СЕТ СН'!$G$9+СВЦЭМ!$D$10+'СЕТ СН'!$G$5-'СЕТ СН'!$G$17</f>
        <v>3262.3771893200001</v>
      </c>
      <c r="T48" s="36">
        <f>SUMIFS(СВЦЭМ!$C$33:$C$776,СВЦЭМ!$A$33:$A$776,$A48,СВЦЭМ!$B$33:$B$776,T$47)+'СЕТ СН'!$G$9+СВЦЭМ!$D$10+'СЕТ СН'!$G$5-'СЕТ СН'!$G$17</f>
        <v>3271.4284192</v>
      </c>
      <c r="U48" s="36">
        <f>SUMIFS(СВЦЭМ!$C$33:$C$776,СВЦЭМ!$A$33:$A$776,$A48,СВЦЭМ!$B$33:$B$776,U$47)+'СЕТ СН'!$G$9+СВЦЭМ!$D$10+'СЕТ СН'!$G$5-'СЕТ СН'!$G$17</f>
        <v>3249.8089772000003</v>
      </c>
      <c r="V48" s="36">
        <f>SUMIFS(СВЦЭМ!$C$33:$C$776,СВЦЭМ!$A$33:$A$776,$A48,СВЦЭМ!$B$33:$B$776,V$47)+'СЕТ СН'!$G$9+СВЦЭМ!$D$10+'СЕТ СН'!$G$5-'СЕТ СН'!$G$17</f>
        <v>3262.6464447100002</v>
      </c>
      <c r="W48" s="36">
        <f>SUMIFS(СВЦЭМ!$C$33:$C$776,СВЦЭМ!$A$33:$A$776,$A48,СВЦЭМ!$B$33:$B$776,W$47)+'СЕТ СН'!$G$9+СВЦЭМ!$D$10+'СЕТ СН'!$G$5-'СЕТ СН'!$G$17</f>
        <v>3284.17862345</v>
      </c>
      <c r="X48" s="36">
        <f>SUMIFS(СВЦЭМ!$C$33:$C$776,СВЦЭМ!$A$33:$A$776,$A48,СВЦЭМ!$B$33:$B$776,X$47)+'СЕТ СН'!$G$9+СВЦЭМ!$D$10+'СЕТ СН'!$G$5-'СЕТ СН'!$G$17</f>
        <v>3258.4760323199998</v>
      </c>
      <c r="Y48" s="36">
        <f>SUMIFS(СВЦЭМ!$C$33:$C$776,СВЦЭМ!$A$33:$A$776,$A48,СВЦЭМ!$B$33:$B$776,Y$47)+'СЕТ СН'!$G$9+СВЦЭМ!$D$10+'СЕТ СН'!$G$5-'СЕТ СН'!$G$17</f>
        <v>3286.5477038200002</v>
      </c>
    </row>
    <row r="49" spans="1:25" ht="15.75" x14ac:dyDescent="0.2">
      <c r="A49" s="35">
        <f>A48+1</f>
        <v>43984</v>
      </c>
      <c r="B49" s="36">
        <f>SUMIFS(СВЦЭМ!$C$33:$C$776,СВЦЭМ!$A$33:$A$776,$A49,СВЦЭМ!$B$33:$B$776,B$47)+'СЕТ СН'!$G$9+СВЦЭМ!$D$10+'СЕТ СН'!$G$5-'СЕТ СН'!$G$17</f>
        <v>3309.9315898300001</v>
      </c>
      <c r="C49" s="36">
        <f>SUMIFS(СВЦЭМ!$C$33:$C$776,СВЦЭМ!$A$33:$A$776,$A49,СВЦЭМ!$B$33:$B$776,C$47)+'СЕТ СН'!$G$9+СВЦЭМ!$D$10+'СЕТ СН'!$G$5-'СЕТ СН'!$G$17</f>
        <v>3352.8557536899998</v>
      </c>
      <c r="D49" s="36">
        <f>SUMIFS(СВЦЭМ!$C$33:$C$776,СВЦЭМ!$A$33:$A$776,$A49,СВЦЭМ!$B$33:$B$776,D$47)+'СЕТ СН'!$G$9+СВЦЭМ!$D$10+'СЕТ СН'!$G$5-'СЕТ СН'!$G$17</f>
        <v>3379.9939832099999</v>
      </c>
      <c r="E49" s="36">
        <f>SUMIFS(СВЦЭМ!$C$33:$C$776,СВЦЭМ!$A$33:$A$776,$A49,СВЦЭМ!$B$33:$B$776,E$47)+'СЕТ СН'!$G$9+СВЦЭМ!$D$10+'СЕТ СН'!$G$5-'СЕТ СН'!$G$17</f>
        <v>3387.8856403899999</v>
      </c>
      <c r="F49" s="36">
        <f>SUMIFS(СВЦЭМ!$C$33:$C$776,СВЦЭМ!$A$33:$A$776,$A49,СВЦЭМ!$B$33:$B$776,F$47)+'СЕТ СН'!$G$9+СВЦЭМ!$D$10+'СЕТ СН'!$G$5-'СЕТ СН'!$G$17</f>
        <v>3390.7937147600001</v>
      </c>
      <c r="G49" s="36">
        <f>SUMIFS(СВЦЭМ!$C$33:$C$776,СВЦЭМ!$A$33:$A$776,$A49,СВЦЭМ!$B$33:$B$776,G$47)+'СЕТ СН'!$G$9+СВЦЭМ!$D$10+'СЕТ СН'!$G$5-'СЕТ СН'!$G$17</f>
        <v>3386.07059299</v>
      </c>
      <c r="H49" s="36">
        <f>SUMIFS(СВЦЭМ!$C$33:$C$776,СВЦЭМ!$A$33:$A$776,$A49,СВЦЭМ!$B$33:$B$776,H$47)+'СЕТ СН'!$G$9+СВЦЭМ!$D$10+'СЕТ СН'!$G$5-'СЕТ СН'!$G$17</f>
        <v>3345.9443439900001</v>
      </c>
      <c r="I49" s="36">
        <f>SUMIFS(СВЦЭМ!$C$33:$C$776,СВЦЭМ!$A$33:$A$776,$A49,СВЦЭМ!$B$33:$B$776,I$47)+'СЕТ СН'!$G$9+СВЦЭМ!$D$10+'СЕТ СН'!$G$5-'СЕТ СН'!$G$17</f>
        <v>3301.6164498899998</v>
      </c>
      <c r="J49" s="36">
        <f>SUMIFS(СВЦЭМ!$C$33:$C$776,СВЦЭМ!$A$33:$A$776,$A49,СВЦЭМ!$B$33:$B$776,J$47)+'СЕТ СН'!$G$9+СВЦЭМ!$D$10+'СЕТ СН'!$G$5-'СЕТ СН'!$G$17</f>
        <v>3321.5672434100002</v>
      </c>
      <c r="K49" s="36">
        <f>SUMIFS(СВЦЭМ!$C$33:$C$776,СВЦЭМ!$A$33:$A$776,$A49,СВЦЭМ!$B$33:$B$776,K$47)+'СЕТ СН'!$G$9+СВЦЭМ!$D$10+'СЕТ СН'!$G$5-'СЕТ СН'!$G$17</f>
        <v>3316.834472</v>
      </c>
      <c r="L49" s="36">
        <f>SUMIFS(СВЦЭМ!$C$33:$C$776,СВЦЭМ!$A$33:$A$776,$A49,СВЦЭМ!$B$33:$B$776,L$47)+'СЕТ СН'!$G$9+СВЦЭМ!$D$10+'СЕТ СН'!$G$5-'СЕТ СН'!$G$17</f>
        <v>3305.5207549000002</v>
      </c>
      <c r="M49" s="36">
        <f>SUMIFS(СВЦЭМ!$C$33:$C$776,СВЦЭМ!$A$33:$A$776,$A49,СВЦЭМ!$B$33:$B$776,M$47)+'СЕТ СН'!$G$9+СВЦЭМ!$D$10+'СЕТ СН'!$G$5-'СЕТ СН'!$G$17</f>
        <v>3284.1354688500001</v>
      </c>
      <c r="N49" s="36">
        <f>SUMIFS(СВЦЭМ!$C$33:$C$776,СВЦЭМ!$A$33:$A$776,$A49,СВЦЭМ!$B$33:$B$776,N$47)+'СЕТ СН'!$G$9+СВЦЭМ!$D$10+'СЕТ СН'!$G$5-'СЕТ СН'!$G$17</f>
        <v>3279.08992072</v>
      </c>
      <c r="O49" s="36">
        <f>SUMIFS(СВЦЭМ!$C$33:$C$776,СВЦЭМ!$A$33:$A$776,$A49,СВЦЭМ!$B$33:$B$776,O$47)+'СЕТ СН'!$G$9+СВЦЭМ!$D$10+'СЕТ СН'!$G$5-'СЕТ СН'!$G$17</f>
        <v>3280.3182714300001</v>
      </c>
      <c r="P49" s="36">
        <f>SUMIFS(СВЦЭМ!$C$33:$C$776,СВЦЭМ!$A$33:$A$776,$A49,СВЦЭМ!$B$33:$B$776,P$47)+'СЕТ СН'!$G$9+СВЦЭМ!$D$10+'СЕТ СН'!$G$5-'СЕТ СН'!$G$17</f>
        <v>3293.55908047</v>
      </c>
      <c r="Q49" s="36">
        <f>SUMIFS(СВЦЭМ!$C$33:$C$776,СВЦЭМ!$A$33:$A$776,$A49,СВЦЭМ!$B$33:$B$776,Q$47)+'СЕТ СН'!$G$9+СВЦЭМ!$D$10+'СЕТ СН'!$G$5-'СЕТ СН'!$G$17</f>
        <v>3290.3157593800001</v>
      </c>
      <c r="R49" s="36">
        <f>SUMIFS(СВЦЭМ!$C$33:$C$776,СВЦЭМ!$A$33:$A$776,$A49,СВЦЭМ!$B$33:$B$776,R$47)+'СЕТ СН'!$G$9+СВЦЭМ!$D$10+'СЕТ СН'!$G$5-'СЕТ СН'!$G$17</f>
        <v>3278.68474715</v>
      </c>
      <c r="S49" s="36">
        <f>SUMIFS(СВЦЭМ!$C$33:$C$776,СВЦЭМ!$A$33:$A$776,$A49,СВЦЭМ!$B$33:$B$776,S$47)+'СЕТ СН'!$G$9+СВЦЭМ!$D$10+'СЕТ СН'!$G$5-'СЕТ СН'!$G$17</f>
        <v>3287.8553019700003</v>
      </c>
      <c r="T49" s="36">
        <f>SUMIFS(СВЦЭМ!$C$33:$C$776,СВЦЭМ!$A$33:$A$776,$A49,СВЦЭМ!$B$33:$B$776,T$47)+'СЕТ СН'!$G$9+СВЦЭМ!$D$10+'СЕТ СН'!$G$5-'СЕТ СН'!$G$17</f>
        <v>3297.1994631299999</v>
      </c>
      <c r="U49" s="36">
        <f>SUMIFS(СВЦЭМ!$C$33:$C$776,СВЦЭМ!$A$33:$A$776,$A49,СВЦЭМ!$B$33:$B$776,U$47)+'СЕТ СН'!$G$9+СВЦЭМ!$D$10+'СЕТ СН'!$G$5-'СЕТ СН'!$G$17</f>
        <v>3282.3121197199998</v>
      </c>
      <c r="V49" s="36">
        <f>SUMIFS(СВЦЭМ!$C$33:$C$776,СВЦЭМ!$A$33:$A$776,$A49,СВЦЭМ!$B$33:$B$776,V$47)+'СЕТ СН'!$G$9+СВЦЭМ!$D$10+'СЕТ СН'!$G$5-'СЕТ СН'!$G$17</f>
        <v>3286.75975247</v>
      </c>
      <c r="W49" s="36">
        <f>SUMIFS(СВЦЭМ!$C$33:$C$776,СВЦЭМ!$A$33:$A$776,$A49,СВЦЭМ!$B$33:$B$776,W$47)+'СЕТ СН'!$G$9+СВЦЭМ!$D$10+'СЕТ СН'!$G$5-'СЕТ СН'!$G$17</f>
        <v>3281.7346929400001</v>
      </c>
      <c r="X49" s="36">
        <f>SUMIFS(СВЦЭМ!$C$33:$C$776,СВЦЭМ!$A$33:$A$776,$A49,СВЦЭМ!$B$33:$B$776,X$47)+'СЕТ СН'!$G$9+СВЦЭМ!$D$10+'СЕТ СН'!$G$5-'СЕТ СН'!$G$17</f>
        <v>3253.2584219700002</v>
      </c>
      <c r="Y49" s="36">
        <f>SUMIFS(СВЦЭМ!$C$33:$C$776,СВЦЭМ!$A$33:$A$776,$A49,СВЦЭМ!$B$33:$B$776,Y$47)+'СЕТ СН'!$G$9+СВЦЭМ!$D$10+'СЕТ СН'!$G$5-'СЕТ СН'!$G$17</f>
        <v>3255.4398455099999</v>
      </c>
    </row>
    <row r="50" spans="1:25" ht="15.75" x14ac:dyDescent="0.2">
      <c r="A50" s="35">
        <f t="shared" ref="A50:A78" si="1">A49+1</f>
        <v>43985</v>
      </c>
      <c r="B50" s="36">
        <f>SUMIFS(СВЦЭМ!$C$33:$C$776,СВЦЭМ!$A$33:$A$776,$A50,СВЦЭМ!$B$33:$B$776,B$47)+'СЕТ СН'!$G$9+СВЦЭМ!$D$10+'СЕТ СН'!$G$5-'СЕТ СН'!$G$17</f>
        <v>3362.8409955299999</v>
      </c>
      <c r="C50" s="36">
        <f>SUMIFS(СВЦЭМ!$C$33:$C$776,СВЦЭМ!$A$33:$A$776,$A50,СВЦЭМ!$B$33:$B$776,C$47)+'СЕТ СН'!$G$9+СВЦЭМ!$D$10+'СЕТ СН'!$G$5-'СЕТ СН'!$G$17</f>
        <v>3386.5236590599998</v>
      </c>
      <c r="D50" s="36">
        <f>SUMIFS(СВЦЭМ!$C$33:$C$776,СВЦЭМ!$A$33:$A$776,$A50,СВЦЭМ!$B$33:$B$776,D$47)+'СЕТ СН'!$G$9+СВЦЭМ!$D$10+'СЕТ СН'!$G$5-'СЕТ СН'!$G$17</f>
        <v>3389.3996500900003</v>
      </c>
      <c r="E50" s="36">
        <f>SUMIFS(СВЦЭМ!$C$33:$C$776,СВЦЭМ!$A$33:$A$776,$A50,СВЦЭМ!$B$33:$B$776,E$47)+'СЕТ СН'!$G$9+СВЦЭМ!$D$10+'СЕТ СН'!$G$5-'СЕТ СН'!$G$17</f>
        <v>3390.2270806199999</v>
      </c>
      <c r="F50" s="36">
        <f>SUMIFS(СВЦЭМ!$C$33:$C$776,СВЦЭМ!$A$33:$A$776,$A50,СВЦЭМ!$B$33:$B$776,F$47)+'СЕТ СН'!$G$9+СВЦЭМ!$D$10+'СЕТ СН'!$G$5-'СЕТ СН'!$G$17</f>
        <v>3386.9173812200002</v>
      </c>
      <c r="G50" s="36">
        <f>SUMIFS(СВЦЭМ!$C$33:$C$776,СВЦЭМ!$A$33:$A$776,$A50,СВЦЭМ!$B$33:$B$776,G$47)+'СЕТ СН'!$G$9+СВЦЭМ!$D$10+'СЕТ СН'!$G$5-'СЕТ СН'!$G$17</f>
        <v>3386.06388182</v>
      </c>
      <c r="H50" s="36">
        <f>SUMIFS(СВЦЭМ!$C$33:$C$776,СВЦЭМ!$A$33:$A$776,$A50,СВЦЭМ!$B$33:$B$776,H$47)+'СЕТ СН'!$G$9+СВЦЭМ!$D$10+'СЕТ СН'!$G$5-'СЕТ СН'!$G$17</f>
        <v>3386.0482795799999</v>
      </c>
      <c r="I50" s="36">
        <f>SUMIFS(СВЦЭМ!$C$33:$C$776,СВЦЭМ!$A$33:$A$776,$A50,СВЦЭМ!$B$33:$B$776,I$47)+'СЕТ СН'!$G$9+СВЦЭМ!$D$10+'СЕТ СН'!$G$5-'СЕТ СН'!$G$17</f>
        <v>3353.6864031800001</v>
      </c>
      <c r="J50" s="36">
        <f>SUMIFS(СВЦЭМ!$C$33:$C$776,СВЦЭМ!$A$33:$A$776,$A50,СВЦЭМ!$B$33:$B$776,J$47)+'СЕТ СН'!$G$9+СВЦЭМ!$D$10+'СЕТ СН'!$G$5-'СЕТ СН'!$G$17</f>
        <v>3364.7591692000001</v>
      </c>
      <c r="K50" s="36">
        <f>SUMIFS(СВЦЭМ!$C$33:$C$776,СВЦЭМ!$A$33:$A$776,$A50,СВЦЭМ!$B$33:$B$776,K$47)+'СЕТ СН'!$G$9+СВЦЭМ!$D$10+'СЕТ СН'!$G$5-'СЕТ СН'!$G$17</f>
        <v>3358.2221792400001</v>
      </c>
      <c r="L50" s="36">
        <f>SUMIFS(СВЦЭМ!$C$33:$C$776,СВЦЭМ!$A$33:$A$776,$A50,СВЦЭМ!$B$33:$B$776,L$47)+'СЕТ СН'!$G$9+СВЦЭМ!$D$10+'СЕТ СН'!$G$5-'СЕТ СН'!$G$17</f>
        <v>3315.1133511400003</v>
      </c>
      <c r="M50" s="36">
        <f>SUMIFS(СВЦЭМ!$C$33:$C$776,СВЦЭМ!$A$33:$A$776,$A50,СВЦЭМ!$B$33:$B$776,M$47)+'СЕТ СН'!$G$9+СВЦЭМ!$D$10+'СЕТ СН'!$G$5-'СЕТ СН'!$G$17</f>
        <v>3267.8380524700001</v>
      </c>
      <c r="N50" s="36">
        <f>SUMIFS(СВЦЭМ!$C$33:$C$776,СВЦЭМ!$A$33:$A$776,$A50,СВЦЭМ!$B$33:$B$776,N$47)+'СЕТ СН'!$G$9+СВЦЭМ!$D$10+'СЕТ СН'!$G$5-'СЕТ СН'!$G$17</f>
        <v>3253.2608361699999</v>
      </c>
      <c r="O50" s="36">
        <f>SUMIFS(СВЦЭМ!$C$33:$C$776,СВЦЭМ!$A$33:$A$776,$A50,СВЦЭМ!$B$33:$B$776,O$47)+'СЕТ СН'!$G$9+СВЦЭМ!$D$10+'СЕТ СН'!$G$5-'СЕТ СН'!$G$17</f>
        <v>3253.9407651900001</v>
      </c>
      <c r="P50" s="36">
        <f>SUMIFS(СВЦЭМ!$C$33:$C$776,СВЦЭМ!$A$33:$A$776,$A50,СВЦЭМ!$B$33:$B$776,P$47)+'СЕТ СН'!$G$9+СВЦЭМ!$D$10+'СЕТ СН'!$G$5-'СЕТ СН'!$G$17</f>
        <v>3259.39022854</v>
      </c>
      <c r="Q50" s="36">
        <f>SUMIFS(СВЦЭМ!$C$33:$C$776,СВЦЭМ!$A$33:$A$776,$A50,СВЦЭМ!$B$33:$B$776,Q$47)+'СЕТ СН'!$G$9+СВЦЭМ!$D$10+'СЕТ СН'!$G$5-'СЕТ СН'!$G$17</f>
        <v>3259.7983106699999</v>
      </c>
      <c r="R50" s="36">
        <f>SUMIFS(СВЦЭМ!$C$33:$C$776,СВЦЭМ!$A$33:$A$776,$A50,СВЦЭМ!$B$33:$B$776,R$47)+'СЕТ СН'!$G$9+СВЦЭМ!$D$10+'СЕТ СН'!$G$5-'СЕТ СН'!$G$17</f>
        <v>3254.86836842</v>
      </c>
      <c r="S50" s="36">
        <f>SUMIFS(СВЦЭМ!$C$33:$C$776,СВЦЭМ!$A$33:$A$776,$A50,СВЦЭМ!$B$33:$B$776,S$47)+'СЕТ СН'!$G$9+СВЦЭМ!$D$10+'СЕТ СН'!$G$5-'СЕТ СН'!$G$17</f>
        <v>3252.95686428</v>
      </c>
      <c r="T50" s="36">
        <f>SUMIFS(СВЦЭМ!$C$33:$C$776,СВЦЭМ!$A$33:$A$776,$A50,СВЦЭМ!$B$33:$B$776,T$47)+'СЕТ СН'!$G$9+СВЦЭМ!$D$10+'СЕТ СН'!$G$5-'СЕТ СН'!$G$17</f>
        <v>3278.6353058700001</v>
      </c>
      <c r="U50" s="36">
        <f>SUMIFS(СВЦЭМ!$C$33:$C$776,СВЦЭМ!$A$33:$A$776,$A50,СВЦЭМ!$B$33:$B$776,U$47)+'СЕТ СН'!$G$9+СВЦЭМ!$D$10+'СЕТ СН'!$G$5-'СЕТ СН'!$G$17</f>
        <v>3250.2278547000001</v>
      </c>
      <c r="V50" s="36">
        <f>SUMIFS(СВЦЭМ!$C$33:$C$776,СВЦЭМ!$A$33:$A$776,$A50,СВЦЭМ!$B$33:$B$776,V$47)+'СЕТ СН'!$G$9+СВЦЭМ!$D$10+'СЕТ СН'!$G$5-'СЕТ СН'!$G$17</f>
        <v>3202.21520874</v>
      </c>
      <c r="W50" s="36">
        <f>SUMIFS(СВЦЭМ!$C$33:$C$776,СВЦЭМ!$A$33:$A$776,$A50,СВЦЭМ!$B$33:$B$776,W$47)+'СЕТ СН'!$G$9+СВЦЭМ!$D$10+'СЕТ СН'!$G$5-'СЕТ СН'!$G$17</f>
        <v>3197.9387448400003</v>
      </c>
      <c r="X50" s="36">
        <f>SUMIFS(СВЦЭМ!$C$33:$C$776,СВЦЭМ!$A$33:$A$776,$A50,СВЦЭМ!$B$33:$B$776,X$47)+'СЕТ СН'!$G$9+СВЦЭМ!$D$10+'СЕТ СН'!$G$5-'СЕТ СН'!$G$17</f>
        <v>3245.17869948</v>
      </c>
      <c r="Y50" s="36">
        <f>SUMIFS(СВЦЭМ!$C$33:$C$776,СВЦЭМ!$A$33:$A$776,$A50,СВЦЭМ!$B$33:$B$776,Y$47)+'СЕТ СН'!$G$9+СВЦЭМ!$D$10+'СЕТ СН'!$G$5-'СЕТ СН'!$G$17</f>
        <v>3308.94687845</v>
      </c>
    </row>
    <row r="51" spans="1:25" ht="15.75" x14ac:dyDescent="0.2">
      <c r="A51" s="35">
        <f t="shared" si="1"/>
        <v>43986</v>
      </c>
      <c r="B51" s="36">
        <f>SUMIFS(СВЦЭМ!$C$33:$C$776,СВЦЭМ!$A$33:$A$776,$A51,СВЦЭМ!$B$33:$B$776,B$47)+'СЕТ СН'!$G$9+СВЦЭМ!$D$10+'СЕТ СН'!$G$5-'СЕТ СН'!$G$17</f>
        <v>3388.6918603300001</v>
      </c>
      <c r="C51" s="36">
        <f>SUMIFS(СВЦЭМ!$C$33:$C$776,СВЦЭМ!$A$33:$A$776,$A51,СВЦЭМ!$B$33:$B$776,C$47)+'СЕТ СН'!$G$9+СВЦЭМ!$D$10+'СЕТ СН'!$G$5-'СЕТ СН'!$G$17</f>
        <v>3405.8053029299999</v>
      </c>
      <c r="D51" s="36">
        <f>SUMIFS(СВЦЭМ!$C$33:$C$776,СВЦЭМ!$A$33:$A$776,$A51,СВЦЭМ!$B$33:$B$776,D$47)+'СЕТ СН'!$G$9+СВЦЭМ!$D$10+'СЕТ СН'!$G$5-'СЕТ СН'!$G$17</f>
        <v>3414.9517832500001</v>
      </c>
      <c r="E51" s="36">
        <f>SUMIFS(СВЦЭМ!$C$33:$C$776,СВЦЭМ!$A$33:$A$776,$A51,СВЦЭМ!$B$33:$B$776,E$47)+'СЕТ СН'!$G$9+СВЦЭМ!$D$10+'СЕТ СН'!$G$5-'СЕТ СН'!$G$17</f>
        <v>3422.84452212</v>
      </c>
      <c r="F51" s="36">
        <f>SUMIFS(СВЦЭМ!$C$33:$C$776,СВЦЭМ!$A$33:$A$776,$A51,СВЦЭМ!$B$33:$B$776,F$47)+'СЕТ СН'!$G$9+СВЦЭМ!$D$10+'СЕТ СН'!$G$5-'СЕТ СН'!$G$17</f>
        <v>3430.5354380500003</v>
      </c>
      <c r="G51" s="36">
        <f>SUMIFS(СВЦЭМ!$C$33:$C$776,СВЦЭМ!$A$33:$A$776,$A51,СВЦЭМ!$B$33:$B$776,G$47)+'СЕТ СН'!$G$9+СВЦЭМ!$D$10+'СЕТ СН'!$G$5-'СЕТ СН'!$G$17</f>
        <v>3431.5708989300001</v>
      </c>
      <c r="H51" s="36">
        <f>SUMIFS(СВЦЭМ!$C$33:$C$776,СВЦЭМ!$A$33:$A$776,$A51,СВЦЭМ!$B$33:$B$776,H$47)+'СЕТ СН'!$G$9+СВЦЭМ!$D$10+'СЕТ СН'!$G$5-'СЕТ СН'!$G$17</f>
        <v>3428.2902469300002</v>
      </c>
      <c r="I51" s="36">
        <f>SUMIFS(СВЦЭМ!$C$33:$C$776,СВЦЭМ!$A$33:$A$776,$A51,СВЦЭМ!$B$33:$B$776,I$47)+'СЕТ СН'!$G$9+СВЦЭМ!$D$10+'СЕТ СН'!$G$5-'СЕТ СН'!$G$17</f>
        <v>3387.5359227999998</v>
      </c>
      <c r="J51" s="36">
        <f>SUMIFS(СВЦЭМ!$C$33:$C$776,СВЦЭМ!$A$33:$A$776,$A51,СВЦЭМ!$B$33:$B$776,J$47)+'СЕТ СН'!$G$9+СВЦЭМ!$D$10+'СЕТ СН'!$G$5-'СЕТ СН'!$G$17</f>
        <v>3382.5586063400001</v>
      </c>
      <c r="K51" s="36">
        <f>SUMIFS(СВЦЭМ!$C$33:$C$776,СВЦЭМ!$A$33:$A$776,$A51,СВЦЭМ!$B$33:$B$776,K$47)+'СЕТ СН'!$G$9+СВЦЭМ!$D$10+'СЕТ СН'!$G$5-'СЕТ СН'!$G$17</f>
        <v>3355.8020067500001</v>
      </c>
      <c r="L51" s="36">
        <f>SUMIFS(СВЦЭМ!$C$33:$C$776,СВЦЭМ!$A$33:$A$776,$A51,СВЦЭМ!$B$33:$B$776,L$47)+'СЕТ СН'!$G$9+СВЦЭМ!$D$10+'СЕТ СН'!$G$5-'СЕТ СН'!$G$17</f>
        <v>3323.0490883100001</v>
      </c>
      <c r="M51" s="36">
        <f>SUMIFS(СВЦЭМ!$C$33:$C$776,СВЦЭМ!$A$33:$A$776,$A51,СВЦЭМ!$B$33:$B$776,M$47)+'СЕТ СН'!$G$9+СВЦЭМ!$D$10+'СЕТ СН'!$G$5-'СЕТ СН'!$G$17</f>
        <v>3293.59897667</v>
      </c>
      <c r="N51" s="36">
        <f>SUMIFS(СВЦЭМ!$C$33:$C$776,СВЦЭМ!$A$33:$A$776,$A51,СВЦЭМ!$B$33:$B$776,N$47)+'СЕТ СН'!$G$9+СВЦЭМ!$D$10+'СЕТ СН'!$G$5-'СЕТ СН'!$G$17</f>
        <v>3294.2919473299999</v>
      </c>
      <c r="O51" s="36">
        <f>SUMIFS(СВЦЭМ!$C$33:$C$776,СВЦЭМ!$A$33:$A$776,$A51,СВЦЭМ!$B$33:$B$776,O$47)+'СЕТ СН'!$G$9+СВЦЭМ!$D$10+'СЕТ СН'!$G$5-'СЕТ СН'!$G$17</f>
        <v>3294.4501682800001</v>
      </c>
      <c r="P51" s="36">
        <f>SUMIFS(СВЦЭМ!$C$33:$C$776,СВЦЭМ!$A$33:$A$776,$A51,СВЦЭМ!$B$33:$B$776,P$47)+'СЕТ СН'!$G$9+СВЦЭМ!$D$10+'СЕТ СН'!$G$5-'СЕТ СН'!$G$17</f>
        <v>3302.1587762300001</v>
      </c>
      <c r="Q51" s="36">
        <f>SUMIFS(СВЦЭМ!$C$33:$C$776,СВЦЭМ!$A$33:$A$776,$A51,СВЦЭМ!$B$33:$B$776,Q$47)+'СЕТ СН'!$G$9+СВЦЭМ!$D$10+'СЕТ СН'!$G$5-'СЕТ СН'!$G$17</f>
        <v>3294.1787309599999</v>
      </c>
      <c r="R51" s="36">
        <f>SUMIFS(СВЦЭМ!$C$33:$C$776,СВЦЭМ!$A$33:$A$776,$A51,СВЦЭМ!$B$33:$B$776,R$47)+'СЕТ СН'!$G$9+СВЦЭМ!$D$10+'СЕТ СН'!$G$5-'СЕТ СН'!$G$17</f>
        <v>3291.7850081699999</v>
      </c>
      <c r="S51" s="36">
        <f>SUMIFS(СВЦЭМ!$C$33:$C$776,СВЦЭМ!$A$33:$A$776,$A51,СВЦЭМ!$B$33:$B$776,S$47)+'СЕТ СН'!$G$9+СВЦЭМ!$D$10+'СЕТ СН'!$G$5-'СЕТ СН'!$G$17</f>
        <v>3294.3548786800002</v>
      </c>
      <c r="T51" s="36">
        <f>SUMIFS(СВЦЭМ!$C$33:$C$776,СВЦЭМ!$A$33:$A$776,$A51,СВЦЭМ!$B$33:$B$776,T$47)+'СЕТ СН'!$G$9+СВЦЭМ!$D$10+'СЕТ СН'!$G$5-'СЕТ СН'!$G$17</f>
        <v>3279.09726047</v>
      </c>
      <c r="U51" s="36">
        <f>SUMIFS(СВЦЭМ!$C$33:$C$776,СВЦЭМ!$A$33:$A$776,$A51,СВЦЭМ!$B$33:$B$776,U$47)+'СЕТ СН'!$G$9+СВЦЭМ!$D$10+'СЕТ СН'!$G$5-'СЕТ СН'!$G$17</f>
        <v>3238.0379338100001</v>
      </c>
      <c r="V51" s="36">
        <f>SUMIFS(СВЦЭМ!$C$33:$C$776,СВЦЭМ!$A$33:$A$776,$A51,СВЦЭМ!$B$33:$B$776,V$47)+'СЕТ СН'!$G$9+СВЦЭМ!$D$10+'СЕТ СН'!$G$5-'СЕТ СН'!$G$17</f>
        <v>3230.38215825</v>
      </c>
      <c r="W51" s="36">
        <f>SUMIFS(СВЦЭМ!$C$33:$C$776,СВЦЭМ!$A$33:$A$776,$A51,СВЦЭМ!$B$33:$B$776,W$47)+'СЕТ СН'!$G$9+СВЦЭМ!$D$10+'СЕТ СН'!$G$5-'СЕТ СН'!$G$17</f>
        <v>3223.7972151399999</v>
      </c>
      <c r="X51" s="36">
        <f>SUMIFS(СВЦЭМ!$C$33:$C$776,СВЦЭМ!$A$33:$A$776,$A51,СВЦЭМ!$B$33:$B$776,X$47)+'СЕТ СН'!$G$9+СВЦЭМ!$D$10+'СЕТ СН'!$G$5-'СЕТ СН'!$G$17</f>
        <v>3257.8962288800003</v>
      </c>
      <c r="Y51" s="36">
        <f>SUMIFS(СВЦЭМ!$C$33:$C$776,СВЦЭМ!$A$33:$A$776,$A51,СВЦЭМ!$B$33:$B$776,Y$47)+'СЕТ СН'!$G$9+СВЦЭМ!$D$10+'СЕТ СН'!$G$5-'СЕТ СН'!$G$17</f>
        <v>3319.3547391699999</v>
      </c>
    </row>
    <row r="52" spans="1:25" ht="15.75" x14ac:dyDescent="0.2">
      <c r="A52" s="35">
        <f t="shared" si="1"/>
        <v>43987</v>
      </c>
      <c r="B52" s="36">
        <f>SUMIFS(СВЦЭМ!$C$33:$C$776,СВЦЭМ!$A$33:$A$776,$A52,СВЦЭМ!$B$33:$B$776,B$47)+'СЕТ СН'!$G$9+СВЦЭМ!$D$10+'СЕТ СН'!$G$5-'СЕТ СН'!$G$17</f>
        <v>3427.3819503</v>
      </c>
      <c r="C52" s="36">
        <f>SUMIFS(СВЦЭМ!$C$33:$C$776,СВЦЭМ!$A$33:$A$776,$A52,СВЦЭМ!$B$33:$B$776,C$47)+'СЕТ СН'!$G$9+СВЦЭМ!$D$10+'СЕТ СН'!$G$5-'СЕТ СН'!$G$17</f>
        <v>3448.9605873199998</v>
      </c>
      <c r="D52" s="36">
        <f>SUMIFS(СВЦЭМ!$C$33:$C$776,СВЦЭМ!$A$33:$A$776,$A52,СВЦЭМ!$B$33:$B$776,D$47)+'СЕТ СН'!$G$9+СВЦЭМ!$D$10+'СЕТ СН'!$G$5-'СЕТ СН'!$G$17</f>
        <v>3470.5673316399998</v>
      </c>
      <c r="E52" s="36">
        <f>SUMIFS(СВЦЭМ!$C$33:$C$776,СВЦЭМ!$A$33:$A$776,$A52,СВЦЭМ!$B$33:$B$776,E$47)+'СЕТ СН'!$G$9+СВЦЭМ!$D$10+'СЕТ СН'!$G$5-'СЕТ СН'!$G$17</f>
        <v>3488.9783697500002</v>
      </c>
      <c r="F52" s="36">
        <f>SUMIFS(СВЦЭМ!$C$33:$C$776,СВЦЭМ!$A$33:$A$776,$A52,СВЦЭМ!$B$33:$B$776,F$47)+'СЕТ СН'!$G$9+СВЦЭМ!$D$10+'СЕТ СН'!$G$5-'СЕТ СН'!$G$17</f>
        <v>3483.7054789200001</v>
      </c>
      <c r="G52" s="36">
        <f>SUMIFS(СВЦЭМ!$C$33:$C$776,СВЦЭМ!$A$33:$A$776,$A52,СВЦЭМ!$B$33:$B$776,G$47)+'СЕТ СН'!$G$9+СВЦЭМ!$D$10+'СЕТ СН'!$G$5-'СЕТ СН'!$G$17</f>
        <v>3480.0130860099998</v>
      </c>
      <c r="H52" s="36">
        <f>SUMIFS(СВЦЭМ!$C$33:$C$776,СВЦЭМ!$A$33:$A$776,$A52,СВЦЭМ!$B$33:$B$776,H$47)+'СЕТ СН'!$G$9+СВЦЭМ!$D$10+'СЕТ СН'!$G$5-'СЕТ СН'!$G$17</f>
        <v>3444.2246406899999</v>
      </c>
      <c r="I52" s="36">
        <f>SUMIFS(СВЦЭМ!$C$33:$C$776,СВЦЭМ!$A$33:$A$776,$A52,СВЦЭМ!$B$33:$B$776,I$47)+'СЕТ СН'!$G$9+СВЦЭМ!$D$10+'СЕТ СН'!$G$5-'СЕТ СН'!$G$17</f>
        <v>3400.8321439299998</v>
      </c>
      <c r="J52" s="36">
        <f>SUMIFS(СВЦЭМ!$C$33:$C$776,СВЦЭМ!$A$33:$A$776,$A52,СВЦЭМ!$B$33:$B$776,J$47)+'СЕТ СН'!$G$9+СВЦЭМ!$D$10+'СЕТ СН'!$G$5-'СЕТ СН'!$G$17</f>
        <v>3342.38416577</v>
      </c>
      <c r="K52" s="36">
        <f>SUMIFS(СВЦЭМ!$C$33:$C$776,СВЦЭМ!$A$33:$A$776,$A52,СВЦЭМ!$B$33:$B$776,K$47)+'СЕТ СН'!$G$9+СВЦЭМ!$D$10+'СЕТ СН'!$G$5-'СЕТ СН'!$G$17</f>
        <v>3259.0559844499999</v>
      </c>
      <c r="L52" s="36">
        <f>SUMIFS(СВЦЭМ!$C$33:$C$776,СВЦЭМ!$A$33:$A$776,$A52,СВЦЭМ!$B$33:$B$776,L$47)+'СЕТ СН'!$G$9+СВЦЭМ!$D$10+'СЕТ СН'!$G$5-'СЕТ СН'!$G$17</f>
        <v>3225.4623196399998</v>
      </c>
      <c r="M52" s="36">
        <f>SUMIFS(СВЦЭМ!$C$33:$C$776,СВЦЭМ!$A$33:$A$776,$A52,СВЦЭМ!$B$33:$B$776,M$47)+'СЕТ СН'!$G$9+СВЦЭМ!$D$10+'СЕТ СН'!$G$5-'СЕТ СН'!$G$17</f>
        <v>3227.0703779800001</v>
      </c>
      <c r="N52" s="36">
        <f>SUMIFS(СВЦЭМ!$C$33:$C$776,СВЦЭМ!$A$33:$A$776,$A52,СВЦЭМ!$B$33:$B$776,N$47)+'СЕТ СН'!$G$9+СВЦЭМ!$D$10+'СЕТ СН'!$G$5-'СЕТ СН'!$G$17</f>
        <v>3226.87663114</v>
      </c>
      <c r="O52" s="36">
        <f>SUMIFS(СВЦЭМ!$C$33:$C$776,СВЦЭМ!$A$33:$A$776,$A52,СВЦЭМ!$B$33:$B$776,O$47)+'СЕТ СН'!$G$9+СВЦЭМ!$D$10+'СЕТ СН'!$G$5-'СЕТ СН'!$G$17</f>
        <v>3238.9564960600001</v>
      </c>
      <c r="P52" s="36">
        <f>SUMIFS(СВЦЭМ!$C$33:$C$776,СВЦЭМ!$A$33:$A$776,$A52,СВЦЭМ!$B$33:$B$776,P$47)+'СЕТ СН'!$G$9+СВЦЭМ!$D$10+'СЕТ СН'!$G$5-'СЕТ СН'!$G$17</f>
        <v>3251.7182408899998</v>
      </c>
      <c r="Q52" s="36">
        <f>SUMIFS(СВЦЭМ!$C$33:$C$776,СВЦЭМ!$A$33:$A$776,$A52,СВЦЭМ!$B$33:$B$776,Q$47)+'СЕТ СН'!$G$9+СВЦЭМ!$D$10+'СЕТ СН'!$G$5-'СЕТ СН'!$G$17</f>
        <v>3257.2031647200001</v>
      </c>
      <c r="R52" s="36">
        <f>SUMIFS(СВЦЭМ!$C$33:$C$776,СВЦЭМ!$A$33:$A$776,$A52,СВЦЭМ!$B$33:$B$776,R$47)+'СЕТ СН'!$G$9+СВЦЭМ!$D$10+'СЕТ СН'!$G$5-'СЕТ СН'!$G$17</f>
        <v>3254.4191876599998</v>
      </c>
      <c r="S52" s="36">
        <f>SUMIFS(СВЦЭМ!$C$33:$C$776,СВЦЭМ!$A$33:$A$776,$A52,СВЦЭМ!$B$33:$B$776,S$47)+'СЕТ СН'!$G$9+СВЦЭМ!$D$10+'СЕТ СН'!$G$5-'СЕТ СН'!$G$17</f>
        <v>3256.3715707599999</v>
      </c>
      <c r="T52" s="36">
        <f>SUMIFS(СВЦЭМ!$C$33:$C$776,СВЦЭМ!$A$33:$A$776,$A52,СВЦЭМ!$B$33:$B$776,T$47)+'СЕТ СН'!$G$9+СВЦЭМ!$D$10+'СЕТ СН'!$G$5-'СЕТ СН'!$G$17</f>
        <v>3249.3883059300001</v>
      </c>
      <c r="U52" s="36">
        <f>SUMIFS(СВЦЭМ!$C$33:$C$776,СВЦЭМ!$A$33:$A$776,$A52,СВЦЭМ!$B$33:$B$776,U$47)+'СЕТ СН'!$G$9+СВЦЭМ!$D$10+'СЕТ СН'!$G$5-'СЕТ СН'!$G$17</f>
        <v>3242.4642820200002</v>
      </c>
      <c r="V52" s="36">
        <f>SUMIFS(СВЦЭМ!$C$33:$C$776,СВЦЭМ!$A$33:$A$776,$A52,СВЦЭМ!$B$33:$B$776,V$47)+'СЕТ СН'!$G$9+СВЦЭМ!$D$10+'СЕТ СН'!$G$5-'СЕТ СН'!$G$17</f>
        <v>3226.5812815899999</v>
      </c>
      <c r="W52" s="36">
        <f>SUMIFS(СВЦЭМ!$C$33:$C$776,СВЦЭМ!$A$33:$A$776,$A52,СВЦЭМ!$B$33:$B$776,W$47)+'СЕТ СН'!$G$9+СВЦЭМ!$D$10+'СЕТ СН'!$G$5-'СЕТ СН'!$G$17</f>
        <v>3216.50160547</v>
      </c>
      <c r="X52" s="36">
        <f>SUMIFS(СВЦЭМ!$C$33:$C$776,СВЦЭМ!$A$33:$A$776,$A52,СВЦЭМ!$B$33:$B$776,X$47)+'СЕТ СН'!$G$9+СВЦЭМ!$D$10+'СЕТ СН'!$G$5-'СЕТ СН'!$G$17</f>
        <v>3242.0401246400002</v>
      </c>
      <c r="Y52" s="36">
        <f>SUMIFS(СВЦЭМ!$C$33:$C$776,СВЦЭМ!$A$33:$A$776,$A52,СВЦЭМ!$B$33:$B$776,Y$47)+'СЕТ СН'!$G$9+СВЦЭМ!$D$10+'СЕТ СН'!$G$5-'СЕТ СН'!$G$17</f>
        <v>3310.1834608200002</v>
      </c>
    </row>
    <row r="53" spans="1:25" ht="15.75" x14ac:dyDescent="0.2">
      <c r="A53" s="35">
        <f t="shared" si="1"/>
        <v>43988</v>
      </c>
      <c r="B53" s="36">
        <f>SUMIFS(СВЦЭМ!$C$33:$C$776,СВЦЭМ!$A$33:$A$776,$A53,СВЦЭМ!$B$33:$B$776,B$47)+'СЕТ СН'!$G$9+СВЦЭМ!$D$10+'СЕТ СН'!$G$5-'СЕТ СН'!$G$17</f>
        <v>3373.2517822999998</v>
      </c>
      <c r="C53" s="36">
        <f>SUMIFS(СВЦЭМ!$C$33:$C$776,СВЦЭМ!$A$33:$A$776,$A53,СВЦЭМ!$B$33:$B$776,C$47)+'СЕТ СН'!$G$9+СВЦЭМ!$D$10+'СЕТ СН'!$G$5-'СЕТ СН'!$G$17</f>
        <v>3396.4161029900001</v>
      </c>
      <c r="D53" s="36">
        <f>SUMIFS(СВЦЭМ!$C$33:$C$776,СВЦЭМ!$A$33:$A$776,$A53,СВЦЭМ!$B$33:$B$776,D$47)+'СЕТ СН'!$G$9+СВЦЭМ!$D$10+'СЕТ СН'!$G$5-'СЕТ СН'!$G$17</f>
        <v>3416.06450993</v>
      </c>
      <c r="E53" s="36">
        <f>SUMIFS(СВЦЭМ!$C$33:$C$776,СВЦЭМ!$A$33:$A$776,$A53,СВЦЭМ!$B$33:$B$776,E$47)+'СЕТ СН'!$G$9+СВЦЭМ!$D$10+'СЕТ СН'!$G$5-'СЕТ СН'!$G$17</f>
        <v>3428.4839640199998</v>
      </c>
      <c r="F53" s="36">
        <f>SUMIFS(СВЦЭМ!$C$33:$C$776,СВЦЭМ!$A$33:$A$776,$A53,СВЦЭМ!$B$33:$B$776,F$47)+'СЕТ СН'!$G$9+СВЦЭМ!$D$10+'СЕТ СН'!$G$5-'СЕТ СН'!$G$17</f>
        <v>3428.2350667599999</v>
      </c>
      <c r="G53" s="36">
        <f>SUMIFS(СВЦЭМ!$C$33:$C$776,СВЦЭМ!$A$33:$A$776,$A53,СВЦЭМ!$B$33:$B$776,G$47)+'СЕТ СН'!$G$9+СВЦЭМ!$D$10+'СЕТ СН'!$G$5-'СЕТ СН'!$G$17</f>
        <v>3422.9479171600001</v>
      </c>
      <c r="H53" s="36">
        <f>SUMIFS(СВЦЭМ!$C$33:$C$776,СВЦЭМ!$A$33:$A$776,$A53,СВЦЭМ!$B$33:$B$776,H$47)+'СЕТ СН'!$G$9+СВЦЭМ!$D$10+'СЕТ СН'!$G$5-'СЕТ СН'!$G$17</f>
        <v>3457.6447505900001</v>
      </c>
      <c r="I53" s="36">
        <f>SUMIFS(СВЦЭМ!$C$33:$C$776,СВЦЭМ!$A$33:$A$776,$A53,СВЦЭМ!$B$33:$B$776,I$47)+'СЕТ СН'!$G$9+СВЦЭМ!$D$10+'СЕТ СН'!$G$5-'СЕТ СН'!$G$17</f>
        <v>3427.6505566999999</v>
      </c>
      <c r="J53" s="36">
        <f>SUMIFS(СВЦЭМ!$C$33:$C$776,СВЦЭМ!$A$33:$A$776,$A53,СВЦЭМ!$B$33:$B$776,J$47)+'СЕТ СН'!$G$9+СВЦЭМ!$D$10+'СЕТ СН'!$G$5-'СЕТ СН'!$G$17</f>
        <v>3369.6484559199998</v>
      </c>
      <c r="K53" s="36">
        <f>SUMIFS(СВЦЭМ!$C$33:$C$776,СВЦЭМ!$A$33:$A$776,$A53,СВЦЭМ!$B$33:$B$776,K$47)+'СЕТ СН'!$G$9+СВЦЭМ!$D$10+'СЕТ СН'!$G$5-'СЕТ СН'!$G$17</f>
        <v>3263.1014040700002</v>
      </c>
      <c r="L53" s="36">
        <f>SUMIFS(СВЦЭМ!$C$33:$C$776,СВЦЭМ!$A$33:$A$776,$A53,СВЦЭМ!$B$33:$B$776,L$47)+'СЕТ СН'!$G$9+СВЦЭМ!$D$10+'СЕТ СН'!$G$5-'СЕТ СН'!$G$17</f>
        <v>3198.0053223899999</v>
      </c>
      <c r="M53" s="36">
        <f>SUMIFS(СВЦЭМ!$C$33:$C$776,СВЦЭМ!$A$33:$A$776,$A53,СВЦЭМ!$B$33:$B$776,M$47)+'СЕТ СН'!$G$9+СВЦЭМ!$D$10+'СЕТ СН'!$G$5-'СЕТ СН'!$G$17</f>
        <v>3193.3966766200001</v>
      </c>
      <c r="N53" s="36">
        <f>SUMIFS(СВЦЭМ!$C$33:$C$776,СВЦЭМ!$A$33:$A$776,$A53,СВЦЭМ!$B$33:$B$776,N$47)+'СЕТ СН'!$G$9+СВЦЭМ!$D$10+'СЕТ СН'!$G$5-'СЕТ СН'!$G$17</f>
        <v>3211.90808363</v>
      </c>
      <c r="O53" s="36">
        <f>SUMIFS(СВЦЭМ!$C$33:$C$776,СВЦЭМ!$A$33:$A$776,$A53,СВЦЭМ!$B$33:$B$776,O$47)+'СЕТ СН'!$G$9+СВЦЭМ!$D$10+'СЕТ СН'!$G$5-'СЕТ СН'!$G$17</f>
        <v>3242.7956949099998</v>
      </c>
      <c r="P53" s="36">
        <f>SUMIFS(СВЦЭМ!$C$33:$C$776,СВЦЭМ!$A$33:$A$776,$A53,СВЦЭМ!$B$33:$B$776,P$47)+'СЕТ СН'!$G$9+СВЦЭМ!$D$10+'СЕТ СН'!$G$5-'СЕТ СН'!$G$17</f>
        <v>3247.1725021299999</v>
      </c>
      <c r="Q53" s="36">
        <f>SUMIFS(СВЦЭМ!$C$33:$C$776,СВЦЭМ!$A$33:$A$776,$A53,СВЦЭМ!$B$33:$B$776,Q$47)+'СЕТ СН'!$G$9+СВЦЭМ!$D$10+'СЕТ СН'!$G$5-'СЕТ СН'!$G$17</f>
        <v>3249.5746354600001</v>
      </c>
      <c r="R53" s="36">
        <f>SUMIFS(СВЦЭМ!$C$33:$C$776,СВЦЭМ!$A$33:$A$776,$A53,СВЦЭМ!$B$33:$B$776,R$47)+'СЕТ СН'!$G$9+СВЦЭМ!$D$10+'СЕТ СН'!$G$5-'СЕТ СН'!$G$17</f>
        <v>3244.1842483099999</v>
      </c>
      <c r="S53" s="36">
        <f>SUMIFS(СВЦЭМ!$C$33:$C$776,СВЦЭМ!$A$33:$A$776,$A53,СВЦЭМ!$B$33:$B$776,S$47)+'СЕТ СН'!$G$9+СВЦЭМ!$D$10+'СЕТ СН'!$G$5-'СЕТ СН'!$G$17</f>
        <v>3248.2828986100003</v>
      </c>
      <c r="T53" s="36">
        <f>SUMIFS(СВЦЭМ!$C$33:$C$776,СВЦЭМ!$A$33:$A$776,$A53,СВЦЭМ!$B$33:$B$776,T$47)+'СЕТ СН'!$G$9+СВЦЭМ!$D$10+'СЕТ СН'!$G$5-'СЕТ СН'!$G$17</f>
        <v>3243.0492619900001</v>
      </c>
      <c r="U53" s="36">
        <f>SUMIFS(СВЦЭМ!$C$33:$C$776,СВЦЭМ!$A$33:$A$776,$A53,СВЦЭМ!$B$33:$B$776,U$47)+'СЕТ СН'!$G$9+СВЦЭМ!$D$10+'СЕТ СН'!$G$5-'СЕТ СН'!$G$17</f>
        <v>3226.8583188100001</v>
      </c>
      <c r="V53" s="36">
        <f>SUMIFS(СВЦЭМ!$C$33:$C$776,СВЦЭМ!$A$33:$A$776,$A53,СВЦЭМ!$B$33:$B$776,V$47)+'СЕТ СН'!$G$9+СВЦЭМ!$D$10+'СЕТ СН'!$G$5-'СЕТ СН'!$G$17</f>
        <v>3191.5912926199999</v>
      </c>
      <c r="W53" s="36">
        <f>SUMIFS(СВЦЭМ!$C$33:$C$776,СВЦЭМ!$A$33:$A$776,$A53,СВЦЭМ!$B$33:$B$776,W$47)+'СЕТ СН'!$G$9+СВЦЭМ!$D$10+'СЕТ СН'!$G$5-'СЕТ СН'!$G$17</f>
        <v>3176.62991887</v>
      </c>
      <c r="X53" s="36">
        <f>SUMIFS(СВЦЭМ!$C$33:$C$776,СВЦЭМ!$A$33:$A$776,$A53,СВЦЭМ!$B$33:$B$776,X$47)+'СЕТ СН'!$G$9+СВЦЭМ!$D$10+'СЕТ СН'!$G$5-'СЕТ СН'!$G$17</f>
        <v>3208.6928397000001</v>
      </c>
      <c r="Y53" s="36">
        <f>SUMIFS(СВЦЭМ!$C$33:$C$776,СВЦЭМ!$A$33:$A$776,$A53,СВЦЭМ!$B$33:$B$776,Y$47)+'СЕТ СН'!$G$9+СВЦЭМ!$D$10+'СЕТ СН'!$G$5-'СЕТ СН'!$G$17</f>
        <v>3305.6992700000001</v>
      </c>
    </row>
    <row r="54" spans="1:25" ht="15.75" x14ac:dyDescent="0.2">
      <c r="A54" s="35">
        <f t="shared" si="1"/>
        <v>43989</v>
      </c>
      <c r="B54" s="36">
        <f>SUMIFS(СВЦЭМ!$C$33:$C$776,СВЦЭМ!$A$33:$A$776,$A54,СВЦЭМ!$B$33:$B$776,B$47)+'СЕТ СН'!$G$9+СВЦЭМ!$D$10+'СЕТ СН'!$G$5-'СЕТ СН'!$G$17</f>
        <v>3403.30358523</v>
      </c>
      <c r="C54" s="36">
        <f>SUMIFS(СВЦЭМ!$C$33:$C$776,СВЦЭМ!$A$33:$A$776,$A54,СВЦЭМ!$B$33:$B$776,C$47)+'СЕТ СН'!$G$9+СВЦЭМ!$D$10+'СЕТ СН'!$G$5-'СЕТ СН'!$G$17</f>
        <v>3420.3335016299998</v>
      </c>
      <c r="D54" s="36">
        <f>SUMIFS(СВЦЭМ!$C$33:$C$776,СВЦЭМ!$A$33:$A$776,$A54,СВЦЭМ!$B$33:$B$776,D$47)+'СЕТ СН'!$G$9+СВЦЭМ!$D$10+'СЕТ СН'!$G$5-'СЕТ СН'!$G$17</f>
        <v>3429.7808931499999</v>
      </c>
      <c r="E54" s="36">
        <f>SUMIFS(СВЦЭМ!$C$33:$C$776,СВЦЭМ!$A$33:$A$776,$A54,СВЦЭМ!$B$33:$B$776,E$47)+'СЕТ СН'!$G$9+СВЦЭМ!$D$10+'СЕТ СН'!$G$5-'СЕТ СН'!$G$17</f>
        <v>3429.8150054100001</v>
      </c>
      <c r="F54" s="36">
        <f>SUMIFS(СВЦЭМ!$C$33:$C$776,СВЦЭМ!$A$33:$A$776,$A54,СВЦЭМ!$B$33:$B$776,F$47)+'СЕТ СН'!$G$9+СВЦЭМ!$D$10+'СЕТ СН'!$G$5-'СЕТ СН'!$G$17</f>
        <v>3419.3797593999998</v>
      </c>
      <c r="G54" s="36">
        <f>SUMIFS(СВЦЭМ!$C$33:$C$776,СВЦЭМ!$A$33:$A$776,$A54,СВЦЭМ!$B$33:$B$776,G$47)+'СЕТ СН'!$G$9+СВЦЭМ!$D$10+'СЕТ СН'!$G$5-'СЕТ СН'!$G$17</f>
        <v>3424.7509402599999</v>
      </c>
      <c r="H54" s="36">
        <f>SUMIFS(СВЦЭМ!$C$33:$C$776,СВЦЭМ!$A$33:$A$776,$A54,СВЦЭМ!$B$33:$B$776,H$47)+'СЕТ СН'!$G$9+СВЦЭМ!$D$10+'СЕТ СН'!$G$5-'СЕТ СН'!$G$17</f>
        <v>3429.7535948499999</v>
      </c>
      <c r="I54" s="36">
        <f>SUMIFS(СВЦЭМ!$C$33:$C$776,СВЦЭМ!$A$33:$A$776,$A54,СВЦЭМ!$B$33:$B$776,I$47)+'СЕТ СН'!$G$9+СВЦЭМ!$D$10+'СЕТ СН'!$G$5-'СЕТ СН'!$G$17</f>
        <v>3444.1893654</v>
      </c>
      <c r="J54" s="36">
        <f>SUMIFS(СВЦЭМ!$C$33:$C$776,СВЦЭМ!$A$33:$A$776,$A54,СВЦЭМ!$B$33:$B$776,J$47)+'СЕТ СН'!$G$9+СВЦЭМ!$D$10+'СЕТ СН'!$G$5-'СЕТ СН'!$G$17</f>
        <v>3409.1041738499998</v>
      </c>
      <c r="K54" s="36">
        <f>SUMIFS(СВЦЭМ!$C$33:$C$776,СВЦЭМ!$A$33:$A$776,$A54,СВЦЭМ!$B$33:$B$776,K$47)+'СЕТ СН'!$G$9+СВЦЭМ!$D$10+'СЕТ СН'!$G$5-'СЕТ СН'!$G$17</f>
        <v>3322.7013900699999</v>
      </c>
      <c r="L54" s="36">
        <f>SUMIFS(СВЦЭМ!$C$33:$C$776,СВЦЭМ!$A$33:$A$776,$A54,СВЦЭМ!$B$33:$B$776,L$47)+'СЕТ СН'!$G$9+СВЦЭМ!$D$10+'СЕТ СН'!$G$5-'СЕТ СН'!$G$17</f>
        <v>3243.9284056900001</v>
      </c>
      <c r="M54" s="36">
        <f>SUMIFS(СВЦЭМ!$C$33:$C$776,СВЦЭМ!$A$33:$A$776,$A54,СВЦЭМ!$B$33:$B$776,M$47)+'СЕТ СН'!$G$9+СВЦЭМ!$D$10+'СЕТ СН'!$G$5-'СЕТ СН'!$G$17</f>
        <v>3213.92468396</v>
      </c>
      <c r="N54" s="36">
        <f>SUMIFS(СВЦЭМ!$C$33:$C$776,СВЦЭМ!$A$33:$A$776,$A54,СВЦЭМ!$B$33:$B$776,N$47)+'СЕТ СН'!$G$9+СВЦЭМ!$D$10+'СЕТ СН'!$G$5-'СЕТ СН'!$G$17</f>
        <v>3210.7994594000002</v>
      </c>
      <c r="O54" s="36">
        <f>SUMIFS(СВЦЭМ!$C$33:$C$776,СВЦЭМ!$A$33:$A$776,$A54,СВЦЭМ!$B$33:$B$776,O$47)+'СЕТ СН'!$G$9+СВЦЭМ!$D$10+'СЕТ СН'!$G$5-'СЕТ СН'!$G$17</f>
        <v>3205.6149826299998</v>
      </c>
      <c r="P54" s="36">
        <f>SUMIFS(СВЦЭМ!$C$33:$C$776,СВЦЭМ!$A$33:$A$776,$A54,СВЦЭМ!$B$33:$B$776,P$47)+'СЕТ СН'!$G$9+СВЦЭМ!$D$10+'СЕТ СН'!$G$5-'СЕТ СН'!$G$17</f>
        <v>3217.5789013799999</v>
      </c>
      <c r="Q54" s="36">
        <f>SUMIFS(СВЦЭМ!$C$33:$C$776,СВЦЭМ!$A$33:$A$776,$A54,СВЦЭМ!$B$33:$B$776,Q$47)+'СЕТ СН'!$G$9+СВЦЭМ!$D$10+'СЕТ СН'!$G$5-'СЕТ СН'!$G$17</f>
        <v>3225.5373188499998</v>
      </c>
      <c r="R54" s="36">
        <f>SUMIFS(СВЦЭМ!$C$33:$C$776,СВЦЭМ!$A$33:$A$776,$A54,СВЦЭМ!$B$33:$B$776,R$47)+'СЕТ СН'!$G$9+СВЦЭМ!$D$10+'СЕТ СН'!$G$5-'СЕТ СН'!$G$17</f>
        <v>3221.7518076800002</v>
      </c>
      <c r="S54" s="36">
        <f>SUMIFS(СВЦЭМ!$C$33:$C$776,СВЦЭМ!$A$33:$A$776,$A54,СВЦЭМ!$B$33:$B$776,S$47)+'СЕТ СН'!$G$9+СВЦЭМ!$D$10+'СЕТ СН'!$G$5-'СЕТ СН'!$G$17</f>
        <v>3227.1594492899999</v>
      </c>
      <c r="T54" s="36">
        <f>SUMIFS(СВЦЭМ!$C$33:$C$776,СВЦЭМ!$A$33:$A$776,$A54,СВЦЭМ!$B$33:$B$776,T$47)+'СЕТ СН'!$G$9+СВЦЭМ!$D$10+'СЕТ СН'!$G$5-'СЕТ СН'!$G$17</f>
        <v>3214.9790252399998</v>
      </c>
      <c r="U54" s="36">
        <f>SUMIFS(СВЦЭМ!$C$33:$C$776,СВЦЭМ!$A$33:$A$776,$A54,СВЦЭМ!$B$33:$B$776,U$47)+'СЕТ СН'!$G$9+СВЦЭМ!$D$10+'СЕТ СН'!$G$5-'СЕТ СН'!$G$17</f>
        <v>3188.8704655400002</v>
      </c>
      <c r="V54" s="36">
        <f>SUMIFS(СВЦЭМ!$C$33:$C$776,СВЦЭМ!$A$33:$A$776,$A54,СВЦЭМ!$B$33:$B$776,V$47)+'СЕТ СН'!$G$9+СВЦЭМ!$D$10+'СЕТ СН'!$G$5-'СЕТ СН'!$G$17</f>
        <v>3156.0263106900002</v>
      </c>
      <c r="W54" s="36">
        <f>SUMIFS(СВЦЭМ!$C$33:$C$776,СВЦЭМ!$A$33:$A$776,$A54,СВЦЭМ!$B$33:$B$776,W$47)+'СЕТ СН'!$G$9+СВЦЭМ!$D$10+'СЕТ СН'!$G$5-'СЕТ СН'!$G$17</f>
        <v>3149.66899638</v>
      </c>
      <c r="X54" s="36">
        <f>SUMIFS(СВЦЭМ!$C$33:$C$776,СВЦЭМ!$A$33:$A$776,$A54,СВЦЭМ!$B$33:$B$776,X$47)+'СЕТ СН'!$G$9+СВЦЭМ!$D$10+'СЕТ СН'!$G$5-'СЕТ СН'!$G$17</f>
        <v>3174.2223815100001</v>
      </c>
      <c r="Y54" s="36">
        <f>SUMIFS(СВЦЭМ!$C$33:$C$776,СВЦЭМ!$A$33:$A$776,$A54,СВЦЭМ!$B$33:$B$776,Y$47)+'СЕТ СН'!$G$9+СВЦЭМ!$D$10+'СЕТ СН'!$G$5-'СЕТ СН'!$G$17</f>
        <v>3267.0503152299998</v>
      </c>
    </row>
    <row r="55" spans="1:25" ht="15.75" x14ac:dyDescent="0.2">
      <c r="A55" s="35">
        <f t="shared" si="1"/>
        <v>43990</v>
      </c>
      <c r="B55" s="36">
        <f>SUMIFS(СВЦЭМ!$C$33:$C$776,СВЦЭМ!$A$33:$A$776,$A55,СВЦЭМ!$B$33:$B$776,B$47)+'СЕТ СН'!$G$9+СВЦЭМ!$D$10+'СЕТ СН'!$G$5-'СЕТ СН'!$G$17</f>
        <v>3387.6484308500003</v>
      </c>
      <c r="C55" s="36">
        <f>SUMIFS(СВЦЭМ!$C$33:$C$776,СВЦЭМ!$A$33:$A$776,$A55,СВЦЭМ!$B$33:$B$776,C$47)+'СЕТ СН'!$G$9+СВЦЭМ!$D$10+'СЕТ СН'!$G$5-'СЕТ СН'!$G$17</f>
        <v>3418.1931621200001</v>
      </c>
      <c r="D55" s="36">
        <f>SUMIFS(СВЦЭМ!$C$33:$C$776,СВЦЭМ!$A$33:$A$776,$A55,СВЦЭМ!$B$33:$B$776,D$47)+'СЕТ СН'!$G$9+СВЦЭМ!$D$10+'СЕТ СН'!$G$5-'СЕТ СН'!$G$17</f>
        <v>3445.8181412700001</v>
      </c>
      <c r="E55" s="36">
        <f>SUMIFS(СВЦЭМ!$C$33:$C$776,СВЦЭМ!$A$33:$A$776,$A55,СВЦЭМ!$B$33:$B$776,E$47)+'СЕТ СН'!$G$9+СВЦЭМ!$D$10+'СЕТ СН'!$G$5-'СЕТ СН'!$G$17</f>
        <v>3453.2822036500002</v>
      </c>
      <c r="F55" s="36">
        <f>SUMIFS(СВЦЭМ!$C$33:$C$776,СВЦЭМ!$A$33:$A$776,$A55,СВЦЭМ!$B$33:$B$776,F$47)+'СЕТ СН'!$G$9+СВЦЭМ!$D$10+'СЕТ СН'!$G$5-'СЕТ СН'!$G$17</f>
        <v>3447.1960924200002</v>
      </c>
      <c r="G55" s="36">
        <f>SUMIFS(СВЦЭМ!$C$33:$C$776,СВЦЭМ!$A$33:$A$776,$A55,СВЦЭМ!$B$33:$B$776,G$47)+'СЕТ СН'!$G$9+СВЦЭМ!$D$10+'СЕТ СН'!$G$5-'СЕТ СН'!$G$17</f>
        <v>3445.3124680700003</v>
      </c>
      <c r="H55" s="36">
        <f>SUMIFS(СВЦЭМ!$C$33:$C$776,СВЦЭМ!$A$33:$A$776,$A55,СВЦЭМ!$B$33:$B$776,H$47)+'СЕТ СН'!$G$9+СВЦЭМ!$D$10+'СЕТ СН'!$G$5-'СЕТ СН'!$G$17</f>
        <v>3440.76063772</v>
      </c>
      <c r="I55" s="36">
        <f>SUMIFS(СВЦЭМ!$C$33:$C$776,СВЦЭМ!$A$33:$A$776,$A55,СВЦЭМ!$B$33:$B$776,I$47)+'СЕТ СН'!$G$9+СВЦЭМ!$D$10+'СЕТ СН'!$G$5-'СЕТ СН'!$G$17</f>
        <v>3437.7906222900001</v>
      </c>
      <c r="J55" s="36">
        <f>SUMIFS(СВЦЭМ!$C$33:$C$776,СВЦЭМ!$A$33:$A$776,$A55,СВЦЭМ!$B$33:$B$776,J$47)+'СЕТ СН'!$G$9+СВЦЭМ!$D$10+'СЕТ СН'!$G$5-'СЕТ СН'!$G$17</f>
        <v>3363.6733736699998</v>
      </c>
      <c r="K55" s="36">
        <f>SUMIFS(СВЦЭМ!$C$33:$C$776,СВЦЭМ!$A$33:$A$776,$A55,СВЦЭМ!$B$33:$B$776,K$47)+'СЕТ СН'!$G$9+СВЦЭМ!$D$10+'СЕТ СН'!$G$5-'СЕТ СН'!$G$17</f>
        <v>3262.8761374200003</v>
      </c>
      <c r="L55" s="36">
        <f>SUMIFS(СВЦЭМ!$C$33:$C$776,СВЦЭМ!$A$33:$A$776,$A55,СВЦЭМ!$B$33:$B$776,L$47)+'СЕТ СН'!$G$9+СВЦЭМ!$D$10+'СЕТ СН'!$G$5-'СЕТ СН'!$G$17</f>
        <v>3206.7654452400002</v>
      </c>
      <c r="M55" s="36">
        <f>SUMIFS(СВЦЭМ!$C$33:$C$776,СВЦЭМ!$A$33:$A$776,$A55,СВЦЭМ!$B$33:$B$776,M$47)+'СЕТ СН'!$G$9+СВЦЭМ!$D$10+'СЕТ СН'!$G$5-'СЕТ СН'!$G$17</f>
        <v>3195.0451401199998</v>
      </c>
      <c r="N55" s="36">
        <f>SUMIFS(СВЦЭМ!$C$33:$C$776,СВЦЭМ!$A$33:$A$776,$A55,СВЦЭМ!$B$33:$B$776,N$47)+'СЕТ СН'!$G$9+СВЦЭМ!$D$10+'СЕТ СН'!$G$5-'СЕТ СН'!$G$17</f>
        <v>3204.7122621600001</v>
      </c>
      <c r="O55" s="36">
        <f>SUMIFS(СВЦЭМ!$C$33:$C$776,СВЦЭМ!$A$33:$A$776,$A55,СВЦЭМ!$B$33:$B$776,O$47)+'СЕТ СН'!$G$9+СВЦЭМ!$D$10+'СЕТ СН'!$G$5-'СЕТ СН'!$G$17</f>
        <v>3219.1203707099999</v>
      </c>
      <c r="P55" s="36">
        <f>SUMIFS(СВЦЭМ!$C$33:$C$776,СВЦЭМ!$A$33:$A$776,$A55,СВЦЭМ!$B$33:$B$776,P$47)+'СЕТ СН'!$G$9+СВЦЭМ!$D$10+'СЕТ СН'!$G$5-'СЕТ СН'!$G$17</f>
        <v>3214.6511027400002</v>
      </c>
      <c r="Q55" s="36">
        <f>SUMIFS(СВЦЭМ!$C$33:$C$776,СВЦЭМ!$A$33:$A$776,$A55,СВЦЭМ!$B$33:$B$776,Q$47)+'СЕТ СН'!$G$9+СВЦЭМ!$D$10+'СЕТ СН'!$G$5-'СЕТ СН'!$G$17</f>
        <v>3212.3921086199998</v>
      </c>
      <c r="R55" s="36">
        <f>SUMIFS(СВЦЭМ!$C$33:$C$776,СВЦЭМ!$A$33:$A$776,$A55,СВЦЭМ!$B$33:$B$776,R$47)+'СЕТ СН'!$G$9+СВЦЭМ!$D$10+'СЕТ СН'!$G$5-'СЕТ СН'!$G$17</f>
        <v>3214.4359081600001</v>
      </c>
      <c r="S55" s="36">
        <f>SUMIFS(СВЦЭМ!$C$33:$C$776,СВЦЭМ!$A$33:$A$776,$A55,СВЦЭМ!$B$33:$B$776,S$47)+'СЕТ СН'!$G$9+СВЦЭМ!$D$10+'СЕТ СН'!$G$5-'СЕТ СН'!$G$17</f>
        <v>3227.6482839999999</v>
      </c>
      <c r="T55" s="36">
        <f>SUMIFS(СВЦЭМ!$C$33:$C$776,СВЦЭМ!$A$33:$A$776,$A55,СВЦЭМ!$B$33:$B$776,T$47)+'СЕТ СН'!$G$9+СВЦЭМ!$D$10+'СЕТ СН'!$G$5-'СЕТ СН'!$G$17</f>
        <v>3216.9747263700001</v>
      </c>
      <c r="U55" s="36">
        <f>SUMIFS(СВЦЭМ!$C$33:$C$776,СВЦЭМ!$A$33:$A$776,$A55,СВЦЭМ!$B$33:$B$776,U$47)+'СЕТ СН'!$G$9+СВЦЭМ!$D$10+'СЕТ СН'!$G$5-'СЕТ СН'!$G$17</f>
        <v>3213.9406150099999</v>
      </c>
      <c r="V55" s="36">
        <f>SUMIFS(СВЦЭМ!$C$33:$C$776,СВЦЭМ!$A$33:$A$776,$A55,СВЦЭМ!$B$33:$B$776,V$47)+'СЕТ СН'!$G$9+СВЦЭМ!$D$10+'СЕТ СН'!$G$5-'СЕТ СН'!$G$17</f>
        <v>3184.0660705199998</v>
      </c>
      <c r="W55" s="36">
        <f>SUMIFS(СВЦЭМ!$C$33:$C$776,СВЦЭМ!$A$33:$A$776,$A55,СВЦЭМ!$B$33:$B$776,W$47)+'СЕТ СН'!$G$9+СВЦЭМ!$D$10+'СЕТ СН'!$G$5-'СЕТ СН'!$G$17</f>
        <v>3173.16390757</v>
      </c>
      <c r="X55" s="36">
        <f>SUMIFS(СВЦЭМ!$C$33:$C$776,СВЦЭМ!$A$33:$A$776,$A55,СВЦЭМ!$B$33:$B$776,X$47)+'СЕТ СН'!$G$9+СВЦЭМ!$D$10+'СЕТ СН'!$G$5-'СЕТ СН'!$G$17</f>
        <v>3214.02848447</v>
      </c>
      <c r="Y55" s="36">
        <f>SUMIFS(СВЦЭМ!$C$33:$C$776,СВЦЭМ!$A$33:$A$776,$A55,СВЦЭМ!$B$33:$B$776,Y$47)+'СЕТ СН'!$G$9+СВЦЭМ!$D$10+'СЕТ СН'!$G$5-'СЕТ СН'!$G$17</f>
        <v>3275.6962343599998</v>
      </c>
    </row>
    <row r="56" spans="1:25" ht="15.75" x14ac:dyDescent="0.2">
      <c r="A56" s="35">
        <f t="shared" si="1"/>
        <v>43991</v>
      </c>
      <c r="B56" s="36">
        <f>SUMIFS(СВЦЭМ!$C$33:$C$776,СВЦЭМ!$A$33:$A$776,$A56,СВЦЭМ!$B$33:$B$776,B$47)+'СЕТ СН'!$G$9+СВЦЭМ!$D$10+'СЕТ СН'!$G$5-'СЕТ СН'!$G$17</f>
        <v>3372.3941895200001</v>
      </c>
      <c r="C56" s="36">
        <f>SUMIFS(СВЦЭМ!$C$33:$C$776,СВЦЭМ!$A$33:$A$776,$A56,СВЦЭМ!$B$33:$B$776,C$47)+'СЕТ СН'!$G$9+СВЦЭМ!$D$10+'СЕТ СН'!$G$5-'СЕТ СН'!$G$17</f>
        <v>3410.8371648299999</v>
      </c>
      <c r="D56" s="36">
        <f>SUMIFS(СВЦЭМ!$C$33:$C$776,СВЦЭМ!$A$33:$A$776,$A56,СВЦЭМ!$B$33:$B$776,D$47)+'СЕТ СН'!$G$9+СВЦЭМ!$D$10+'СЕТ СН'!$G$5-'СЕТ СН'!$G$17</f>
        <v>3426.29232022</v>
      </c>
      <c r="E56" s="36">
        <f>SUMIFS(СВЦЭМ!$C$33:$C$776,СВЦЭМ!$A$33:$A$776,$A56,СВЦЭМ!$B$33:$B$776,E$47)+'СЕТ СН'!$G$9+СВЦЭМ!$D$10+'СЕТ СН'!$G$5-'СЕТ СН'!$G$17</f>
        <v>3433.0787034800001</v>
      </c>
      <c r="F56" s="36">
        <f>SUMIFS(СВЦЭМ!$C$33:$C$776,СВЦЭМ!$A$33:$A$776,$A56,СВЦЭМ!$B$33:$B$776,F$47)+'СЕТ СН'!$G$9+СВЦЭМ!$D$10+'СЕТ СН'!$G$5-'СЕТ СН'!$G$17</f>
        <v>3426.96765998</v>
      </c>
      <c r="G56" s="36">
        <f>SUMIFS(СВЦЭМ!$C$33:$C$776,СВЦЭМ!$A$33:$A$776,$A56,СВЦЭМ!$B$33:$B$776,G$47)+'СЕТ СН'!$G$9+СВЦЭМ!$D$10+'СЕТ СН'!$G$5-'СЕТ СН'!$G$17</f>
        <v>3426.8787880899999</v>
      </c>
      <c r="H56" s="36">
        <f>SUMIFS(СВЦЭМ!$C$33:$C$776,СВЦЭМ!$A$33:$A$776,$A56,СВЦЭМ!$B$33:$B$776,H$47)+'СЕТ СН'!$G$9+СВЦЭМ!$D$10+'СЕТ СН'!$G$5-'СЕТ СН'!$G$17</f>
        <v>3413.0001120900001</v>
      </c>
      <c r="I56" s="36">
        <f>SUMIFS(СВЦЭМ!$C$33:$C$776,СВЦЭМ!$A$33:$A$776,$A56,СВЦЭМ!$B$33:$B$776,I$47)+'СЕТ СН'!$G$9+СВЦЭМ!$D$10+'СЕТ СН'!$G$5-'СЕТ СН'!$G$17</f>
        <v>3362.4297468499999</v>
      </c>
      <c r="J56" s="36">
        <f>SUMIFS(СВЦЭМ!$C$33:$C$776,СВЦЭМ!$A$33:$A$776,$A56,СВЦЭМ!$B$33:$B$776,J$47)+'СЕТ СН'!$G$9+СВЦЭМ!$D$10+'СЕТ СН'!$G$5-'СЕТ СН'!$G$17</f>
        <v>3303.1075631100002</v>
      </c>
      <c r="K56" s="36">
        <f>SUMIFS(СВЦЭМ!$C$33:$C$776,СВЦЭМ!$A$33:$A$776,$A56,СВЦЭМ!$B$33:$B$776,K$47)+'СЕТ СН'!$G$9+СВЦЭМ!$D$10+'СЕТ СН'!$G$5-'СЕТ СН'!$G$17</f>
        <v>3233.11967198</v>
      </c>
      <c r="L56" s="36">
        <f>SUMIFS(СВЦЭМ!$C$33:$C$776,СВЦЭМ!$A$33:$A$776,$A56,СВЦЭМ!$B$33:$B$776,L$47)+'СЕТ СН'!$G$9+СВЦЭМ!$D$10+'СЕТ СН'!$G$5-'СЕТ СН'!$G$17</f>
        <v>3203.8357302899999</v>
      </c>
      <c r="M56" s="36">
        <f>SUMIFS(СВЦЭМ!$C$33:$C$776,СВЦЭМ!$A$33:$A$776,$A56,СВЦЭМ!$B$33:$B$776,M$47)+'СЕТ СН'!$G$9+СВЦЭМ!$D$10+'СЕТ СН'!$G$5-'СЕТ СН'!$G$17</f>
        <v>3207.4391751900002</v>
      </c>
      <c r="N56" s="36">
        <f>SUMIFS(СВЦЭМ!$C$33:$C$776,СВЦЭМ!$A$33:$A$776,$A56,СВЦЭМ!$B$33:$B$776,N$47)+'СЕТ СН'!$G$9+СВЦЭМ!$D$10+'СЕТ СН'!$G$5-'СЕТ СН'!$G$17</f>
        <v>3229.4312474200001</v>
      </c>
      <c r="O56" s="36">
        <f>SUMIFS(СВЦЭМ!$C$33:$C$776,СВЦЭМ!$A$33:$A$776,$A56,СВЦЭМ!$B$33:$B$776,O$47)+'СЕТ СН'!$G$9+СВЦЭМ!$D$10+'СЕТ СН'!$G$5-'СЕТ СН'!$G$17</f>
        <v>3224.81256171</v>
      </c>
      <c r="P56" s="36">
        <f>SUMIFS(СВЦЭМ!$C$33:$C$776,СВЦЭМ!$A$33:$A$776,$A56,СВЦЭМ!$B$33:$B$776,P$47)+'СЕТ СН'!$G$9+СВЦЭМ!$D$10+'СЕТ СН'!$G$5-'СЕТ СН'!$G$17</f>
        <v>3238.0738210099998</v>
      </c>
      <c r="Q56" s="36">
        <f>SUMIFS(СВЦЭМ!$C$33:$C$776,СВЦЭМ!$A$33:$A$776,$A56,СВЦЭМ!$B$33:$B$776,Q$47)+'СЕТ СН'!$G$9+СВЦЭМ!$D$10+'СЕТ СН'!$G$5-'СЕТ СН'!$G$17</f>
        <v>3237.7701199200001</v>
      </c>
      <c r="R56" s="36">
        <f>SUMIFS(СВЦЭМ!$C$33:$C$776,СВЦЭМ!$A$33:$A$776,$A56,СВЦЭМ!$B$33:$B$776,R$47)+'СЕТ СН'!$G$9+СВЦЭМ!$D$10+'СЕТ СН'!$G$5-'СЕТ СН'!$G$17</f>
        <v>3237.5865678800001</v>
      </c>
      <c r="S56" s="36">
        <f>SUMIFS(СВЦЭМ!$C$33:$C$776,СВЦЭМ!$A$33:$A$776,$A56,СВЦЭМ!$B$33:$B$776,S$47)+'СЕТ СН'!$G$9+СВЦЭМ!$D$10+'СЕТ СН'!$G$5-'СЕТ СН'!$G$17</f>
        <v>3246.67577729</v>
      </c>
      <c r="T56" s="36">
        <f>SUMIFS(СВЦЭМ!$C$33:$C$776,СВЦЭМ!$A$33:$A$776,$A56,СВЦЭМ!$B$33:$B$776,T$47)+'СЕТ СН'!$G$9+СВЦЭМ!$D$10+'СЕТ СН'!$G$5-'СЕТ СН'!$G$17</f>
        <v>3238.5660220700001</v>
      </c>
      <c r="U56" s="36">
        <f>SUMIFS(СВЦЭМ!$C$33:$C$776,СВЦЭМ!$A$33:$A$776,$A56,СВЦЭМ!$B$33:$B$776,U$47)+'СЕТ СН'!$G$9+СВЦЭМ!$D$10+'СЕТ СН'!$G$5-'СЕТ СН'!$G$17</f>
        <v>3241.7510026499999</v>
      </c>
      <c r="V56" s="36">
        <f>SUMIFS(СВЦЭМ!$C$33:$C$776,СВЦЭМ!$A$33:$A$776,$A56,СВЦЭМ!$B$33:$B$776,V$47)+'СЕТ СН'!$G$9+СВЦЭМ!$D$10+'СЕТ СН'!$G$5-'СЕТ СН'!$G$17</f>
        <v>3246.89861277</v>
      </c>
      <c r="W56" s="36">
        <f>SUMIFS(СВЦЭМ!$C$33:$C$776,СВЦЭМ!$A$33:$A$776,$A56,СВЦЭМ!$B$33:$B$776,W$47)+'СЕТ СН'!$G$9+СВЦЭМ!$D$10+'СЕТ СН'!$G$5-'СЕТ СН'!$G$17</f>
        <v>3255.44437973</v>
      </c>
      <c r="X56" s="36">
        <f>SUMIFS(СВЦЭМ!$C$33:$C$776,СВЦЭМ!$A$33:$A$776,$A56,СВЦЭМ!$B$33:$B$776,X$47)+'СЕТ СН'!$G$9+СВЦЭМ!$D$10+'СЕТ СН'!$G$5-'СЕТ СН'!$G$17</f>
        <v>3245.5343615199999</v>
      </c>
      <c r="Y56" s="36">
        <f>SUMIFS(СВЦЭМ!$C$33:$C$776,СВЦЭМ!$A$33:$A$776,$A56,СВЦЭМ!$B$33:$B$776,Y$47)+'СЕТ СН'!$G$9+СВЦЭМ!$D$10+'СЕТ СН'!$G$5-'СЕТ СН'!$G$17</f>
        <v>3326.3337726300001</v>
      </c>
    </row>
    <row r="57" spans="1:25" ht="15.75" x14ac:dyDescent="0.2">
      <c r="A57" s="35">
        <f t="shared" si="1"/>
        <v>43992</v>
      </c>
      <c r="B57" s="36">
        <f>SUMIFS(СВЦЭМ!$C$33:$C$776,СВЦЭМ!$A$33:$A$776,$A57,СВЦЭМ!$B$33:$B$776,B$47)+'СЕТ СН'!$G$9+СВЦЭМ!$D$10+'СЕТ СН'!$G$5-'СЕТ СН'!$G$17</f>
        <v>3441.9292965300001</v>
      </c>
      <c r="C57" s="36">
        <f>SUMIFS(СВЦЭМ!$C$33:$C$776,СВЦЭМ!$A$33:$A$776,$A57,СВЦЭМ!$B$33:$B$776,C$47)+'СЕТ СН'!$G$9+СВЦЭМ!$D$10+'СЕТ СН'!$G$5-'СЕТ СН'!$G$17</f>
        <v>3453.5803077999999</v>
      </c>
      <c r="D57" s="36">
        <f>SUMIFS(СВЦЭМ!$C$33:$C$776,СВЦЭМ!$A$33:$A$776,$A57,СВЦЭМ!$B$33:$B$776,D$47)+'СЕТ СН'!$G$9+СВЦЭМ!$D$10+'СЕТ СН'!$G$5-'СЕТ СН'!$G$17</f>
        <v>3432.9646905700001</v>
      </c>
      <c r="E57" s="36">
        <f>SUMIFS(СВЦЭМ!$C$33:$C$776,СВЦЭМ!$A$33:$A$776,$A57,СВЦЭМ!$B$33:$B$776,E$47)+'СЕТ СН'!$G$9+СВЦЭМ!$D$10+'СЕТ СН'!$G$5-'СЕТ СН'!$G$17</f>
        <v>3436.8715836900001</v>
      </c>
      <c r="F57" s="36">
        <f>SUMIFS(СВЦЭМ!$C$33:$C$776,СВЦЭМ!$A$33:$A$776,$A57,СВЦЭМ!$B$33:$B$776,F$47)+'СЕТ СН'!$G$9+СВЦЭМ!$D$10+'СЕТ СН'!$G$5-'СЕТ СН'!$G$17</f>
        <v>3431.5849338799999</v>
      </c>
      <c r="G57" s="36">
        <f>SUMIFS(СВЦЭМ!$C$33:$C$776,СВЦЭМ!$A$33:$A$776,$A57,СВЦЭМ!$B$33:$B$776,G$47)+'СЕТ СН'!$G$9+СВЦЭМ!$D$10+'СЕТ СН'!$G$5-'СЕТ СН'!$G$17</f>
        <v>3429.4695460900002</v>
      </c>
      <c r="H57" s="36">
        <f>SUMIFS(СВЦЭМ!$C$33:$C$776,СВЦЭМ!$A$33:$A$776,$A57,СВЦЭМ!$B$33:$B$776,H$47)+'СЕТ СН'!$G$9+СВЦЭМ!$D$10+'СЕТ СН'!$G$5-'СЕТ СН'!$G$17</f>
        <v>3447.2150040300003</v>
      </c>
      <c r="I57" s="36">
        <f>SUMIFS(СВЦЭМ!$C$33:$C$776,СВЦЭМ!$A$33:$A$776,$A57,СВЦЭМ!$B$33:$B$776,I$47)+'СЕТ СН'!$G$9+СВЦЭМ!$D$10+'СЕТ СН'!$G$5-'СЕТ СН'!$G$17</f>
        <v>3418.9853594199999</v>
      </c>
      <c r="J57" s="36">
        <f>SUMIFS(СВЦЭМ!$C$33:$C$776,СВЦЭМ!$A$33:$A$776,$A57,СВЦЭМ!$B$33:$B$776,J$47)+'СЕТ СН'!$G$9+СВЦЭМ!$D$10+'СЕТ СН'!$G$5-'СЕТ СН'!$G$17</f>
        <v>3368.5789546000001</v>
      </c>
      <c r="K57" s="36">
        <f>SUMIFS(СВЦЭМ!$C$33:$C$776,СВЦЭМ!$A$33:$A$776,$A57,СВЦЭМ!$B$33:$B$776,K$47)+'СЕТ СН'!$G$9+СВЦЭМ!$D$10+'СЕТ СН'!$G$5-'СЕТ СН'!$G$17</f>
        <v>3287.0886472299999</v>
      </c>
      <c r="L57" s="36">
        <f>SUMIFS(СВЦЭМ!$C$33:$C$776,СВЦЭМ!$A$33:$A$776,$A57,СВЦЭМ!$B$33:$B$776,L$47)+'СЕТ СН'!$G$9+СВЦЭМ!$D$10+'СЕТ СН'!$G$5-'СЕТ СН'!$G$17</f>
        <v>3219.23829213</v>
      </c>
      <c r="M57" s="36">
        <f>SUMIFS(СВЦЭМ!$C$33:$C$776,СВЦЭМ!$A$33:$A$776,$A57,СВЦЭМ!$B$33:$B$776,M$47)+'СЕТ СН'!$G$9+СВЦЭМ!$D$10+'СЕТ СН'!$G$5-'СЕТ СН'!$G$17</f>
        <v>3229.8038136599998</v>
      </c>
      <c r="N57" s="36">
        <f>SUMIFS(СВЦЭМ!$C$33:$C$776,СВЦЭМ!$A$33:$A$776,$A57,СВЦЭМ!$B$33:$B$776,N$47)+'СЕТ СН'!$G$9+СВЦЭМ!$D$10+'СЕТ СН'!$G$5-'СЕТ СН'!$G$17</f>
        <v>3240.54032035</v>
      </c>
      <c r="O57" s="36">
        <f>SUMIFS(СВЦЭМ!$C$33:$C$776,СВЦЭМ!$A$33:$A$776,$A57,СВЦЭМ!$B$33:$B$776,O$47)+'СЕТ СН'!$G$9+СВЦЭМ!$D$10+'СЕТ СН'!$G$5-'СЕТ СН'!$G$17</f>
        <v>3238.6229715499999</v>
      </c>
      <c r="P57" s="36">
        <f>SUMIFS(СВЦЭМ!$C$33:$C$776,СВЦЭМ!$A$33:$A$776,$A57,СВЦЭМ!$B$33:$B$776,P$47)+'СЕТ СН'!$G$9+СВЦЭМ!$D$10+'СЕТ СН'!$G$5-'СЕТ СН'!$G$17</f>
        <v>3247.7535900799999</v>
      </c>
      <c r="Q57" s="36">
        <f>SUMIFS(СВЦЭМ!$C$33:$C$776,СВЦЭМ!$A$33:$A$776,$A57,СВЦЭМ!$B$33:$B$776,Q$47)+'СЕТ СН'!$G$9+СВЦЭМ!$D$10+'СЕТ СН'!$G$5-'СЕТ СН'!$G$17</f>
        <v>3253.77689857</v>
      </c>
      <c r="R57" s="36">
        <f>SUMIFS(СВЦЭМ!$C$33:$C$776,СВЦЭМ!$A$33:$A$776,$A57,СВЦЭМ!$B$33:$B$776,R$47)+'СЕТ СН'!$G$9+СВЦЭМ!$D$10+'СЕТ СН'!$G$5-'СЕТ СН'!$G$17</f>
        <v>3255.0255016800002</v>
      </c>
      <c r="S57" s="36">
        <f>SUMIFS(СВЦЭМ!$C$33:$C$776,СВЦЭМ!$A$33:$A$776,$A57,СВЦЭМ!$B$33:$B$776,S$47)+'СЕТ СН'!$G$9+СВЦЭМ!$D$10+'СЕТ СН'!$G$5-'СЕТ СН'!$G$17</f>
        <v>3258.5413049600002</v>
      </c>
      <c r="T57" s="36">
        <f>SUMIFS(СВЦЭМ!$C$33:$C$776,СВЦЭМ!$A$33:$A$776,$A57,СВЦЭМ!$B$33:$B$776,T$47)+'СЕТ СН'!$G$9+СВЦЭМ!$D$10+'СЕТ СН'!$G$5-'СЕТ СН'!$G$17</f>
        <v>3252.5853435200002</v>
      </c>
      <c r="U57" s="36">
        <f>SUMIFS(СВЦЭМ!$C$33:$C$776,СВЦЭМ!$A$33:$A$776,$A57,СВЦЭМ!$B$33:$B$776,U$47)+'СЕТ СН'!$G$9+СВЦЭМ!$D$10+'СЕТ СН'!$G$5-'СЕТ СН'!$G$17</f>
        <v>3241.4063735300001</v>
      </c>
      <c r="V57" s="36">
        <f>SUMIFS(СВЦЭМ!$C$33:$C$776,СВЦЭМ!$A$33:$A$776,$A57,СВЦЭМ!$B$33:$B$776,V$47)+'СЕТ СН'!$G$9+СВЦЭМ!$D$10+'СЕТ СН'!$G$5-'СЕТ СН'!$G$17</f>
        <v>3236.2652178100002</v>
      </c>
      <c r="W57" s="36">
        <f>SUMIFS(СВЦЭМ!$C$33:$C$776,СВЦЭМ!$A$33:$A$776,$A57,СВЦЭМ!$B$33:$B$776,W$47)+'СЕТ СН'!$G$9+СВЦЭМ!$D$10+'СЕТ СН'!$G$5-'СЕТ СН'!$G$17</f>
        <v>3238.3617879900003</v>
      </c>
      <c r="X57" s="36">
        <f>SUMIFS(СВЦЭМ!$C$33:$C$776,СВЦЭМ!$A$33:$A$776,$A57,СВЦЭМ!$B$33:$B$776,X$47)+'СЕТ СН'!$G$9+СВЦЭМ!$D$10+'СЕТ СН'!$G$5-'СЕТ СН'!$G$17</f>
        <v>3277.0017710000002</v>
      </c>
      <c r="Y57" s="36">
        <f>SUMIFS(СВЦЭМ!$C$33:$C$776,СВЦЭМ!$A$33:$A$776,$A57,СВЦЭМ!$B$33:$B$776,Y$47)+'СЕТ СН'!$G$9+СВЦЭМ!$D$10+'СЕТ СН'!$G$5-'СЕТ СН'!$G$17</f>
        <v>3367.8360683800001</v>
      </c>
    </row>
    <row r="58" spans="1:25" ht="15.75" x14ac:dyDescent="0.2">
      <c r="A58" s="35">
        <f t="shared" si="1"/>
        <v>43993</v>
      </c>
      <c r="B58" s="36">
        <f>SUMIFS(СВЦЭМ!$C$33:$C$776,СВЦЭМ!$A$33:$A$776,$A58,СВЦЭМ!$B$33:$B$776,B$47)+'СЕТ СН'!$G$9+СВЦЭМ!$D$10+'СЕТ СН'!$G$5-'СЕТ СН'!$G$17</f>
        <v>3472.9620182500003</v>
      </c>
      <c r="C58" s="36">
        <f>SUMIFS(СВЦЭМ!$C$33:$C$776,СВЦЭМ!$A$33:$A$776,$A58,СВЦЭМ!$B$33:$B$776,C$47)+'СЕТ СН'!$G$9+СВЦЭМ!$D$10+'СЕТ СН'!$G$5-'СЕТ СН'!$G$17</f>
        <v>3445.1458782700001</v>
      </c>
      <c r="D58" s="36">
        <f>SUMIFS(СВЦЭМ!$C$33:$C$776,СВЦЭМ!$A$33:$A$776,$A58,СВЦЭМ!$B$33:$B$776,D$47)+'СЕТ СН'!$G$9+СВЦЭМ!$D$10+'СЕТ СН'!$G$5-'СЕТ СН'!$G$17</f>
        <v>3424.2744288100002</v>
      </c>
      <c r="E58" s="36">
        <f>SUMIFS(СВЦЭМ!$C$33:$C$776,СВЦЭМ!$A$33:$A$776,$A58,СВЦЭМ!$B$33:$B$776,E$47)+'СЕТ СН'!$G$9+СВЦЭМ!$D$10+'СЕТ СН'!$G$5-'СЕТ СН'!$G$17</f>
        <v>3431.06985072</v>
      </c>
      <c r="F58" s="36">
        <f>SUMIFS(СВЦЭМ!$C$33:$C$776,СВЦЭМ!$A$33:$A$776,$A58,СВЦЭМ!$B$33:$B$776,F$47)+'СЕТ СН'!$G$9+СВЦЭМ!$D$10+'СЕТ СН'!$G$5-'СЕТ СН'!$G$17</f>
        <v>3423.1882487600001</v>
      </c>
      <c r="G58" s="36">
        <f>SUMIFS(СВЦЭМ!$C$33:$C$776,СВЦЭМ!$A$33:$A$776,$A58,СВЦЭМ!$B$33:$B$776,G$47)+'СЕТ СН'!$G$9+СВЦЭМ!$D$10+'СЕТ СН'!$G$5-'СЕТ СН'!$G$17</f>
        <v>3423.3146656399999</v>
      </c>
      <c r="H58" s="36">
        <f>SUMIFS(СВЦЭМ!$C$33:$C$776,СВЦЭМ!$A$33:$A$776,$A58,СВЦЭМ!$B$33:$B$776,H$47)+'СЕТ СН'!$G$9+СВЦЭМ!$D$10+'СЕТ СН'!$G$5-'СЕТ СН'!$G$17</f>
        <v>3444.3916981800003</v>
      </c>
      <c r="I58" s="36">
        <f>SUMIFS(СВЦЭМ!$C$33:$C$776,СВЦЭМ!$A$33:$A$776,$A58,СВЦЭМ!$B$33:$B$776,I$47)+'СЕТ СН'!$G$9+СВЦЭМ!$D$10+'СЕТ СН'!$G$5-'СЕТ СН'!$G$17</f>
        <v>3461.2476898</v>
      </c>
      <c r="J58" s="36">
        <f>SUMIFS(СВЦЭМ!$C$33:$C$776,СВЦЭМ!$A$33:$A$776,$A58,СВЦЭМ!$B$33:$B$776,J$47)+'СЕТ СН'!$G$9+СВЦЭМ!$D$10+'СЕТ СН'!$G$5-'СЕТ СН'!$G$17</f>
        <v>3399.5180472500001</v>
      </c>
      <c r="K58" s="36">
        <f>SUMIFS(СВЦЭМ!$C$33:$C$776,СВЦЭМ!$A$33:$A$776,$A58,СВЦЭМ!$B$33:$B$776,K$47)+'СЕТ СН'!$G$9+СВЦЭМ!$D$10+'СЕТ СН'!$G$5-'СЕТ СН'!$G$17</f>
        <v>3314.7494434800001</v>
      </c>
      <c r="L58" s="36">
        <f>SUMIFS(СВЦЭМ!$C$33:$C$776,СВЦЭМ!$A$33:$A$776,$A58,СВЦЭМ!$B$33:$B$776,L$47)+'СЕТ СН'!$G$9+СВЦЭМ!$D$10+'СЕТ СН'!$G$5-'СЕТ СН'!$G$17</f>
        <v>3253.7231738999999</v>
      </c>
      <c r="M58" s="36">
        <f>SUMIFS(СВЦЭМ!$C$33:$C$776,СВЦЭМ!$A$33:$A$776,$A58,СВЦЭМ!$B$33:$B$776,M$47)+'СЕТ СН'!$G$9+СВЦЭМ!$D$10+'СЕТ СН'!$G$5-'СЕТ СН'!$G$17</f>
        <v>3253.74572941</v>
      </c>
      <c r="N58" s="36">
        <f>SUMIFS(СВЦЭМ!$C$33:$C$776,СВЦЭМ!$A$33:$A$776,$A58,СВЦЭМ!$B$33:$B$776,N$47)+'СЕТ СН'!$G$9+СВЦЭМ!$D$10+'СЕТ СН'!$G$5-'СЕТ СН'!$G$17</f>
        <v>3252.03282537</v>
      </c>
      <c r="O58" s="36">
        <f>SUMIFS(СВЦЭМ!$C$33:$C$776,СВЦЭМ!$A$33:$A$776,$A58,СВЦЭМ!$B$33:$B$776,O$47)+'СЕТ СН'!$G$9+СВЦЭМ!$D$10+'СЕТ СН'!$G$5-'СЕТ СН'!$G$17</f>
        <v>3258.15209959</v>
      </c>
      <c r="P58" s="36">
        <f>SUMIFS(СВЦЭМ!$C$33:$C$776,СВЦЭМ!$A$33:$A$776,$A58,СВЦЭМ!$B$33:$B$776,P$47)+'СЕТ СН'!$G$9+СВЦЭМ!$D$10+'СЕТ СН'!$G$5-'СЕТ СН'!$G$17</f>
        <v>3265.90171173</v>
      </c>
      <c r="Q58" s="36">
        <f>SUMIFS(СВЦЭМ!$C$33:$C$776,СВЦЭМ!$A$33:$A$776,$A58,СВЦЭМ!$B$33:$B$776,Q$47)+'СЕТ СН'!$G$9+СВЦЭМ!$D$10+'СЕТ СН'!$G$5-'СЕТ СН'!$G$17</f>
        <v>3255.7840645900001</v>
      </c>
      <c r="R58" s="36">
        <f>SUMIFS(СВЦЭМ!$C$33:$C$776,СВЦЭМ!$A$33:$A$776,$A58,СВЦЭМ!$B$33:$B$776,R$47)+'СЕТ СН'!$G$9+СВЦЭМ!$D$10+'СЕТ СН'!$G$5-'СЕТ СН'!$G$17</f>
        <v>3257.4002654999999</v>
      </c>
      <c r="S58" s="36">
        <f>SUMIFS(СВЦЭМ!$C$33:$C$776,СВЦЭМ!$A$33:$A$776,$A58,СВЦЭМ!$B$33:$B$776,S$47)+'СЕТ СН'!$G$9+СВЦЭМ!$D$10+'СЕТ СН'!$G$5-'СЕТ СН'!$G$17</f>
        <v>3255.85590495</v>
      </c>
      <c r="T58" s="36">
        <f>SUMIFS(СВЦЭМ!$C$33:$C$776,СВЦЭМ!$A$33:$A$776,$A58,СВЦЭМ!$B$33:$B$776,T$47)+'СЕТ СН'!$G$9+СВЦЭМ!$D$10+'СЕТ СН'!$G$5-'СЕТ СН'!$G$17</f>
        <v>3257.1148781399997</v>
      </c>
      <c r="U58" s="36">
        <f>SUMIFS(СВЦЭМ!$C$33:$C$776,СВЦЭМ!$A$33:$A$776,$A58,СВЦЭМ!$B$33:$B$776,U$47)+'СЕТ СН'!$G$9+СВЦЭМ!$D$10+'СЕТ СН'!$G$5-'СЕТ СН'!$G$17</f>
        <v>3247.36607177</v>
      </c>
      <c r="V58" s="36">
        <f>SUMIFS(СВЦЭМ!$C$33:$C$776,СВЦЭМ!$A$33:$A$776,$A58,СВЦЭМ!$B$33:$B$776,V$47)+'СЕТ СН'!$G$9+СВЦЭМ!$D$10+'СЕТ СН'!$G$5-'СЕТ СН'!$G$17</f>
        <v>3237.6277215800001</v>
      </c>
      <c r="W58" s="36">
        <f>SUMIFS(СВЦЭМ!$C$33:$C$776,СВЦЭМ!$A$33:$A$776,$A58,СВЦЭМ!$B$33:$B$776,W$47)+'СЕТ СН'!$G$9+СВЦЭМ!$D$10+'СЕТ СН'!$G$5-'СЕТ СН'!$G$17</f>
        <v>3225.1807420999999</v>
      </c>
      <c r="X58" s="36">
        <f>SUMIFS(СВЦЭМ!$C$33:$C$776,СВЦЭМ!$A$33:$A$776,$A58,СВЦЭМ!$B$33:$B$776,X$47)+'СЕТ СН'!$G$9+СВЦЭМ!$D$10+'СЕТ СН'!$G$5-'СЕТ СН'!$G$17</f>
        <v>3260.5236928599998</v>
      </c>
      <c r="Y58" s="36">
        <f>SUMIFS(СВЦЭМ!$C$33:$C$776,СВЦЭМ!$A$33:$A$776,$A58,СВЦЭМ!$B$33:$B$776,Y$47)+'СЕТ СН'!$G$9+СВЦЭМ!$D$10+'СЕТ СН'!$G$5-'СЕТ СН'!$G$17</f>
        <v>3348.43294844</v>
      </c>
    </row>
    <row r="59" spans="1:25" ht="15.75" x14ac:dyDescent="0.2">
      <c r="A59" s="35">
        <f t="shared" si="1"/>
        <v>43994</v>
      </c>
      <c r="B59" s="36">
        <f>SUMIFS(СВЦЭМ!$C$33:$C$776,СВЦЭМ!$A$33:$A$776,$A59,СВЦЭМ!$B$33:$B$776,B$47)+'СЕТ СН'!$G$9+СВЦЭМ!$D$10+'СЕТ СН'!$G$5-'СЕТ СН'!$G$17</f>
        <v>3409.9527914800001</v>
      </c>
      <c r="C59" s="36">
        <f>SUMIFS(СВЦЭМ!$C$33:$C$776,СВЦЭМ!$A$33:$A$776,$A59,СВЦЭМ!$B$33:$B$776,C$47)+'СЕТ СН'!$G$9+СВЦЭМ!$D$10+'СЕТ СН'!$G$5-'СЕТ СН'!$G$17</f>
        <v>3457.9906852600002</v>
      </c>
      <c r="D59" s="36">
        <f>SUMIFS(СВЦЭМ!$C$33:$C$776,СВЦЭМ!$A$33:$A$776,$A59,СВЦЭМ!$B$33:$B$776,D$47)+'СЕТ СН'!$G$9+СВЦЭМ!$D$10+'СЕТ СН'!$G$5-'СЕТ СН'!$G$17</f>
        <v>3455.1982463100003</v>
      </c>
      <c r="E59" s="36">
        <f>SUMIFS(СВЦЭМ!$C$33:$C$776,СВЦЭМ!$A$33:$A$776,$A59,СВЦЭМ!$B$33:$B$776,E$47)+'СЕТ СН'!$G$9+СВЦЭМ!$D$10+'СЕТ СН'!$G$5-'СЕТ СН'!$G$17</f>
        <v>3439.7879340099998</v>
      </c>
      <c r="F59" s="36">
        <f>SUMIFS(СВЦЭМ!$C$33:$C$776,СВЦЭМ!$A$33:$A$776,$A59,СВЦЭМ!$B$33:$B$776,F$47)+'СЕТ СН'!$G$9+СВЦЭМ!$D$10+'СЕТ СН'!$G$5-'СЕТ СН'!$G$17</f>
        <v>3432.9084291700001</v>
      </c>
      <c r="G59" s="36">
        <f>SUMIFS(СВЦЭМ!$C$33:$C$776,СВЦЭМ!$A$33:$A$776,$A59,СВЦЭМ!$B$33:$B$776,G$47)+'СЕТ СН'!$G$9+СВЦЭМ!$D$10+'СЕТ СН'!$G$5-'СЕТ СН'!$G$17</f>
        <v>3442.2074651500002</v>
      </c>
      <c r="H59" s="36">
        <f>SUMIFS(СВЦЭМ!$C$33:$C$776,СВЦЭМ!$A$33:$A$776,$A59,СВЦЭМ!$B$33:$B$776,H$47)+'СЕТ СН'!$G$9+СВЦЭМ!$D$10+'СЕТ СН'!$G$5-'СЕТ СН'!$G$17</f>
        <v>3455.75106366</v>
      </c>
      <c r="I59" s="36">
        <f>SUMIFS(СВЦЭМ!$C$33:$C$776,СВЦЭМ!$A$33:$A$776,$A59,СВЦЭМ!$B$33:$B$776,I$47)+'СЕТ СН'!$G$9+СВЦЭМ!$D$10+'СЕТ СН'!$G$5-'СЕТ СН'!$G$17</f>
        <v>3433.6151237700001</v>
      </c>
      <c r="J59" s="36">
        <f>SUMIFS(СВЦЭМ!$C$33:$C$776,СВЦЭМ!$A$33:$A$776,$A59,СВЦЭМ!$B$33:$B$776,J$47)+'СЕТ СН'!$G$9+СВЦЭМ!$D$10+'СЕТ СН'!$G$5-'СЕТ СН'!$G$17</f>
        <v>3377.2276691500001</v>
      </c>
      <c r="K59" s="36">
        <f>SUMIFS(СВЦЭМ!$C$33:$C$776,СВЦЭМ!$A$33:$A$776,$A59,СВЦЭМ!$B$33:$B$776,K$47)+'СЕТ СН'!$G$9+СВЦЭМ!$D$10+'СЕТ СН'!$G$5-'СЕТ СН'!$G$17</f>
        <v>3275.9470489099999</v>
      </c>
      <c r="L59" s="36">
        <f>SUMIFS(СВЦЭМ!$C$33:$C$776,СВЦЭМ!$A$33:$A$776,$A59,СВЦЭМ!$B$33:$B$776,L$47)+'СЕТ СН'!$G$9+СВЦЭМ!$D$10+'СЕТ СН'!$G$5-'СЕТ СН'!$G$17</f>
        <v>3215.9672636300002</v>
      </c>
      <c r="M59" s="36">
        <f>SUMIFS(СВЦЭМ!$C$33:$C$776,СВЦЭМ!$A$33:$A$776,$A59,СВЦЭМ!$B$33:$B$776,M$47)+'СЕТ СН'!$G$9+СВЦЭМ!$D$10+'СЕТ СН'!$G$5-'СЕТ СН'!$G$17</f>
        <v>3210.8606893800002</v>
      </c>
      <c r="N59" s="36">
        <f>SUMIFS(СВЦЭМ!$C$33:$C$776,СВЦЭМ!$A$33:$A$776,$A59,СВЦЭМ!$B$33:$B$776,N$47)+'СЕТ СН'!$G$9+СВЦЭМ!$D$10+'СЕТ СН'!$G$5-'СЕТ СН'!$G$17</f>
        <v>3232.6493122800002</v>
      </c>
      <c r="O59" s="36">
        <f>SUMIFS(СВЦЭМ!$C$33:$C$776,СВЦЭМ!$A$33:$A$776,$A59,СВЦЭМ!$B$33:$B$776,O$47)+'СЕТ СН'!$G$9+СВЦЭМ!$D$10+'СЕТ СН'!$G$5-'СЕТ СН'!$G$17</f>
        <v>3242.7832444300002</v>
      </c>
      <c r="P59" s="36">
        <f>SUMIFS(СВЦЭМ!$C$33:$C$776,СВЦЭМ!$A$33:$A$776,$A59,СВЦЭМ!$B$33:$B$776,P$47)+'СЕТ СН'!$G$9+СВЦЭМ!$D$10+'СЕТ СН'!$G$5-'СЕТ СН'!$G$17</f>
        <v>3246.55238801</v>
      </c>
      <c r="Q59" s="36">
        <f>SUMIFS(СВЦЭМ!$C$33:$C$776,СВЦЭМ!$A$33:$A$776,$A59,СВЦЭМ!$B$33:$B$776,Q$47)+'СЕТ СН'!$G$9+СВЦЭМ!$D$10+'СЕТ СН'!$G$5-'СЕТ СН'!$G$17</f>
        <v>3234.21252766</v>
      </c>
      <c r="R59" s="36">
        <f>SUMIFS(СВЦЭМ!$C$33:$C$776,СВЦЭМ!$A$33:$A$776,$A59,СВЦЭМ!$B$33:$B$776,R$47)+'СЕТ СН'!$G$9+СВЦЭМ!$D$10+'СЕТ СН'!$G$5-'СЕТ СН'!$G$17</f>
        <v>3227.3887612099998</v>
      </c>
      <c r="S59" s="36">
        <f>SUMIFS(СВЦЭМ!$C$33:$C$776,СВЦЭМ!$A$33:$A$776,$A59,СВЦЭМ!$B$33:$B$776,S$47)+'СЕТ СН'!$G$9+СВЦЭМ!$D$10+'СЕТ СН'!$G$5-'СЕТ СН'!$G$17</f>
        <v>3236.1608345300001</v>
      </c>
      <c r="T59" s="36">
        <f>SUMIFS(СВЦЭМ!$C$33:$C$776,СВЦЭМ!$A$33:$A$776,$A59,СВЦЭМ!$B$33:$B$776,T$47)+'СЕТ СН'!$G$9+СВЦЭМ!$D$10+'СЕТ СН'!$G$5-'СЕТ СН'!$G$17</f>
        <v>3245.74376626</v>
      </c>
      <c r="U59" s="36">
        <f>SUMIFS(СВЦЭМ!$C$33:$C$776,СВЦЭМ!$A$33:$A$776,$A59,СВЦЭМ!$B$33:$B$776,U$47)+'СЕТ СН'!$G$9+СВЦЭМ!$D$10+'СЕТ СН'!$G$5-'СЕТ СН'!$G$17</f>
        <v>3237.7680021699998</v>
      </c>
      <c r="V59" s="36">
        <f>SUMIFS(СВЦЭМ!$C$33:$C$776,СВЦЭМ!$A$33:$A$776,$A59,СВЦЭМ!$B$33:$B$776,V$47)+'СЕТ СН'!$G$9+СВЦЭМ!$D$10+'СЕТ СН'!$G$5-'СЕТ СН'!$G$17</f>
        <v>3216.4680734600001</v>
      </c>
      <c r="W59" s="36">
        <f>SUMIFS(СВЦЭМ!$C$33:$C$776,СВЦЭМ!$A$33:$A$776,$A59,СВЦЭМ!$B$33:$B$776,W$47)+'СЕТ СН'!$G$9+СВЦЭМ!$D$10+'СЕТ СН'!$G$5-'СЕТ СН'!$G$17</f>
        <v>3208.6828793700001</v>
      </c>
      <c r="X59" s="36">
        <f>SUMIFS(СВЦЭМ!$C$33:$C$776,СВЦЭМ!$A$33:$A$776,$A59,СВЦЭМ!$B$33:$B$776,X$47)+'СЕТ СН'!$G$9+СВЦЭМ!$D$10+'СЕТ СН'!$G$5-'СЕТ СН'!$G$17</f>
        <v>3242.5338775300002</v>
      </c>
      <c r="Y59" s="36">
        <f>SUMIFS(СВЦЭМ!$C$33:$C$776,СВЦЭМ!$A$33:$A$776,$A59,СВЦЭМ!$B$33:$B$776,Y$47)+'СЕТ СН'!$G$9+СВЦЭМ!$D$10+'СЕТ СН'!$G$5-'СЕТ СН'!$G$17</f>
        <v>3339.0539055999998</v>
      </c>
    </row>
    <row r="60" spans="1:25" ht="15.75" x14ac:dyDescent="0.2">
      <c r="A60" s="35">
        <f t="shared" si="1"/>
        <v>43995</v>
      </c>
      <c r="B60" s="36">
        <f>SUMIFS(СВЦЭМ!$C$33:$C$776,СВЦЭМ!$A$33:$A$776,$A60,СВЦЭМ!$B$33:$B$776,B$47)+'СЕТ СН'!$G$9+СВЦЭМ!$D$10+'СЕТ СН'!$G$5-'СЕТ СН'!$G$17</f>
        <v>3369.2797937700002</v>
      </c>
      <c r="C60" s="36">
        <f>SUMIFS(СВЦЭМ!$C$33:$C$776,СВЦЭМ!$A$33:$A$776,$A60,СВЦЭМ!$B$33:$B$776,C$47)+'СЕТ СН'!$G$9+СВЦЭМ!$D$10+'СЕТ СН'!$G$5-'СЕТ СН'!$G$17</f>
        <v>3391.1302711899998</v>
      </c>
      <c r="D60" s="36">
        <f>SUMIFS(СВЦЭМ!$C$33:$C$776,СВЦЭМ!$A$33:$A$776,$A60,СВЦЭМ!$B$33:$B$776,D$47)+'СЕТ СН'!$G$9+СВЦЭМ!$D$10+'СЕТ СН'!$G$5-'СЕТ СН'!$G$17</f>
        <v>3414.0298650200002</v>
      </c>
      <c r="E60" s="36">
        <f>SUMIFS(СВЦЭМ!$C$33:$C$776,СВЦЭМ!$A$33:$A$776,$A60,СВЦЭМ!$B$33:$B$776,E$47)+'СЕТ СН'!$G$9+СВЦЭМ!$D$10+'СЕТ СН'!$G$5-'СЕТ СН'!$G$17</f>
        <v>3423.9773427700002</v>
      </c>
      <c r="F60" s="36">
        <f>SUMIFS(СВЦЭМ!$C$33:$C$776,СВЦЭМ!$A$33:$A$776,$A60,СВЦЭМ!$B$33:$B$776,F$47)+'СЕТ СН'!$G$9+СВЦЭМ!$D$10+'СЕТ СН'!$G$5-'СЕТ СН'!$G$17</f>
        <v>3430.5878295000002</v>
      </c>
      <c r="G60" s="36">
        <f>SUMIFS(СВЦЭМ!$C$33:$C$776,СВЦЭМ!$A$33:$A$776,$A60,СВЦЭМ!$B$33:$B$776,G$47)+'СЕТ СН'!$G$9+СВЦЭМ!$D$10+'СЕТ СН'!$G$5-'СЕТ СН'!$G$17</f>
        <v>3421.9943356600002</v>
      </c>
      <c r="H60" s="36">
        <f>SUMIFS(СВЦЭМ!$C$33:$C$776,СВЦЭМ!$A$33:$A$776,$A60,СВЦЭМ!$B$33:$B$776,H$47)+'СЕТ СН'!$G$9+СВЦЭМ!$D$10+'СЕТ СН'!$G$5-'СЕТ СН'!$G$17</f>
        <v>3410.99538145</v>
      </c>
      <c r="I60" s="36">
        <f>SUMIFS(СВЦЭМ!$C$33:$C$776,СВЦЭМ!$A$33:$A$776,$A60,СВЦЭМ!$B$33:$B$776,I$47)+'СЕТ СН'!$G$9+СВЦЭМ!$D$10+'СЕТ СН'!$G$5-'СЕТ СН'!$G$17</f>
        <v>3381.4905367299998</v>
      </c>
      <c r="J60" s="36">
        <f>SUMIFS(СВЦЭМ!$C$33:$C$776,СВЦЭМ!$A$33:$A$776,$A60,СВЦЭМ!$B$33:$B$776,J$47)+'СЕТ СН'!$G$9+СВЦЭМ!$D$10+'СЕТ СН'!$G$5-'СЕТ СН'!$G$17</f>
        <v>3333.1411234400002</v>
      </c>
      <c r="K60" s="36">
        <f>SUMIFS(СВЦЭМ!$C$33:$C$776,СВЦЭМ!$A$33:$A$776,$A60,СВЦЭМ!$B$33:$B$776,K$47)+'СЕТ СН'!$G$9+СВЦЭМ!$D$10+'СЕТ СН'!$G$5-'СЕТ СН'!$G$17</f>
        <v>3265.9357116599999</v>
      </c>
      <c r="L60" s="36">
        <f>SUMIFS(СВЦЭМ!$C$33:$C$776,СВЦЭМ!$A$33:$A$776,$A60,СВЦЭМ!$B$33:$B$776,L$47)+'СЕТ СН'!$G$9+СВЦЭМ!$D$10+'СЕТ СН'!$G$5-'СЕТ СН'!$G$17</f>
        <v>3211.6790562599999</v>
      </c>
      <c r="M60" s="36">
        <f>SUMIFS(СВЦЭМ!$C$33:$C$776,СВЦЭМ!$A$33:$A$776,$A60,СВЦЭМ!$B$33:$B$776,M$47)+'СЕТ СН'!$G$9+СВЦЭМ!$D$10+'СЕТ СН'!$G$5-'СЕТ СН'!$G$17</f>
        <v>3214.3302628700003</v>
      </c>
      <c r="N60" s="36">
        <f>SUMIFS(СВЦЭМ!$C$33:$C$776,СВЦЭМ!$A$33:$A$776,$A60,СВЦЭМ!$B$33:$B$776,N$47)+'СЕТ СН'!$G$9+СВЦЭМ!$D$10+'СЕТ СН'!$G$5-'СЕТ СН'!$G$17</f>
        <v>3218.8277944299998</v>
      </c>
      <c r="O60" s="36">
        <f>SUMIFS(СВЦЭМ!$C$33:$C$776,СВЦЭМ!$A$33:$A$776,$A60,СВЦЭМ!$B$33:$B$776,O$47)+'СЕТ СН'!$G$9+СВЦЭМ!$D$10+'СЕТ СН'!$G$5-'СЕТ СН'!$G$17</f>
        <v>3225.9759770999999</v>
      </c>
      <c r="P60" s="36">
        <f>SUMIFS(СВЦЭМ!$C$33:$C$776,СВЦЭМ!$A$33:$A$776,$A60,СВЦЭМ!$B$33:$B$776,P$47)+'СЕТ СН'!$G$9+СВЦЭМ!$D$10+'СЕТ СН'!$G$5-'СЕТ СН'!$G$17</f>
        <v>3231.76677591</v>
      </c>
      <c r="Q60" s="36">
        <f>SUMIFS(СВЦЭМ!$C$33:$C$776,СВЦЭМ!$A$33:$A$776,$A60,СВЦЭМ!$B$33:$B$776,Q$47)+'СЕТ СН'!$G$9+СВЦЭМ!$D$10+'СЕТ СН'!$G$5-'СЕТ СН'!$G$17</f>
        <v>3217.9481596599999</v>
      </c>
      <c r="R60" s="36">
        <f>SUMIFS(СВЦЭМ!$C$33:$C$776,СВЦЭМ!$A$33:$A$776,$A60,СВЦЭМ!$B$33:$B$776,R$47)+'СЕТ СН'!$G$9+СВЦЭМ!$D$10+'СЕТ СН'!$G$5-'СЕТ СН'!$G$17</f>
        <v>3215.9978982500002</v>
      </c>
      <c r="S60" s="36">
        <f>SUMIFS(СВЦЭМ!$C$33:$C$776,СВЦЭМ!$A$33:$A$776,$A60,СВЦЭМ!$B$33:$B$776,S$47)+'СЕТ СН'!$G$9+СВЦЭМ!$D$10+'СЕТ СН'!$G$5-'СЕТ СН'!$G$17</f>
        <v>3222.05263229</v>
      </c>
      <c r="T60" s="36">
        <f>SUMIFS(СВЦЭМ!$C$33:$C$776,СВЦЭМ!$A$33:$A$776,$A60,СВЦЭМ!$B$33:$B$776,T$47)+'СЕТ СН'!$G$9+СВЦЭМ!$D$10+'СЕТ СН'!$G$5-'СЕТ СН'!$G$17</f>
        <v>3228.82235816</v>
      </c>
      <c r="U60" s="36">
        <f>SUMIFS(СВЦЭМ!$C$33:$C$776,СВЦЭМ!$A$33:$A$776,$A60,СВЦЭМ!$B$33:$B$776,U$47)+'СЕТ СН'!$G$9+СВЦЭМ!$D$10+'СЕТ СН'!$G$5-'СЕТ СН'!$G$17</f>
        <v>3223.7988057900002</v>
      </c>
      <c r="V60" s="36">
        <f>SUMIFS(СВЦЭМ!$C$33:$C$776,СВЦЭМ!$A$33:$A$776,$A60,СВЦЭМ!$B$33:$B$776,V$47)+'СЕТ СН'!$G$9+СВЦЭМ!$D$10+'СЕТ СН'!$G$5-'СЕТ СН'!$G$17</f>
        <v>3221.3535812700002</v>
      </c>
      <c r="W60" s="36">
        <f>SUMIFS(СВЦЭМ!$C$33:$C$776,СВЦЭМ!$A$33:$A$776,$A60,СВЦЭМ!$B$33:$B$776,W$47)+'СЕТ СН'!$G$9+СВЦЭМ!$D$10+'СЕТ СН'!$G$5-'СЕТ СН'!$G$17</f>
        <v>3208.1969613299998</v>
      </c>
      <c r="X60" s="36">
        <f>SUMIFS(СВЦЭМ!$C$33:$C$776,СВЦЭМ!$A$33:$A$776,$A60,СВЦЭМ!$B$33:$B$776,X$47)+'СЕТ СН'!$G$9+СВЦЭМ!$D$10+'СЕТ СН'!$G$5-'СЕТ СН'!$G$17</f>
        <v>3227.71609446</v>
      </c>
      <c r="Y60" s="36">
        <f>SUMIFS(СВЦЭМ!$C$33:$C$776,СВЦЭМ!$A$33:$A$776,$A60,СВЦЭМ!$B$33:$B$776,Y$47)+'СЕТ СН'!$G$9+СВЦЭМ!$D$10+'СЕТ СН'!$G$5-'СЕТ СН'!$G$17</f>
        <v>3311.2070108899998</v>
      </c>
    </row>
    <row r="61" spans="1:25" ht="15.75" x14ac:dyDescent="0.2">
      <c r="A61" s="35">
        <f t="shared" si="1"/>
        <v>43996</v>
      </c>
      <c r="B61" s="36">
        <f>SUMIFS(СВЦЭМ!$C$33:$C$776,СВЦЭМ!$A$33:$A$776,$A61,СВЦЭМ!$B$33:$B$776,B$47)+'СЕТ СН'!$G$9+СВЦЭМ!$D$10+'СЕТ СН'!$G$5-'СЕТ СН'!$G$17</f>
        <v>3411.3457182900001</v>
      </c>
      <c r="C61" s="36">
        <f>SUMIFS(СВЦЭМ!$C$33:$C$776,СВЦЭМ!$A$33:$A$776,$A61,СВЦЭМ!$B$33:$B$776,C$47)+'СЕТ СН'!$G$9+СВЦЭМ!$D$10+'СЕТ СН'!$G$5-'СЕТ СН'!$G$17</f>
        <v>3436.74756557</v>
      </c>
      <c r="D61" s="36">
        <f>SUMIFS(СВЦЭМ!$C$33:$C$776,СВЦЭМ!$A$33:$A$776,$A61,СВЦЭМ!$B$33:$B$776,D$47)+'СЕТ СН'!$G$9+СВЦЭМ!$D$10+'СЕТ СН'!$G$5-'СЕТ СН'!$G$17</f>
        <v>3422.72552365</v>
      </c>
      <c r="E61" s="36">
        <f>SUMIFS(СВЦЭМ!$C$33:$C$776,СВЦЭМ!$A$33:$A$776,$A61,СВЦЭМ!$B$33:$B$776,E$47)+'СЕТ СН'!$G$9+СВЦЭМ!$D$10+'СЕТ СН'!$G$5-'СЕТ СН'!$G$17</f>
        <v>3415.0569742600001</v>
      </c>
      <c r="F61" s="36">
        <f>SUMIFS(СВЦЭМ!$C$33:$C$776,СВЦЭМ!$A$33:$A$776,$A61,СВЦЭМ!$B$33:$B$776,F$47)+'СЕТ СН'!$G$9+СВЦЭМ!$D$10+'СЕТ СН'!$G$5-'СЕТ СН'!$G$17</f>
        <v>3408.9096902199999</v>
      </c>
      <c r="G61" s="36">
        <f>SUMIFS(СВЦЭМ!$C$33:$C$776,СВЦЭМ!$A$33:$A$776,$A61,СВЦЭМ!$B$33:$B$776,G$47)+'СЕТ СН'!$G$9+СВЦЭМ!$D$10+'СЕТ СН'!$G$5-'СЕТ СН'!$G$17</f>
        <v>3417.1512762900002</v>
      </c>
      <c r="H61" s="36">
        <f>SUMIFS(СВЦЭМ!$C$33:$C$776,СВЦЭМ!$A$33:$A$776,$A61,СВЦЭМ!$B$33:$B$776,H$47)+'СЕТ СН'!$G$9+СВЦЭМ!$D$10+'СЕТ СН'!$G$5-'СЕТ СН'!$G$17</f>
        <v>3408.6431381399998</v>
      </c>
      <c r="I61" s="36">
        <f>SUMIFS(СВЦЭМ!$C$33:$C$776,СВЦЭМ!$A$33:$A$776,$A61,СВЦЭМ!$B$33:$B$776,I$47)+'СЕТ СН'!$G$9+СВЦЭМ!$D$10+'СЕТ СН'!$G$5-'СЕТ СН'!$G$17</f>
        <v>3429.2648393700001</v>
      </c>
      <c r="J61" s="36">
        <f>SUMIFS(СВЦЭМ!$C$33:$C$776,СВЦЭМ!$A$33:$A$776,$A61,СВЦЭМ!$B$33:$B$776,J$47)+'СЕТ СН'!$G$9+СВЦЭМ!$D$10+'СЕТ СН'!$G$5-'СЕТ СН'!$G$17</f>
        <v>3374.4615712499999</v>
      </c>
      <c r="K61" s="36">
        <f>SUMIFS(СВЦЭМ!$C$33:$C$776,СВЦЭМ!$A$33:$A$776,$A61,СВЦЭМ!$B$33:$B$776,K$47)+'СЕТ СН'!$G$9+СВЦЭМ!$D$10+'СЕТ СН'!$G$5-'СЕТ СН'!$G$17</f>
        <v>3261.9677590800002</v>
      </c>
      <c r="L61" s="36">
        <f>SUMIFS(СВЦЭМ!$C$33:$C$776,СВЦЭМ!$A$33:$A$776,$A61,СВЦЭМ!$B$33:$B$776,L$47)+'СЕТ СН'!$G$9+СВЦЭМ!$D$10+'СЕТ СН'!$G$5-'СЕТ СН'!$G$17</f>
        <v>3191.9116066900001</v>
      </c>
      <c r="M61" s="36">
        <f>SUMIFS(СВЦЭМ!$C$33:$C$776,СВЦЭМ!$A$33:$A$776,$A61,СВЦЭМ!$B$33:$B$776,M$47)+'СЕТ СН'!$G$9+СВЦЭМ!$D$10+'СЕТ СН'!$G$5-'СЕТ СН'!$G$17</f>
        <v>3190.42367741</v>
      </c>
      <c r="N61" s="36">
        <f>SUMIFS(СВЦЭМ!$C$33:$C$776,СВЦЭМ!$A$33:$A$776,$A61,СВЦЭМ!$B$33:$B$776,N$47)+'СЕТ СН'!$G$9+СВЦЭМ!$D$10+'СЕТ СН'!$G$5-'СЕТ СН'!$G$17</f>
        <v>3198.3831709699998</v>
      </c>
      <c r="O61" s="36">
        <f>SUMIFS(СВЦЭМ!$C$33:$C$776,СВЦЭМ!$A$33:$A$776,$A61,СВЦЭМ!$B$33:$B$776,O$47)+'СЕТ СН'!$G$9+СВЦЭМ!$D$10+'СЕТ СН'!$G$5-'СЕТ СН'!$G$17</f>
        <v>3196.0502482500001</v>
      </c>
      <c r="P61" s="36">
        <f>SUMIFS(СВЦЭМ!$C$33:$C$776,СВЦЭМ!$A$33:$A$776,$A61,СВЦЭМ!$B$33:$B$776,P$47)+'СЕТ СН'!$G$9+СВЦЭМ!$D$10+'СЕТ СН'!$G$5-'СЕТ СН'!$G$17</f>
        <v>3190.6353001100001</v>
      </c>
      <c r="Q61" s="36">
        <f>SUMIFS(СВЦЭМ!$C$33:$C$776,СВЦЭМ!$A$33:$A$776,$A61,СВЦЭМ!$B$33:$B$776,Q$47)+'СЕТ СН'!$G$9+СВЦЭМ!$D$10+'СЕТ СН'!$G$5-'СЕТ СН'!$G$17</f>
        <v>3178.5784574099998</v>
      </c>
      <c r="R61" s="36">
        <f>SUMIFS(СВЦЭМ!$C$33:$C$776,СВЦЭМ!$A$33:$A$776,$A61,СВЦЭМ!$B$33:$B$776,R$47)+'СЕТ СН'!$G$9+СВЦЭМ!$D$10+'СЕТ СН'!$G$5-'СЕТ СН'!$G$17</f>
        <v>3171.08859661</v>
      </c>
      <c r="S61" s="36">
        <f>SUMIFS(СВЦЭМ!$C$33:$C$776,СВЦЭМ!$A$33:$A$776,$A61,СВЦЭМ!$B$33:$B$776,S$47)+'СЕТ СН'!$G$9+СВЦЭМ!$D$10+'СЕТ СН'!$G$5-'СЕТ СН'!$G$17</f>
        <v>3185.7765488300001</v>
      </c>
      <c r="T61" s="36">
        <f>SUMIFS(СВЦЭМ!$C$33:$C$776,СВЦЭМ!$A$33:$A$776,$A61,СВЦЭМ!$B$33:$B$776,T$47)+'СЕТ СН'!$G$9+СВЦЭМ!$D$10+'СЕТ СН'!$G$5-'СЕТ СН'!$G$17</f>
        <v>3176.1882941900003</v>
      </c>
      <c r="U61" s="36">
        <f>SUMIFS(СВЦЭМ!$C$33:$C$776,СВЦЭМ!$A$33:$A$776,$A61,СВЦЭМ!$B$33:$B$776,U$47)+'СЕТ СН'!$G$9+СВЦЭМ!$D$10+'СЕТ СН'!$G$5-'СЕТ СН'!$G$17</f>
        <v>3163.4600119400002</v>
      </c>
      <c r="V61" s="36">
        <f>SUMIFS(СВЦЭМ!$C$33:$C$776,СВЦЭМ!$A$33:$A$776,$A61,СВЦЭМ!$B$33:$B$776,V$47)+'СЕТ СН'!$G$9+СВЦЭМ!$D$10+'СЕТ СН'!$G$5-'СЕТ СН'!$G$17</f>
        <v>3150.2151838899999</v>
      </c>
      <c r="W61" s="36">
        <f>SUMIFS(СВЦЭМ!$C$33:$C$776,СВЦЭМ!$A$33:$A$776,$A61,СВЦЭМ!$B$33:$B$776,W$47)+'СЕТ СН'!$G$9+СВЦЭМ!$D$10+'СЕТ СН'!$G$5-'СЕТ СН'!$G$17</f>
        <v>3148.5796292800001</v>
      </c>
      <c r="X61" s="36">
        <f>SUMIFS(СВЦЭМ!$C$33:$C$776,СВЦЭМ!$A$33:$A$776,$A61,СВЦЭМ!$B$33:$B$776,X$47)+'СЕТ СН'!$G$9+СВЦЭМ!$D$10+'СЕТ СН'!$G$5-'СЕТ СН'!$G$17</f>
        <v>3191.18161095</v>
      </c>
      <c r="Y61" s="36">
        <f>SUMIFS(СВЦЭМ!$C$33:$C$776,СВЦЭМ!$A$33:$A$776,$A61,СВЦЭМ!$B$33:$B$776,Y$47)+'СЕТ СН'!$G$9+СВЦЭМ!$D$10+'СЕТ СН'!$G$5-'СЕТ СН'!$G$17</f>
        <v>3305.3976328700001</v>
      </c>
    </row>
    <row r="62" spans="1:25" ht="15.75" x14ac:dyDescent="0.2">
      <c r="A62" s="35">
        <f t="shared" si="1"/>
        <v>43997</v>
      </c>
      <c r="B62" s="36">
        <f>SUMIFS(СВЦЭМ!$C$33:$C$776,СВЦЭМ!$A$33:$A$776,$A62,СВЦЭМ!$B$33:$B$776,B$47)+'СЕТ СН'!$G$9+СВЦЭМ!$D$10+'СЕТ СН'!$G$5-'СЕТ СН'!$G$17</f>
        <v>3373.1986030500002</v>
      </c>
      <c r="C62" s="36">
        <f>SUMIFS(СВЦЭМ!$C$33:$C$776,СВЦЭМ!$A$33:$A$776,$A62,СВЦЭМ!$B$33:$B$776,C$47)+'СЕТ СН'!$G$9+СВЦЭМ!$D$10+'СЕТ СН'!$G$5-'СЕТ СН'!$G$17</f>
        <v>3405.24552748</v>
      </c>
      <c r="D62" s="36">
        <f>SUMIFS(СВЦЭМ!$C$33:$C$776,СВЦЭМ!$A$33:$A$776,$A62,СВЦЭМ!$B$33:$B$776,D$47)+'СЕТ СН'!$G$9+СВЦЭМ!$D$10+'СЕТ СН'!$G$5-'СЕТ СН'!$G$17</f>
        <v>3428.2868815000002</v>
      </c>
      <c r="E62" s="36">
        <f>SUMIFS(СВЦЭМ!$C$33:$C$776,СВЦЭМ!$A$33:$A$776,$A62,СВЦЭМ!$B$33:$B$776,E$47)+'СЕТ СН'!$G$9+СВЦЭМ!$D$10+'СЕТ СН'!$G$5-'СЕТ СН'!$G$17</f>
        <v>3432.0301954900001</v>
      </c>
      <c r="F62" s="36">
        <f>SUMIFS(СВЦЭМ!$C$33:$C$776,СВЦЭМ!$A$33:$A$776,$A62,СВЦЭМ!$B$33:$B$776,F$47)+'СЕТ СН'!$G$9+СВЦЭМ!$D$10+'СЕТ СН'!$G$5-'СЕТ СН'!$G$17</f>
        <v>3425.1817262</v>
      </c>
      <c r="G62" s="36">
        <f>SUMIFS(СВЦЭМ!$C$33:$C$776,СВЦЭМ!$A$33:$A$776,$A62,СВЦЭМ!$B$33:$B$776,G$47)+'СЕТ СН'!$G$9+СВЦЭМ!$D$10+'СЕТ СН'!$G$5-'СЕТ СН'!$G$17</f>
        <v>3435.0297542100002</v>
      </c>
      <c r="H62" s="36">
        <f>SUMIFS(СВЦЭМ!$C$33:$C$776,СВЦЭМ!$A$33:$A$776,$A62,СВЦЭМ!$B$33:$B$776,H$47)+'СЕТ СН'!$G$9+СВЦЭМ!$D$10+'СЕТ СН'!$G$5-'СЕТ СН'!$G$17</f>
        <v>3413.3780318999998</v>
      </c>
      <c r="I62" s="36">
        <f>SUMIFS(СВЦЭМ!$C$33:$C$776,СВЦЭМ!$A$33:$A$776,$A62,СВЦЭМ!$B$33:$B$776,I$47)+'СЕТ СН'!$G$9+СВЦЭМ!$D$10+'СЕТ СН'!$G$5-'СЕТ СН'!$G$17</f>
        <v>3380.1849100999998</v>
      </c>
      <c r="J62" s="36">
        <f>SUMIFS(СВЦЭМ!$C$33:$C$776,СВЦЭМ!$A$33:$A$776,$A62,СВЦЭМ!$B$33:$B$776,J$47)+'СЕТ СН'!$G$9+СВЦЭМ!$D$10+'СЕТ СН'!$G$5-'СЕТ СН'!$G$17</f>
        <v>3314.3895568799999</v>
      </c>
      <c r="K62" s="36">
        <f>SUMIFS(СВЦЭМ!$C$33:$C$776,СВЦЭМ!$A$33:$A$776,$A62,СВЦЭМ!$B$33:$B$776,K$47)+'СЕТ СН'!$G$9+СВЦЭМ!$D$10+'СЕТ СН'!$G$5-'СЕТ СН'!$G$17</f>
        <v>3247.4172771499998</v>
      </c>
      <c r="L62" s="36">
        <f>SUMIFS(СВЦЭМ!$C$33:$C$776,СВЦЭМ!$A$33:$A$776,$A62,СВЦЭМ!$B$33:$B$776,L$47)+'СЕТ СН'!$G$9+СВЦЭМ!$D$10+'СЕТ СН'!$G$5-'СЕТ СН'!$G$17</f>
        <v>3207.6303257199997</v>
      </c>
      <c r="M62" s="36">
        <f>SUMIFS(СВЦЭМ!$C$33:$C$776,СВЦЭМ!$A$33:$A$776,$A62,СВЦЭМ!$B$33:$B$776,M$47)+'СЕТ СН'!$G$9+СВЦЭМ!$D$10+'СЕТ СН'!$G$5-'СЕТ СН'!$G$17</f>
        <v>3222.1652720100001</v>
      </c>
      <c r="N62" s="36">
        <f>SUMIFS(СВЦЭМ!$C$33:$C$776,СВЦЭМ!$A$33:$A$776,$A62,СВЦЭМ!$B$33:$B$776,N$47)+'СЕТ СН'!$G$9+СВЦЭМ!$D$10+'СЕТ СН'!$G$5-'СЕТ СН'!$G$17</f>
        <v>3224.4580922</v>
      </c>
      <c r="O62" s="36">
        <f>SUMIFS(СВЦЭМ!$C$33:$C$776,СВЦЭМ!$A$33:$A$776,$A62,СВЦЭМ!$B$33:$B$776,O$47)+'СЕТ СН'!$G$9+СВЦЭМ!$D$10+'СЕТ СН'!$G$5-'СЕТ СН'!$G$17</f>
        <v>3238.7701510400002</v>
      </c>
      <c r="P62" s="36">
        <f>SUMIFS(СВЦЭМ!$C$33:$C$776,СВЦЭМ!$A$33:$A$776,$A62,СВЦЭМ!$B$33:$B$776,P$47)+'СЕТ СН'!$G$9+СВЦЭМ!$D$10+'СЕТ СН'!$G$5-'СЕТ СН'!$G$17</f>
        <v>3247.8698903</v>
      </c>
      <c r="Q62" s="36">
        <f>SUMIFS(СВЦЭМ!$C$33:$C$776,СВЦЭМ!$A$33:$A$776,$A62,СВЦЭМ!$B$33:$B$776,Q$47)+'СЕТ СН'!$G$9+СВЦЭМ!$D$10+'СЕТ СН'!$G$5-'СЕТ СН'!$G$17</f>
        <v>3241.21277263</v>
      </c>
      <c r="R62" s="36">
        <f>SUMIFS(СВЦЭМ!$C$33:$C$776,СВЦЭМ!$A$33:$A$776,$A62,СВЦЭМ!$B$33:$B$776,R$47)+'СЕТ СН'!$G$9+СВЦЭМ!$D$10+'СЕТ СН'!$G$5-'СЕТ СН'!$G$17</f>
        <v>3240.4588330900001</v>
      </c>
      <c r="S62" s="36">
        <f>SUMIFS(СВЦЭМ!$C$33:$C$776,СВЦЭМ!$A$33:$A$776,$A62,СВЦЭМ!$B$33:$B$776,S$47)+'СЕТ СН'!$G$9+СВЦЭМ!$D$10+'СЕТ СН'!$G$5-'СЕТ СН'!$G$17</f>
        <v>3237.9639724899998</v>
      </c>
      <c r="T62" s="36">
        <f>SUMIFS(СВЦЭМ!$C$33:$C$776,СВЦЭМ!$A$33:$A$776,$A62,СВЦЭМ!$B$33:$B$776,T$47)+'СЕТ СН'!$G$9+СВЦЭМ!$D$10+'СЕТ СН'!$G$5-'СЕТ СН'!$G$17</f>
        <v>3236.9136421399999</v>
      </c>
      <c r="U62" s="36">
        <f>SUMIFS(СВЦЭМ!$C$33:$C$776,СВЦЭМ!$A$33:$A$776,$A62,СВЦЭМ!$B$33:$B$776,U$47)+'СЕТ СН'!$G$9+СВЦЭМ!$D$10+'СЕТ СН'!$G$5-'СЕТ СН'!$G$17</f>
        <v>3230.1932779200001</v>
      </c>
      <c r="V62" s="36">
        <f>SUMIFS(СВЦЭМ!$C$33:$C$776,СВЦЭМ!$A$33:$A$776,$A62,СВЦЭМ!$B$33:$B$776,V$47)+'СЕТ СН'!$G$9+СВЦЭМ!$D$10+'СЕТ СН'!$G$5-'СЕТ СН'!$G$17</f>
        <v>3213.29327586</v>
      </c>
      <c r="W62" s="36">
        <f>SUMIFS(СВЦЭМ!$C$33:$C$776,СВЦЭМ!$A$33:$A$776,$A62,СВЦЭМ!$B$33:$B$776,W$47)+'СЕТ СН'!$G$9+СВЦЭМ!$D$10+'СЕТ СН'!$G$5-'СЕТ СН'!$G$17</f>
        <v>3191.8481474499999</v>
      </c>
      <c r="X62" s="36">
        <f>SUMIFS(СВЦЭМ!$C$33:$C$776,СВЦЭМ!$A$33:$A$776,$A62,СВЦЭМ!$B$33:$B$776,X$47)+'СЕТ СН'!$G$9+СВЦЭМ!$D$10+'СЕТ СН'!$G$5-'СЕТ СН'!$G$17</f>
        <v>3214.9608715200002</v>
      </c>
      <c r="Y62" s="36">
        <f>SUMIFS(СВЦЭМ!$C$33:$C$776,СВЦЭМ!$A$33:$A$776,$A62,СВЦЭМ!$B$33:$B$776,Y$47)+'СЕТ СН'!$G$9+СВЦЭМ!$D$10+'СЕТ СН'!$G$5-'СЕТ СН'!$G$17</f>
        <v>3308.5844613300001</v>
      </c>
    </row>
    <row r="63" spans="1:25" ht="15.75" x14ac:dyDescent="0.2">
      <c r="A63" s="35">
        <f t="shared" si="1"/>
        <v>43998</v>
      </c>
      <c r="B63" s="36">
        <f>SUMIFS(СВЦЭМ!$C$33:$C$776,СВЦЭМ!$A$33:$A$776,$A63,СВЦЭМ!$B$33:$B$776,B$47)+'СЕТ СН'!$G$9+СВЦЭМ!$D$10+'СЕТ СН'!$G$5-'СЕТ СН'!$G$17</f>
        <v>3409.8519763599998</v>
      </c>
      <c r="C63" s="36">
        <f>SUMIFS(СВЦЭМ!$C$33:$C$776,СВЦЭМ!$A$33:$A$776,$A63,СВЦЭМ!$B$33:$B$776,C$47)+'СЕТ СН'!$G$9+СВЦЭМ!$D$10+'СЕТ СН'!$G$5-'СЕТ СН'!$G$17</f>
        <v>3441.92669716</v>
      </c>
      <c r="D63" s="36">
        <f>SUMIFS(СВЦЭМ!$C$33:$C$776,СВЦЭМ!$A$33:$A$776,$A63,СВЦЭМ!$B$33:$B$776,D$47)+'СЕТ СН'!$G$9+СВЦЭМ!$D$10+'СЕТ СН'!$G$5-'СЕТ СН'!$G$17</f>
        <v>3459.4548242700002</v>
      </c>
      <c r="E63" s="36">
        <f>SUMIFS(СВЦЭМ!$C$33:$C$776,СВЦЭМ!$A$33:$A$776,$A63,СВЦЭМ!$B$33:$B$776,E$47)+'СЕТ СН'!$G$9+СВЦЭМ!$D$10+'СЕТ СН'!$G$5-'СЕТ СН'!$G$17</f>
        <v>3452.6912352700001</v>
      </c>
      <c r="F63" s="36">
        <f>SUMIFS(СВЦЭМ!$C$33:$C$776,СВЦЭМ!$A$33:$A$776,$A63,СВЦЭМ!$B$33:$B$776,F$47)+'СЕТ СН'!$G$9+СВЦЭМ!$D$10+'СЕТ СН'!$G$5-'СЕТ СН'!$G$17</f>
        <v>3450.9566948299998</v>
      </c>
      <c r="G63" s="36">
        <f>SUMIFS(СВЦЭМ!$C$33:$C$776,СВЦЭМ!$A$33:$A$776,$A63,СВЦЭМ!$B$33:$B$776,G$47)+'СЕТ СН'!$G$9+СВЦЭМ!$D$10+'СЕТ СН'!$G$5-'СЕТ СН'!$G$17</f>
        <v>3456.3775345499998</v>
      </c>
      <c r="H63" s="36">
        <f>SUMIFS(СВЦЭМ!$C$33:$C$776,СВЦЭМ!$A$33:$A$776,$A63,СВЦЭМ!$B$33:$B$776,H$47)+'СЕТ СН'!$G$9+СВЦЭМ!$D$10+'СЕТ СН'!$G$5-'СЕТ СН'!$G$17</f>
        <v>3463.51158743</v>
      </c>
      <c r="I63" s="36">
        <f>SUMIFS(СВЦЭМ!$C$33:$C$776,СВЦЭМ!$A$33:$A$776,$A63,СВЦЭМ!$B$33:$B$776,I$47)+'СЕТ СН'!$G$9+СВЦЭМ!$D$10+'СЕТ СН'!$G$5-'СЕТ СН'!$G$17</f>
        <v>3418.79553781</v>
      </c>
      <c r="J63" s="36">
        <f>SUMIFS(СВЦЭМ!$C$33:$C$776,СВЦЭМ!$A$33:$A$776,$A63,СВЦЭМ!$B$33:$B$776,J$47)+'СЕТ СН'!$G$9+СВЦЭМ!$D$10+'СЕТ СН'!$G$5-'СЕТ СН'!$G$17</f>
        <v>3363.0287104600002</v>
      </c>
      <c r="K63" s="36">
        <f>SUMIFS(СВЦЭМ!$C$33:$C$776,СВЦЭМ!$A$33:$A$776,$A63,СВЦЭМ!$B$33:$B$776,K$47)+'СЕТ СН'!$G$9+СВЦЭМ!$D$10+'СЕТ СН'!$G$5-'СЕТ СН'!$G$17</f>
        <v>3284.0676185100001</v>
      </c>
      <c r="L63" s="36">
        <f>SUMIFS(СВЦЭМ!$C$33:$C$776,СВЦЭМ!$A$33:$A$776,$A63,СВЦЭМ!$B$33:$B$776,L$47)+'СЕТ СН'!$G$9+СВЦЭМ!$D$10+'СЕТ СН'!$G$5-'СЕТ СН'!$G$17</f>
        <v>3234.22826958</v>
      </c>
      <c r="M63" s="36">
        <f>SUMIFS(СВЦЭМ!$C$33:$C$776,СВЦЭМ!$A$33:$A$776,$A63,СВЦЭМ!$B$33:$B$776,M$47)+'СЕТ СН'!$G$9+СВЦЭМ!$D$10+'СЕТ СН'!$G$5-'СЕТ СН'!$G$17</f>
        <v>3234.53455992</v>
      </c>
      <c r="N63" s="36">
        <f>SUMIFS(СВЦЭМ!$C$33:$C$776,СВЦЭМ!$A$33:$A$776,$A63,СВЦЭМ!$B$33:$B$776,N$47)+'СЕТ СН'!$G$9+СВЦЭМ!$D$10+'СЕТ СН'!$G$5-'СЕТ СН'!$G$17</f>
        <v>3239.2798280000002</v>
      </c>
      <c r="O63" s="36">
        <f>SUMIFS(СВЦЭМ!$C$33:$C$776,СВЦЭМ!$A$33:$A$776,$A63,СВЦЭМ!$B$33:$B$776,O$47)+'СЕТ СН'!$G$9+СВЦЭМ!$D$10+'СЕТ СН'!$G$5-'СЕТ СН'!$G$17</f>
        <v>3248.74351209</v>
      </c>
      <c r="P63" s="36">
        <f>SUMIFS(СВЦЭМ!$C$33:$C$776,СВЦЭМ!$A$33:$A$776,$A63,СВЦЭМ!$B$33:$B$776,P$47)+'СЕТ СН'!$G$9+СВЦЭМ!$D$10+'СЕТ СН'!$G$5-'СЕТ СН'!$G$17</f>
        <v>3246.70457081</v>
      </c>
      <c r="Q63" s="36">
        <f>SUMIFS(СВЦЭМ!$C$33:$C$776,СВЦЭМ!$A$33:$A$776,$A63,СВЦЭМ!$B$33:$B$776,Q$47)+'СЕТ СН'!$G$9+СВЦЭМ!$D$10+'СЕТ СН'!$G$5-'СЕТ СН'!$G$17</f>
        <v>3251.4225106900003</v>
      </c>
      <c r="R63" s="36">
        <f>SUMIFS(СВЦЭМ!$C$33:$C$776,СВЦЭМ!$A$33:$A$776,$A63,СВЦЭМ!$B$33:$B$776,R$47)+'СЕТ СН'!$G$9+СВЦЭМ!$D$10+'СЕТ СН'!$G$5-'СЕТ СН'!$G$17</f>
        <v>3249.8648082499999</v>
      </c>
      <c r="S63" s="36">
        <f>SUMIFS(СВЦЭМ!$C$33:$C$776,СВЦЭМ!$A$33:$A$776,$A63,СВЦЭМ!$B$33:$B$776,S$47)+'СЕТ СН'!$G$9+СВЦЭМ!$D$10+'СЕТ СН'!$G$5-'СЕТ СН'!$G$17</f>
        <v>3250.4222361000002</v>
      </c>
      <c r="T63" s="36">
        <f>SUMIFS(СВЦЭМ!$C$33:$C$776,СВЦЭМ!$A$33:$A$776,$A63,СВЦЭМ!$B$33:$B$776,T$47)+'СЕТ СН'!$G$9+СВЦЭМ!$D$10+'СЕТ СН'!$G$5-'СЕТ СН'!$G$17</f>
        <v>3244.7463270899998</v>
      </c>
      <c r="U63" s="36">
        <f>SUMIFS(СВЦЭМ!$C$33:$C$776,СВЦЭМ!$A$33:$A$776,$A63,СВЦЭМ!$B$33:$B$776,U$47)+'СЕТ СН'!$G$9+СВЦЭМ!$D$10+'СЕТ СН'!$G$5-'СЕТ СН'!$G$17</f>
        <v>3231.5472028700001</v>
      </c>
      <c r="V63" s="36">
        <f>SUMIFS(СВЦЭМ!$C$33:$C$776,СВЦЭМ!$A$33:$A$776,$A63,СВЦЭМ!$B$33:$B$776,V$47)+'СЕТ СН'!$G$9+СВЦЭМ!$D$10+'СЕТ СН'!$G$5-'СЕТ СН'!$G$17</f>
        <v>3198.0101974200002</v>
      </c>
      <c r="W63" s="36">
        <f>SUMIFS(СВЦЭМ!$C$33:$C$776,СВЦЭМ!$A$33:$A$776,$A63,СВЦЭМ!$B$33:$B$776,W$47)+'СЕТ СН'!$G$9+СВЦЭМ!$D$10+'СЕТ СН'!$G$5-'СЕТ СН'!$G$17</f>
        <v>3198.8339260100001</v>
      </c>
      <c r="X63" s="36">
        <f>SUMIFS(СВЦЭМ!$C$33:$C$776,СВЦЭМ!$A$33:$A$776,$A63,СВЦЭМ!$B$33:$B$776,X$47)+'СЕТ СН'!$G$9+СВЦЭМ!$D$10+'СЕТ СН'!$G$5-'СЕТ СН'!$G$17</f>
        <v>3252.4047683600002</v>
      </c>
      <c r="Y63" s="36">
        <f>SUMIFS(СВЦЭМ!$C$33:$C$776,СВЦЭМ!$A$33:$A$776,$A63,СВЦЭМ!$B$33:$B$776,Y$47)+'СЕТ СН'!$G$9+СВЦЭМ!$D$10+'СЕТ СН'!$G$5-'СЕТ СН'!$G$17</f>
        <v>3324.61608097</v>
      </c>
    </row>
    <row r="64" spans="1:25" ht="15.75" x14ac:dyDescent="0.2">
      <c r="A64" s="35">
        <f t="shared" si="1"/>
        <v>43999</v>
      </c>
      <c r="B64" s="36">
        <f>SUMIFS(СВЦЭМ!$C$33:$C$776,СВЦЭМ!$A$33:$A$776,$A64,СВЦЭМ!$B$33:$B$776,B$47)+'СЕТ СН'!$G$9+СВЦЭМ!$D$10+'СЕТ СН'!$G$5-'СЕТ СН'!$G$17</f>
        <v>3441.9642521300002</v>
      </c>
      <c r="C64" s="36">
        <f>SUMIFS(СВЦЭМ!$C$33:$C$776,СВЦЭМ!$A$33:$A$776,$A64,СВЦЭМ!$B$33:$B$776,C$47)+'СЕТ СН'!$G$9+СВЦЭМ!$D$10+'СЕТ СН'!$G$5-'СЕТ СН'!$G$17</f>
        <v>3480.6504689000003</v>
      </c>
      <c r="D64" s="36">
        <f>SUMIFS(СВЦЭМ!$C$33:$C$776,СВЦЭМ!$A$33:$A$776,$A64,СВЦЭМ!$B$33:$B$776,D$47)+'СЕТ СН'!$G$9+СВЦЭМ!$D$10+'СЕТ СН'!$G$5-'СЕТ СН'!$G$17</f>
        <v>3460.4065160999999</v>
      </c>
      <c r="E64" s="36">
        <f>SUMIFS(СВЦЭМ!$C$33:$C$776,СВЦЭМ!$A$33:$A$776,$A64,СВЦЭМ!$B$33:$B$776,E$47)+'СЕТ СН'!$G$9+СВЦЭМ!$D$10+'СЕТ СН'!$G$5-'СЕТ СН'!$G$17</f>
        <v>3448.3330778899999</v>
      </c>
      <c r="F64" s="36">
        <f>SUMIFS(СВЦЭМ!$C$33:$C$776,СВЦЭМ!$A$33:$A$776,$A64,СВЦЭМ!$B$33:$B$776,F$47)+'СЕТ СН'!$G$9+СВЦЭМ!$D$10+'СЕТ СН'!$G$5-'СЕТ СН'!$G$17</f>
        <v>3442.2974514699999</v>
      </c>
      <c r="G64" s="36">
        <f>SUMIFS(СВЦЭМ!$C$33:$C$776,СВЦЭМ!$A$33:$A$776,$A64,СВЦЭМ!$B$33:$B$776,G$47)+'СЕТ СН'!$G$9+СВЦЭМ!$D$10+'СЕТ СН'!$G$5-'СЕТ СН'!$G$17</f>
        <v>3452.0184397799999</v>
      </c>
      <c r="H64" s="36">
        <f>SUMIFS(СВЦЭМ!$C$33:$C$776,СВЦЭМ!$A$33:$A$776,$A64,СВЦЭМ!$B$33:$B$776,H$47)+'СЕТ СН'!$G$9+СВЦЭМ!$D$10+'СЕТ СН'!$G$5-'СЕТ СН'!$G$17</f>
        <v>3481.7375355300001</v>
      </c>
      <c r="I64" s="36">
        <f>SUMIFS(СВЦЭМ!$C$33:$C$776,СВЦЭМ!$A$33:$A$776,$A64,СВЦЭМ!$B$33:$B$776,I$47)+'СЕТ СН'!$G$9+СВЦЭМ!$D$10+'СЕТ СН'!$G$5-'СЕТ СН'!$G$17</f>
        <v>3457.9858268200001</v>
      </c>
      <c r="J64" s="36">
        <f>SUMIFS(СВЦЭМ!$C$33:$C$776,СВЦЭМ!$A$33:$A$776,$A64,СВЦЭМ!$B$33:$B$776,J$47)+'СЕТ СН'!$G$9+СВЦЭМ!$D$10+'СЕТ СН'!$G$5-'СЕТ СН'!$G$17</f>
        <v>3402.1066729200002</v>
      </c>
      <c r="K64" s="36">
        <f>SUMIFS(СВЦЭМ!$C$33:$C$776,СВЦЭМ!$A$33:$A$776,$A64,СВЦЭМ!$B$33:$B$776,K$47)+'СЕТ СН'!$G$9+СВЦЭМ!$D$10+'СЕТ СН'!$G$5-'СЕТ СН'!$G$17</f>
        <v>3304.4550393999998</v>
      </c>
      <c r="L64" s="36">
        <f>SUMIFS(СВЦЭМ!$C$33:$C$776,СВЦЭМ!$A$33:$A$776,$A64,СВЦЭМ!$B$33:$B$776,L$47)+'СЕТ СН'!$G$9+СВЦЭМ!$D$10+'СЕТ СН'!$G$5-'СЕТ СН'!$G$17</f>
        <v>3232.2240214399999</v>
      </c>
      <c r="M64" s="36">
        <f>SUMIFS(СВЦЭМ!$C$33:$C$776,СВЦЭМ!$A$33:$A$776,$A64,СВЦЭМ!$B$33:$B$776,M$47)+'СЕТ СН'!$G$9+СВЦЭМ!$D$10+'СЕТ СН'!$G$5-'СЕТ СН'!$G$17</f>
        <v>3220.87217831</v>
      </c>
      <c r="N64" s="36">
        <f>SUMIFS(СВЦЭМ!$C$33:$C$776,СВЦЭМ!$A$33:$A$776,$A64,СВЦЭМ!$B$33:$B$776,N$47)+'СЕТ СН'!$G$9+СВЦЭМ!$D$10+'СЕТ СН'!$G$5-'СЕТ СН'!$G$17</f>
        <v>3224.6352466200001</v>
      </c>
      <c r="O64" s="36">
        <f>SUMIFS(СВЦЭМ!$C$33:$C$776,СВЦЭМ!$A$33:$A$776,$A64,СВЦЭМ!$B$33:$B$776,O$47)+'СЕТ СН'!$G$9+СВЦЭМ!$D$10+'СЕТ СН'!$G$5-'СЕТ СН'!$G$17</f>
        <v>3236.4398720500003</v>
      </c>
      <c r="P64" s="36">
        <f>SUMIFS(СВЦЭМ!$C$33:$C$776,СВЦЭМ!$A$33:$A$776,$A64,СВЦЭМ!$B$33:$B$776,P$47)+'СЕТ СН'!$G$9+СВЦЭМ!$D$10+'СЕТ СН'!$G$5-'СЕТ СН'!$G$17</f>
        <v>3252.15309424</v>
      </c>
      <c r="Q64" s="36">
        <f>SUMIFS(СВЦЭМ!$C$33:$C$776,СВЦЭМ!$A$33:$A$776,$A64,СВЦЭМ!$B$33:$B$776,Q$47)+'СЕТ СН'!$G$9+СВЦЭМ!$D$10+'СЕТ СН'!$G$5-'СЕТ СН'!$G$17</f>
        <v>3236.7678170200002</v>
      </c>
      <c r="R64" s="36">
        <f>SUMIFS(СВЦЭМ!$C$33:$C$776,СВЦЭМ!$A$33:$A$776,$A64,СВЦЭМ!$B$33:$B$776,R$47)+'СЕТ СН'!$G$9+СВЦЭМ!$D$10+'СЕТ СН'!$G$5-'СЕТ СН'!$G$17</f>
        <v>3237.5855569999999</v>
      </c>
      <c r="S64" s="36">
        <f>SUMIFS(СВЦЭМ!$C$33:$C$776,СВЦЭМ!$A$33:$A$776,$A64,СВЦЭМ!$B$33:$B$776,S$47)+'СЕТ СН'!$G$9+СВЦЭМ!$D$10+'СЕТ СН'!$G$5-'СЕТ СН'!$G$17</f>
        <v>3239.2042174600001</v>
      </c>
      <c r="T64" s="36">
        <f>SUMIFS(СВЦЭМ!$C$33:$C$776,СВЦЭМ!$A$33:$A$776,$A64,СВЦЭМ!$B$33:$B$776,T$47)+'СЕТ СН'!$G$9+СВЦЭМ!$D$10+'СЕТ СН'!$G$5-'СЕТ СН'!$G$17</f>
        <v>3249.3675453300002</v>
      </c>
      <c r="U64" s="36">
        <f>SUMIFS(СВЦЭМ!$C$33:$C$776,СВЦЭМ!$A$33:$A$776,$A64,СВЦЭМ!$B$33:$B$776,U$47)+'СЕТ СН'!$G$9+СВЦЭМ!$D$10+'СЕТ СН'!$G$5-'СЕТ СН'!$G$17</f>
        <v>3234.2589230799999</v>
      </c>
      <c r="V64" s="36">
        <f>SUMIFS(СВЦЭМ!$C$33:$C$776,СВЦЭМ!$A$33:$A$776,$A64,СВЦЭМ!$B$33:$B$776,V$47)+'СЕТ СН'!$G$9+СВЦЭМ!$D$10+'СЕТ СН'!$G$5-'СЕТ СН'!$G$17</f>
        <v>3227.8016295900002</v>
      </c>
      <c r="W64" s="36">
        <f>SUMIFS(СВЦЭМ!$C$33:$C$776,СВЦЭМ!$A$33:$A$776,$A64,СВЦЭМ!$B$33:$B$776,W$47)+'СЕТ СН'!$G$9+СВЦЭМ!$D$10+'СЕТ СН'!$G$5-'СЕТ СН'!$G$17</f>
        <v>3233.3865873099999</v>
      </c>
      <c r="X64" s="36">
        <f>SUMIFS(СВЦЭМ!$C$33:$C$776,СВЦЭМ!$A$33:$A$776,$A64,СВЦЭМ!$B$33:$B$776,X$47)+'СЕТ СН'!$G$9+СВЦЭМ!$D$10+'СЕТ СН'!$G$5-'СЕТ СН'!$G$17</f>
        <v>3278.4753124399999</v>
      </c>
      <c r="Y64" s="36">
        <f>SUMIFS(СВЦЭМ!$C$33:$C$776,СВЦЭМ!$A$33:$A$776,$A64,СВЦЭМ!$B$33:$B$776,Y$47)+'СЕТ СН'!$G$9+СВЦЭМ!$D$10+'СЕТ СН'!$G$5-'СЕТ СН'!$G$17</f>
        <v>3354.6321521499999</v>
      </c>
    </row>
    <row r="65" spans="1:27" ht="15.75" x14ac:dyDescent="0.2">
      <c r="A65" s="35">
        <f t="shared" si="1"/>
        <v>44000</v>
      </c>
      <c r="B65" s="36">
        <f>SUMIFS(СВЦЭМ!$C$33:$C$776,СВЦЭМ!$A$33:$A$776,$A65,СВЦЭМ!$B$33:$B$776,B$47)+'СЕТ СН'!$G$9+СВЦЭМ!$D$10+'СЕТ СН'!$G$5-'СЕТ СН'!$G$17</f>
        <v>3328.1607352400001</v>
      </c>
      <c r="C65" s="36">
        <f>SUMIFS(СВЦЭМ!$C$33:$C$776,СВЦЭМ!$A$33:$A$776,$A65,СВЦЭМ!$B$33:$B$776,C$47)+'СЕТ СН'!$G$9+СВЦЭМ!$D$10+'СЕТ СН'!$G$5-'СЕТ СН'!$G$17</f>
        <v>3305.7228497800002</v>
      </c>
      <c r="D65" s="36">
        <f>SUMIFS(СВЦЭМ!$C$33:$C$776,СВЦЭМ!$A$33:$A$776,$A65,СВЦЭМ!$B$33:$B$776,D$47)+'СЕТ СН'!$G$9+СВЦЭМ!$D$10+'СЕТ СН'!$G$5-'СЕТ СН'!$G$17</f>
        <v>3333.2223504100002</v>
      </c>
      <c r="E65" s="36">
        <f>SUMIFS(СВЦЭМ!$C$33:$C$776,СВЦЭМ!$A$33:$A$776,$A65,СВЦЭМ!$B$33:$B$776,E$47)+'СЕТ СН'!$G$9+СВЦЭМ!$D$10+'СЕТ СН'!$G$5-'СЕТ СН'!$G$17</f>
        <v>3345.57958835</v>
      </c>
      <c r="F65" s="36">
        <f>SUMIFS(СВЦЭМ!$C$33:$C$776,СВЦЭМ!$A$33:$A$776,$A65,СВЦЭМ!$B$33:$B$776,F$47)+'СЕТ СН'!$G$9+СВЦЭМ!$D$10+'СЕТ СН'!$G$5-'СЕТ СН'!$G$17</f>
        <v>3344.7369711199999</v>
      </c>
      <c r="G65" s="36">
        <f>SUMIFS(СВЦЭМ!$C$33:$C$776,СВЦЭМ!$A$33:$A$776,$A65,СВЦЭМ!$B$33:$B$776,G$47)+'СЕТ СН'!$G$9+СВЦЭМ!$D$10+'СЕТ СН'!$G$5-'СЕТ СН'!$G$17</f>
        <v>3457.86864904</v>
      </c>
      <c r="H65" s="36">
        <f>SUMIFS(СВЦЭМ!$C$33:$C$776,СВЦЭМ!$A$33:$A$776,$A65,СВЦЭМ!$B$33:$B$776,H$47)+'СЕТ СН'!$G$9+СВЦЭМ!$D$10+'СЕТ СН'!$G$5-'СЕТ СН'!$G$17</f>
        <v>3418.8984757500002</v>
      </c>
      <c r="I65" s="36">
        <f>SUMIFS(СВЦЭМ!$C$33:$C$776,СВЦЭМ!$A$33:$A$776,$A65,СВЦЭМ!$B$33:$B$776,I$47)+'СЕТ СН'!$G$9+СВЦЭМ!$D$10+'СЕТ СН'!$G$5-'СЕТ СН'!$G$17</f>
        <v>3413.3661294600001</v>
      </c>
      <c r="J65" s="36">
        <f>SUMIFS(СВЦЭМ!$C$33:$C$776,СВЦЭМ!$A$33:$A$776,$A65,СВЦЭМ!$B$33:$B$776,J$47)+'СЕТ СН'!$G$9+СВЦЭМ!$D$10+'СЕТ СН'!$G$5-'СЕТ СН'!$G$17</f>
        <v>3416.82746013</v>
      </c>
      <c r="K65" s="36">
        <f>SUMIFS(СВЦЭМ!$C$33:$C$776,СВЦЭМ!$A$33:$A$776,$A65,СВЦЭМ!$B$33:$B$776,K$47)+'СЕТ СН'!$G$9+СВЦЭМ!$D$10+'СЕТ СН'!$G$5-'СЕТ СН'!$G$17</f>
        <v>3333.5139488599998</v>
      </c>
      <c r="L65" s="36">
        <f>SUMIFS(СВЦЭМ!$C$33:$C$776,СВЦЭМ!$A$33:$A$776,$A65,СВЦЭМ!$B$33:$B$776,L$47)+'СЕТ СН'!$G$9+СВЦЭМ!$D$10+'СЕТ СН'!$G$5-'СЕТ СН'!$G$17</f>
        <v>3276.8057209099998</v>
      </c>
      <c r="M65" s="36">
        <f>SUMIFS(СВЦЭМ!$C$33:$C$776,СВЦЭМ!$A$33:$A$776,$A65,СВЦЭМ!$B$33:$B$776,M$47)+'СЕТ СН'!$G$9+СВЦЭМ!$D$10+'СЕТ СН'!$G$5-'СЕТ СН'!$G$17</f>
        <v>3261.0976126800001</v>
      </c>
      <c r="N65" s="36">
        <f>SUMIFS(СВЦЭМ!$C$33:$C$776,СВЦЭМ!$A$33:$A$776,$A65,СВЦЭМ!$B$33:$B$776,N$47)+'СЕТ СН'!$G$9+СВЦЭМ!$D$10+'СЕТ СН'!$G$5-'СЕТ СН'!$G$17</f>
        <v>3275.9485346500001</v>
      </c>
      <c r="O65" s="36">
        <f>SUMIFS(СВЦЭМ!$C$33:$C$776,СВЦЭМ!$A$33:$A$776,$A65,СВЦЭМ!$B$33:$B$776,O$47)+'СЕТ СН'!$G$9+СВЦЭМ!$D$10+'СЕТ СН'!$G$5-'СЕТ СН'!$G$17</f>
        <v>3290.7493281699999</v>
      </c>
      <c r="P65" s="36">
        <f>SUMIFS(СВЦЭМ!$C$33:$C$776,СВЦЭМ!$A$33:$A$776,$A65,СВЦЭМ!$B$33:$B$776,P$47)+'СЕТ СН'!$G$9+СВЦЭМ!$D$10+'СЕТ СН'!$G$5-'СЕТ СН'!$G$17</f>
        <v>3281.7242335400001</v>
      </c>
      <c r="Q65" s="36">
        <f>SUMIFS(СВЦЭМ!$C$33:$C$776,СВЦЭМ!$A$33:$A$776,$A65,СВЦЭМ!$B$33:$B$776,Q$47)+'СЕТ СН'!$G$9+СВЦЭМ!$D$10+'СЕТ СН'!$G$5-'СЕТ СН'!$G$17</f>
        <v>3285.0991069500001</v>
      </c>
      <c r="R65" s="36">
        <f>SUMIFS(СВЦЭМ!$C$33:$C$776,СВЦЭМ!$A$33:$A$776,$A65,СВЦЭМ!$B$33:$B$776,R$47)+'СЕТ СН'!$G$9+СВЦЭМ!$D$10+'СЕТ СН'!$G$5-'СЕТ СН'!$G$17</f>
        <v>3283.02340241</v>
      </c>
      <c r="S65" s="36">
        <f>SUMIFS(СВЦЭМ!$C$33:$C$776,СВЦЭМ!$A$33:$A$776,$A65,СВЦЭМ!$B$33:$B$776,S$47)+'СЕТ СН'!$G$9+СВЦЭМ!$D$10+'СЕТ СН'!$G$5-'СЕТ СН'!$G$17</f>
        <v>3294.63053416</v>
      </c>
      <c r="T65" s="36">
        <f>SUMIFS(СВЦЭМ!$C$33:$C$776,СВЦЭМ!$A$33:$A$776,$A65,СВЦЭМ!$B$33:$B$776,T$47)+'СЕТ СН'!$G$9+СВЦЭМ!$D$10+'СЕТ СН'!$G$5-'СЕТ СН'!$G$17</f>
        <v>3289.32636211</v>
      </c>
      <c r="U65" s="36">
        <f>SUMIFS(СВЦЭМ!$C$33:$C$776,СВЦЭМ!$A$33:$A$776,$A65,СВЦЭМ!$B$33:$B$776,U$47)+'СЕТ СН'!$G$9+СВЦЭМ!$D$10+'СЕТ СН'!$G$5-'СЕТ СН'!$G$17</f>
        <v>3288.1320325199999</v>
      </c>
      <c r="V65" s="36">
        <f>SUMIFS(СВЦЭМ!$C$33:$C$776,СВЦЭМ!$A$33:$A$776,$A65,СВЦЭМ!$B$33:$B$776,V$47)+'СЕТ СН'!$G$9+СВЦЭМ!$D$10+'СЕТ СН'!$G$5-'СЕТ СН'!$G$17</f>
        <v>3274.1645134700002</v>
      </c>
      <c r="W65" s="36">
        <f>SUMIFS(СВЦЭМ!$C$33:$C$776,СВЦЭМ!$A$33:$A$776,$A65,СВЦЭМ!$B$33:$B$776,W$47)+'СЕТ СН'!$G$9+СВЦЭМ!$D$10+'СЕТ СН'!$G$5-'СЕТ СН'!$G$17</f>
        <v>3267.9484655800002</v>
      </c>
      <c r="X65" s="36">
        <f>SUMIFS(СВЦЭМ!$C$33:$C$776,СВЦЭМ!$A$33:$A$776,$A65,СВЦЭМ!$B$33:$B$776,X$47)+'СЕТ СН'!$G$9+СВЦЭМ!$D$10+'СЕТ СН'!$G$5-'СЕТ СН'!$G$17</f>
        <v>3311.9736835100002</v>
      </c>
      <c r="Y65" s="36">
        <f>SUMIFS(СВЦЭМ!$C$33:$C$776,СВЦЭМ!$A$33:$A$776,$A65,СВЦЭМ!$B$33:$B$776,Y$47)+'СЕТ СН'!$G$9+СВЦЭМ!$D$10+'СЕТ СН'!$G$5-'СЕТ СН'!$G$17</f>
        <v>3323.5963490499998</v>
      </c>
    </row>
    <row r="66" spans="1:27" ht="15.75" x14ac:dyDescent="0.2">
      <c r="A66" s="35">
        <f t="shared" si="1"/>
        <v>44001</v>
      </c>
      <c r="B66" s="36">
        <f>SUMIFS(СВЦЭМ!$C$33:$C$776,СВЦЭМ!$A$33:$A$776,$A66,СВЦЭМ!$B$33:$B$776,B$47)+'СЕТ СН'!$G$9+СВЦЭМ!$D$10+'СЕТ СН'!$G$5-'СЕТ СН'!$G$17</f>
        <v>3430.7036258500002</v>
      </c>
      <c r="C66" s="36">
        <f>SUMIFS(СВЦЭМ!$C$33:$C$776,СВЦЭМ!$A$33:$A$776,$A66,СВЦЭМ!$B$33:$B$776,C$47)+'СЕТ СН'!$G$9+СВЦЭМ!$D$10+'СЕТ СН'!$G$5-'СЕТ СН'!$G$17</f>
        <v>3465.4068751</v>
      </c>
      <c r="D66" s="36">
        <f>SUMIFS(СВЦЭМ!$C$33:$C$776,СВЦЭМ!$A$33:$A$776,$A66,СВЦЭМ!$B$33:$B$776,D$47)+'СЕТ СН'!$G$9+СВЦЭМ!$D$10+'СЕТ СН'!$G$5-'СЕТ СН'!$G$17</f>
        <v>3471.3604787300001</v>
      </c>
      <c r="E66" s="36">
        <f>SUMIFS(СВЦЭМ!$C$33:$C$776,СВЦЭМ!$A$33:$A$776,$A66,СВЦЭМ!$B$33:$B$776,E$47)+'СЕТ СН'!$G$9+СВЦЭМ!$D$10+'СЕТ СН'!$G$5-'СЕТ СН'!$G$17</f>
        <v>3461.6616808500003</v>
      </c>
      <c r="F66" s="36">
        <f>SUMIFS(СВЦЭМ!$C$33:$C$776,СВЦЭМ!$A$33:$A$776,$A66,СВЦЭМ!$B$33:$B$776,F$47)+'СЕТ СН'!$G$9+СВЦЭМ!$D$10+'СЕТ СН'!$G$5-'СЕТ СН'!$G$17</f>
        <v>3456.1862547999999</v>
      </c>
      <c r="G66" s="36">
        <f>SUMIFS(СВЦЭМ!$C$33:$C$776,СВЦЭМ!$A$33:$A$776,$A66,СВЦЭМ!$B$33:$B$776,G$47)+'СЕТ СН'!$G$9+СВЦЭМ!$D$10+'СЕТ СН'!$G$5-'СЕТ СН'!$G$17</f>
        <v>3464.32576806</v>
      </c>
      <c r="H66" s="36">
        <f>SUMIFS(СВЦЭМ!$C$33:$C$776,СВЦЭМ!$A$33:$A$776,$A66,СВЦЭМ!$B$33:$B$776,H$47)+'СЕТ СН'!$G$9+СВЦЭМ!$D$10+'СЕТ СН'!$G$5-'СЕТ СН'!$G$17</f>
        <v>3481.40555915</v>
      </c>
      <c r="I66" s="36">
        <f>SUMIFS(СВЦЭМ!$C$33:$C$776,СВЦЭМ!$A$33:$A$776,$A66,СВЦЭМ!$B$33:$B$776,I$47)+'СЕТ СН'!$G$9+СВЦЭМ!$D$10+'СЕТ СН'!$G$5-'СЕТ СН'!$G$17</f>
        <v>3469.09193293</v>
      </c>
      <c r="J66" s="36">
        <f>SUMIFS(СВЦЭМ!$C$33:$C$776,СВЦЭМ!$A$33:$A$776,$A66,СВЦЭМ!$B$33:$B$776,J$47)+'СЕТ СН'!$G$9+СВЦЭМ!$D$10+'СЕТ СН'!$G$5-'СЕТ СН'!$G$17</f>
        <v>3371.1372525100001</v>
      </c>
      <c r="K66" s="36">
        <f>SUMIFS(СВЦЭМ!$C$33:$C$776,СВЦЭМ!$A$33:$A$776,$A66,СВЦЭМ!$B$33:$B$776,K$47)+'СЕТ СН'!$G$9+СВЦЭМ!$D$10+'СЕТ СН'!$G$5-'СЕТ СН'!$G$17</f>
        <v>3279.6037998500001</v>
      </c>
      <c r="L66" s="36">
        <f>SUMIFS(СВЦЭМ!$C$33:$C$776,СВЦЭМ!$A$33:$A$776,$A66,СВЦЭМ!$B$33:$B$776,L$47)+'СЕТ СН'!$G$9+СВЦЭМ!$D$10+'СЕТ СН'!$G$5-'СЕТ СН'!$G$17</f>
        <v>3232.9815069800002</v>
      </c>
      <c r="M66" s="36">
        <f>SUMIFS(СВЦЭМ!$C$33:$C$776,СВЦЭМ!$A$33:$A$776,$A66,СВЦЭМ!$B$33:$B$776,M$47)+'СЕТ СН'!$G$9+СВЦЭМ!$D$10+'СЕТ СН'!$G$5-'СЕТ СН'!$G$17</f>
        <v>3232.0591354600001</v>
      </c>
      <c r="N66" s="36">
        <f>SUMIFS(СВЦЭМ!$C$33:$C$776,СВЦЭМ!$A$33:$A$776,$A66,СВЦЭМ!$B$33:$B$776,N$47)+'СЕТ СН'!$G$9+СВЦЭМ!$D$10+'СЕТ СН'!$G$5-'СЕТ СН'!$G$17</f>
        <v>3234.3671403100002</v>
      </c>
      <c r="O66" s="36">
        <f>SUMIFS(СВЦЭМ!$C$33:$C$776,СВЦЭМ!$A$33:$A$776,$A66,СВЦЭМ!$B$33:$B$776,O$47)+'СЕТ СН'!$G$9+СВЦЭМ!$D$10+'СЕТ СН'!$G$5-'СЕТ СН'!$G$17</f>
        <v>3252.1834785999999</v>
      </c>
      <c r="P66" s="36">
        <f>SUMIFS(СВЦЭМ!$C$33:$C$776,СВЦЭМ!$A$33:$A$776,$A66,СВЦЭМ!$B$33:$B$776,P$47)+'СЕТ СН'!$G$9+СВЦЭМ!$D$10+'СЕТ СН'!$G$5-'СЕТ СН'!$G$17</f>
        <v>3240.4653563000002</v>
      </c>
      <c r="Q66" s="36">
        <f>SUMIFS(СВЦЭМ!$C$33:$C$776,СВЦЭМ!$A$33:$A$776,$A66,СВЦЭМ!$B$33:$B$776,Q$47)+'СЕТ СН'!$G$9+СВЦЭМ!$D$10+'СЕТ СН'!$G$5-'СЕТ СН'!$G$17</f>
        <v>3245.7864707600002</v>
      </c>
      <c r="R66" s="36">
        <f>SUMIFS(СВЦЭМ!$C$33:$C$776,СВЦЭМ!$A$33:$A$776,$A66,СВЦЭМ!$B$33:$B$776,R$47)+'СЕТ СН'!$G$9+СВЦЭМ!$D$10+'СЕТ СН'!$G$5-'СЕТ СН'!$G$17</f>
        <v>3240.8146494500002</v>
      </c>
      <c r="S66" s="36">
        <f>SUMIFS(СВЦЭМ!$C$33:$C$776,СВЦЭМ!$A$33:$A$776,$A66,СВЦЭМ!$B$33:$B$776,S$47)+'СЕТ СН'!$G$9+СВЦЭМ!$D$10+'СЕТ СН'!$G$5-'СЕТ СН'!$G$17</f>
        <v>3262.4781974400003</v>
      </c>
      <c r="T66" s="36">
        <f>SUMIFS(СВЦЭМ!$C$33:$C$776,СВЦЭМ!$A$33:$A$776,$A66,СВЦЭМ!$B$33:$B$776,T$47)+'СЕТ СН'!$G$9+СВЦЭМ!$D$10+'СЕТ СН'!$G$5-'СЕТ СН'!$G$17</f>
        <v>3256.9599585199999</v>
      </c>
      <c r="U66" s="36">
        <f>SUMIFS(СВЦЭМ!$C$33:$C$776,СВЦЭМ!$A$33:$A$776,$A66,СВЦЭМ!$B$33:$B$776,U$47)+'СЕТ СН'!$G$9+СВЦЭМ!$D$10+'СЕТ СН'!$G$5-'СЕТ СН'!$G$17</f>
        <v>3247.70346337</v>
      </c>
      <c r="V66" s="36">
        <f>SUMIFS(СВЦЭМ!$C$33:$C$776,СВЦЭМ!$A$33:$A$776,$A66,СВЦЭМ!$B$33:$B$776,V$47)+'СЕТ СН'!$G$9+СВЦЭМ!$D$10+'СЕТ СН'!$G$5-'СЕТ СН'!$G$17</f>
        <v>3230.9028003600001</v>
      </c>
      <c r="W66" s="36">
        <f>SUMIFS(СВЦЭМ!$C$33:$C$776,СВЦЭМ!$A$33:$A$776,$A66,СВЦЭМ!$B$33:$B$776,W$47)+'СЕТ СН'!$G$9+СВЦЭМ!$D$10+'СЕТ СН'!$G$5-'СЕТ СН'!$G$17</f>
        <v>3231.9691902100003</v>
      </c>
      <c r="X66" s="36">
        <f>SUMIFS(СВЦЭМ!$C$33:$C$776,СВЦЭМ!$A$33:$A$776,$A66,СВЦЭМ!$B$33:$B$776,X$47)+'СЕТ СН'!$G$9+СВЦЭМ!$D$10+'СЕТ СН'!$G$5-'СЕТ СН'!$G$17</f>
        <v>3279.6822054700001</v>
      </c>
      <c r="Y66" s="36">
        <f>SUMIFS(СВЦЭМ!$C$33:$C$776,СВЦЭМ!$A$33:$A$776,$A66,СВЦЭМ!$B$33:$B$776,Y$47)+'СЕТ СН'!$G$9+СВЦЭМ!$D$10+'СЕТ СН'!$G$5-'СЕТ СН'!$G$17</f>
        <v>3362.0266495999999</v>
      </c>
    </row>
    <row r="67" spans="1:27" ht="15.75" x14ac:dyDescent="0.2">
      <c r="A67" s="35">
        <f t="shared" si="1"/>
        <v>44002</v>
      </c>
      <c r="B67" s="36">
        <f>SUMIFS(СВЦЭМ!$C$33:$C$776,СВЦЭМ!$A$33:$A$776,$A67,СВЦЭМ!$B$33:$B$776,B$47)+'СЕТ СН'!$G$9+СВЦЭМ!$D$10+'СЕТ СН'!$G$5-'СЕТ СН'!$G$17</f>
        <v>3420.8520557699999</v>
      </c>
      <c r="C67" s="36">
        <f>SUMIFS(СВЦЭМ!$C$33:$C$776,СВЦЭМ!$A$33:$A$776,$A67,СВЦЭМ!$B$33:$B$776,C$47)+'СЕТ СН'!$G$9+СВЦЭМ!$D$10+'СЕТ СН'!$G$5-'СЕТ СН'!$G$17</f>
        <v>3448.2759859500002</v>
      </c>
      <c r="D67" s="36">
        <f>SUMIFS(СВЦЭМ!$C$33:$C$776,СВЦЭМ!$A$33:$A$776,$A67,СВЦЭМ!$B$33:$B$776,D$47)+'СЕТ СН'!$G$9+СВЦЭМ!$D$10+'СЕТ СН'!$G$5-'СЕТ СН'!$G$17</f>
        <v>3453.5738184900001</v>
      </c>
      <c r="E67" s="36">
        <f>SUMIFS(СВЦЭМ!$C$33:$C$776,СВЦЭМ!$A$33:$A$776,$A67,СВЦЭМ!$B$33:$B$776,E$47)+'СЕТ СН'!$G$9+СВЦЭМ!$D$10+'СЕТ СН'!$G$5-'СЕТ СН'!$G$17</f>
        <v>3447.1025552000001</v>
      </c>
      <c r="F67" s="36">
        <f>SUMIFS(СВЦЭМ!$C$33:$C$776,СВЦЭМ!$A$33:$A$776,$A67,СВЦЭМ!$B$33:$B$776,F$47)+'СЕТ СН'!$G$9+СВЦЭМ!$D$10+'СЕТ СН'!$G$5-'СЕТ СН'!$G$17</f>
        <v>3437.1506628299999</v>
      </c>
      <c r="G67" s="36">
        <f>SUMIFS(СВЦЭМ!$C$33:$C$776,СВЦЭМ!$A$33:$A$776,$A67,СВЦЭМ!$B$33:$B$776,G$47)+'СЕТ СН'!$G$9+СВЦЭМ!$D$10+'СЕТ СН'!$G$5-'СЕТ СН'!$G$17</f>
        <v>3441.3202756300002</v>
      </c>
      <c r="H67" s="36">
        <f>SUMIFS(СВЦЭМ!$C$33:$C$776,СВЦЭМ!$A$33:$A$776,$A67,СВЦЭМ!$B$33:$B$776,H$47)+'СЕТ СН'!$G$9+СВЦЭМ!$D$10+'СЕТ СН'!$G$5-'СЕТ СН'!$G$17</f>
        <v>3447.97519134</v>
      </c>
      <c r="I67" s="36">
        <f>SUMIFS(СВЦЭМ!$C$33:$C$776,СВЦЭМ!$A$33:$A$776,$A67,СВЦЭМ!$B$33:$B$776,I$47)+'СЕТ СН'!$G$9+СВЦЭМ!$D$10+'СЕТ СН'!$G$5-'СЕТ СН'!$G$17</f>
        <v>3429.00335735</v>
      </c>
      <c r="J67" s="36">
        <f>SUMIFS(СВЦЭМ!$C$33:$C$776,СВЦЭМ!$A$33:$A$776,$A67,СВЦЭМ!$B$33:$B$776,J$47)+'СЕТ СН'!$G$9+СВЦЭМ!$D$10+'СЕТ СН'!$G$5-'СЕТ СН'!$G$17</f>
        <v>3325.8047843499999</v>
      </c>
      <c r="K67" s="36">
        <f>SUMIFS(СВЦЭМ!$C$33:$C$776,СВЦЭМ!$A$33:$A$776,$A67,СВЦЭМ!$B$33:$B$776,K$47)+'СЕТ СН'!$G$9+СВЦЭМ!$D$10+'СЕТ СН'!$G$5-'СЕТ СН'!$G$17</f>
        <v>3255.7668614700001</v>
      </c>
      <c r="L67" s="36">
        <f>SUMIFS(СВЦЭМ!$C$33:$C$776,СВЦЭМ!$A$33:$A$776,$A67,СВЦЭМ!$B$33:$B$776,L$47)+'СЕТ СН'!$G$9+СВЦЭМ!$D$10+'СЕТ СН'!$G$5-'СЕТ СН'!$G$17</f>
        <v>3222.4739820599998</v>
      </c>
      <c r="M67" s="36">
        <f>SUMIFS(СВЦЭМ!$C$33:$C$776,СВЦЭМ!$A$33:$A$776,$A67,СВЦЭМ!$B$33:$B$776,M$47)+'СЕТ СН'!$G$9+СВЦЭМ!$D$10+'СЕТ СН'!$G$5-'СЕТ СН'!$G$17</f>
        <v>3222.6080601100002</v>
      </c>
      <c r="N67" s="36">
        <f>SUMIFS(СВЦЭМ!$C$33:$C$776,СВЦЭМ!$A$33:$A$776,$A67,СВЦЭМ!$B$33:$B$776,N$47)+'СЕТ СН'!$G$9+СВЦЭМ!$D$10+'СЕТ СН'!$G$5-'СЕТ СН'!$G$17</f>
        <v>3226.21692932</v>
      </c>
      <c r="O67" s="36">
        <f>SUMIFS(СВЦЭМ!$C$33:$C$776,СВЦЭМ!$A$33:$A$776,$A67,СВЦЭМ!$B$33:$B$776,O$47)+'СЕТ СН'!$G$9+СВЦЭМ!$D$10+'СЕТ СН'!$G$5-'СЕТ СН'!$G$17</f>
        <v>3238.99160403</v>
      </c>
      <c r="P67" s="36">
        <f>SUMIFS(СВЦЭМ!$C$33:$C$776,СВЦЭМ!$A$33:$A$776,$A67,СВЦЭМ!$B$33:$B$776,P$47)+'СЕТ СН'!$G$9+СВЦЭМ!$D$10+'СЕТ СН'!$G$5-'СЕТ СН'!$G$17</f>
        <v>3214.9062020299998</v>
      </c>
      <c r="Q67" s="36">
        <f>SUMIFS(СВЦЭМ!$C$33:$C$776,СВЦЭМ!$A$33:$A$776,$A67,СВЦЭМ!$B$33:$B$776,Q$47)+'СЕТ СН'!$G$9+СВЦЭМ!$D$10+'СЕТ СН'!$G$5-'СЕТ СН'!$G$17</f>
        <v>3224.6745239800002</v>
      </c>
      <c r="R67" s="36">
        <f>SUMIFS(СВЦЭМ!$C$33:$C$776,СВЦЭМ!$A$33:$A$776,$A67,СВЦЭМ!$B$33:$B$776,R$47)+'СЕТ СН'!$G$9+СВЦЭМ!$D$10+'СЕТ СН'!$G$5-'СЕТ СН'!$G$17</f>
        <v>3222.9512866200002</v>
      </c>
      <c r="S67" s="36">
        <f>SUMIFS(СВЦЭМ!$C$33:$C$776,СВЦЭМ!$A$33:$A$776,$A67,СВЦЭМ!$B$33:$B$776,S$47)+'СЕТ СН'!$G$9+СВЦЭМ!$D$10+'СЕТ СН'!$G$5-'СЕТ СН'!$G$17</f>
        <v>3245.2606414699999</v>
      </c>
      <c r="T67" s="36">
        <f>SUMIFS(СВЦЭМ!$C$33:$C$776,СВЦЭМ!$A$33:$A$776,$A67,СВЦЭМ!$B$33:$B$776,T$47)+'СЕТ СН'!$G$9+СВЦЭМ!$D$10+'СЕТ СН'!$G$5-'СЕТ СН'!$G$17</f>
        <v>3240.54383388</v>
      </c>
      <c r="U67" s="36">
        <f>SUMIFS(СВЦЭМ!$C$33:$C$776,СВЦЭМ!$A$33:$A$776,$A67,СВЦЭМ!$B$33:$B$776,U$47)+'СЕТ СН'!$G$9+СВЦЭМ!$D$10+'СЕТ СН'!$G$5-'СЕТ СН'!$G$17</f>
        <v>3224.84095579</v>
      </c>
      <c r="V67" s="36">
        <f>SUMIFS(СВЦЭМ!$C$33:$C$776,СВЦЭМ!$A$33:$A$776,$A67,СВЦЭМ!$B$33:$B$776,V$47)+'СЕТ СН'!$G$9+СВЦЭМ!$D$10+'СЕТ СН'!$G$5-'СЕТ СН'!$G$17</f>
        <v>3206.1555365499999</v>
      </c>
      <c r="W67" s="36">
        <f>SUMIFS(СВЦЭМ!$C$33:$C$776,СВЦЭМ!$A$33:$A$776,$A67,СВЦЭМ!$B$33:$B$776,W$47)+'СЕТ СН'!$G$9+СВЦЭМ!$D$10+'СЕТ СН'!$G$5-'СЕТ СН'!$G$17</f>
        <v>3226.2912865600001</v>
      </c>
      <c r="X67" s="36">
        <f>SUMIFS(СВЦЭМ!$C$33:$C$776,СВЦЭМ!$A$33:$A$776,$A67,СВЦЭМ!$B$33:$B$776,X$47)+'СЕТ СН'!$G$9+СВЦЭМ!$D$10+'СЕТ СН'!$G$5-'СЕТ СН'!$G$17</f>
        <v>3276.2413723899999</v>
      </c>
      <c r="Y67" s="36">
        <f>SUMIFS(СВЦЭМ!$C$33:$C$776,СВЦЭМ!$A$33:$A$776,$A67,СВЦЭМ!$B$33:$B$776,Y$47)+'СЕТ СН'!$G$9+СВЦЭМ!$D$10+'СЕТ СН'!$G$5-'СЕТ СН'!$G$17</f>
        <v>3334.99592093</v>
      </c>
    </row>
    <row r="68" spans="1:27" ht="15.75" x14ac:dyDescent="0.2">
      <c r="A68" s="35">
        <f t="shared" si="1"/>
        <v>44003</v>
      </c>
      <c r="B68" s="36">
        <f>SUMIFS(СВЦЭМ!$C$33:$C$776,СВЦЭМ!$A$33:$A$776,$A68,СВЦЭМ!$B$33:$B$776,B$47)+'СЕТ СН'!$G$9+СВЦЭМ!$D$10+'СЕТ СН'!$G$5-'СЕТ СН'!$G$17</f>
        <v>3399.9153898899999</v>
      </c>
      <c r="C68" s="36">
        <f>SUMIFS(СВЦЭМ!$C$33:$C$776,СВЦЭМ!$A$33:$A$776,$A68,СВЦЭМ!$B$33:$B$776,C$47)+'СЕТ СН'!$G$9+СВЦЭМ!$D$10+'СЕТ СН'!$G$5-'СЕТ СН'!$G$17</f>
        <v>3435.1392586800002</v>
      </c>
      <c r="D68" s="36">
        <f>SUMIFS(СВЦЭМ!$C$33:$C$776,СВЦЭМ!$A$33:$A$776,$A68,СВЦЭМ!$B$33:$B$776,D$47)+'СЕТ СН'!$G$9+СВЦЭМ!$D$10+'СЕТ СН'!$G$5-'СЕТ СН'!$G$17</f>
        <v>3468.9789039500001</v>
      </c>
      <c r="E68" s="36">
        <f>SUMIFS(СВЦЭМ!$C$33:$C$776,СВЦЭМ!$A$33:$A$776,$A68,СВЦЭМ!$B$33:$B$776,E$47)+'СЕТ СН'!$G$9+СВЦЭМ!$D$10+'СЕТ СН'!$G$5-'СЕТ СН'!$G$17</f>
        <v>3491.7823625599999</v>
      </c>
      <c r="F68" s="36">
        <f>SUMIFS(СВЦЭМ!$C$33:$C$776,СВЦЭМ!$A$33:$A$776,$A68,СВЦЭМ!$B$33:$B$776,F$47)+'СЕТ СН'!$G$9+СВЦЭМ!$D$10+'СЕТ СН'!$G$5-'СЕТ СН'!$G$17</f>
        <v>3485.4480840599999</v>
      </c>
      <c r="G68" s="36">
        <f>SUMIFS(СВЦЭМ!$C$33:$C$776,СВЦЭМ!$A$33:$A$776,$A68,СВЦЭМ!$B$33:$B$776,G$47)+'СЕТ СН'!$G$9+СВЦЭМ!$D$10+'СЕТ СН'!$G$5-'СЕТ СН'!$G$17</f>
        <v>3482.3383312699998</v>
      </c>
      <c r="H68" s="36">
        <f>SUMIFS(СВЦЭМ!$C$33:$C$776,СВЦЭМ!$A$33:$A$776,$A68,СВЦЭМ!$B$33:$B$776,H$47)+'СЕТ СН'!$G$9+СВЦЭМ!$D$10+'СЕТ СН'!$G$5-'СЕТ СН'!$G$17</f>
        <v>3457.23558486</v>
      </c>
      <c r="I68" s="36">
        <f>SUMIFS(СВЦЭМ!$C$33:$C$776,СВЦЭМ!$A$33:$A$776,$A68,СВЦЭМ!$B$33:$B$776,I$47)+'СЕТ СН'!$G$9+СВЦЭМ!$D$10+'СЕТ СН'!$G$5-'СЕТ СН'!$G$17</f>
        <v>3438.1841874400002</v>
      </c>
      <c r="J68" s="36">
        <f>SUMIFS(СВЦЭМ!$C$33:$C$776,СВЦЭМ!$A$33:$A$776,$A68,СВЦЭМ!$B$33:$B$776,J$47)+'СЕТ СН'!$G$9+СВЦЭМ!$D$10+'СЕТ СН'!$G$5-'СЕТ СН'!$G$17</f>
        <v>3389.2416008800001</v>
      </c>
      <c r="K68" s="36">
        <f>SUMIFS(СВЦЭМ!$C$33:$C$776,СВЦЭМ!$A$33:$A$776,$A68,СВЦЭМ!$B$33:$B$776,K$47)+'СЕТ СН'!$G$9+СВЦЭМ!$D$10+'СЕТ СН'!$G$5-'СЕТ СН'!$G$17</f>
        <v>3319.57719004</v>
      </c>
      <c r="L68" s="36">
        <f>SUMIFS(СВЦЭМ!$C$33:$C$776,СВЦЭМ!$A$33:$A$776,$A68,СВЦЭМ!$B$33:$B$776,L$47)+'СЕТ СН'!$G$9+СВЦЭМ!$D$10+'СЕТ СН'!$G$5-'СЕТ СН'!$G$17</f>
        <v>3256.13568553</v>
      </c>
      <c r="M68" s="36">
        <f>SUMIFS(СВЦЭМ!$C$33:$C$776,СВЦЭМ!$A$33:$A$776,$A68,СВЦЭМ!$B$33:$B$776,M$47)+'СЕТ СН'!$G$9+СВЦЭМ!$D$10+'СЕТ СН'!$G$5-'СЕТ СН'!$G$17</f>
        <v>3191.1965969799999</v>
      </c>
      <c r="N68" s="36">
        <f>SUMIFS(СВЦЭМ!$C$33:$C$776,СВЦЭМ!$A$33:$A$776,$A68,СВЦЭМ!$B$33:$B$776,N$47)+'СЕТ СН'!$G$9+СВЦЭМ!$D$10+'СЕТ СН'!$G$5-'СЕТ СН'!$G$17</f>
        <v>3184.3116694</v>
      </c>
      <c r="O68" s="36">
        <f>SUMIFS(СВЦЭМ!$C$33:$C$776,СВЦЭМ!$A$33:$A$776,$A68,СВЦЭМ!$B$33:$B$776,O$47)+'СЕТ СН'!$G$9+СВЦЭМ!$D$10+'СЕТ СН'!$G$5-'СЕТ СН'!$G$17</f>
        <v>3180.4040718800002</v>
      </c>
      <c r="P68" s="36">
        <f>SUMIFS(СВЦЭМ!$C$33:$C$776,СВЦЭМ!$A$33:$A$776,$A68,СВЦЭМ!$B$33:$B$776,P$47)+'СЕТ СН'!$G$9+СВЦЭМ!$D$10+'СЕТ СН'!$G$5-'СЕТ СН'!$G$17</f>
        <v>3179.0510263300002</v>
      </c>
      <c r="Q68" s="36">
        <f>SUMIFS(СВЦЭМ!$C$33:$C$776,СВЦЭМ!$A$33:$A$776,$A68,СВЦЭМ!$B$33:$B$776,Q$47)+'СЕТ СН'!$G$9+СВЦЭМ!$D$10+'СЕТ СН'!$G$5-'СЕТ СН'!$G$17</f>
        <v>3181.94794232</v>
      </c>
      <c r="R68" s="36">
        <f>SUMIFS(СВЦЭМ!$C$33:$C$776,СВЦЭМ!$A$33:$A$776,$A68,СВЦЭМ!$B$33:$B$776,R$47)+'СЕТ СН'!$G$9+СВЦЭМ!$D$10+'СЕТ СН'!$G$5-'СЕТ СН'!$G$17</f>
        <v>3180.9643333700001</v>
      </c>
      <c r="S68" s="36">
        <f>SUMIFS(СВЦЭМ!$C$33:$C$776,СВЦЭМ!$A$33:$A$776,$A68,СВЦЭМ!$B$33:$B$776,S$47)+'СЕТ СН'!$G$9+СВЦЭМ!$D$10+'СЕТ СН'!$G$5-'СЕТ СН'!$G$17</f>
        <v>3187.2537835200001</v>
      </c>
      <c r="T68" s="36">
        <f>SUMIFS(СВЦЭМ!$C$33:$C$776,СВЦЭМ!$A$33:$A$776,$A68,СВЦЭМ!$B$33:$B$776,T$47)+'СЕТ СН'!$G$9+СВЦЭМ!$D$10+'СЕТ СН'!$G$5-'СЕТ СН'!$G$17</f>
        <v>3195.75772886</v>
      </c>
      <c r="U68" s="36">
        <f>SUMIFS(СВЦЭМ!$C$33:$C$776,СВЦЭМ!$A$33:$A$776,$A68,СВЦЭМ!$B$33:$B$776,U$47)+'СЕТ СН'!$G$9+СВЦЭМ!$D$10+'СЕТ СН'!$G$5-'СЕТ СН'!$G$17</f>
        <v>3192.4049806100002</v>
      </c>
      <c r="V68" s="36">
        <f>SUMIFS(СВЦЭМ!$C$33:$C$776,СВЦЭМ!$A$33:$A$776,$A68,СВЦЭМ!$B$33:$B$776,V$47)+'СЕТ СН'!$G$9+СВЦЭМ!$D$10+'СЕТ СН'!$G$5-'СЕТ СН'!$G$17</f>
        <v>3175.5763768799998</v>
      </c>
      <c r="W68" s="36">
        <f>SUMIFS(СВЦЭМ!$C$33:$C$776,СВЦЭМ!$A$33:$A$776,$A68,СВЦЭМ!$B$33:$B$776,W$47)+'СЕТ СН'!$G$9+СВЦЭМ!$D$10+'СЕТ СН'!$G$5-'СЕТ СН'!$G$17</f>
        <v>3179.9059820500001</v>
      </c>
      <c r="X68" s="36">
        <f>SUMIFS(СВЦЭМ!$C$33:$C$776,СВЦЭМ!$A$33:$A$776,$A68,СВЦЭМ!$B$33:$B$776,X$47)+'СЕТ СН'!$G$9+СВЦЭМ!$D$10+'СЕТ СН'!$G$5-'СЕТ СН'!$G$17</f>
        <v>3229.51214678</v>
      </c>
      <c r="Y68" s="36">
        <f>SUMIFS(СВЦЭМ!$C$33:$C$776,СВЦЭМ!$A$33:$A$776,$A68,СВЦЭМ!$B$33:$B$776,Y$47)+'СЕТ СН'!$G$9+СВЦЭМ!$D$10+'СЕТ СН'!$G$5-'СЕТ СН'!$G$17</f>
        <v>3358.0731670599998</v>
      </c>
    </row>
    <row r="69" spans="1:27" ht="15.75" x14ac:dyDescent="0.2">
      <c r="A69" s="35">
        <f t="shared" si="1"/>
        <v>44004</v>
      </c>
      <c r="B69" s="36">
        <f>SUMIFS(СВЦЭМ!$C$33:$C$776,СВЦЭМ!$A$33:$A$776,$A69,СВЦЭМ!$B$33:$B$776,B$47)+'СЕТ СН'!$G$9+СВЦЭМ!$D$10+'СЕТ СН'!$G$5-'СЕТ СН'!$G$17</f>
        <v>3422.06018911</v>
      </c>
      <c r="C69" s="36">
        <f>SUMIFS(СВЦЭМ!$C$33:$C$776,СВЦЭМ!$A$33:$A$776,$A69,СВЦЭМ!$B$33:$B$776,C$47)+'СЕТ СН'!$G$9+СВЦЭМ!$D$10+'СЕТ СН'!$G$5-'СЕТ СН'!$G$17</f>
        <v>3430.0975701799998</v>
      </c>
      <c r="D69" s="36">
        <f>SUMIFS(СВЦЭМ!$C$33:$C$776,СВЦЭМ!$A$33:$A$776,$A69,СВЦЭМ!$B$33:$B$776,D$47)+'СЕТ СН'!$G$9+СВЦЭМ!$D$10+'СЕТ СН'!$G$5-'СЕТ СН'!$G$17</f>
        <v>3425.6887626600001</v>
      </c>
      <c r="E69" s="36">
        <f>SUMIFS(СВЦЭМ!$C$33:$C$776,СВЦЭМ!$A$33:$A$776,$A69,СВЦЭМ!$B$33:$B$776,E$47)+'СЕТ СН'!$G$9+СВЦЭМ!$D$10+'СЕТ СН'!$G$5-'СЕТ СН'!$G$17</f>
        <v>3427.2577456099998</v>
      </c>
      <c r="F69" s="36">
        <f>SUMIFS(СВЦЭМ!$C$33:$C$776,СВЦЭМ!$A$33:$A$776,$A69,СВЦЭМ!$B$33:$B$776,F$47)+'СЕТ СН'!$G$9+СВЦЭМ!$D$10+'СЕТ СН'!$G$5-'СЕТ СН'!$G$17</f>
        <v>3420.8250929300002</v>
      </c>
      <c r="G69" s="36">
        <f>SUMIFS(СВЦЭМ!$C$33:$C$776,СВЦЭМ!$A$33:$A$776,$A69,СВЦЭМ!$B$33:$B$776,G$47)+'СЕТ СН'!$G$9+СВЦЭМ!$D$10+'СЕТ СН'!$G$5-'СЕТ СН'!$G$17</f>
        <v>3422.4868444200001</v>
      </c>
      <c r="H69" s="36">
        <f>SUMIFS(СВЦЭМ!$C$33:$C$776,СВЦЭМ!$A$33:$A$776,$A69,СВЦЭМ!$B$33:$B$776,H$47)+'СЕТ СН'!$G$9+СВЦЭМ!$D$10+'СЕТ СН'!$G$5-'СЕТ СН'!$G$17</f>
        <v>3425.19505153</v>
      </c>
      <c r="I69" s="36">
        <f>SUMIFS(СВЦЭМ!$C$33:$C$776,СВЦЭМ!$A$33:$A$776,$A69,СВЦЭМ!$B$33:$B$776,I$47)+'СЕТ СН'!$G$9+СВЦЭМ!$D$10+'СЕТ СН'!$G$5-'СЕТ СН'!$G$17</f>
        <v>3433.9603572599999</v>
      </c>
      <c r="J69" s="36">
        <f>SUMIFS(СВЦЭМ!$C$33:$C$776,СВЦЭМ!$A$33:$A$776,$A69,СВЦЭМ!$B$33:$B$776,J$47)+'СЕТ СН'!$G$9+СВЦЭМ!$D$10+'СЕТ СН'!$G$5-'СЕТ СН'!$G$17</f>
        <v>3361.8916431500002</v>
      </c>
      <c r="K69" s="36">
        <f>SUMIFS(СВЦЭМ!$C$33:$C$776,СВЦЭМ!$A$33:$A$776,$A69,СВЦЭМ!$B$33:$B$776,K$47)+'СЕТ СН'!$G$9+СВЦЭМ!$D$10+'СЕТ СН'!$G$5-'СЕТ СН'!$G$17</f>
        <v>3286.7614783899999</v>
      </c>
      <c r="L69" s="36">
        <f>SUMIFS(СВЦЭМ!$C$33:$C$776,СВЦЭМ!$A$33:$A$776,$A69,СВЦЭМ!$B$33:$B$776,L$47)+'СЕТ СН'!$G$9+СВЦЭМ!$D$10+'СЕТ СН'!$G$5-'СЕТ СН'!$G$17</f>
        <v>3235.1239278000003</v>
      </c>
      <c r="M69" s="36">
        <f>SUMIFS(СВЦЭМ!$C$33:$C$776,СВЦЭМ!$A$33:$A$776,$A69,СВЦЭМ!$B$33:$B$776,M$47)+'СЕТ СН'!$G$9+СВЦЭМ!$D$10+'СЕТ СН'!$G$5-'СЕТ СН'!$G$17</f>
        <v>3229.40292189</v>
      </c>
      <c r="N69" s="36">
        <f>SUMIFS(СВЦЭМ!$C$33:$C$776,СВЦЭМ!$A$33:$A$776,$A69,СВЦЭМ!$B$33:$B$776,N$47)+'СЕТ СН'!$G$9+СВЦЭМ!$D$10+'СЕТ СН'!$G$5-'СЕТ СН'!$G$17</f>
        <v>3228.5808796900001</v>
      </c>
      <c r="O69" s="36">
        <f>SUMIFS(СВЦЭМ!$C$33:$C$776,СВЦЭМ!$A$33:$A$776,$A69,СВЦЭМ!$B$33:$B$776,O$47)+'СЕТ СН'!$G$9+СВЦЭМ!$D$10+'СЕТ СН'!$G$5-'СЕТ СН'!$G$17</f>
        <v>3241.2132133700002</v>
      </c>
      <c r="P69" s="36">
        <f>SUMIFS(СВЦЭМ!$C$33:$C$776,СВЦЭМ!$A$33:$A$776,$A69,СВЦЭМ!$B$33:$B$776,P$47)+'СЕТ СН'!$G$9+СВЦЭМ!$D$10+'СЕТ СН'!$G$5-'СЕТ СН'!$G$17</f>
        <v>3239.51693415</v>
      </c>
      <c r="Q69" s="36">
        <f>SUMIFS(СВЦЭМ!$C$33:$C$776,СВЦЭМ!$A$33:$A$776,$A69,СВЦЭМ!$B$33:$B$776,Q$47)+'СЕТ СН'!$G$9+СВЦЭМ!$D$10+'СЕТ СН'!$G$5-'СЕТ СН'!$G$17</f>
        <v>3244.77769489</v>
      </c>
      <c r="R69" s="36">
        <f>SUMIFS(СВЦЭМ!$C$33:$C$776,СВЦЭМ!$A$33:$A$776,$A69,СВЦЭМ!$B$33:$B$776,R$47)+'СЕТ СН'!$G$9+СВЦЭМ!$D$10+'СЕТ СН'!$G$5-'СЕТ СН'!$G$17</f>
        <v>3238.8602899900002</v>
      </c>
      <c r="S69" s="36">
        <f>SUMIFS(СВЦЭМ!$C$33:$C$776,СВЦЭМ!$A$33:$A$776,$A69,СВЦЭМ!$B$33:$B$776,S$47)+'СЕТ СН'!$G$9+СВЦЭМ!$D$10+'СЕТ СН'!$G$5-'СЕТ СН'!$G$17</f>
        <v>3242.9695162500002</v>
      </c>
      <c r="T69" s="36">
        <f>SUMIFS(СВЦЭМ!$C$33:$C$776,СВЦЭМ!$A$33:$A$776,$A69,СВЦЭМ!$B$33:$B$776,T$47)+'СЕТ СН'!$G$9+СВЦЭМ!$D$10+'СЕТ СН'!$G$5-'СЕТ СН'!$G$17</f>
        <v>3243.9849428500002</v>
      </c>
      <c r="U69" s="36">
        <f>SUMIFS(СВЦЭМ!$C$33:$C$776,СВЦЭМ!$A$33:$A$776,$A69,СВЦЭМ!$B$33:$B$776,U$47)+'СЕТ СН'!$G$9+СВЦЭМ!$D$10+'СЕТ СН'!$G$5-'СЕТ СН'!$G$17</f>
        <v>3242.7919587900001</v>
      </c>
      <c r="V69" s="36">
        <f>SUMIFS(СВЦЭМ!$C$33:$C$776,СВЦЭМ!$A$33:$A$776,$A69,СВЦЭМ!$B$33:$B$776,V$47)+'СЕТ СН'!$G$9+СВЦЭМ!$D$10+'СЕТ СН'!$G$5-'СЕТ СН'!$G$17</f>
        <v>3234.3183068600001</v>
      </c>
      <c r="W69" s="36">
        <f>SUMIFS(СВЦЭМ!$C$33:$C$776,СВЦЭМ!$A$33:$A$776,$A69,СВЦЭМ!$B$33:$B$776,W$47)+'СЕТ СН'!$G$9+СВЦЭМ!$D$10+'СЕТ СН'!$G$5-'СЕТ СН'!$G$17</f>
        <v>3219.7334697800002</v>
      </c>
      <c r="X69" s="36">
        <f>SUMIFS(СВЦЭМ!$C$33:$C$776,СВЦЭМ!$A$33:$A$776,$A69,СВЦЭМ!$B$33:$B$776,X$47)+'СЕТ СН'!$G$9+СВЦЭМ!$D$10+'СЕТ СН'!$G$5-'СЕТ СН'!$G$17</f>
        <v>3263.0722262999998</v>
      </c>
      <c r="Y69" s="36">
        <f>SUMIFS(СВЦЭМ!$C$33:$C$776,СВЦЭМ!$A$33:$A$776,$A69,СВЦЭМ!$B$33:$B$776,Y$47)+'СЕТ СН'!$G$9+СВЦЭМ!$D$10+'СЕТ СН'!$G$5-'СЕТ СН'!$G$17</f>
        <v>3367.33178292</v>
      </c>
    </row>
    <row r="70" spans="1:27" ht="15.75" x14ac:dyDescent="0.2">
      <c r="A70" s="35">
        <f t="shared" si="1"/>
        <v>44005</v>
      </c>
      <c r="B70" s="36">
        <f>SUMIFS(СВЦЭМ!$C$33:$C$776,СВЦЭМ!$A$33:$A$776,$A70,СВЦЭМ!$B$33:$B$776,B$47)+'СЕТ СН'!$G$9+СВЦЭМ!$D$10+'СЕТ СН'!$G$5-'СЕТ СН'!$G$17</f>
        <v>3476.0482273299999</v>
      </c>
      <c r="C70" s="36">
        <f>SUMIFS(СВЦЭМ!$C$33:$C$776,СВЦЭМ!$A$33:$A$776,$A70,СВЦЭМ!$B$33:$B$776,C$47)+'СЕТ СН'!$G$9+СВЦЭМ!$D$10+'СЕТ СН'!$G$5-'СЕТ СН'!$G$17</f>
        <v>3475.3292176700002</v>
      </c>
      <c r="D70" s="36">
        <f>SUMIFS(СВЦЭМ!$C$33:$C$776,СВЦЭМ!$A$33:$A$776,$A70,СВЦЭМ!$B$33:$B$776,D$47)+'СЕТ СН'!$G$9+СВЦЭМ!$D$10+'СЕТ СН'!$G$5-'СЕТ СН'!$G$17</f>
        <v>3467.8826833200001</v>
      </c>
      <c r="E70" s="36">
        <f>SUMIFS(СВЦЭМ!$C$33:$C$776,СВЦЭМ!$A$33:$A$776,$A70,СВЦЭМ!$B$33:$B$776,E$47)+'СЕТ СН'!$G$9+СВЦЭМ!$D$10+'СЕТ СН'!$G$5-'СЕТ СН'!$G$17</f>
        <v>3472.11471867</v>
      </c>
      <c r="F70" s="36">
        <f>SUMIFS(СВЦЭМ!$C$33:$C$776,СВЦЭМ!$A$33:$A$776,$A70,СВЦЭМ!$B$33:$B$776,F$47)+'СЕТ СН'!$G$9+СВЦЭМ!$D$10+'СЕТ СН'!$G$5-'СЕТ СН'!$G$17</f>
        <v>3472.0023972399999</v>
      </c>
      <c r="G70" s="36">
        <f>SUMIFS(СВЦЭМ!$C$33:$C$776,СВЦЭМ!$A$33:$A$776,$A70,СВЦЭМ!$B$33:$B$776,G$47)+'СЕТ СН'!$G$9+СВЦЭМ!$D$10+'СЕТ СН'!$G$5-'СЕТ СН'!$G$17</f>
        <v>3475.29757621</v>
      </c>
      <c r="H70" s="36">
        <f>SUMIFS(СВЦЭМ!$C$33:$C$776,СВЦЭМ!$A$33:$A$776,$A70,СВЦЭМ!$B$33:$B$776,H$47)+'СЕТ СН'!$G$9+СВЦЭМ!$D$10+'СЕТ СН'!$G$5-'СЕТ СН'!$G$17</f>
        <v>3472.91198566</v>
      </c>
      <c r="I70" s="36">
        <f>SUMIFS(СВЦЭМ!$C$33:$C$776,СВЦЭМ!$A$33:$A$776,$A70,СВЦЭМ!$B$33:$B$776,I$47)+'СЕТ СН'!$G$9+СВЦЭМ!$D$10+'СЕТ СН'!$G$5-'СЕТ СН'!$G$17</f>
        <v>3414.56007851</v>
      </c>
      <c r="J70" s="36">
        <f>SUMIFS(СВЦЭМ!$C$33:$C$776,СВЦЭМ!$A$33:$A$776,$A70,СВЦЭМ!$B$33:$B$776,J$47)+'СЕТ СН'!$G$9+СВЦЭМ!$D$10+'СЕТ СН'!$G$5-'СЕТ СН'!$G$17</f>
        <v>3407.58562932</v>
      </c>
      <c r="K70" s="36">
        <f>SUMIFS(СВЦЭМ!$C$33:$C$776,СВЦЭМ!$A$33:$A$776,$A70,СВЦЭМ!$B$33:$B$776,K$47)+'СЕТ СН'!$G$9+СВЦЭМ!$D$10+'СЕТ СН'!$G$5-'СЕТ СН'!$G$17</f>
        <v>3319.3412960699998</v>
      </c>
      <c r="L70" s="36">
        <f>SUMIFS(СВЦЭМ!$C$33:$C$776,СВЦЭМ!$A$33:$A$776,$A70,СВЦЭМ!$B$33:$B$776,L$47)+'СЕТ СН'!$G$9+СВЦЭМ!$D$10+'СЕТ СН'!$G$5-'СЕТ СН'!$G$17</f>
        <v>3253.4871782499999</v>
      </c>
      <c r="M70" s="36">
        <f>SUMIFS(СВЦЭМ!$C$33:$C$776,СВЦЭМ!$A$33:$A$776,$A70,СВЦЭМ!$B$33:$B$776,M$47)+'СЕТ СН'!$G$9+СВЦЭМ!$D$10+'СЕТ СН'!$G$5-'СЕТ СН'!$G$17</f>
        <v>3253.83953161</v>
      </c>
      <c r="N70" s="36">
        <f>SUMIFS(СВЦЭМ!$C$33:$C$776,СВЦЭМ!$A$33:$A$776,$A70,СВЦЭМ!$B$33:$B$776,N$47)+'СЕТ СН'!$G$9+СВЦЭМ!$D$10+'СЕТ СН'!$G$5-'СЕТ СН'!$G$17</f>
        <v>3251.2819414200003</v>
      </c>
      <c r="O70" s="36">
        <f>SUMIFS(СВЦЭМ!$C$33:$C$776,СВЦЭМ!$A$33:$A$776,$A70,СВЦЭМ!$B$33:$B$776,O$47)+'СЕТ СН'!$G$9+СВЦЭМ!$D$10+'СЕТ СН'!$G$5-'СЕТ СН'!$G$17</f>
        <v>3257.0316672899999</v>
      </c>
      <c r="P70" s="36">
        <f>SUMIFS(СВЦЭМ!$C$33:$C$776,СВЦЭМ!$A$33:$A$776,$A70,СВЦЭМ!$B$33:$B$776,P$47)+'СЕТ СН'!$G$9+СВЦЭМ!$D$10+'СЕТ СН'!$G$5-'СЕТ СН'!$G$17</f>
        <v>3259.0061913499999</v>
      </c>
      <c r="Q70" s="36">
        <f>SUMIFS(СВЦЭМ!$C$33:$C$776,СВЦЭМ!$A$33:$A$776,$A70,СВЦЭМ!$B$33:$B$776,Q$47)+'СЕТ СН'!$G$9+СВЦЭМ!$D$10+'СЕТ СН'!$G$5-'СЕТ СН'!$G$17</f>
        <v>3259.45538377</v>
      </c>
      <c r="R70" s="36">
        <f>SUMIFS(СВЦЭМ!$C$33:$C$776,СВЦЭМ!$A$33:$A$776,$A70,СВЦЭМ!$B$33:$B$776,R$47)+'СЕТ СН'!$G$9+СВЦЭМ!$D$10+'СЕТ СН'!$G$5-'СЕТ СН'!$G$17</f>
        <v>3255.8239462900001</v>
      </c>
      <c r="S70" s="36">
        <f>SUMIFS(СВЦЭМ!$C$33:$C$776,СВЦЭМ!$A$33:$A$776,$A70,СВЦЭМ!$B$33:$B$776,S$47)+'СЕТ СН'!$G$9+СВЦЭМ!$D$10+'СЕТ СН'!$G$5-'СЕТ СН'!$G$17</f>
        <v>3256.5943923599998</v>
      </c>
      <c r="T70" s="36">
        <f>SUMIFS(СВЦЭМ!$C$33:$C$776,СВЦЭМ!$A$33:$A$776,$A70,СВЦЭМ!$B$33:$B$776,T$47)+'СЕТ СН'!$G$9+СВЦЭМ!$D$10+'СЕТ СН'!$G$5-'СЕТ СН'!$G$17</f>
        <v>3255.2075264200002</v>
      </c>
      <c r="U70" s="36">
        <f>SUMIFS(СВЦЭМ!$C$33:$C$776,СВЦЭМ!$A$33:$A$776,$A70,СВЦЭМ!$B$33:$B$776,U$47)+'СЕТ СН'!$G$9+СВЦЭМ!$D$10+'СЕТ СН'!$G$5-'СЕТ СН'!$G$17</f>
        <v>3257.7244402900001</v>
      </c>
      <c r="V70" s="36">
        <f>SUMIFS(СВЦЭМ!$C$33:$C$776,СВЦЭМ!$A$33:$A$776,$A70,СВЦЭМ!$B$33:$B$776,V$47)+'СЕТ СН'!$G$9+СВЦЭМ!$D$10+'СЕТ СН'!$G$5-'СЕТ СН'!$G$17</f>
        <v>3258.2159254799999</v>
      </c>
      <c r="W70" s="36">
        <f>SUMIFS(СВЦЭМ!$C$33:$C$776,СВЦЭМ!$A$33:$A$776,$A70,СВЦЭМ!$B$33:$B$776,W$47)+'СЕТ СН'!$G$9+СВЦЭМ!$D$10+'СЕТ СН'!$G$5-'СЕТ СН'!$G$17</f>
        <v>3228.9785405399998</v>
      </c>
      <c r="X70" s="36">
        <f>SUMIFS(СВЦЭМ!$C$33:$C$776,СВЦЭМ!$A$33:$A$776,$A70,СВЦЭМ!$B$33:$B$776,X$47)+'СЕТ СН'!$G$9+СВЦЭМ!$D$10+'СЕТ СН'!$G$5-'СЕТ СН'!$G$17</f>
        <v>3237.2164854299999</v>
      </c>
      <c r="Y70" s="36">
        <f>SUMIFS(СВЦЭМ!$C$33:$C$776,СВЦЭМ!$A$33:$A$776,$A70,СВЦЭМ!$B$33:$B$776,Y$47)+'СЕТ СН'!$G$9+СВЦЭМ!$D$10+'СЕТ СН'!$G$5-'СЕТ СН'!$G$17</f>
        <v>3319.3444473</v>
      </c>
    </row>
    <row r="71" spans="1:27" ht="15.75" x14ac:dyDescent="0.2">
      <c r="A71" s="35">
        <f t="shared" si="1"/>
        <v>44006</v>
      </c>
      <c r="B71" s="36">
        <f>SUMIFS(СВЦЭМ!$C$33:$C$776,СВЦЭМ!$A$33:$A$776,$A71,СВЦЭМ!$B$33:$B$776,B$47)+'СЕТ СН'!$G$9+СВЦЭМ!$D$10+'СЕТ СН'!$G$5-'СЕТ СН'!$G$17</f>
        <v>3423.6482909400002</v>
      </c>
      <c r="C71" s="36">
        <f>SUMIFS(СВЦЭМ!$C$33:$C$776,СВЦЭМ!$A$33:$A$776,$A71,СВЦЭМ!$B$33:$B$776,C$47)+'СЕТ СН'!$G$9+СВЦЭМ!$D$10+'СЕТ СН'!$G$5-'СЕТ СН'!$G$17</f>
        <v>3465.4947353699999</v>
      </c>
      <c r="D71" s="36">
        <f>SUMIFS(СВЦЭМ!$C$33:$C$776,СВЦЭМ!$A$33:$A$776,$A71,СВЦЭМ!$B$33:$B$776,D$47)+'СЕТ СН'!$G$9+СВЦЭМ!$D$10+'СЕТ СН'!$G$5-'СЕТ СН'!$G$17</f>
        <v>3484.1371852500001</v>
      </c>
      <c r="E71" s="36">
        <f>SUMIFS(СВЦЭМ!$C$33:$C$776,СВЦЭМ!$A$33:$A$776,$A71,СВЦЭМ!$B$33:$B$776,E$47)+'СЕТ СН'!$G$9+СВЦЭМ!$D$10+'СЕТ СН'!$G$5-'СЕТ СН'!$G$17</f>
        <v>3499.3175225800001</v>
      </c>
      <c r="F71" s="36">
        <f>SUMIFS(СВЦЭМ!$C$33:$C$776,СВЦЭМ!$A$33:$A$776,$A71,СВЦЭМ!$B$33:$B$776,F$47)+'СЕТ СН'!$G$9+СВЦЭМ!$D$10+'СЕТ СН'!$G$5-'СЕТ СН'!$G$17</f>
        <v>3505.1812122400001</v>
      </c>
      <c r="G71" s="36">
        <f>SUMIFS(СВЦЭМ!$C$33:$C$776,СВЦЭМ!$A$33:$A$776,$A71,СВЦЭМ!$B$33:$B$776,G$47)+'СЕТ СН'!$G$9+СВЦЭМ!$D$10+'СЕТ СН'!$G$5-'СЕТ СН'!$G$17</f>
        <v>3509.65263942</v>
      </c>
      <c r="H71" s="36">
        <f>SUMIFS(СВЦЭМ!$C$33:$C$776,СВЦЭМ!$A$33:$A$776,$A71,СВЦЭМ!$B$33:$B$776,H$47)+'СЕТ СН'!$G$9+СВЦЭМ!$D$10+'СЕТ СН'!$G$5-'СЕТ СН'!$G$17</f>
        <v>3509.9666040699999</v>
      </c>
      <c r="I71" s="36">
        <f>SUMIFS(СВЦЭМ!$C$33:$C$776,СВЦЭМ!$A$33:$A$776,$A71,СВЦЭМ!$B$33:$B$776,I$47)+'СЕТ СН'!$G$9+СВЦЭМ!$D$10+'СЕТ СН'!$G$5-'СЕТ СН'!$G$17</f>
        <v>3476.5098445499998</v>
      </c>
      <c r="J71" s="36">
        <f>SUMIFS(СВЦЭМ!$C$33:$C$776,СВЦЭМ!$A$33:$A$776,$A71,СВЦЭМ!$B$33:$B$776,J$47)+'СЕТ СН'!$G$9+СВЦЭМ!$D$10+'СЕТ СН'!$G$5-'СЕТ СН'!$G$17</f>
        <v>3423.66789715</v>
      </c>
      <c r="K71" s="36">
        <f>SUMIFS(СВЦЭМ!$C$33:$C$776,СВЦЭМ!$A$33:$A$776,$A71,СВЦЭМ!$B$33:$B$776,K$47)+'СЕТ СН'!$G$9+СВЦЭМ!$D$10+'СЕТ СН'!$G$5-'СЕТ СН'!$G$17</f>
        <v>3307.0317404799998</v>
      </c>
      <c r="L71" s="36">
        <f>SUMIFS(СВЦЭМ!$C$33:$C$776,СВЦЭМ!$A$33:$A$776,$A71,СВЦЭМ!$B$33:$B$776,L$47)+'СЕТ СН'!$G$9+СВЦЭМ!$D$10+'СЕТ СН'!$G$5-'СЕТ СН'!$G$17</f>
        <v>3251.9656049700002</v>
      </c>
      <c r="M71" s="36">
        <f>SUMIFS(СВЦЭМ!$C$33:$C$776,СВЦЭМ!$A$33:$A$776,$A71,СВЦЭМ!$B$33:$B$776,M$47)+'СЕТ СН'!$G$9+СВЦЭМ!$D$10+'СЕТ СН'!$G$5-'СЕТ СН'!$G$17</f>
        <v>3239.9475498000002</v>
      </c>
      <c r="N71" s="36">
        <f>SUMIFS(СВЦЭМ!$C$33:$C$776,СВЦЭМ!$A$33:$A$776,$A71,СВЦЭМ!$B$33:$B$776,N$47)+'СЕТ СН'!$G$9+СВЦЭМ!$D$10+'СЕТ СН'!$G$5-'СЕТ СН'!$G$17</f>
        <v>3229.6327775300001</v>
      </c>
      <c r="O71" s="36">
        <f>SUMIFS(СВЦЭМ!$C$33:$C$776,СВЦЭМ!$A$33:$A$776,$A71,СВЦЭМ!$B$33:$B$776,O$47)+'СЕТ СН'!$G$9+СВЦЭМ!$D$10+'СЕТ СН'!$G$5-'СЕТ СН'!$G$17</f>
        <v>3208.2488312</v>
      </c>
      <c r="P71" s="36">
        <f>SUMIFS(СВЦЭМ!$C$33:$C$776,СВЦЭМ!$A$33:$A$776,$A71,СВЦЭМ!$B$33:$B$776,P$47)+'СЕТ СН'!$G$9+СВЦЭМ!$D$10+'СЕТ СН'!$G$5-'СЕТ СН'!$G$17</f>
        <v>3213.6485262300002</v>
      </c>
      <c r="Q71" s="36">
        <f>SUMIFS(СВЦЭМ!$C$33:$C$776,СВЦЭМ!$A$33:$A$776,$A71,СВЦЭМ!$B$33:$B$776,Q$47)+'СЕТ СН'!$G$9+СВЦЭМ!$D$10+'СЕТ СН'!$G$5-'СЕТ СН'!$G$17</f>
        <v>3216.0243949699998</v>
      </c>
      <c r="R71" s="36">
        <f>SUMIFS(СВЦЭМ!$C$33:$C$776,СВЦЭМ!$A$33:$A$776,$A71,СВЦЭМ!$B$33:$B$776,R$47)+'СЕТ СН'!$G$9+СВЦЭМ!$D$10+'СЕТ СН'!$G$5-'СЕТ СН'!$G$17</f>
        <v>3230.4886036799999</v>
      </c>
      <c r="S71" s="36">
        <f>SUMIFS(СВЦЭМ!$C$33:$C$776,СВЦЭМ!$A$33:$A$776,$A71,СВЦЭМ!$B$33:$B$776,S$47)+'СЕТ СН'!$G$9+СВЦЭМ!$D$10+'СЕТ СН'!$G$5-'СЕТ СН'!$G$17</f>
        <v>3235.5707200300003</v>
      </c>
      <c r="T71" s="36">
        <f>SUMIFS(СВЦЭМ!$C$33:$C$776,СВЦЭМ!$A$33:$A$776,$A71,СВЦЭМ!$B$33:$B$776,T$47)+'СЕТ СН'!$G$9+СВЦЭМ!$D$10+'СЕТ СН'!$G$5-'СЕТ СН'!$G$17</f>
        <v>3232.58900025</v>
      </c>
      <c r="U71" s="36">
        <f>SUMIFS(СВЦЭМ!$C$33:$C$776,СВЦЭМ!$A$33:$A$776,$A71,СВЦЭМ!$B$33:$B$776,U$47)+'СЕТ СН'!$G$9+СВЦЭМ!$D$10+'СЕТ СН'!$G$5-'СЕТ СН'!$G$17</f>
        <v>3231.7724879799998</v>
      </c>
      <c r="V71" s="36">
        <f>SUMIFS(СВЦЭМ!$C$33:$C$776,СВЦЭМ!$A$33:$A$776,$A71,СВЦЭМ!$B$33:$B$776,V$47)+'СЕТ СН'!$G$9+СВЦЭМ!$D$10+'СЕТ СН'!$G$5-'СЕТ СН'!$G$17</f>
        <v>3200.5721030300001</v>
      </c>
      <c r="W71" s="36">
        <f>SUMIFS(СВЦЭМ!$C$33:$C$776,СВЦЭМ!$A$33:$A$776,$A71,СВЦЭМ!$B$33:$B$776,W$47)+'СЕТ СН'!$G$9+СВЦЭМ!$D$10+'СЕТ СН'!$G$5-'СЕТ СН'!$G$17</f>
        <v>3201.10499875</v>
      </c>
      <c r="X71" s="36">
        <f>SUMIFS(СВЦЭМ!$C$33:$C$776,СВЦЭМ!$A$33:$A$776,$A71,СВЦЭМ!$B$33:$B$776,X$47)+'СЕТ СН'!$G$9+СВЦЭМ!$D$10+'СЕТ СН'!$G$5-'СЕТ СН'!$G$17</f>
        <v>3260.1931207799998</v>
      </c>
      <c r="Y71" s="36">
        <f>SUMIFS(СВЦЭМ!$C$33:$C$776,СВЦЭМ!$A$33:$A$776,$A71,СВЦЭМ!$B$33:$B$776,Y$47)+'СЕТ СН'!$G$9+СВЦЭМ!$D$10+'СЕТ СН'!$G$5-'СЕТ СН'!$G$17</f>
        <v>3367.89242337</v>
      </c>
    </row>
    <row r="72" spans="1:27" ht="15.75" x14ac:dyDescent="0.2">
      <c r="A72" s="35">
        <f t="shared" si="1"/>
        <v>44007</v>
      </c>
      <c r="B72" s="36">
        <f>SUMIFS(СВЦЭМ!$C$33:$C$776,СВЦЭМ!$A$33:$A$776,$A72,СВЦЭМ!$B$33:$B$776,B$47)+'СЕТ СН'!$G$9+СВЦЭМ!$D$10+'СЕТ СН'!$G$5-'СЕТ СН'!$G$17</f>
        <v>3457.5762131500001</v>
      </c>
      <c r="C72" s="36">
        <f>SUMIFS(СВЦЭМ!$C$33:$C$776,СВЦЭМ!$A$33:$A$776,$A72,СВЦЭМ!$B$33:$B$776,C$47)+'СЕТ СН'!$G$9+СВЦЭМ!$D$10+'СЕТ СН'!$G$5-'СЕТ СН'!$G$17</f>
        <v>3489.1663321599999</v>
      </c>
      <c r="D72" s="36">
        <f>SUMIFS(СВЦЭМ!$C$33:$C$776,СВЦЭМ!$A$33:$A$776,$A72,СВЦЭМ!$B$33:$B$776,D$47)+'СЕТ СН'!$G$9+СВЦЭМ!$D$10+'СЕТ СН'!$G$5-'СЕТ СН'!$G$17</f>
        <v>3506.7769712499999</v>
      </c>
      <c r="E72" s="36">
        <f>SUMIFS(СВЦЭМ!$C$33:$C$776,СВЦЭМ!$A$33:$A$776,$A72,СВЦЭМ!$B$33:$B$776,E$47)+'СЕТ СН'!$G$9+СВЦЭМ!$D$10+'СЕТ СН'!$G$5-'СЕТ СН'!$G$17</f>
        <v>3509.4366576900002</v>
      </c>
      <c r="F72" s="36">
        <f>SUMIFS(СВЦЭМ!$C$33:$C$776,СВЦЭМ!$A$33:$A$776,$A72,СВЦЭМ!$B$33:$B$776,F$47)+'СЕТ СН'!$G$9+СВЦЭМ!$D$10+'СЕТ СН'!$G$5-'СЕТ СН'!$G$17</f>
        <v>3511.2150528900002</v>
      </c>
      <c r="G72" s="36">
        <f>SUMIFS(СВЦЭМ!$C$33:$C$776,СВЦЭМ!$A$33:$A$776,$A72,СВЦЭМ!$B$33:$B$776,G$47)+'СЕТ СН'!$G$9+СВЦЭМ!$D$10+'СЕТ СН'!$G$5-'СЕТ СН'!$G$17</f>
        <v>3514.7038466399999</v>
      </c>
      <c r="H72" s="36">
        <f>SUMIFS(СВЦЭМ!$C$33:$C$776,СВЦЭМ!$A$33:$A$776,$A72,СВЦЭМ!$B$33:$B$776,H$47)+'СЕТ СН'!$G$9+СВЦЭМ!$D$10+'СЕТ СН'!$G$5-'СЕТ СН'!$G$17</f>
        <v>3499.0154138100002</v>
      </c>
      <c r="I72" s="36">
        <f>SUMIFS(СВЦЭМ!$C$33:$C$776,СВЦЭМ!$A$33:$A$776,$A72,СВЦЭМ!$B$33:$B$776,I$47)+'СЕТ СН'!$G$9+СВЦЭМ!$D$10+'СЕТ СН'!$G$5-'СЕТ СН'!$G$17</f>
        <v>3467.6320530200001</v>
      </c>
      <c r="J72" s="36">
        <f>SUMIFS(СВЦЭМ!$C$33:$C$776,СВЦЭМ!$A$33:$A$776,$A72,СВЦЭМ!$B$33:$B$776,J$47)+'СЕТ СН'!$G$9+СВЦЭМ!$D$10+'СЕТ СН'!$G$5-'СЕТ СН'!$G$17</f>
        <v>3426.6955708400001</v>
      </c>
      <c r="K72" s="36">
        <f>SUMIFS(СВЦЭМ!$C$33:$C$776,СВЦЭМ!$A$33:$A$776,$A72,СВЦЭМ!$B$33:$B$776,K$47)+'СЕТ СН'!$G$9+СВЦЭМ!$D$10+'СЕТ СН'!$G$5-'СЕТ СН'!$G$17</f>
        <v>3328.4438127399999</v>
      </c>
      <c r="L72" s="36">
        <f>SUMIFS(СВЦЭМ!$C$33:$C$776,СВЦЭМ!$A$33:$A$776,$A72,СВЦЭМ!$B$33:$B$776,L$47)+'СЕТ СН'!$G$9+СВЦЭМ!$D$10+'СЕТ СН'!$G$5-'СЕТ СН'!$G$17</f>
        <v>3256.3490353799998</v>
      </c>
      <c r="M72" s="36">
        <f>SUMIFS(СВЦЭМ!$C$33:$C$776,СВЦЭМ!$A$33:$A$776,$A72,СВЦЭМ!$B$33:$B$776,M$47)+'СЕТ СН'!$G$9+СВЦЭМ!$D$10+'СЕТ СН'!$G$5-'СЕТ СН'!$G$17</f>
        <v>3221.4270032599998</v>
      </c>
      <c r="N72" s="36">
        <f>SUMIFS(СВЦЭМ!$C$33:$C$776,СВЦЭМ!$A$33:$A$776,$A72,СВЦЭМ!$B$33:$B$776,N$47)+'СЕТ СН'!$G$9+СВЦЭМ!$D$10+'СЕТ СН'!$G$5-'СЕТ СН'!$G$17</f>
        <v>3228.1964178600001</v>
      </c>
      <c r="O72" s="36">
        <f>SUMIFS(СВЦЭМ!$C$33:$C$776,СВЦЭМ!$A$33:$A$776,$A72,СВЦЭМ!$B$33:$B$776,O$47)+'СЕТ СН'!$G$9+СВЦЭМ!$D$10+'СЕТ СН'!$G$5-'СЕТ СН'!$G$17</f>
        <v>3225.10080427</v>
      </c>
      <c r="P72" s="36">
        <f>SUMIFS(СВЦЭМ!$C$33:$C$776,СВЦЭМ!$A$33:$A$776,$A72,СВЦЭМ!$B$33:$B$776,P$47)+'СЕТ СН'!$G$9+СВЦЭМ!$D$10+'СЕТ СН'!$G$5-'СЕТ СН'!$G$17</f>
        <v>3223.8197556099999</v>
      </c>
      <c r="Q72" s="36">
        <f>SUMIFS(СВЦЭМ!$C$33:$C$776,СВЦЭМ!$A$33:$A$776,$A72,СВЦЭМ!$B$33:$B$776,Q$47)+'СЕТ СН'!$G$9+СВЦЭМ!$D$10+'СЕТ СН'!$G$5-'СЕТ СН'!$G$17</f>
        <v>3230.8522510000003</v>
      </c>
      <c r="R72" s="36">
        <f>SUMIFS(СВЦЭМ!$C$33:$C$776,СВЦЭМ!$A$33:$A$776,$A72,СВЦЭМ!$B$33:$B$776,R$47)+'СЕТ СН'!$G$9+СВЦЭМ!$D$10+'СЕТ СН'!$G$5-'СЕТ СН'!$G$17</f>
        <v>3231.3398615300002</v>
      </c>
      <c r="S72" s="36">
        <f>SUMIFS(СВЦЭМ!$C$33:$C$776,СВЦЭМ!$A$33:$A$776,$A72,СВЦЭМ!$B$33:$B$776,S$47)+'СЕТ СН'!$G$9+СВЦЭМ!$D$10+'СЕТ СН'!$G$5-'СЕТ СН'!$G$17</f>
        <v>3252.2695315999999</v>
      </c>
      <c r="T72" s="36">
        <f>SUMIFS(СВЦЭМ!$C$33:$C$776,СВЦЭМ!$A$33:$A$776,$A72,СВЦЭМ!$B$33:$B$776,T$47)+'СЕТ СН'!$G$9+СВЦЭМ!$D$10+'СЕТ СН'!$G$5-'СЕТ СН'!$G$17</f>
        <v>3251.6015691100001</v>
      </c>
      <c r="U72" s="36">
        <f>SUMIFS(СВЦЭМ!$C$33:$C$776,СВЦЭМ!$A$33:$A$776,$A72,СВЦЭМ!$B$33:$B$776,U$47)+'СЕТ СН'!$G$9+СВЦЭМ!$D$10+'СЕТ СН'!$G$5-'СЕТ СН'!$G$17</f>
        <v>3249.5819958000002</v>
      </c>
      <c r="V72" s="36">
        <f>SUMIFS(СВЦЭМ!$C$33:$C$776,СВЦЭМ!$A$33:$A$776,$A72,СВЦЭМ!$B$33:$B$776,V$47)+'СЕТ СН'!$G$9+СВЦЭМ!$D$10+'СЕТ СН'!$G$5-'СЕТ СН'!$G$17</f>
        <v>3222.52066066</v>
      </c>
      <c r="W72" s="36">
        <f>SUMIFS(СВЦЭМ!$C$33:$C$776,СВЦЭМ!$A$33:$A$776,$A72,СВЦЭМ!$B$33:$B$776,W$47)+'СЕТ СН'!$G$9+СВЦЭМ!$D$10+'СЕТ СН'!$G$5-'СЕТ СН'!$G$17</f>
        <v>3225.2020376199998</v>
      </c>
      <c r="X72" s="36">
        <f>SUMIFS(СВЦЭМ!$C$33:$C$776,СВЦЭМ!$A$33:$A$776,$A72,СВЦЭМ!$B$33:$B$776,X$47)+'СЕТ СН'!$G$9+СВЦЭМ!$D$10+'СЕТ СН'!$G$5-'СЕТ СН'!$G$17</f>
        <v>3294.3623742499999</v>
      </c>
      <c r="Y72" s="36">
        <f>SUMIFS(СВЦЭМ!$C$33:$C$776,СВЦЭМ!$A$33:$A$776,$A72,СВЦЭМ!$B$33:$B$776,Y$47)+'СЕТ СН'!$G$9+СВЦЭМ!$D$10+'СЕТ СН'!$G$5-'СЕТ СН'!$G$17</f>
        <v>3387.3906982600001</v>
      </c>
    </row>
    <row r="73" spans="1:27" ht="15.75" x14ac:dyDescent="0.2">
      <c r="A73" s="35">
        <f t="shared" si="1"/>
        <v>44008</v>
      </c>
      <c r="B73" s="36">
        <f>SUMIFS(СВЦЭМ!$C$33:$C$776,СВЦЭМ!$A$33:$A$776,$A73,СВЦЭМ!$B$33:$B$776,B$47)+'СЕТ СН'!$G$9+СВЦЭМ!$D$10+'СЕТ СН'!$G$5-'СЕТ СН'!$G$17</f>
        <v>3442.0157824400003</v>
      </c>
      <c r="C73" s="36">
        <f>SUMIFS(СВЦЭМ!$C$33:$C$776,СВЦЭМ!$A$33:$A$776,$A73,СВЦЭМ!$B$33:$B$776,C$47)+'СЕТ СН'!$G$9+СВЦЭМ!$D$10+'СЕТ СН'!$G$5-'СЕТ СН'!$G$17</f>
        <v>3470.9229267800001</v>
      </c>
      <c r="D73" s="36">
        <f>SUMIFS(СВЦЭМ!$C$33:$C$776,СВЦЭМ!$A$33:$A$776,$A73,СВЦЭМ!$B$33:$B$776,D$47)+'СЕТ СН'!$G$9+СВЦЭМ!$D$10+'СЕТ СН'!$G$5-'СЕТ СН'!$G$17</f>
        <v>3477.00953054</v>
      </c>
      <c r="E73" s="36">
        <f>SUMIFS(СВЦЭМ!$C$33:$C$776,СВЦЭМ!$A$33:$A$776,$A73,СВЦЭМ!$B$33:$B$776,E$47)+'СЕТ СН'!$G$9+СВЦЭМ!$D$10+'СЕТ СН'!$G$5-'СЕТ СН'!$G$17</f>
        <v>3482.5843110300002</v>
      </c>
      <c r="F73" s="36">
        <f>SUMIFS(СВЦЭМ!$C$33:$C$776,СВЦЭМ!$A$33:$A$776,$A73,СВЦЭМ!$B$33:$B$776,F$47)+'СЕТ СН'!$G$9+СВЦЭМ!$D$10+'СЕТ СН'!$G$5-'СЕТ СН'!$G$17</f>
        <v>3487.2508721200002</v>
      </c>
      <c r="G73" s="36">
        <f>SUMIFS(СВЦЭМ!$C$33:$C$776,СВЦЭМ!$A$33:$A$776,$A73,СВЦЭМ!$B$33:$B$776,G$47)+'СЕТ СН'!$G$9+СВЦЭМ!$D$10+'СЕТ СН'!$G$5-'СЕТ СН'!$G$17</f>
        <v>3484.55552214</v>
      </c>
      <c r="H73" s="36">
        <f>SUMIFS(СВЦЭМ!$C$33:$C$776,СВЦЭМ!$A$33:$A$776,$A73,СВЦЭМ!$B$33:$B$776,H$47)+'СЕТ СН'!$G$9+СВЦЭМ!$D$10+'СЕТ СН'!$G$5-'СЕТ СН'!$G$17</f>
        <v>3489.0071756799998</v>
      </c>
      <c r="I73" s="36">
        <f>SUMIFS(СВЦЭМ!$C$33:$C$776,СВЦЭМ!$A$33:$A$776,$A73,СВЦЭМ!$B$33:$B$776,I$47)+'СЕТ СН'!$G$9+СВЦЭМ!$D$10+'СЕТ СН'!$G$5-'СЕТ СН'!$G$17</f>
        <v>3430.77978919</v>
      </c>
      <c r="J73" s="36">
        <f>SUMIFS(СВЦЭМ!$C$33:$C$776,СВЦЭМ!$A$33:$A$776,$A73,СВЦЭМ!$B$33:$B$776,J$47)+'СЕТ СН'!$G$9+СВЦЭМ!$D$10+'СЕТ СН'!$G$5-'СЕТ СН'!$G$17</f>
        <v>3413.1925536700001</v>
      </c>
      <c r="K73" s="36">
        <f>SUMIFS(СВЦЭМ!$C$33:$C$776,СВЦЭМ!$A$33:$A$776,$A73,СВЦЭМ!$B$33:$B$776,K$47)+'СЕТ СН'!$G$9+СВЦЭМ!$D$10+'СЕТ СН'!$G$5-'СЕТ СН'!$G$17</f>
        <v>3320.4532807400001</v>
      </c>
      <c r="L73" s="36">
        <f>SUMIFS(СВЦЭМ!$C$33:$C$776,СВЦЭМ!$A$33:$A$776,$A73,СВЦЭМ!$B$33:$B$776,L$47)+'СЕТ СН'!$G$9+СВЦЭМ!$D$10+'СЕТ СН'!$G$5-'СЕТ СН'!$G$17</f>
        <v>3250.5370458699999</v>
      </c>
      <c r="M73" s="36">
        <f>SUMIFS(СВЦЭМ!$C$33:$C$776,СВЦЭМ!$A$33:$A$776,$A73,СВЦЭМ!$B$33:$B$776,M$47)+'СЕТ СН'!$G$9+СВЦЭМ!$D$10+'СЕТ СН'!$G$5-'СЕТ СН'!$G$17</f>
        <v>3247.3492252800002</v>
      </c>
      <c r="N73" s="36">
        <f>SUMIFS(СВЦЭМ!$C$33:$C$776,СВЦЭМ!$A$33:$A$776,$A73,СВЦЭМ!$B$33:$B$776,N$47)+'СЕТ СН'!$G$9+СВЦЭМ!$D$10+'СЕТ СН'!$G$5-'СЕТ СН'!$G$17</f>
        <v>3240.2580650600003</v>
      </c>
      <c r="O73" s="36">
        <f>SUMIFS(СВЦЭМ!$C$33:$C$776,СВЦЭМ!$A$33:$A$776,$A73,СВЦЭМ!$B$33:$B$776,O$47)+'СЕТ СН'!$G$9+СВЦЭМ!$D$10+'СЕТ СН'!$G$5-'СЕТ СН'!$G$17</f>
        <v>3242.3678371599999</v>
      </c>
      <c r="P73" s="36">
        <f>SUMIFS(СВЦЭМ!$C$33:$C$776,СВЦЭМ!$A$33:$A$776,$A73,СВЦЭМ!$B$33:$B$776,P$47)+'СЕТ СН'!$G$9+СВЦЭМ!$D$10+'СЕТ СН'!$G$5-'СЕТ СН'!$G$17</f>
        <v>3268.6680046500001</v>
      </c>
      <c r="Q73" s="36">
        <f>SUMIFS(СВЦЭМ!$C$33:$C$776,СВЦЭМ!$A$33:$A$776,$A73,СВЦЭМ!$B$33:$B$776,Q$47)+'СЕТ СН'!$G$9+СВЦЭМ!$D$10+'СЕТ СН'!$G$5-'СЕТ СН'!$G$17</f>
        <v>3274.9640868000001</v>
      </c>
      <c r="R73" s="36">
        <f>SUMIFS(СВЦЭМ!$C$33:$C$776,СВЦЭМ!$A$33:$A$776,$A73,СВЦЭМ!$B$33:$B$776,R$47)+'СЕТ СН'!$G$9+СВЦЭМ!$D$10+'СЕТ СН'!$G$5-'СЕТ СН'!$G$17</f>
        <v>3253.2607276200001</v>
      </c>
      <c r="S73" s="36">
        <f>SUMIFS(СВЦЭМ!$C$33:$C$776,СВЦЭМ!$A$33:$A$776,$A73,СВЦЭМ!$B$33:$B$776,S$47)+'СЕТ СН'!$G$9+СВЦЭМ!$D$10+'СЕТ СН'!$G$5-'СЕТ СН'!$G$17</f>
        <v>3257.3847112399999</v>
      </c>
      <c r="T73" s="36">
        <f>SUMIFS(СВЦЭМ!$C$33:$C$776,СВЦЭМ!$A$33:$A$776,$A73,СВЦЭМ!$B$33:$B$776,T$47)+'СЕТ СН'!$G$9+СВЦЭМ!$D$10+'СЕТ СН'!$G$5-'СЕТ СН'!$G$17</f>
        <v>3281.0601801000003</v>
      </c>
      <c r="U73" s="36">
        <f>SUMIFS(СВЦЭМ!$C$33:$C$776,СВЦЭМ!$A$33:$A$776,$A73,СВЦЭМ!$B$33:$B$776,U$47)+'СЕТ СН'!$G$9+СВЦЭМ!$D$10+'СЕТ СН'!$G$5-'СЕТ СН'!$G$17</f>
        <v>3279.9976941499999</v>
      </c>
      <c r="V73" s="36">
        <f>SUMIFS(СВЦЭМ!$C$33:$C$776,СВЦЭМ!$A$33:$A$776,$A73,СВЦЭМ!$B$33:$B$776,V$47)+'СЕТ СН'!$G$9+СВЦЭМ!$D$10+'СЕТ СН'!$G$5-'СЕТ СН'!$G$17</f>
        <v>3248.7506852199999</v>
      </c>
      <c r="W73" s="36">
        <f>SUMIFS(СВЦЭМ!$C$33:$C$776,СВЦЭМ!$A$33:$A$776,$A73,СВЦЭМ!$B$33:$B$776,W$47)+'СЕТ СН'!$G$9+СВЦЭМ!$D$10+'СЕТ СН'!$G$5-'СЕТ СН'!$G$17</f>
        <v>3222.9912003099998</v>
      </c>
      <c r="X73" s="36">
        <f>SUMIFS(СВЦЭМ!$C$33:$C$776,СВЦЭМ!$A$33:$A$776,$A73,СВЦЭМ!$B$33:$B$776,X$47)+'СЕТ СН'!$G$9+СВЦЭМ!$D$10+'СЕТ СН'!$G$5-'СЕТ СН'!$G$17</f>
        <v>3263.3242863300002</v>
      </c>
      <c r="Y73" s="36">
        <f>SUMIFS(СВЦЭМ!$C$33:$C$776,СВЦЭМ!$A$33:$A$776,$A73,СВЦЭМ!$B$33:$B$776,Y$47)+'СЕТ СН'!$G$9+СВЦЭМ!$D$10+'СЕТ СН'!$G$5-'СЕТ СН'!$G$17</f>
        <v>3344.62113176</v>
      </c>
    </row>
    <row r="74" spans="1:27" ht="15.75" x14ac:dyDescent="0.2">
      <c r="A74" s="35">
        <f t="shared" si="1"/>
        <v>44009</v>
      </c>
      <c r="B74" s="36">
        <f>SUMIFS(СВЦЭМ!$C$33:$C$776,СВЦЭМ!$A$33:$A$776,$A74,СВЦЭМ!$B$33:$B$776,B$47)+'СЕТ СН'!$G$9+СВЦЭМ!$D$10+'СЕТ СН'!$G$5-'СЕТ СН'!$G$17</f>
        <v>3418.3271282999999</v>
      </c>
      <c r="C74" s="36">
        <f>SUMIFS(СВЦЭМ!$C$33:$C$776,СВЦЭМ!$A$33:$A$776,$A74,СВЦЭМ!$B$33:$B$776,C$47)+'СЕТ СН'!$G$9+СВЦЭМ!$D$10+'СЕТ СН'!$G$5-'СЕТ СН'!$G$17</f>
        <v>3408.7389196499998</v>
      </c>
      <c r="D74" s="36">
        <f>SUMIFS(СВЦЭМ!$C$33:$C$776,СВЦЭМ!$A$33:$A$776,$A74,СВЦЭМ!$B$33:$B$776,D$47)+'СЕТ СН'!$G$9+СВЦЭМ!$D$10+'СЕТ СН'!$G$5-'СЕТ СН'!$G$17</f>
        <v>3405.7301679299999</v>
      </c>
      <c r="E74" s="36">
        <f>SUMIFS(СВЦЭМ!$C$33:$C$776,СВЦЭМ!$A$33:$A$776,$A74,СВЦЭМ!$B$33:$B$776,E$47)+'СЕТ СН'!$G$9+СВЦЭМ!$D$10+'СЕТ СН'!$G$5-'СЕТ СН'!$G$17</f>
        <v>3406.60686252</v>
      </c>
      <c r="F74" s="36">
        <f>SUMIFS(СВЦЭМ!$C$33:$C$776,СВЦЭМ!$A$33:$A$776,$A74,СВЦЭМ!$B$33:$B$776,F$47)+'СЕТ СН'!$G$9+СВЦЭМ!$D$10+'СЕТ СН'!$G$5-'СЕТ СН'!$G$17</f>
        <v>3402.2619829499999</v>
      </c>
      <c r="G74" s="36">
        <f>SUMIFS(СВЦЭМ!$C$33:$C$776,СВЦЭМ!$A$33:$A$776,$A74,СВЦЭМ!$B$33:$B$776,G$47)+'СЕТ СН'!$G$9+СВЦЭМ!$D$10+'СЕТ СН'!$G$5-'СЕТ СН'!$G$17</f>
        <v>3402.4825197700002</v>
      </c>
      <c r="H74" s="36">
        <f>SUMIFS(СВЦЭМ!$C$33:$C$776,СВЦЭМ!$A$33:$A$776,$A74,СВЦЭМ!$B$33:$B$776,H$47)+'СЕТ СН'!$G$9+СВЦЭМ!$D$10+'СЕТ СН'!$G$5-'СЕТ СН'!$G$17</f>
        <v>3401.8116007200001</v>
      </c>
      <c r="I74" s="36">
        <f>SUMIFS(СВЦЭМ!$C$33:$C$776,СВЦЭМ!$A$33:$A$776,$A74,СВЦЭМ!$B$33:$B$776,I$47)+'СЕТ СН'!$G$9+СВЦЭМ!$D$10+'СЕТ СН'!$G$5-'СЕТ СН'!$G$17</f>
        <v>3397.2699646599999</v>
      </c>
      <c r="J74" s="36">
        <f>SUMIFS(СВЦЭМ!$C$33:$C$776,СВЦЭМ!$A$33:$A$776,$A74,СВЦЭМ!$B$33:$B$776,J$47)+'СЕТ СН'!$G$9+СВЦЭМ!$D$10+'СЕТ СН'!$G$5-'СЕТ СН'!$G$17</f>
        <v>3392.64869279</v>
      </c>
      <c r="K74" s="36">
        <f>SUMIFS(СВЦЭМ!$C$33:$C$776,СВЦЭМ!$A$33:$A$776,$A74,СВЦЭМ!$B$33:$B$776,K$47)+'СЕТ СН'!$G$9+СВЦЭМ!$D$10+'СЕТ СН'!$G$5-'СЕТ СН'!$G$17</f>
        <v>3295.5218152400003</v>
      </c>
      <c r="L74" s="36">
        <f>SUMIFS(СВЦЭМ!$C$33:$C$776,СВЦЭМ!$A$33:$A$776,$A74,СВЦЭМ!$B$33:$B$776,L$47)+'СЕТ СН'!$G$9+СВЦЭМ!$D$10+'СЕТ СН'!$G$5-'СЕТ СН'!$G$17</f>
        <v>3220.9426273700001</v>
      </c>
      <c r="M74" s="36">
        <f>SUMIFS(СВЦЭМ!$C$33:$C$776,СВЦЭМ!$A$33:$A$776,$A74,СВЦЭМ!$B$33:$B$776,M$47)+'СЕТ СН'!$G$9+СВЦЭМ!$D$10+'СЕТ СН'!$G$5-'СЕТ СН'!$G$17</f>
        <v>3210.7132864300002</v>
      </c>
      <c r="N74" s="36">
        <f>SUMIFS(СВЦЭМ!$C$33:$C$776,СВЦЭМ!$A$33:$A$776,$A74,СВЦЭМ!$B$33:$B$776,N$47)+'СЕТ СН'!$G$9+СВЦЭМ!$D$10+'СЕТ СН'!$G$5-'СЕТ СН'!$G$17</f>
        <v>3219.3087830100003</v>
      </c>
      <c r="O74" s="36">
        <f>SUMIFS(СВЦЭМ!$C$33:$C$776,СВЦЭМ!$A$33:$A$776,$A74,СВЦЭМ!$B$33:$B$776,O$47)+'СЕТ СН'!$G$9+СВЦЭМ!$D$10+'СЕТ СН'!$G$5-'СЕТ СН'!$G$17</f>
        <v>3226.69806634</v>
      </c>
      <c r="P74" s="36">
        <f>SUMIFS(СВЦЭМ!$C$33:$C$776,СВЦЭМ!$A$33:$A$776,$A74,СВЦЭМ!$B$33:$B$776,P$47)+'СЕТ СН'!$G$9+СВЦЭМ!$D$10+'СЕТ СН'!$G$5-'СЕТ СН'!$G$17</f>
        <v>3234.89202058</v>
      </c>
      <c r="Q74" s="36">
        <f>SUMIFS(СВЦЭМ!$C$33:$C$776,СВЦЭМ!$A$33:$A$776,$A74,СВЦЭМ!$B$33:$B$776,Q$47)+'СЕТ СН'!$G$9+СВЦЭМ!$D$10+'СЕТ СН'!$G$5-'СЕТ СН'!$G$17</f>
        <v>3243.2709976900001</v>
      </c>
      <c r="R74" s="36">
        <f>SUMIFS(СВЦЭМ!$C$33:$C$776,СВЦЭМ!$A$33:$A$776,$A74,СВЦЭМ!$B$33:$B$776,R$47)+'СЕТ СН'!$G$9+СВЦЭМ!$D$10+'СЕТ СН'!$G$5-'СЕТ СН'!$G$17</f>
        <v>3220.9568646100001</v>
      </c>
      <c r="S74" s="36">
        <f>SUMIFS(СВЦЭМ!$C$33:$C$776,СВЦЭМ!$A$33:$A$776,$A74,СВЦЭМ!$B$33:$B$776,S$47)+'СЕТ СН'!$G$9+СВЦЭМ!$D$10+'СЕТ СН'!$G$5-'СЕТ СН'!$G$17</f>
        <v>3228.8822649700001</v>
      </c>
      <c r="T74" s="36">
        <f>SUMIFS(СВЦЭМ!$C$33:$C$776,СВЦЭМ!$A$33:$A$776,$A74,СВЦЭМ!$B$33:$B$776,T$47)+'СЕТ СН'!$G$9+СВЦЭМ!$D$10+'СЕТ СН'!$G$5-'СЕТ СН'!$G$17</f>
        <v>3248.2541761399998</v>
      </c>
      <c r="U74" s="36">
        <f>SUMIFS(СВЦЭМ!$C$33:$C$776,СВЦЭМ!$A$33:$A$776,$A74,СВЦЭМ!$B$33:$B$776,U$47)+'СЕТ СН'!$G$9+СВЦЭМ!$D$10+'СЕТ СН'!$G$5-'СЕТ СН'!$G$17</f>
        <v>3236.7855083200002</v>
      </c>
      <c r="V74" s="36">
        <f>SUMIFS(СВЦЭМ!$C$33:$C$776,СВЦЭМ!$A$33:$A$776,$A74,СВЦЭМ!$B$33:$B$776,V$47)+'СЕТ СН'!$G$9+СВЦЭМ!$D$10+'СЕТ СН'!$G$5-'СЕТ СН'!$G$17</f>
        <v>3223.3092045000003</v>
      </c>
      <c r="W74" s="36">
        <f>SUMIFS(СВЦЭМ!$C$33:$C$776,СВЦЭМ!$A$33:$A$776,$A74,СВЦЭМ!$B$33:$B$776,W$47)+'СЕТ СН'!$G$9+СВЦЭМ!$D$10+'СЕТ СН'!$G$5-'СЕТ СН'!$G$17</f>
        <v>3193.22928499</v>
      </c>
      <c r="X74" s="36">
        <f>SUMIFS(СВЦЭМ!$C$33:$C$776,СВЦЭМ!$A$33:$A$776,$A74,СВЦЭМ!$B$33:$B$776,X$47)+'СЕТ СН'!$G$9+СВЦЭМ!$D$10+'СЕТ СН'!$G$5-'СЕТ СН'!$G$17</f>
        <v>3219.9051619699999</v>
      </c>
      <c r="Y74" s="36">
        <f>SUMIFS(СВЦЭМ!$C$33:$C$776,СВЦЭМ!$A$33:$A$776,$A74,СВЦЭМ!$B$33:$B$776,Y$47)+'СЕТ СН'!$G$9+СВЦЭМ!$D$10+'СЕТ СН'!$G$5-'СЕТ СН'!$G$17</f>
        <v>3314.3389640400001</v>
      </c>
    </row>
    <row r="75" spans="1:27" ht="15.75" x14ac:dyDescent="0.2">
      <c r="A75" s="35">
        <f t="shared" si="1"/>
        <v>44010</v>
      </c>
      <c r="B75" s="36">
        <f>SUMIFS(СВЦЭМ!$C$33:$C$776,СВЦЭМ!$A$33:$A$776,$A75,СВЦЭМ!$B$33:$B$776,B$47)+'СЕТ СН'!$G$9+СВЦЭМ!$D$10+'СЕТ СН'!$G$5-'СЕТ СН'!$G$17</f>
        <v>3390.8837450599999</v>
      </c>
      <c r="C75" s="36">
        <f>SUMIFS(СВЦЭМ!$C$33:$C$776,СВЦЭМ!$A$33:$A$776,$A75,СВЦЭМ!$B$33:$B$776,C$47)+'СЕТ СН'!$G$9+СВЦЭМ!$D$10+'СЕТ СН'!$G$5-'СЕТ СН'!$G$17</f>
        <v>3375.9229086999999</v>
      </c>
      <c r="D75" s="36">
        <f>SUMIFS(СВЦЭМ!$C$33:$C$776,СВЦЭМ!$A$33:$A$776,$A75,СВЦЭМ!$B$33:$B$776,D$47)+'СЕТ СН'!$G$9+СВЦЭМ!$D$10+'СЕТ СН'!$G$5-'СЕТ СН'!$G$17</f>
        <v>3357.57247929</v>
      </c>
      <c r="E75" s="36">
        <f>SUMIFS(СВЦЭМ!$C$33:$C$776,СВЦЭМ!$A$33:$A$776,$A75,СВЦЭМ!$B$33:$B$776,E$47)+'СЕТ СН'!$G$9+СВЦЭМ!$D$10+'СЕТ СН'!$G$5-'СЕТ СН'!$G$17</f>
        <v>3358.1285936599998</v>
      </c>
      <c r="F75" s="36">
        <f>SUMIFS(СВЦЭМ!$C$33:$C$776,СВЦЭМ!$A$33:$A$776,$A75,СВЦЭМ!$B$33:$B$776,F$47)+'СЕТ СН'!$G$9+СВЦЭМ!$D$10+'СЕТ СН'!$G$5-'СЕТ СН'!$G$17</f>
        <v>3356.7246448199999</v>
      </c>
      <c r="G75" s="36">
        <f>SUMIFS(СВЦЭМ!$C$33:$C$776,СВЦЭМ!$A$33:$A$776,$A75,СВЦЭМ!$B$33:$B$776,G$47)+'СЕТ СН'!$G$9+СВЦЭМ!$D$10+'СЕТ СН'!$G$5-'СЕТ СН'!$G$17</f>
        <v>3364.6426172000001</v>
      </c>
      <c r="H75" s="36">
        <f>SUMIFS(СВЦЭМ!$C$33:$C$776,СВЦЭМ!$A$33:$A$776,$A75,СВЦЭМ!$B$33:$B$776,H$47)+'СЕТ СН'!$G$9+СВЦЭМ!$D$10+'СЕТ СН'!$G$5-'СЕТ СН'!$G$17</f>
        <v>3365.3193837899998</v>
      </c>
      <c r="I75" s="36">
        <f>SUMIFS(СВЦЭМ!$C$33:$C$776,СВЦЭМ!$A$33:$A$776,$A75,СВЦЭМ!$B$33:$B$776,I$47)+'СЕТ СН'!$G$9+СВЦЭМ!$D$10+'СЕТ СН'!$G$5-'СЕТ СН'!$G$17</f>
        <v>3377.33270404</v>
      </c>
      <c r="J75" s="36">
        <f>SUMIFS(СВЦЭМ!$C$33:$C$776,СВЦЭМ!$A$33:$A$776,$A75,СВЦЭМ!$B$33:$B$776,J$47)+'СЕТ СН'!$G$9+СВЦЭМ!$D$10+'СЕТ СН'!$G$5-'СЕТ СН'!$G$17</f>
        <v>3373.6340174400002</v>
      </c>
      <c r="K75" s="36">
        <f>SUMIFS(СВЦЭМ!$C$33:$C$776,СВЦЭМ!$A$33:$A$776,$A75,СВЦЭМ!$B$33:$B$776,K$47)+'СЕТ СН'!$G$9+СВЦЭМ!$D$10+'СЕТ СН'!$G$5-'СЕТ СН'!$G$17</f>
        <v>3303.9156726599999</v>
      </c>
      <c r="L75" s="36">
        <f>SUMIFS(СВЦЭМ!$C$33:$C$776,СВЦЭМ!$A$33:$A$776,$A75,СВЦЭМ!$B$33:$B$776,L$47)+'СЕТ СН'!$G$9+СВЦЭМ!$D$10+'СЕТ СН'!$G$5-'СЕТ СН'!$G$17</f>
        <v>3227.43769995</v>
      </c>
      <c r="M75" s="36">
        <f>SUMIFS(СВЦЭМ!$C$33:$C$776,СВЦЭМ!$A$33:$A$776,$A75,СВЦЭМ!$B$33:$B$776,M$47)+'СЕТ СН'!$G$9+СВЦЭМ!$D$10+'СЕТ СН'!$G$5-'СЕТ СН'!$G$17</f>
        <v>3199.1398309300002</v>
      </c>
      <c r="N75" s="36">
        <f>SUMIFS(СВЦЭМ!$C$33:$C$776,СВЦЭМ!$A$33:$A$776,$A75,СВЦЭМ!$B$33:$B$776,N$47)+'СЕТ СН'!$G$9+СВЦЭМ!$D$10+'СЕТ СН'!$G$5-'СЕТ СН'!$G$17</f>
        <v>3212.8997352300003</v>
      </c>
      <c r="O75" s="36">
        <f>SUMIFS(СВЦЭМ!$C$33:$C$776,СВЦЭМ!$A$33:$A$776,$A75,СВЦЭМ!$B$33:$B$776,O$47)+'СЕТ СН'!$G$9+СВЦЭМ!$D$10+'СЕТ СН'!$G$5-'СЕТ СН'!$G$17</f>
        <v>3231.35752284</v>
      </c>
      <c r="P75" s="36">
        <f>SUMIFS(СВЦЭМ!$C$33:$C$776,СВЦЭМ!$A$33:$A$776,$A75,СВЦЭМ!$B$33:$B$776,P$47)+'СЕТ СН'!$G$9+СВЦЭМ!$D$10+'СЕТ СН'!$G$5-'СЕТ СН'!$G$17</f>
        <v>3217.0814241600001</v>
      </c>
      <c r="Q75" s="36">
        <f>SUMIFS(СВЦЭМ!$C$33:$C$776,СВЦЭМ!$A$33:$A$776,$A75,СВЦЭМ!$B$33:$B$776,Q$47)+'СЕТ СН'!$G$9+СВЦЭМ!$D$10+'СЕТ СН'!$G$5-'СЕТ СН'!$G$17</f>
        <v>3221.8144203400002</v>
      </c>
      <c r="R75" s="36">
        <f>SUMIFS(СВЦЭМ!$C$33:$C$776,СВЦЭМ!$A$33:$A$776,$A75,СВЦЭМ!$B$33:$B$776,R$47)+'СЕТ СН'!$G$9+СВЦЭМ!$D$10+'СЕТ СН'!$G$5-'СЕТ СН'!$G$17</f>
        <v>3236.9331387500001</v>
      </c>
      <c r="S75" s="36">
        <f>SUMIFS(СВЦЭМ!$C$33:$C$776,СВЦЭМ!$A$33:$A$776,$A75,СВЦЭМ!$B$33:$B$776,S$47)+'СЕТ СН'!$G$9+СВЦЭМ!$D$10+'СЕТ СН'!$G$5-'СЕТ СН'!$G$17</f>
        <v>3239.9538407800001</v>
      </c>
      <c r="T75" s="36">
        <f>SUMIFS(СВЦЭМ!$C$33:$C$776,СВЦЭМ!$A$33:$A$776,$A75,СВЦЭМ!$B$33:$B$776,T$47)+'СЕТ СН'!$G$9+СВЦЭМ!$D$10+'СЕТ СН'!$G$5-'СЕТ СН'!$G$17</f>
        <v>3233.4993060000002</v>
      </c>
      <c r="U75" s="36">
        <f>SUMIFS(СВЦЭМ!$C$33:$C$776,СВЦЭМ!$A$33:$A$776,$A75,СВЦЭМ!$B$33:$B$776,U$47)+'СЕТ СН'!$G$9+СВЦЭМ!$D$10+'СЕТ СН'!$G$5-'СЕТ СН'!$G$17</f>
        <v>3220.71057802</v>
      </c>
      <c r="V75" s="36">
        <f>SUMIFS(СВЦЭМ!$C$33:$C$776,СВЦЭМ!$A$33:$A$776,$A75,СВЦЭМ!$B$33:$B$776,V$47)+'СЕТ СН'!$G$9+СВЦЭМ!$D$10+'СЕТ СН'!$G$5-'СЕТ СН'!$G$17</f>
        <v>3219.7886743999998</v>
      </c>
      <c r="W75" s="36">
        <f>SUMIFS(СВЦЭМ!$C$33:$C$776,СВЦЭМ!$A$33:$A$776,$A75,СВЦЭМ!$B$33:$B$776,W$47)+'СЕТ СН'!$G$9+СВЦЭМ!$D$10+'СЕТ СН'!$G$5-'СЕТ СН'!$G$17</f>
        <v>3201.3032555700001</v>
      </c>
      <c r="X75" s="36">
        <f>SUMIFS(СВЦЭМ!$C$33:$C$776,СВЦЭМ!$A$33:$A$776,$A75,СВЦЭМ!$B$33:$B$776,X$47)+'СЕТ СН'!$G$9+СВЦЭМ!$D$10+'СЕТ СН'!$G$5-'СЕТ СН'!$G$17</f>
        <v>3235.6450061200003</v>
      </c>
      <c r="Y75" s="36">
        <f>SUMIFS(СВЦЭМ!$C$33:$C$776,СВЦЭМ!$A$33:$A$776,$A75,СВЦЭМ!$B$33:$B$776,Y$47)+'СЕТ СН'!$G$9+СВЦЭМ!$D$10+'СЕТ СН'!$G$5-'СЕТ СН'!$G$17</f>
        <v>3306.5593415200001</v>
      </c>
    </row>
    <row r="76" spans="1:27" ht="15.75" x14ac:dyDescent="0.2">
      <c r="A76" s="35">
        <f t="shared" si="1"/>
        <v>44011</v>
      </c>
      <c r="B76" s="36">
        <f>SUMIFS(СВЦЭМ!$C$33:$C$776,СВЦЭМ!$A$33:$A$776,$A76,СВЦЭМ!$B$33:$B$776,B$47)+'СЕТ СН'!$G$9+СВЦЭМ!$D$10+'СЕТ СН'!$G$5-'СЕТ СН'!$G$17</f>
        <v>3467.7398536700002</v>
      </c>
      <c r="C76" s="36">
        <f>SUMIFS(СВЦЭМ!$C$33:$C$776,СВЦЭМ!$A$33:$A$776,$A76,СВЦЭМ!$B$33:$B$776,C$47)+'СЕТ СН'!$G$9+СВЦЭМ!$D$10+'СЕТ СН'!$G$5-'СЕТ СН'!$G$17</f>
        <v>3461.5142140200001</v>
      </c>
      <c r="D76" s="36">
        <f>SUMIFS(СВЦЭМ!$C$33:$C$776,СВЦЭМ!$A$33:$A$776,$A76,СВЦЭМ!$B$33:$B$776,D$47)+'СЕТ СН'!$G$9+СВЦЭМ!$D$10+'СЕТ СН'!$G$5-'СЕТ СН'!$G$17</f>
        <v>3444.3280746999999</v>
      </c>
      <c r="E76" s="36">
        <f>SUMIFS(СВЦЭМ!$C$33:$C$776,СВЦЭМ!$A$33:$A$776,$A76,СВЦЭМ!$B$33:$B$776,E$47)+'СЕТ СН'!$G$9+СВЦЭМ!$D$10+'СЕТ СН'!$G$5-'СЕТ СН'!$G$17</f>
        <v>3442.3700576299998</v>
      </c>
      <c r="F76" s="36">
        <f>SUMIFS(СВЦЭМ!$C$33:$C$776,СВЦЭМ!$A$33:$A$776,$A76,СВЦЭМ!$B$33:$B$776,F$47)+'СЕТ СН'!$G$9+СВЦЭМ!$D$10+'СЕТ СН'!$G$5-'СЕТ СН'!$G$17</f>
        <v>3429.3036678600001</v>
      </c>
      <c r="G76" s="36">
        <f>SUMIFS(СВЦЭМ!$C$33:$C$776,СВЦЭМ!$A$33:$A$776,$A76,СВЦЭМ!$B$33:$B$776,G$47)+'СЕТ СН'!$G$9+СВЦЭМ!$D$10+'СЕТ СН'!$G$5-'СЕТ СН'!$G$17</f>
        <v>3439.7705988100001</v>
      </c>
      <c r="H76" s="36">
        <f>SUMIFS(СВЦЭМ!$C$33:$C$776,СВЦЭМ!$A$33:$A$776,$A76,СВЦЭМ!$B$33:$B$776,H$47)+'СЕТ СН'!$G$9+СВЦЭМ!$D$10+'СЕТ СН'!$G$5-'СЕТ СН'!$G$17</f>
        <v>3460.6133219100002</v>
      </c>
      <c r="I76" s="36">
        <f>SUMIFS(СВЦЭМ!$C$33:$C$776,СВЦЭМ!$A$33:$A$776,$A76,СВЦЭМ!$B$33:$B$776,I$47)+'СЕТ СН'!$G$9+СВЦЭМ!$D$10+'СЕТ СН'!$G$5-'СЕТ СН'!$G$17</f>
        <v>3479.2127251500001</v>
      </c>
      <c r="J76" s="36">
        <f>SUMIFS(СВЦЭМ!$C$33:$C$776,СВЦЭМ!$A$33:$A$776,$A76,СВЦЭМ!$B$33:$B$776,J$47)+'СЕТ СН'!$G$9+СВЦЭМ!$D$10+'СЕТ СН'!$G$5-'СЕТ СН'!$G$17</f>
        <v>3426.6901195700002</v>
      </c>
      <c r="K76" s="36">
        <f>SUMIFS(СВЦЭМ!$C$33:$C$776,СВЦЭМ!$A$33:$A$776,$A76,СВЦЭМ!$B$33:$B$776,K$47)+'СЕТ СН'!$G$9+СВЦЭМ!$D$10+'СЕТ СН'!$G$5-'СЕТ СН'!$G$17</f>
        <v>3295.1359161099999</v>
      </c>
      <c r="L76" s="36">
        <f>SUMIFS(СВЦЭМ!$C$33:$C$776,СВЦЭМ!$A$33:$A$776,$A76,СВЦЭМ!$B$33:$B$776,L$47)+'СЕТ СН'!$G$9+СВЦЭМ!$D$10+'СЕТ СН'!$G$5-'СЕТ СН'!$G$17</f>
        <v>3186.6677062600002</v>
      </c>
      <c r="M76" s="36">
        <f>SUMIFS(СВЦЭМ!$C$33:$C$776,СВЦЭМ!$A$33:$A$776,$A76,СВЦЭМ!$B$33:$B$776,M$47)+'СЕТ СН'!$G$9+СВЦЭМ!$D$10+'СЕТ СН'!$G$5-'СЕТ СН'!$G$17</f>
        <v>3172.2190308099998</v>
      </c>
      <c r="N76" s="36">
        <f>SUMIFS(СВЦЭМ!$C$33:$C$776,СВЦЭМ!$A$33:$A$776,$A76,СВЦЭМ!$B$33:$B$776,N$47)+'СЕТ СН'!$G$9+СВЦЭМ!$D$10+'СЕТ СН'!$G$5-'СЕТ СН'!$G$17</f>
        <v>3196.1725227900001</v>
      </c>
      <c r="O76" s="36">
        <f>SUMIFS(СВЦЭМ!$C$33:$C$776,СВЦЭМ!$A$33:$A$776,$A76,СВЦЭМ!$B$33:$B$776,O$47)+'СЕТ СН'!$G$9+СВЦЭМ!$D$10+'СЕТ СН'!$G$5-'СЕТ СН'!$G$17</f>
        <v>3213.5375142299999</v>
      </c>
      <c r="P76" s="36">
        <f>SUMIFS(СВЦЭМ!$C$33:$C$776,СВЦЭМ!$A$33:$A$776,$A76,СВЦЭМ!$B$33:$B$776,P$47)+'СЕТ СН'!$G$9+СВЦЭМ!$D$10+'СЕТ СН'!$G$5-'СЕТ СН'!$G$17</f>
        <v>3203.4728441900002</v>
      </c>
      <c r="Q76" s="36">
        <f>SUMIFS(СВЦЭМ!$C$33:$C$776,СВЦЭМ!$A$33:$A$776,$A76,СВЦЭМ!$B$33:$B$776,Q$47)+'СЕТ СН'!$G$9+СВЦЭМ!$D$10+'СЕТ СН'!$G$5-'СЕТ СН'!$G$17</f>
        <v>3205.0181912799999</v>
      </c>
      <c r="R76" s="36">
        <f>SUMIFS(СВЦЭМ!$C$33:$C$776,СВЦЭМ!$A$33:$A$776,$A76,СВЦЭМ!$B$33:$B$776,R$47)+'СЕТ СН'!$G$9+СВЦЭМ!$D$10+'СЕТ СН'!$G$5-'СЕТ СН'!$G$17</f>
        <v>3225.2684353599998</v>
      </c>
      <c r="S76" s="36">
        <f>SUMIFS(СВЦЭМ!$C$33:$C$776,СВЦЭМ!$A$33:$A$776,$A76,СВЦЭМ!$B$33:$B$776,S$47)+'СЕТ СН'!$G$9+СВЦЭМ!$D$10+'СЕТ СН'!$G$5-'СЕТ СН'!$G$17</f>
        <v>3224.2851066399999</v>
      </c>
      <c r="T76" s="36">
        <f>SUMIFS(СВЦЭМ!$C$33:$C$776,СВЦЭМ!$A$33:$A$776,$A76,СВЦЭМ!$B$33:$B$776,T$47)+'СЕТ СН'!$G$9+СВЦЭМ!$D$10+'СЕТ СН'!$G$5-'СЕТ СН'!$G$17</f>
        <v>3230.35457692</v>
      </c>
      <c r="U76" s="36">
        <f>SUMIFS(СВЦЭМ!$C$33:$C$776,СВЦЭМ!$A$33:$A$776,$A76,СВЦЭМ!$B$33:$B$776,U$47)+'СЕТ СН'!$G$9+СВЦЭМ!$D$10+'СЕТ СН'!$G$5-'СЕТ СН'!$G$17</f>
        <v>3256.4160725900001</v>
      </c>
      <c r="V76" s="36">
        <f>SUMIFS(СВЦЭМ!$C$33:$C$776,СВЦЭМ!$A$33:$A$776,$A76,СВЦЭМ!$B$33:$B$776,V$47)+'СЕТ СН'!$G$9+СВЦЭМ!$D$10+'СЕТ СН'!$G$5-'СЕТ СН'!$G$17</f>
        <v>3263.90674506</v>
      </c>
      <c r="W76" s="36">
        <f>SUMIFS(СВЦЭМ!$C$33:$C$776,СВЦЭМ!$A$33:$A$776,$A76,СВЦЭМ!$B$33:$B$776,W$47)+'СЕТ СН'!$G$9+СВЦЭМ!$D$10+'СЕТ СН'!$G$5-'СЕТ СН'!$G$17</f>
        <v>3237.62839063</v>
      </c>
      <c r="X76" s="36">
        <f>SUMIFS(СВЦЭМ!$C$33:$C$776,СВЦЭМ!$A$33:$A$776,$A76,СВЦЭМ!$B$33:$B$776,X$47)+'СЕТ СН'!$G$9+СВЦЭМ!$D$10+'СЕТ СН'!$G$5-'СЕТ СН'!$G$17</f>
        <v>3227.69973691</v>
      </c>
      <c r="Y76" s="36">
        <f>SUMIFS(СВЦЭМ!$C$33:$C$776,СВЦЭМ!$A$33:$A$776,$A76,СВЦЭМ!$B$33:$B$776,Y$47)+'СЕТ СН'!$G$9+СВЦЭМ!$D$10+'СЕТ СН'!$G$5-'СЕТ СН'!$G$17</f>
        <v>3349.3486706799999</v>
      </c>
    </row>
    <row r="77" spans="1:27" ht="15.75" x14ac:dyDescent="0.2">
      <c r="A77" s="35">
        <f t="shared" si="1"/>
        <v>44012</v>
      </c>
      <c r="B77" s="36">
        <f>SUMIFS(СВЦЭМ!$C$33:$C$776,СВЦЭМ!$A$33:$A$776,$A77,СВЦЭМ!$B$33:$B$776,B$47)+'СЕТ СН'!$G$9+СВЦЭМ!$D$10+'СЕТ СН'!$G$5-'СЕТ СН'!$G$17</f>
        <v>3465.7525891999999</v>
      </c>
      <c r="C77" s="36">
        <f>SUMIFS(СВЦЭМ!$C$33:$C$776,СВЦЭМ!$A$33:$A$776,$A77,СВЦЭМ!$B$33:$B$776,C$47)+'СЕТ СН'!$G$9+СВЦЭМ!$D$10+'СЕТ СН'!$G$5-'СЕТ СН'!$G$17</f>
        <v>3438.7082116900001</v>
      </c>
      <c r="D77" s="36">
        <f>SUMIFS(СВЦЭМ!$C$33:$C$776,СВЦЭМ!$A$33:$A$776,$A77,СВЦЭМ!$B$33:$B$776,D$47)+'СЕТ СН'!$G$9+СВЦЭМ!$D$10+'СЕТ СН'!$G$5-'СЕТ СН'!$G$17</f>
        <v>3423.98672098</v>
      </c>
      <c r="E77" s="36">
        <f>SUMIFS(СВЦЭМ!$C$33:$C$776,СВЦЭМ!$A$33:$A$776,$A77,СВЦЭМ!$B$33:$B$776,E$47)+'СЕТ СН'!$G$9+СВЦЭМ!$D$10+'СЕТ СН'!$G$5-'СЕТ СН'!$G$17</f>
        <v>3416.4863464999999</v>
      </c>
      <c r="F77" s="36">
        <f>SUMIFS(СВЦЭМ!$C$33:$C$776,СВЦЭМ!$A$33:$A$776,$A77,СВЦЭМ!$B$33:$B$776,F$47)+'СЕТ СН'!$G$9+СВЦЭМ!$D$10+'СЕТ СН'!$G$5-'СЕТ СН'!$G$17</f>
        <v>3407.1801578200002</v>
      </c>
      <c r="G77" s="36">
        <f>SUMIFS(СВЦЭМ!$C$33:$C$776,СВЦЭМ!$A$33:$A$776,$A77,СВЦЭМ!$B$33:$B$776,G$47)+'СЕТ СН'!$G$9+СВЦЭМ!$D$10+'СЕТ СН'!$G$5-'СЕТ СН'!$G$17</f>
        <v>3419.2648045800001</v>
      </c>
      <c r="H77" s="36">
        <f>SUMIFS(СВЦЭМ!$C$33:$C$776,СВЦЭМ!$A$33:$A$776,$A77,СВЦЭМ!$B$33:$B$776,H$47)+'СЕТ СН'!$G$9+СВЦЭМ!$D$10+'СЕТ СН'!$G$5-'СЕТ СН'!$G$17</f>
        <v>3444.4342233299999</v>
      </c>
      <c r="I77" s="36">
        <f>SUMIFS(СВЦЭМ!$C$33:$C$776,СВЦЭМ!$A$33:$A$776,$A77,СВЦЭМ!$B$33:$B$776,I$47)+'СЕТ СН'!$G$9+СВЦЭМ!$D$10+'СЕТ СН'!$G$5-'СЕТ СН'!$G$17</f>
        <v>3452.0879368199999</v>
      </c>
      <c r="J77" s="36">
        <f>SUMIFS(СВЦЭМ!$C$33:$C$776,СВЦЭМ!$A$33:$A$776,$A77,СВЦЭМ!$B$33:$B$776,J$47)+'СЕТ СН'!$G$9+СВЦЭМ!$D$10+'СЕТ СН'!$G$5-'СЕТ СН'!$G$17</f>
        <v>3400.7862198399998</v>
      </c>
      <c r="K77" s="36">
        <f>SUMIFS(СВЦЭМ!$C$33:$C$776,СВЦЭМ!$A$33:$A$776,$A77,СВЦЭМ!$B$33:$B$776,K$47)+'СЕТ СН'!$G$9+СВЦЭМ!$D$10+'СЕТ СН'!$G$5-'СЕТ СН'!$G$17</f>
        <v>3306.75591794</v>
      </c>
      <c r="L77" s="36">
        <f>SUMIFS(СВЦЭМ!$C$33:$C$776,СВЦЭМ!$A$33:$A$776,$A77,СВЦЭМ!$B$33:$B$776,L$47)+'СЕТ СН'!$G$9+СВЦЭМ!$D$10+'СЕТ СН'!$G$5-'СЕТ СН'!$G$17</f>
        <v>3221.38585238</v>
      </c>
      <c r="M77" s="36">
        <f>SUMIFS(СВЦЭМ!$C$33:$C$776,СВЦЭМ!$A$33:$A$776,$A77,СВЦЭМ!$B$33:$B$776,M$47)+'СЕТ СН'!$G$9+СВЦЭМ!$D$10+'СЕТ СН'!$G$5-'СЕТ СН'!$G$17</f>
        <v>3214.88589662</v>
      </c>
      <c r="N77" s="36">
        <f>SUMIFS(СВЦЭМ!$C$33:$C$776,СВЦЭМ!$A$33:$A$776,$A77,СВЦЭМ!$B$33:$B$776,N$47)+'СЕТ СН'!$G$9+СВЦЭМ!$D$10+'СЕТ СН'!$G$5-'СЕТ СН'!$G$17</f>
        <v>3238.9690014500002</v>
      </c>
      <c r="O77" s="36">
        <f>SUMIFS(СВЦЭМ!$C$33:$C$776,СВЦЭМ!$A$33:$A$776,$A77,СВЦЭМ!$B$33:$B$776,O$47)+'СЕТ СН'!$G$9+СВЦЭМ!$D$10+'СЕТ СН'!$G$5-'СЕТ СН'!$G$17</f>
        <v>3244.4734349600003</v>
      </c>
      <c r="P77" s="36">
        <f>SUMIFS(СВЦЭМ!$C$33:$C$776,СВЦЭМ!$A$33:$A$776,$A77,СВЦЭМ!$B$33:$B$776,P$47)+'СЕТ СН'!$G$9+СВЦЭМ!$D$10+'СЕТ СН'!$G$5-'СЕТ СН'!$G$17</f>
        <v>3242.1453805700003</v>
      </c>
      <c r="Q77" s="36">
        <f>SUMIFS(СВЦЭМ!$C$33:$C$776,СВЦЭМ!$A$33:$A$776,$A77,СВЦЭМ!$B$33:$B$776,Q$47)+'СЕТ СН'!$G$9+СВЦЭМ!$D$10+'СЕТ СН'!$G$5-'СЕТ СН'!$G$17</f>
        <v>3242.0660082499999</v>
      </c>
      <c r="R77" s="36">
        <f>SUMIFS(СВЦЭМ!$C$33:$C$776,СВЦЭМ!$A$33:$A$776,$A77,СВЦЭМ!$B$33:$B$776,R$47)+'СЕТ СН'!$G$9+СВЦЭМ!$D$10+'СЕТ СН'!$G$5-'СЕТ СН'!$G$17</f>
        <v>3247.9419879400002</v>
      </c>
      <c r="S77" s="36">
        <f>SUMIFS(СВЦЭМ!$C$33:$C$776,СВЦЭМ!$A$33:$A$776,$A77,СВЦЭМ!$B$33:$B$776,S$47)+'СЕТ СН'!$G$9+СВЦЭМ!$D$10+'СЕТ СН'!$G$5-'СЕТ СН'!$G$17</f>
        <v>3252.32401127</v>
      </c>
      <c r="T77" s="36">
        <f>SUMIFS(СВЦЭМ!$C$33:$C$776,СВЦЭМ!$A$33:$A$776,$A77,СВЦЭМ!$B$33:$B$776,T$47)+'СЕТ СН'!$G$9+СВЦЭМ!$D$10+'СЕТ СН'!$G$5-'СЕТ СН'!$G$17</f>
        <v>3251.3915043100001</v>
      </c>
      <c r="U77" s="36">
        <f>SUMIFS(СВЦЭМ!$C$33:$C$776,СВЦЭМ!$A$33:$A$776,$A77,СВЦЭМ!$B$33:$B$776,U$47)+'СЕТ СН'!$G$9+СВЦЭМ!$D$10+'СЕТ СН'!$G$5-'СЕТ СН'!$G$17</f>
        <v>3245.6235092699999</v>
      </c>
      <c r="V77" s="36">
        <f>SUMIFS(СВЦЭМ!$C$33:$C$776,СВЦЭМ!$A$33:$A$776,$A77,СВЦЭМ!$B$33:$B$776,V$47)+'СЕТ СН'!$G$9+СВЦЭМ!$D$10+'СЕТ СН'!$G$5-'СЕТ СН'!$G$17</f>
        <v>3239.29376211</v>
      </c>
      <c r="W77" s="36">
        <f>SUMIFS(СВЦЭМ!$C$33:$C$776,СВЦЭМ!$A$33:$A$776,$A77,СВЦЭМ!$B$33:$B$776,W$47)+'СЕТ СН'!$G$9+СВЦЭМ!$D$10+'СЕТ СН'!$G$5-'СЕТ СН'!$G$17</f>
        <v>3213.4576763300001</v>
      </c>
      <c r="X77" s="36">
        <f>SUMIFS(СВЦЭМ!$C$33:$C$776,СВЦЭМ!$A$33:$A$776,$A77,СВЦЭМ!$B$33:$B$776,X$47)+'СЕТ СН'!$G$9+СВЦЭМ!$D$10+'СЕТ СН'!$G$5-'СЕТ СН'!$G$17</f>
        <v>3258.1746378299999</v>
      </c>
      <c r="Y77" s="36">
        <f>SUMIFS(СВЦЭМ!$C$33:$C$776,СВЦЭМ!$A$33:$A$776,$A77,СВЦЭМ!$B$33:$B$776,Y$47)+'СЕТ СН'!$G$9+СВЦЭМ!$D$10+'СЕТ СН'!$G$5-'СЕТ СН'!$G$17</f>
        <v>3356.24360467</v>
      </c>
      <c r="AA77" s="37"/>
    </row>
    <row r="78" spans="1:27" ht="15.75" hidden="1" x14ac:dyDescent="0.2">
      <c r="A78" s="35">
        <f t="shared" si="1"/>
        <v>44013</v>
      </c>
      <c r="B78" s="36">
        <f>SUMIFS(СВЦЭМ!$C$33:$C$776,СВЦЭМ!$A$33:$A$776,$A78,СВЦЭМ!$B$33:$B$776,B$47)+'СЕТ СН'!$G$9+СВЦЭМ!$D$10+'СЕТ СН'!$G$5-'СЕТ СН'!$G$17</f>
        <v>2592.4900080500001</v>
      </c>
      <c r="C78" s="36">
        <f>SUMIFS(СВЦЭМ!$C$33:$C$776,СВЦЭМ!$A$33:$A$776,$A78,СВЦЭМ!$B$33:$B$776,C$47)+'СЕТ СН'!$G$9+СВЦЭМ!$D$10+'СЕТ СН'!$G$5-'СЕТ СН'!$G$17</f>
        <v>2592.4900080500001</v>
      </c>
      <c r="D78" s="36">
        <f>SUMIFS(СВЦЭМ!$C$33:$C$776,СВЦЭМ!$A$33:$A$776,$A78,СВЦЭМ!$B$33:$B$776,D$47)+'СЕТ СН'!$G$9+СВЦЭМ!$D$10+'СЕТ СН'!$G$5-'СЕТ СН'!$G$17</f>
        <v>2592.4900080500001</v>
      </c>
      <c r="E78" s="36">
        <f>SUMIFS(СВЦЭМ!$C$33:$C$776,СВЦЭМ!$A$33:$A$776,$A78,СВЦЭМ!$B$33:$B$776,E$47)+'СЕТ СН'!$G$9+СВЦЭМ!$D$10+'СЕТ СН'!$G$5-'СЕТ СН'!$G$17</f>
        <v>2592.4900080500001</v>
      </c>
      <c r="F78" s="36">
        <f>SUMIFS(СВЦЭМ!$C$33:$C$776,СВЦЭМ!$A$33:$A$776,$A78,СВЦЭМ!$B$33:$B$776,F$47)+'СЕТ СН'!$G$9+СВЦЭМ!$D$10+'СЕТ СН'!$G$5-'СЕТ СН'!$G$17</f>
        <v>2592.4900080500001</v>
      </c>
      <c r="G78" s="36">
        <f>SUMIFS(СВЦЭМ!$C$33:$C$776,СВЦЭМ!$A$33:$A$776,$A78,СВЦЭМ!$B$33:$B$776,G$47)+'СЕТ СН'!$G$9+СВЦЭМ!$D$10+'СЕТ СН'!$G$5-'СЕТ СН'!$G$17</f>
        <v>2592.4900080500001</v>
      </c>
      <c r="H78" s="36">
        <f>SUMIFS(СВЦЭМ!$C$33:$C$776,СВЦЭМ!$A$33:$A$776,$A78,СВЦЭМ!$B$33:$B$776,H$47)+'СЕТ СН'!$G$9+СВЦЭМ!$D$10+'СЕТ СН'!$G$5-'СЕТ СН'!$G$17</f>
        <v>2592.4900080500001</v>
      </c>
      <c r="I78" s="36">
        <f>SUMIFS(СВЦЭМ!$C$33:$C$776,СВЦЭМ!$A$33:$A$776,$A78,СВЦЭМ!$B$33:$B$776,I$47)+'СЕТ СН'!$G$9+СВЦЭМ!$D$10+'СЕТ СН'!$G$5-'СЕТ СН'!$G$17</f>
        <v>2592.4900080500001</v>
      </c>
      <c r="J78" s="36">
        <f>SUMIFS(СВЦЭМ!$C$33:$C$776,СВЦЭМ!$A$33:$A$776,$A78,СВЦЭМ!$B$33:$B$776,J$47)+'СЕТ СН'!$G$9+СВЦЭМ!$D$10+'СЕТ СН'!$G$5-'СЕТ СН'!$G$17</f>
        <v>2592.4900080500001</v>
      </c>
      <c r="K78" s="36">
        <f>SUMIFS(СВЦЭМ!$C$33:$C$776,СВЦЭМ!$A$33:$A$776,$A78,СВЦЭМ!$B$33:$B$776,K$47)+'СЕТ СН'!$G$9+СВЦЭМ!$D$10+'СЕТ СН'!$G$5-'СЕТ СН'!$G$17</f>
        <v>2592.4900080500001</v>
      </c>
      <c r="L78" s="36">
        <f>SUMIFS(СВЦЭМ!$C$33:$C$776,СВЦЭМ!$A$33:$A$776,$A78,СВЦЭМ!$B$33:$B$776,L$47)+'СЕТ СН'!$G$9+СВЦЭМ!$D$10+'СЕТ СН'!$G$5-'СЕТ СН'!$G$17</f>
        <v>2592.4900080500001</v>
      </c>
      <c r="M78" s="36">
        <f>SUMIFS(СВЦЭМ!$C$33:$C$776,СВЦЭМ!$A$33:$A$776,$A78,СВЦЭМ!$B$33:$B$776,M$47)+'СЕТ СН'!$G$9+СВЦЭМ!$D$10+'СЕТ СН'!$G$5-'СЕТ СН'!$G$17</f>
        <v>2592.4900080500001</v>
      </c>
      <c r="N78" s="36">
        <f>SUMIFS(СВЦЭМ!$C$33:$C$776,СВЦЭМ!$A$33:$A$776,$A78,СВЦЭМ!$B$33:$B$776,N$47)+'СЕТ СН'!$G$9+СВЦЭМ!$D$10+'СЕТ СН'!$G$5-'СЕТ СН'!$G$17</f>
        <v>2592.4900080500001</v>
      </c>
      <c r="O78" s="36">
        <f>SUMIFS(СВЦЭМ!$C$33:$C$776,СВЦЭМ!$A$33:$A$776,$A78,СВЦЭМ!$B$33:$B$776,O$47)+'СЕТ СН'!$G$9+СВЦЭМ!$D$10+'СЕТ СН'!$G$5-'СЕТ СН'!$G$17</f>
        <v>2592.4900080500001</v>
      </c>
      <c r="P78" s="36">
        <f>SUMIFS(СВЦЭМ!$C$33:$C$776,СВЦЭМ!$A$33:$A$776,$A78,СВЦЭМ!$B$33:$B$776,P$47)+'СЕТ СН'!$G$9+СВЦЭМ!$D$10+'СЕТ СН'!$G$5-'СЕТ СН'!$G$17</f>
        <v>2592.4900080500001</v>
      </c>
      <c r="Q78" s="36">
        <f>SUMIFS(СВЦЭМ!$C$33:$C$776,СВЦЭМ!$A$33:$A$776,$A78,СВЦЭМ!$B$33:$B$776,Q$47)+'СЕТ СН'!$G$9+СВЦЭМ!$D$10+'СЕТ СН'!$G$5-'СЕТ СН'!$G$17</f>
        <v>2592.4900080500001</v>
      </c>
      <c r="R78" s="36">
        <f>SUMIFS(СВЦЭМ!$C$33:$C$776,СВЦЭМ!$A$33:$A$776,$A78,СВЦЭМ!$B$33:$B$776,R$47)+'СЕТ СН'!$G$9+СВЦЭМ!$D$10+'СЕТ СН'!$G$5-'СЕТ СН'!$G$17</f>
        <v>2592.4900080500001</v>
      </c>
      <c r="S78" s="36">
        <f>SUMIFS(СВЦЭМ!$C$33:$C$776,СВЦЭМ!$A$33:$A$776,$A78,СВЦЭМ!$B$33:$B$776,S$47)+'СЕТ СН'!$G$9+СВЦЭМ!$D$10+'СЕТ СН'!$G$5-'СЕТ СН'!$G$17</f>
        <v>2592.4900080500001</v>
      </c>
      <c r="T78" s="36">
        <f>SUMIFS(СВЦЭМ!$C$33:$C$776,СВЦЭМ!$A$33:$A$776,$A78,СВЦЭМ!$B$33:$B$776,T$47)+'СЕТ СН'!$G$9+СВЦЭМ!$D$10+'СЕТ СН'!$G$5-'СЕТ СН'!$G$17</f>
        <v>2592.4900080500001</v>
      </c>
      <c r="U78" s="36">
        <f>SUMIFS(СВЦЭМ!$C$33:$C$776,СВЦЭМ!$A$33:$A$776,$A78,СВЦЭМ!$B$33:$B$776,U$47)+'СЕТ СН'!$G$9+СВЦЭМ!$D$10+'СЕТ СН'!$G$5-'СЕТ СН'!$G$17</f>
        <v>2592.4900080500001</v>
      </c>
      <c r="V78" s="36">
        <f>SUMIFS(СВЦЭМ!$C$33:$C$776,СВЦЭМ!$A$33:$A$776,$A78,СВЦЭМ!$B$33:$B$776,V$47)+'СЕТ СН'!$G$9+СВЦЭМ!$D$10+'СЕТ СН'!$G$5-'СЕТ СН'!$G$17</f>
        <v>2592.4900080500001</v>
      </c>
      <c r="W78" s="36">
        <f>SUMIFS(СВЦЭМ!$C$33:$C$776,СВЦЭМ!$A$33:$A$776,$A78,СВЦЭМ!$B$33:$B$776,W$47)+'СЕТ СН'!$G$9+СВЦЭМ!$D$10+'СЕТ СН'!$G$5-'СЕТ СН'!$G$17</f>
        <v>2592.4900080500001</v>
      </c>
      <c r="X78" s="36">
        <f>SUMIFS(СВЦЭМ!$C$33:$C$776,СВЦЭМ!$A$33:$A$776,$A78,СВЦЭМ!$B$33:$B$776,X$47)+'СЕТ СН'!$G$9+СВЦЭМ!$D$10+'СЕТ СН'!$G$5-'СЕТ СН'!$G$17</f>
        <v>2592.4900080500001</v>
      </c>
      <c r="Y78" s="36">
        <f>SUMIFS(СВЦЭМ!$C$33:$C$776,СВЦЭМ!$A$33:$A$776,$A78,СВЦЭМ!$B$33:$B$776,Y$47)+'СЕТ СН'!$G$9+СВЦЭМ!$D$10+'СЕТ СН'!$G$5-'СЕТ СН'!$G$17</f>
        <v>2592.4900080500001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01.06.2020</v>
      </c>
      <c r="B84" s="36">
        <f>SUMIFS(СВЦЭМ!$C$33:$C$776,СВЦЭМ!$A$33:$A$776,$A84,СВЦЭМ!$B$33:$B$776,B$83)+'СЕТ СН'!$H$9+СВЦЭМ!$D$10+'СЕТ СН'!$H$5-'СЕТ СН'!$H$17</f>
        <v>3388.1068465100002</v>
      </c>
      <c r="C84" s="36">
        <f>SUMIFS(СВЦЭМ!$C$33:$C$776,СВЦЭМ!$A$33:$A$776,$A84,СВЦЭМ!$B$33:$B$776,C$83)+'СЕТ СН'!$H$9+СВЦЭМ!$D$10+'СЕТ СН'!$H$5-'СЕТ СН'!$H$17</f>
        <v>3399.2016148600001</v>
      </c>
      <c r="D84" s="36">
        <f>SUMIFS(СВЦЭМ!$C$33:$C$776,СВЦЭМ!$A$33:$A$776,$A84,СВЦЭМ!$B$33:$B$776,D$83)+'СЕТ СН'!$H$9+СВЦЭМ!$D$10+'СЕТ СН'!$H$5-'СЕТ СН'!$H$17</f>
        <v>3415.98588144</v>
      </c>
      <c r="E84" s="36">
        <f>SUMIFS(СВЦЭМ!$C$33:$C$776,СВЦЭМ!$A$33:$A$776,$A84,СВЦЭМ!$B$33:$B$776,E$83)+'СЕТ СН'!$H$9+СВЦЭМ!$D$10+'СЕТ СН'!$H$5-'СЕТ СН'!$H$17</f>
        <v>3423.68646954</v>
      </c>
      <c r="F84" s="36">
        <f>SUMIFS(СВЦЭМ!$C$33:$C$776,СВЦЭМ!$A$33:$A$776,$A84,СВЦЭМ!$B$33:$B$776,F$83)+'СЕТ СН'!$H$9+СВЦЭМ!$D$10+'СЕТ СН'!$H$5-'СЕТ СН'!$H$17</f>
        <v>3423.5374550799997</v>
      </c>
      <c r="G84" s="36">
        <f>SUMIFS(СВЦЭМ!$C$33:$C$776,СВЦЭМ!$A$33:$A$776,$A84,СВЦЭМ!$B$33:$B$776,G$83)+'СЕТ СН'!$H$9+СВЦЭМ!$D$10+'СЕТ СН'!$H$5-'СЕТ СН'!$H$17</f>
        <v>3420.05383033</v>
      </c>
      <c r="H84" s="36">
        <f>SUMIFS(СВЦЭМ!$C$33:$C$776,СВЦЭМ!$A$33:$A$776,$A84,СВЦЭМ!$B$33:$B$776,H$83)+'СЕТ СН'!$H$9+СВЦЭМ!$D$10+'СЕТ СН'!$H$5-'СЕТ СН'!$H$17</f>
        <v>3405.6896139800001</v>
      </c>
      <c r="I84" s="36">
        <f>SUMIFS(СВЦЭМ!$C$33:$C$776,СВЦЭМ!$A$33:$A$776,$A84,СВЦЭМ!$B$33:$B$776,I$83)+'СЕТ СН'!$H$9+СВЦЭМ!$D$10+'СЕТ СН'!$H$5-'СЕТ СН'!$H$17</f>
        <v>3395.83472596</v>
      </c>
      <c r="J84" s="36">
        <f>SUMIFS(СВЦЭМ!$C$33:$C$776,СВЦЭМ!$A$33:$A$776,$A84,СВЦЭМ!$B$33:$B$776,J$83)+'СЕТ СН'!$H$9+СВЦЭМ!$D$10+'СЕТ СН'!$H$5-'СЕТ СН'!$H$17</f>
        <v>3362.2436143899999</v>
      </c>
      <c r="K84" s="36">
        <f>SUMIFS(СВЦЭМ!$C$33:$C$776,СВЦЭМ!$A$33:$A$776,$A84,СВЦЭМ!$B$33:$B$776,K$83)+'СЕТ СН'!$H$9+СВЦЭМ!$D$10+'СЕТ СН'!$H$5-'СЕТ СН'!$H$17</f>
        <v>3305.0499917000002</v>
      </c>
      <c r="L84" s="36">
        <f>SUMIFS(СВЦЭМ!$C$33:$C$776,СВЦЭМ!$A$33:$A$776,$A84,СВЦЭМ!$B$33:$B$776,L$83)+'СЕТ СН'!$H$9+СВЦЭМ!$D$10+'СЕТ СН'!$H$5-'СЕТ СН'!$H$17</f>
        <v>3327.7731049700001</v>
      </c>
      <c r="M84" s="36">
        <f>SUMIFS(СВЦЭМ!$C$33:$C$776,СВЦЭМ!$A$33:$A$776,$A84,СВЦЭМ!$B$33:$B$776,M$83)+'СЕТ СН'!$H$9+СВЦЭМ!$D$10+'СЕТ СН'!$H$5-'СЕТ СН'!$H$17</f>
        <v>3343.70652806</v>
      </c>
      <c r="N84" s="36">
        <f>SUMIFS(СВЦЭМ!$C$33:$C$776,СВЦЭМ!$A$33:$A$776,$A84,СВЦЭМ!$B$33:$B$776,N$83)+'СЕТ СН'!$H$9+СВЦЭМ!$D$10+'СЕТ СН'!$H$5-'СЕТ СН'!$H$17</f>
        <v>3339.5445079199999</v>
      </c>
      <c r="O84" s="36">
        <f>SUMIFS(СВЦЭМ!$C$33:$C$776,СВЦЭМ!$A$33:$A$776,$A84,СВЦЭМ!$B$33:$B$776,O$83)+'СЕТ СН'!$H$9+СВЦЭМ!$D$10+'СЕТ СН'!$H$5-'СЕТ СН'!$H$17</f>
        <v>3328.1288728899999</v>
      </c>
      <c r="P84" s="36">
        <f>SUMIFS(СВЦЭМ!$C$33:$C$776,СВЦЭМ!$A$33:$A$776,$A84,СВЦЭМ!$B$33:$B$776,P$83)+'СЕТ СН'!$H$9+СВЦЭМ!$D$10+'СЕТ СН'!$H$5-'СЕТ СН'!$H$17</f>
        <v>3321.7091965300001</v>
      </c>
      <c r="Q84" s="36">
        <f>SUMIFS(СВЦЭМ!$C$33:$C$776,СВЦЭМ!$A$33:$A$776,$A84,СВЦЭМ!$B$33:$B$776,Q$83)+'СЕТ СН'!$H$9+СВЦЭМ!$D$10+'СЕТ СН'!$H$5-'СЕТ СН'!$H$17</f>
        <v>3325.7187833200001</v>
      </c>
      <c r="R84" s="36">
        <f>SUMIFS(СВЦЭМ!$C$33:$C$776,СВЦЭМ!$A$33:$A$776,$A84,СВЦЭМ!$B$33:$B$776,R$83)+'СЕТ СН'!$H$9+СВЦЭМ!$D$10+'СЕТ СН'!$H$5-'СЕТ СН'!$H$17</f>
        <v>3319.2983690299998</v>
      </c>
      <c r="S84" s="36">
        <f>SUMIFS(СВЦЭМ!$C$33:$C$776,СВЦЭМ!$A$33:$A$776,$A84,СВЦЭМ!$B$33:$B$776,S$83)+'СЕТ СН'!$H$9+СВЦЭМ!$D$10+'СЕТ СН'!$H$5-'СЕТ СН'!$H$17</f>
        <v>3322.3771893200001</v>
      </c>
      <c r="T84" s="36">
        <f>SUMIFS(СВЦЭМ!$C$33:$C$776,СВЦЭМ!$A$33:$A$776,$A84,СВЦЭМ!$B$33:$B$776,T$83)+'СЕТ СН'!$H$9+СВЦЭМ!$D$10+'СЕТ СН'!$H$5-'СЕТ СН'!$H$17</f>
        <v>3331.4284192</v>
      </c>
      <c r="U84" s="36">
        <f>SUMIFS(СВЦЭМ!$C$33:$C$776,СВЦЭМ!$A$33:$A$776,$A84,СВЦЭМ!$B$33:$B$776,U$83)+'СЕТ СН'!$H$9+СВЦЭМ!$D$10+'СЕТ СН'!$H$5-'СЕТ СН'!$H$17</f>
        <v>3309.8089772000003</v>
      </c>
      <c r="V84" s="36">
        <f>SUMIFS(СВЦЭМ!$C$33:$C$776,СВЦЭМ!$A$33:$A$776,$A84,СВЦЭМ!$B$33:$B$776,V$83)+'СЕТ СН'!$H$9+СВЦЭМ!$D$10+'СЕТ СН'!$H$5-'СЕТ СН'!$H$17</f>
        <v>3322.6464447100002</v>
      </c>
      <c r="W84" s="36">
        <f>SUMIFS(СВЦЭМ!$C$33:$C$776,СВЦЭМ!$A$33:$A$776,$A84,СВЦЭМ!$B$33:$B$776,W$83)+'СЕТ СН'!$H$9+СВЦЭМ!$D$10+'СЕТ СН'!$H$5-'СЕТ СН'!$H$17</f>
        <v>3344.17862345</v>
      </c>
      <c r="X84" s="36">
        <f>SUMIFS(СВЦЭМ!$C$33:$C$776,СВЦЭМ!$A$33:$A$776,$A84,СВЦЭМ!$B$33:$B$776,X$83)+'СЕТ СН'!$H$9+СВЦЭМ!$D$10+'СЕТ СН'!$H$5-'СЕТ СН'!$H$17</f>
        <v>3318.4760323199998</v>
      </c>
      <c r="Y84" s="36">
        <f>SUMIFS(СВЦЭМ!$C$33:$C$776,СВЦЭМ!$A$33:$A$776,$A84,СВЦЭМ!$B$33:$B$776,Y$83)+'СЕТ СН'!$H$9+СВЦЭМ!$D$10+'СЕТ СН'!$H$5-'СЕТ СН'!$H$17</f>
        <v>3346.5477038200002</v>
      </c>
    </row>
    <row r="85" spans="1:25" ht="15.75" x14ac:dyDescent="0.2">
      <c r="A85" s="35">
        <f>A84+1</f>
        <v>43984</v>
      </c>
      <c r="B85" s="36">
        <f>SUMIFS(СВЦЭМ!$C$33:$C$776,СВЦЭМ!$A$33:$A$776,$A85,СВЦЭМ!$B$33:$B$776,B$83)+'СЕТ СН'!$H$9+СВЦЭМ!$D$10+'СЕТ СН'!$H$5-'СЕТ СН'!$H$17</f>
        <v>3369.9315898300001</v>
      </c>
      <c r="C85" s="36">
        <f>SUMIFS(СВЦЭМ!$C$33:$C$776,СВЦЭМ!$A$33:$A$776,$A85,СВЦЭМ!$B$33:$B$776,C$83)+'СЕТ СН'!$H$9+СВЦЭМ!$D$10+'СЕТ СН'!$H$5-'СЕТ СН'!$H$17</f>
        <v>3412.8557536899998</v>
      </c>
      <c r="D85" s="36">
        <f>SUMIFS(СВЦЭМ!$C$33:$C$776,СВЦЭМ!$A$33:$A$776,$A85,СВЦЭМ!$B$33:$B$776,D$83)+'СЕТ СН'!$H$9+СВЦЭМ!$D$10+'СЕТ СН'!$H$5-'СЕТ СН'!$H$17</f>
        <v>3439.9939832099999</v>
      </c>
      <c r="E85" s="36">
        <f>SUMIFS(СВЦЭМ!$C$33:$C$776,СВЦЭМ!$A$33:$A$776,$A85,СВЦЭМ!$B$33:$B$776,E$83)+'СЕТ СН'!$H$9+СВЦЭМ!$D$10+'СЕТ СН'!$H$5-'СЕТ СН'!$H$17</f>
        <v>3447.8856403899999</v>
      </c>
      <c r="F85" s="36">
        <f>SUMIFS(СВЦЭМ!$C$33:$C$776,СВЦЭМ!$A$33:$A$776,$A85,СВЦЭМ!$B$33:$B$776,F$83)+'СЕТ СН'!$H$9+СВЦЭМ!$D$10+'СЕТ СН'!$H$5-'СЕТ СН'!$H$17</f>
        <v>3450.7937147600001</v>
      </c>
      <c r="G85" s="36">
        <f>SUMIFS(СВЦЭМ!$C$33:$C$776,СВЦЭМ!$A$33:$A$776,$A85,СВЦЭМ!$B$33:$B$776,G$83)+'СЕТ СН'!$H$9+СВЦЭМ!$D$10+'СЕТ СН'!$H$5-'СЕТ СН'!$H$17</f>
        <v>3446.07059299</v>
      </c>
      <c r="H85" s="36">
        <f>SUMIFS(СВЦЭМ!$C$33:$C$776,СВЦЭМ!$A$33:$A$776,$A85,СВЦЭМ!$B$33:$B$776,H$83)+'СЕТ СН'!$H$9+СВЦЭМ!$D$10+'СЕТ СН'!$H$5-'СЕТ СН'!$H$17</f>
        <v>3405.9443439900001</v>
      </c>
      <c r="I85" s="36">
        <f>SUMIFS(СВЦЭМ!$C$33:$C$776,СВЦЭМ!$A$33:$A$776,$A85,СВЦЭМ!$B$33:$B$776,I$83)+'СЕТ СН'!$H$9+СВЦЭМ!$D$10+'СЕТ СН'!$H$5-'СЕТ СН'!$H$17</f>
        <v>3361.6164498899998</v>
      </c>
      <c r="J85" s="36">
        <f>SUMIFS(СВЦЭМ!$C$33:$C$776,СВЦЭМ!$A$33:$A$776,$A85,СВЦЭМ!$B$33:$B$776,J$83)+'СЕТ СН'!$H$9+СВЦЭМ!$D$10+'СЕТ СН'!$H$5-'СЕТ СН'!$H$17</f>
        <v>3381.5672434100002</v>
      </c>
      <c r="K85" s="36">
        <f>SUMIFS(СВЦЭМ!$C$33:$C$776,СВЦЭМ!$A$33:$A$776,$A85,СВЦЭМ!$B$33:$B$776,K$83)+'СЕТ СН'!$H$9+СВЦЭМ!$D$10+'СЕТ СН'!$H$5-'СЕТ СН'!$H$17</f>
        <v>3376.834472</v>
      </c>
      <c r="L85" s="36">
        <f>SUMIFS(СВЦЭМ!$C$33:$C$776,СВЦЭМ!$A$33:$A$776,$A85,СВЦЭМ!$B$33:$B$776,L$83)+'СЕТ СН'!$H$9+СВЦЭМ!$D$10+'СЕТ СН'!$H$5-'СЕТ СН'!$H$17</f>
        <v>3365.5207549000002</v>
      </c>
      <c r="M85" s="36">
        <f>SUMIFS(СВЦЭМ!$C$33:$C$776,СВЦЭМ!$A$33:$A$776,$A85,СВЦЭМ!$B$33:$B$776,M$83)+'СЕТ СН'!$H$9+СВЦЭМ!$D$10+'СЕТ СН'!$H$5-'СЕТ СН'!$H$17</f>
        <v>3344.1354688500001</v>
      </c>
      <c r="N85" s="36">
        <f>SUMIFS(СВЦЭМ!$C$33:$C$776,СВЦЭМ!$A$33:$A$776,$A85,СВЦЭМ!$B$33:$B$776,N$83)+'СЕТ СН'!$H$9+СВЦЭМ!$D$10+'СЕТ СН'!$H$5-'СЕТ СН'!$H$17</f>
        <v>3339.08992072</v>
      </c>
      <c r="O85" s="36">
        <f>SUMIFS(СВЦЭМ!$C$33:$C$776,СВЦЭМ!$A$33:$A$776,$A85,СВЦЭМ!$B$33:$B$776,O$83)+'СЕТ СН'!$H$9+СВЦЭМ!$D$10+'СЕТ СН'!$H$5-'СЕТ СН'!$H$17</f>
        <v>3340.3182714300001</v>
      </c>
      <c r="P85" s="36">
        <f>SUMIFS(СВЦЭМ!$C$33:$C$776,СВЦЭМ!$A$33:$A$776,$A85,СВЦЭМ!$B$33:$B$776,P$83)+'СЕТ СН'!$H$9+СВЦЭМ!$D$10+'СЕТ СН'!$H$5-'СЕТ СН'!$H$17</f>
        <v>3353.55908047</v>
      </c>
      <c r="Q85" s="36">
        <f>SUMIFS(СВЦЭМ!$C$33:$C$776,СВЦЭМ!$A$33:$A$776,$A85,СВЦЭМ!$B$33:$B$776,Q$83)+'СЕТ СН'!$H$9+СВЦЭМ!$D$10+'СЕТ СН'!$H$5-'СЕТ СН'!$H$17</f>
        <v>3350.3157593800001</v>
      </c>
      <c r="R85" s="36">
        <f>SUMIFS(СВЦЭМ!$C$33:$C$776,СВЦЭМ!$A$33:$A$776,$A85,СВЦЭМ!$B$33:$B$776,R$83)+'СЕТ СН'!$H$9+СВЦЭМ!$D$10+'СЕТ СН'!$H$5-'СЕТ СН'!$H$17</f>
        <v>3338.68474715</v>
      </c>
      <c r="S85" s="36">
        <f>SUMIFS(СВЦЭМ!$C$33:$C$776,СВЦЭМ!$A$33:$A$776,$A85,СВЦЭМ!$B$33:$B$776,S$83)+'СЕТ СН'!$H$9+СВЦЭМ!$D$10+'СЕТ СН'!$H$5-'СЕТ СН'!$H$17</f>
        <v>3347.8553019700003</v>
      </c>
      <c r="T85" s="36">
        <f>SUMIFS(СВЦЭМ!$C$33:$C$776,СВЦЭМ!$A$33:$A$776,$A85,СВЦЭМ!$B$33:$B$776,T$83)+'СЕТ СН'!$H$9+СВЦЭМ!$D$10+'СЕТ СН'!$H$5-'СЕТ СН'!$H$17</f>
        <v>3357.1994631299999</v>
      </c>
      <c r="U85" s="36">
        <f>SUMIFS(СВЦЭМ!$C$33:$C$776,СВЦЭМ!$A$33:$A$776,$A85,СВЦЭМ!$B$33:$B$776,U$83)+'СЕТ СН'!$H$9+СВЦЭМ!$D$10+'СЕТ СН'!$H$5-'СЕТ СН'!$H$17</f>
        <v>3342.3121197199998</v>
      </c>
      <c r="V85" s="36">
        <f>SUMIFS(СВЦЭМ!$C$33:$C$776,СВЦЭМ!$A$33:$A$776,$A85,СВЦЭМ!$B$33:$B$776,V$83)+'СЕТ СН'!$H$9+СВЦЭМ!$D$10+'СЕТ СН'!$H$5-'СЕТ СН'!$H$17</f>
        <v>3346.75975247</v>
      </c>
      <c r="W85" s="36">
        <f>SUMIFS(СВЦЭМ!$C$33:$C$776,СВЦЭМ!$A$33:$A$776,$A85,СВЦЭМ!$B$33:$B$776,W$83)+'СЕТ СН'!$H$9+СВЦЭМ!$D$10+'СЕТ СН'!$H$5-'СЕТ СН'!$H$17</f>
        <v>3341.7346929400001</v>
      </c>
      <c r="X85" s="36">
        <f>SUMIFS(СВЦЭМ!$C$33:$C$776,СВЦЭМ!$A$33:$A$776,$A85,СВЦЭМ!$B$33:$B$776,X$83)+'СЕТ СН'!$H$9+СВЦЭМ!$D$10+'СЕТ СН'!$H$5-'СЕТ СН'!$H$17</f>
        <v>3313.2584219700002</v>
      </c>
      <c r="Y85" s="36">
        <f>SUMIFS(СВЦЭМ!$C$33:$C$776,СВЦЭМ!$A$33:$A$776,$A85,СВЦЭМ!$B$33:$B$776,Y$83)+'СЕТ СН'!$H$9+СВЦЭМ!$D$10+'СЕТ СН'!$H$5-'СЕТ СН'!$H$17</f>
        <v>3315.4398455099999</v>
      </c>
    </row>
    <row r="86" spans="1:25" ht="15.75" x14ac:dyDescent="0.2">
      <c r="A86" s="35">
        <f t="shared" ref="A86:A114" si="2">A85+1</f>
        <v>43985</v>
      </c>
      <c r="B86" s="36">
        <f>SUMIFS(СВЦЭМ!$C$33:$C$776,СВЦЭМ!$A$33:$A$776,$A86,СВЦЭМ!$B$33:$B$776,B$83)+'СЕТ СН'!$H$9+СВЦЭМ!$D$10+'СЕТ СН'!$H$5-'СЕТ СН'!$H$17</f>
        <v>3422.8409955299999</v>
      </c>
      <c r="C86" s="36">
        <f>SUMIFS(СВЦЭМ!$C$33:$C$776,СВЦЭМ!$A$33:$A$776,$A86,СВЦЭМ!$B$33:$B$776,C$83)+'СЕТ СН'!$H$9+СВЦЭМ!$D$10+'СЕТ СН'!$H$5-'СЕТ СН'!$H$17</f>
        <v>3446.5236590599998</v>
      </c>
      <c r="D86" s="36">
        <f>SUMIFS(СВЦЭМ!$C$33:$C$776,СВЦЭМ!$A$33:$A$776,$A86,СВЦЭМ!$B$33:$B$776,D$83)+'СЕТ СН'!$H$9+СВЦЭМ!$D$10+'СЕТ СН'!$H$5-'СЕТ СН'!$H$17</f>
        <v>3449.3996500900003</v>
      </c>
      <c r="E86" s="36">
        <f>SUMIFS(СВЦЭМ!$C$33:$C$776,СВЦЭМ!$A$33:$A$776,$A86,СВЦЭМ!$B$33:$B$776,E$83)+'СЕТ СН'!$H$9+СВЦЭМ!$D$10+'СЕТ СН'!$H$5-'СЕТ СН'!$H$17</f>
        <v>3450.2270806199999</v>
      </c>
      <c r="F86" s="36">
        <f>SUMIFS(СВЦЭМ!$C$33:$C$776,СВЦЭМ!$A$33:$A$776,$A86,СВЦЭМ!$B$33:$B$776,F$83)+'СЕТ СН'!$H$9+СВЦЭМ!$D$10+'СЕТ СН'!$H$5-'СЕТ СН'!$H$17</f>
        <v>3446.9173812200002</v>
      </c>
      <c r="G86" s="36">
        <f>SUMIFS(СВЦЭМ!$C$33:$C$776,СВЦЭМ!$A$33:$A$776,$A86,СВЦЭМ!$B$33:$B$776,G$83)+'СЕТ СН'!$H$9+СВЦЭМ!$D$10+'СЕТ СН'!$H$5-'СЕТ СН'!$H$17</f>
        <v>3446.06388182</v>
      </c>
      <c r="H86" s="36">
        <f>SUMIFS(СВЦЭМ!$C$33:$C$776,СВЦЭМ!$A$33:$A$776,$A86,СВЦЭМ!$B$33:$B$776,H$83)+'СЕТ СН'!$H$9+СВЦЭМ!$D$10+'СЕТ СН'!$H$5-'СЕТ СН'!$H$17</f>
        <v>3446.0482795799999</v>
      </c>
      <c r="I86" s="36">
        <f>SUMIFS(СВЦЭМ!$C$33:$C$776,СВЦЭМ!$A$33:$A$776,$A86,СВЦЭМ!$B$33:$B$776,I$83)+'СЕТ СН'!$H$9+СВЦЭМ!$D$10+'СЕТ СН'!$H$5-'СЕТ СН'!$H$17</f>
        <v>3413.6864031800001</v>
      </c>
      <c r="J86" s="36">
        <f>SUMIFS(СВЦЭМ!$C$33:$C$776,СВЦЭМ!$A$33:$A$776,$A86,СВЦЭМ!$B$33:$B$776,J$83)+'СЕТ СН'!$H$9+СВЦЭМ!$D$10+'СЕТ СН'!$H$5-'СЕТ СН'!$H$17</f>
        <v>3424.7591692000001</v>
      </c>
      <c r="K86" s="36">
        <f>SUMIFS(СВЦЭМ!$C$33:$C$776,СВЦЭМ!$A$33:$A$776,$A86,СВЦЭМ!$B$33:$B$776,K$83)+'СЕТ СН'!$H$9+СВЦЭМ!$D$10+'СЕТ СН'!$H$5-'СЕТ СН'!$H$17</f>
        <v>3418.2221792400001</v>
      </c>
      <c r="L86" s="36">
        <f>SUMIFS(СВЦЭМ!$C$33:$C$776,СВЦЭМ!$A$33:$A$776,$A86,СВЦЭМ!$B$33:$B$776,L$83)+'СЕТ СН'!$H$9+СВЦЭМ!$D$10+'СЕТ СН'!$H$5-'СЕТ СН'!$H$17</f>
        <v>3375.1133511400003</v>
      </c>
      <c r="M86" s="36">
        <f>SUMIFS(СВЦЭМ!$C$33:$C$776,СВЦЭМ!$A$33:$A$776,$A86,СВЦЭМ!$B$33:$B$776,M$83)+'СЕТ СН'!$H$9+СВЦЭМ!$D$10+'СЕТ СН'!$H$5-'СЕТ СН'!$H$17</f>
        <v>3327.8380524700001</v>
      </c>
      <c r="N86" s="36">
        <f>SUMIFS(СВЦЭМ!$C$33:$C$776,СВЦЭМ!$A$33:$A$776,$A86,СВЦЭМ!$B$33:$B$776,N$83)+'СЕТ СН'!$H$9+СВЦЭМ!$D$10+'СЕТ СН'!$H$5-'СЕТ СН'!$H$17</f>
        <v>3313.2608361699999</v>
      </c>
      <c r="O86" s="36">
        <f>SUMIFS(СВЦЭМ!$C$33:$C$776,СВЦЭМ!$A$33:$A$776,$A86,СВЦЭМ!$B$33:$B$776,O$83)+'СЕТ СН'!$H$9+СВЦЭМ!$D$10+'СЕТ СН'!$H$5-'СЕТ СН'!$H$17</f>
        <v>3313.9407651900001</v>
      </c>
      <c r="P86" s="36">
        <f>SUMIFS(СВЦЭМ!$C$33:$C$776,СВЦЭМ!$A$33:$A$776,$A86,СВЦЭМ!$B$33:$B$776,P$83)+'СЕТ СН'!$H$9+СВЦЭМ!$D$10+'СЕТ СН'!$H$5-'СЕТ СН'!$H$17</f>
        <v>3319.39022854</v>
      </c>
      <c r="Q86" s="36">
        <f>SUMIFS(СВЦЭМ!$C$33:$C$776,СВЦЭМ!$A$33:$A$776,$A86,СВЦЭМ!$B$33:$B$776,Q$83)+'СЕТ СН'!$H$9+СВЦЭМ!$D$10+'СЕТ СН'!$H$5-'СЕТ СН'!$H$17</f>
        <v>3319.7983106699999</v>
      </c>
      <c r="R86" s="36">
        <f>SUMIFS(СВЦЭМ!$C$33:$C$776,СВЦЭМ!$A$33:$A$776,$A86,СВЦЭМ!$B$33:$B$776,R$83)+'СЕТ СН'!$H$9+СВЦЭМ!$D$10+'СЕТ СН'!$H$5-'СЕТ СН'!$H$17</f>
        <v>3314.86836842</v>
      </c>
      <c r="S86" s="36">
        <f>SUMIFS(СВЦЭМ!$C$33:$C$776,СВЦЭМ!$A$33:$A$776,$A86,СВЦЭМ!$B$33:$B$776,S$83)+'СЕТ СН'!$H$9+СВЦЭМ!$D$10+'СЕТ СН'!$H$5-'СЕТ СН'!$H$17</f>
        <v>3312.95686428</v>
      </c>
      <c r="T86" s="36">
        <f>SUMIFS(СВЦЭМ!$C$33:$C$776,СВЦЭМ!$A$33:$A$776,$A86,СВЦЭМ!$B$33:$B$776,T$83)+'СЕТ СН'!$H$9+СВЦЭМ!$D$10+'СЕТ СН'!$H$5-'СЕТ СН'!$H$17</f>
        <v>3338.6353058700001</v>
      </c>
      <c r="U86" s="36">
        <f>SUMIFS(СВЦЭМ!$C$33:$C$776,СВЦЭМ!$A$33:$A$776,$A86,СВЦЭМ!$B$33:$B$776,U$83)+'СЕТ СН'!$H$9+СВЦЭМ!$D$10+'СЕТ СН'!$H$5-'СЕТ СН'!$H$17</f>
        <v>3310.2278547000001</v>
      </c>
      <c r="V86" s="36">
        <f>SUMIFS(СВЦЭМ!$C$33:$C$776,СВЦЭМ!$A$33:$A$776,$A86,СВЦЭМ!$B$33:$B$776,V$83)+'СЕТ СН'!$H$9+СВЦЭМ!$D$10+'СЕТ СН'!$H$5-'СЕТ СН'!$H$17</f>
        <v>3262.21520874</v>
      </c>
      <c r="W86" s="36">
        <f>SUMIFS(СВЦЭМ!$C$33:$C$776,СВЦЭМ!$A$33:$A$776,$A86,СВЦЭМ!$B$33:$B$776,W$83)+'СЕТ СН'!$H$9+СВЦЭМ!$D$10+'СЕТ СН'!$H$5-'СЕТ СН'!$H$17</f>
        <v>3257.9387448400003</v>
      </c>
      <c r="X86" s="36">
        <f>SUMIFS(СВЦЭМ!$C$33:$C$776,СВЦЭМ!$A$33:$A$776,$A86,СВЦЭМ!$B$33:$B$776,X$83)+'СЕТ СН'!$H$9+СВЦЭМ!$D$10+'СЕТ СН'!$H$5-'СЕТ СН'!$H$17</f>
        <v>3305.17869948</v>
      </c>
      <c r="Y86" s="36">
        <f>SUMIFS(СВЦЭМ!$C$33:$C$776,СВЦЭМ!$A$33:$A$776,$A86,СВЦЭМ!$B$33:$B$776,Y$83)+'СЕТ СН'!$H$9+СВЦЭМ!$D$10+'СЕТ СН'!$H$5-'СЕТ СН'!$H$17</f>
        <v>3368.94687845</v>
      </c>
    </row>
    <row r="87" spans="1:25" ht="15.75" x14ac:dyDescent="0.2">
      <c r="A87" s="35">
        <f t="shared" si="2"/>
        <v>43986</v>
      </c>
      <c r="B87" s="36">
        <f>SUMIFS(СВЦЭМ!$C$33:$C$776,СВЦЭМ!$A$33:$A$776,$A87,СВЦЭМ!$B$33:$B$776,B$83)+'СЕТ СН'!$H$9+СВЦЭМ!$D$10+'СЕТ СН'!$H$5-'СЕТ СН'!$H$17</f>
        <v>3448.6918603300001</v>
      </c>
      <c r="C87" s="36">
        <f>SUMIFS(СВЦЭМ!$C$33:$C$776,СВЦЭМ!$A$33:$A$776,$A87,СВЦЭМ!$B$33:$B$776,C$83)+'СЕТ СН'!$H$9+СВЦЭМ!$D$10+'СЕТ СН'!$H$5-'СЕТ СН'!$H$17</f>
        <v>3465.8053029299999</v>
      </c>
      <c r="D87" s="36">
        <f>SUMIFS(СВЦЭМ!$C$33:$C$776,СВЦЭМ!$A$33:$A$776,$A87,СВЦЭМ!$B$33:$B$776,D$83)+'СЕТ СН'!$H$9+СВЦЭМ!$D$10+'СЕТ СН'!$H$5-'СЕТ СН'!$H$17</f>
        <v>3474.9517832500001</v>
      </c>
      <c r="E87" s="36">
        <f>SUMIFS(СВЦЭМ!$C$33:$C$776,СВЦЭМ!$A$33:$A$776,$A87,СВЦЭМ!$B$33:$B$776,E$83)+'СЕТ СН'!$H$9+СВЦЭМ!$D$10+'СЕТ СН'!$H$5-'СЕТ СН'!$H$17</f>
        <v>3482.84452212</v>
      </c>
      <c r="F87" s="36">
        <f>SUMIFS(СВЦЭМ!$C$33:$C$776,СВЦЭМ!$A$33:$A$776,$A87,СВЦЭМ!$B$33:$B$776,F$83)+'СЕТ СН'!$H$9+СВЦЭМ!$D$10+'СЕТ СН'!$H$5-'СЕТ СН'!$H$17</f>
        <v>3490.5354380500003</v>
      </c>
      <c r="G87" s="36">
        <f>SUMIFS(СВЦЭМ!$C$33:$C$776,СВЦЭМ!$A$33:$A$776,$A87,СВЦЭМ!$B$33:$B$776,G$83)+'СЕТ СН'!$H$9+СВЦЭМ!$D$10+'СЕТ СН'!$H$5-'СЕТ СН'!$H$17</f>
        <v>3491.5708989300001</v>
      </c>
      <c r="H87" s="36">
        <f>SUMIFS(СВЦЭМ!$C$33:$C$776,СВЦЭМ!$A$33:$A$776,$A87,СВЦЭМ!$B$33:$B$776,H$83)+'СЕТ СН'!$H$9+СВЦЭМ!$D$10+'СЕТ СН'!$H$5-'СЕТ СН'!$H$17</f>
        <v>3488.2902469300002</v>
      </c>
      <c r="I87" s="36">
        <f>SUMIFS(СВЦЭМ!$C$33:$C$776,СВЦЭМ!$A$33:$A$776,$A87,СВЦЭМ!$B$33:$B$776,I$83)+'СЕТ СН'!$H$9+СВЦЭМ!$D$10+'СЕТ СН'!$H$5-'СЕТ СН'!$H$17</f>
        <v>3447.5359227999998</v>
      </c>
      <c r="J87" s="36">
        <f>SUMIFS(СВЦЭМ!$C$33:$C$776,СВЦЭМ!$A$33:$A$776,$A87,СВЦЭМ!$B$33:$B$776,J$83)+'СЕТ СН'!$H$9+СВЦЭМ!$D$10+'СЕТ СН'!$H$5-'СЕТ СН'!$H$17</f>
        <v>3442.5586063400001</v>
      </c>
      <c r="K87" s="36">
        <f>SUMIFS(СВЦЭМ!$C$33:$C$776,СВЦЭМ!$A$33:$A$776,$A87,СВЦЭМ!$B$33:$B$776,K$83)+'СЕТ СН'!$H$9+СВЦЭМ!$D$10+'СЕТ СН'!$H$5-'СЕТ СН'!$H$17</f>
        <v>3415.8020067500001</v>
      </c>
      <c r="L87" s="36">
        <f>SUMIFS(СВЦЭМ!$C$33:$C$776,СВЦЭМ!$A$33:$A$776,$A87,СВЦЭМ!$B$33:$B$776,L$83)+'СЕТ СН'!$H$9+СВЦЭМ!$D$10+'СЕТ СН'!$H$5-'СЕТ СН'!$H$17</f>
        <v>3383.0490883100001</v>
      </c>
      <c r="M87" s="36">
        <f>SUMIFS(СВЦЭМ!$C$33:$C$776,СВЦЭМ!$A$33:$A$776,$A87,СВЦЭМ!$B$33:$B$776,M$83)+'СЕТ СН'!$H$9+СВЦЭМ!$D$10+'СЕТ СН'!$H$5-'СЕТ СН'!$H$17</f>
        <v>3353.59897667</v>
      </c>
      <c r="N87" s="36">
        <f>SUMIFS(СВЦЭМ!$C$33:$C$776,СВЦЭМ!$A$33:$A$776,$A87,СВЦЭМ!$B$33:$B$776,N$83)+'СЕТ СН'!$H$9+СВЦЭМ!$D$10+'СЕТ СН'!$H$5-'СЕТ СН'!$H$17</f>
        <v>3354.2919473299999</v>
      </c>
      <c r="O87" s="36">
        <f>SUMIFS(СВЦЭМ!$C$33:$C$776,СВЦЭМ!$A$33:$A$776,$A87,СВЦЭМ!$B$33:$B$776,O$83)+'СЕТ СН'!$H$9+СВЦЭМ!$D$10+'СЕТ СН'!$H$5-'СЕТ СН'!$H$17</f>
        <v>3354.4501682800001</v>
      </c>
      <c r="P87" s="36">
        <f>SUMIFS(СВЦЭМ!$C$33:$C$776,СВЦЭМ!$A$33:$A$776,$A87,СВЦЭМ!$B$33:$B$776,P$83)+'СЕТ СН'!$H$9+СВЦЭМ!$D$10+'СЕТ СН'!$H$5-'СЕТ СН'!$H$17</f>
        <v>3362.1587762300001</v>
      </c>
      <c r="Q87" s="36">
        <f>SUMIFS(СВЦЭМ!$C$33:$C$776,СВЦЭМ!$A$33:$A$776,$A87,СВЦЭМ!$B$33:$B$776,Q$83)+'СЕТ СН'!$H$9+СВЦЭМ!$D$10+'СЕТ СН'!$H$5-'СЕТ СН'!$H$17</f>
        <v>3354.1787309599999</v>
      </c>
      <c r="R87" s="36">
        <f>SUMIFS(СВЦЭМ!$C$33:$C$776,СВЦЭМ!$A$33:$A$776,$A87,СВЦЭМ!$B$33:$B$776,R$83)+'СЕТ СН'!$H$9+СВЦЭМ!$D$10+'СЕТ СН'!$H$5-'СЕТ СН'!$H$17</f>
        <v>3351.7850081699999</v>
      </c>
      <c r="S87" s="36">
        <f>SUMIFS(СВЦЭМ!$C$33:$C$776,СВЦЭМ!$A$33:$A$776,$A87,СВЦЭМ!$B$33:$B$776,S$83)+'СЕТ СН'!$H$9+СВЦЭМ!$D$10+'СЕТ СН'!$H$5-'СЕТ СН'!$H$17</f>
        <v>3354.3548786800002</v>
      </c>
      <c r="T87" s="36">
        <f>SUMIFS(СВЦЭМ!$C$33:$C$776,СВЦЭМ!$A$33:$A$776,$A87,СВЦЭМ!$B$33:$B$776,T$83)+'СЕТ СН'!$H$9+СВЦЭМ!$D$10+'СЕТ СН'!$H$5-'СЕТ СН'!$H$17</f>
        <v>3339.09726047</v>
      </c>
      <c r="U87" s="36">
        <f>SUMIFS(СВЦЭМ!$C$33:$C$776,СВЦЭМ!$A$33:$A$776,$A87,СВЦЭМ!$B$33:$B$776,U$83)+'СЕТ СН'!$H$9+СВЦЭМ!$D$10+'СЕТ СН'!$H$5-'СЕТ СН'!$H$17</f>
        <v>3298.0379338100001</v>
      </c>
      <c r="V87" s="36">
        <f>SUMIFS(СВЦЭМ!$C$33:$C$776,СВЦЭМ!$A$33:$A$776,$A87,СВЦЭМ!$B$33:$B$776,V$83)+'СЕТ СН'!$H$9+СВЦЭМ!$D$10+'СЕТ СН'!$H$5-'СЕТ СН'!$H$17</f>
        <v>3290.38215825</v>
      </c>
      <c r="W87" s="36">
        <f>SUMIFS(СВЦЭМ!$C$33:$C$776,СВЦЭМ!$A$33:$A$776,$A87,СВЦЭМ!$B$33:$B$776,W$83)+'СЕТ СН'!$H$9+СВЦЭМ!$D$10+'СЕТ СН'!$H$5-'СЕТ СН'!$H$17</f>
        <v>3283.7972151399999</v>
      </c>
      <c r="X87" s="36">
        <f>SUMIFS(СВЦЭМ!$C$33:$C$776,СВЦЭМ!$A$33:$A$776,$A87,СВЦЭМ!$B$33:$B$776,X$83)+'СЕТ СН'!$H$9+СВЦЭМ!$D$10+'СЕТ СН'!$H$5-'СЕТ СН'!$H$17</f>
        <v>3317.8962288800003</v>
      </c>
      <c r="Y87" s="36">
        <f>SUMIFS(СВЦЭМ!$C$33:$C$776,СВЦЭМ!$A$33:$A$776,$A87,СВЦЭМ!$B$33:$B$776,Y$83)+'СЕТ СН'!$H$9+СВЦЭМ!$D$10+'СЕТ СН'!$H$5-'СЕТ СН'!$H$17</f>
        <v>3379.3547391699999</v>
      </c>
    </row>
    <row r="88" spans="1:25" ht="15.75" x14ac:dyDescent="0.2">
      <c r="A88" s="35">
        <f t="shared" si="2"/>
        <v>43987</v>
      </c>
      <c r="B88" s="36">
        <f>SUMIFS(СВЦЭМ!$C$33:$C$776,СВЦЭМ!$A$33:$A$776,$A88,СВЦЭМ!$B$33:$B$776,B$83)+'СЕТ СН'!$H$9+СВЦЭМ!$D$10+'СЕТ СН'!$H$5-'СЕТ СН'!$H$17</f>
        <v>3487.3819503</v>
      </c>
      <c r="C88" s="36">
        <f>SUMIFS(СВЦЭМ!$C$33:$C$776,СВЦЭМ!$A$33:$A$776,$A88,СВЦЭМ!$B$33:$B$776,C$83)+'СЕТ СН'!$H$9+СВЦЭМ!$D$10+'СЕТ СН'!$H$5-'СЕТ СН'!$H$17</f>
        <v>3508.9605873199998</v>
      </c>
      <c r="D88" s="36">
        <f>SUMIFS(СВЦЭМ!$C$33:$C$776,СВЦЭМ!$A$33:$A$776,$A88,СВЦЭМ!$B$33:$B$776,D$83)+'СЕТ СН'!$H$9+СВЦЭМ!$D$10+'СЕТ СН'!$H$5-'СЕТ СН'!$H$17</f>
        <v>3530.5673316399998</v>
      </c>
      <c r="E88" s="36">
        <f>SUMIFS(СВЦЭМ!$C$33:$C$776,СВЦЭМ!$A$33:$A$776,$A88,СВЦЭМ!$B$33:$B$776,E$83)+'СЕТ СН'!$H$9+СВЦЭМ!$D$10+'СЕТ СН'!$H$5-'СЕТ СН'!$H$17</f>
        <v>3548.9783697500002</v>
      </c>
      <c r="F88" s="36">
        <f>SUMIFS(СВЦЭМ!$C$33:$C$776,СВЦЭМ!$A$33:$A$776,$A88,СВЦЭМ!$B$33:$B$776,F$83)+'СЕТ СН'!$H$9+СВЦЭМ!$D$10+'СЕТ СН'!$H$5-'СЕТ СН'!$H$17</f>
        <v>3543.7054789200001</v>
      </c>
      <c r="G88" s="36">
        <f>SUMIFS(СВЦЭМ!$C$33:$C$776,СВЦЭМ!$A$33:$A$776,$A88,СВЦЭМ!$B$33:$B$776,G$83)+'СЕТ СН'!$H$9+СВЦЭМ!$D$10+'СЕТ СН'!$H$5-'СЕТ СН'!$H$17</f>
        <v>3540.0130860099998</v>
      </c>
      <c r="H88" s="36">
        <f>SUMIFS(СВЦЭМ!$C$33:$C$776,СВЦЭМ!$A$33:$A$776,$A88,СВЦЭМ!$B$33:$B$776,H$83)+'СЕТ СН'!$H$9+СВЦЭМ!$D$10+'СЕТ СН'!$H$5-'СЕТ СН'!$H$17</f>
        <v>3504.2246406899999</v>
      </c>
      <c r="I88" s="36">
        <f>SUMIFS(СВЦЭМ!$C$33:$C$776,СВЦЭМ!$A$33:$A$776,$A88,СВЦЭМ!$B$33:$B$776,I$83)+'СЕТ СН'!$H$9+СВЦЭМ!$D$10+'СЕТ СН'!$H$5-'СЕТ СН'!$H$17</f>
        <v>3460.8321439299998</v>
      </c>
      <c r="J88" s="36">
        <f>SUMIFS(СВЦЭМ!$C$33:$C$776,СВЦЭМ!$A$33:$A$776,$A88,СВЦЭМ!$B$33:$B$776,J$83)+'СЕТ СН'!$H$9+СВЦЭМ!$D$10+'СЕТ СН'!$H$5-'СЕТ СН'!$H$17</f>
        <v>3402.38416577</v>
      </c>
      <c r="K88" s="36">
        <f>SUMIFS(СВЦЭМ!$C$33:$C$776,СВЦЭМ!$A$33:$A$776,$A88,СВЦЭМ!$B$33:$B$776,K$83)+'СЕТ СН'!$H$9+СВЦЭМ!$D$10+'СЕТ СН'!$H$5-'СЕТ СН'!$H$17</f>
        <v>3319.0559844499999</v>
      </c>
      <c r="L88" s="36">
        <f>SUMIFS(СВЦЭМ!$C$33:$C$776,СВЦЭМ!$A$33:$A$776,$A88,СВЦЭМ!$B$33:$B$776,L$83)+'СЕТ СН'!$H$9+СВЦЭМ!$D$10+'СЕТ СН'!$H$5-'СЕТ СН'!$H$17</f>
        <v>3285.4623196399998</v>
      </c>
      <c r="M88" s="36">
        <f>SUMIFS(СВЦЭМ!$C$33:$C$776,СВЦЭМ!$A$33:$A$776,$A88,СВЦЭМ!$B$33:$B$776,M$83)+'СЕТ СН'!$H$9+СВЦЭМ!$D$10+'СЕТ СН'!$H$5-'СЕТ СН'!$H$17</f>
        <v>3287.0703779800001</v>
      </c>
      <c r="N88" s="36">
        <f>SUMIFS(СВЦЭМ!$C$33:$C$776,СВЦЭМ!$A$33:$A$776,$A88,СВЦЭМ!$B$33:$B$776,N$83)+'СЕТ СН'!$H$9+СВЦЭМ!$D$10+'СЕТ СН'!$H$5-'СЕТ СН'!$H$17</f>
        <v>3286.87663114</v>
      </c>
      <c r="O88" s="36">
        <f>SUMIFS(СВЦЭМ!$C$33:$C$776,СВЦЭМ!$A$33:$A$776,$A88,СВЦЭМ!$B$33:$B$776,O$83)+'СЕТ СН'!$H$9+СВЦЭМ!$D$10+'СЕТ СН'!$H$5-'СЕТ СН'!$H$17</f>
        <v>3298.9564960600001</v>
      </c>
      <c r="P88" s="36">
        <f>SUMIFS(СВЦЭМ!$C$33:$C$776,СВЦЭМ!$A$33:$A$776,$A88,СВЦЭМ!$B$33:$B$776,P$83)+'СЕТ СН'!$H$9+СВЦЭМ!$D$10+'СЕТ СН'!$H$5-'СЕТ СН'!$H$17</f>
        <v>3311.7182408899998</v>
      </c>
      <c r="Q88" s="36">
        <f>SUMIFS(СВЦЭМ!$C$33:$C$776,СВЦЭМ!$A$33:$A$776,$A88,СВЦЭМ!$B$33:$B$776,Q$83)+'СЕТ СН'!$H$9+СВЦЭМ!$D$10+'СЕТ СН'!$H$5-'СЕТ СН'!$H$17</f>
        <v>3317.2031647200001</v>
      </c>
      <c r="R88" s="36">
        <f>SUMIFS(СВЦЭМ!$C$33:$C$776,СВЦЭМ!$A$33:$A$776,$A88,СВЦЭМ!$B$33:$B$776,R$83)+'СЕТ СН'!$H$9+СВЦЭМ!$D$10+'СЕТ СН'!$H$5-'СЕТ СН'!$H$17</f>
        <v>3314.4191876599998</v>
      </c>
      <c r="S88" s="36">
        <f>SUMIFS(СВЦЭМ!$C$33:$C$776,СВЦЭМ!$A$33:$A$776,$A88,СВЦЭМ!$B$33:$B$776,S$83)+'СЕТ СН'!$H$9+СВЦЭМ!$D$10+'СЕТ СН'!$H$5-'СЕТ СН'!$H$17</f>
        <v>3316.3715707599999</v>
      </c>
      <c r="T88" s="36">
        <f>SUMIFS(СВЦЭМ!$C$33:$C$776,СВЦЭМ!$A$33:$A$776,$A88,СВЦЭМ!$B$33:$B$776,T$83)+'СЕТ СН'!$H$9+СВЦЭМ!$D$10+'СЕТ СН'!$H$5-'СЕТ СН'!$H$17</f>
        <v>3309.3883059300001</v>
      </c>
      <c r="U88" s="36">
        <f>SUMIFS(СВЦЭМ!$C$33:$C$776,СВЦЭМ!$A$33:$A$776,$A88,СВЦЭМ!$B$33:$B$776,U$83)+'СЕТ СН'!$H$9+СВЦЭМ!$D$10+'СЕТ СН'!$H$5-'СЕТ СН'!$H$17</f>
        <v>3302.4642820200002</v>
      </c>
      <c r="V88" s="36">
        <f>SUMIFS(СВЦЭМ!$C$33:$C$776,СВЦЭМ!$A$33:$A$776,$A88,СВЦЭМ!$B$33:$B$776,V$83)+'СЕТ СН'!$H$9+СВЦЭМ!$D$10+'СЕТ СН'!$H$5-'СЕТ СН'!$H$17</f>
        <v>3286.5812815899999</v>
      </c>
      <c r="W88" s="36">
        <f>SUMIFS(СВЦЭМ!$C$33:$C$776,СВЦЭМ!$A$33:$A$776,$A88,СВЦЭМ!$B$33:$B$776,W$83)+'СЕТ СН'!$H$9+СВЦЭМ!$D$10+'СЕТ СН'!$H$5-'СЕТ СН'!$H$17</f>
        <v>3276.50160547</v>
      </c>
      <c r="X88" s="36">
        <f>SUMIFS(СВЦЭМ!$C$33:$C$776,СВЦЭМ!$A$33:$A$776,$A88,СВЦЭМ!$B$33:$B$776,X$83)+'СЕТ СН'!$H$9+СВЦЭМ!$D$10+'СЕТ СН'!$H$5-'СЕТ СН'!$H$17</f>
        <v>3302.0401246400002</v>
      </c>
      <c r="Y88" s="36">
        <f>SUMIFS(СВЦЭМ!$C$33:$C$776,СВЦЭМ!$A$33:$A$776,$A88,СВЦЭМ!$B$33:$B$776,Y$83)+'СЕТ СН'!$H$9+СВЦЭМ!$D$10+'СЕТ СН'!$H$5-'СЕТ СН'!$H$17</f>
        <v>3370.1834608200002</v>
      </c>
    </row>
    <row r="89" spans="1:25" ht="15.75" x14ac:dyDescent="0.2">
      <c r="A89" s="35">
        <f t="shared" si="2"/>
        <v>43988</v>
      </c>
      <c r="B89" s="36">
        <f>SUMIFS(СВЦЭМ!$C$33:$C$776,СВЦЭМ!$A$33:$A$776,$A89,СВЦЭМ!$B$33:$B$776,B$83)+'СЕТ СН'!$H$9+СВЦЭМ!$D$10+'СЕТ СН'!$H$5-'СЕТ СН'!$H$17</f>
        <v>3433.2517822999998</v>
      </c>
      <c r="C89" s="36">
        <f>SUMIFS(СВЦЭМ!$C$33:$C$776,СВЦЭМ!$A$33:$A$776,$A89,СВЦЭМ!$B$33:$B$776,C$83)+'СЕТ СН'!$H$9+СВЦЭМ!$D$10+'СЕТ СН'!$H$5-'СЕТ СН'!$H$17</f>
        <v>3456.4161029900001</v>
      </c>
      <c r="D89" s="36">
        <f>SUMIFS(СВЦЭМ!$C$33:$C$776,СВЦЭМ!$A$33:$A$776,$A89,СВЦЭМ!$B$33:$B$776,D$83)+'СЕТ СН'!$H$9+СВЦЭМ!$D$10+'СЕТ СН'!$H$5-'СЕТ СН'!$H$17</f>
        <v>3476.06450993</v>
      </c>
      <c r="E89" s="36">
        <f>SUMIFS(СВЦЭМ!$C$33:$C$776,СВЦЭМ!$A$33:$A$776,$A89,СВЦЭМ!$B$33:$B$776,E$83)+'СЕТ СН'!$H$9+СВЦЭМ!$D$10+'СЕТ СН'!$H$5-'СЕТ СН'!$H$17</f>
        <v>3488.4839640199998</v>
      </c>
      <c r="F89" s="36">
        <f>SUMIFS(СВЦЭМ!$C$33:$C$776,СВЦЭМ!$A$33:$A$776,$A89,СВЦЭМ!$B$33:$B$776,F$83)+'СЕТ СН'!$H$9+СВЦЭМ!$D$10+'СЕТ СН'!$H$5-'СЕТ СН'!$H$17</f>
        <v>3488.2350667599999</v>
      </c>
      <c r="G89" s="36">
        <f>SUMIFS(СВЦЭМ!$C$33:$C$776,СВЦЭМ!$A$33:$A$776,$A89,СВЦЭМ!$B$33:$B$776,G$83)+'СЕТ СН'!$H$9+СВЦЭМ!$D$10+'СЕТ СН'!$H$5-'СЕТ СН'!$H$17</f>
        <v>3482.9479171600001</v>
      </c>
      <c r="H89" s="36">
        <f>SUMIFS(СВЦЭМ!$C$33:$C$776,СВЦЭМ!$A$33:$A$776,$A89,СВЦЭМ!$B$33:$B$776,H$83)+'СЕТ СН'!$H$9+СВЦЭМ!$D$10+'СЕТ СН'!$H$5-'СЕТ СН'!$H$17</f>
        <v>3517.6447505900001</v>
      </c>
      <c r="I89" s="36">
        <f>SUMIFS(СВЦЭМ!$C$33:$C$776,СВЦЭМ!$A$33:$A$776,$A89,СВЦЭМ!$B$33:$B$776,I$83)+'СЕТ СН'!$H$9+СВЦЭМ!$D$10+'СЕТ СН'!$H$5-'СЕТ СН'!$H$17</f>
        <v>3487.6505566999999</v>
      </c>
      <c r="J89" s="36">
        <f>SUMIFS(СВЦЭМ!$C$33:$C$776,СВЦЭМ!$A$33:$A$776,$A89,СВЦЭМ!$B$33:$B$776,J$83)+'СЕТ СН'!$H$9+СВЦЭМ!$D$10+'СЕТ СН'!$H$5-'СЕТ СН'!$H$17</f>
        <v>3429.6484559199998</v>
      </c>
      <c r="K89" s="36">
        <f>SUMIFS(СВЦЭМ!$C$33:$C$776,СВЦЭМ!$A$33:$A$776,$A89,СВЦЭМ!$B$33:$B$776,K$83)+'СЕТ СН'!$H$9+СВЦЭМ!$D$10+'СЕТ СН'!$H$5-'СЕТ СН'!$H$17</f>
        <v>3323.1014040700002</v>
      </c>
      <c r="L89" s="36">
        <f>SUMIFS(СВЦЭМ!$C$33:$C$776,СВЦЭМ!$A$33:$A$776,$A89,СВЦЭМ!$B$33:$B$776,L$83)+'СЕТ СН'!$H$9+СВЦЭМ!$D$10+'СЕТ СН'!$H$5-'СЕТ СН'!$H$17</f>
        <v>3258.0053223899999</v>
      </c>
      <c r="M89" s="36">
        <f>SUMIFS(СВЦЭМ!$C$33:$C$776,СВЦЭМ!$A$33:$A$776,$A89,СВЦЭМ!$B$33:$B$776,M$83)+'СЕТ СН'!$H$9+СВЦЭМ!$D$10+'СЕТ СН'!$H$5-'СЕТ СН'!$H$17</f>
        <v>3253.3966766200001</v>
      </c>
      <c r="N89" s="36">
        <f>SUMIFS(СВЦЭМ!$C$33:$C$776,СВЦЭМ!$A$33:$A$776,$A89,СВЦЭМ!$B$33:$B$776,N$83)+'СЕТ СН'!$H$9+СВЦЭМ!$D$10+'СЕТ СН'!$H$5-'СЕТ СН'!$H$17</f>
        <v>3271.90808363</v>
      </c>
      <c r="O89" s="36">
        <f>SUMIFS(СВЦЭМ!$C$33:$C$776,СВЦЭМ!$A$33:$A$776,$A89,СВЦЭМ!$B$33:$B$776,O$83)+'СЕТ СН'!$H$9+СВЦЭМ!$D$10+'СЕТ СН'!$H$5-'СЕТ СН'!$H$17</f>
        <v>3302.7956949099998</v>
      </c>
      <c r="P89" s="36">
        <f>SUMIFS(СВЦЭМ!$C$33:$C$776,СВЦЭМ!$A$33:$A$776,$A89,СВЦЭМ!$B$33:$B$776,P$83)+'СЕТ СН'!$H$9+СВЦЭМ!$D$10+'СЕТ СН'!$H$5-'СЕТ СН'!$H$17</f>
        <v>3307.1725021299999</v>
      </c>
      <c r="Q89" s="36">
        <f>SUMIFS(СВЦЭМ!$C$33:$C$776,СВЦЭМ!$A$33:$A$776,$A89,СВЦЭМ!$B$33:$B$776,Q$83)+'СЕТ СН'!$H$9+СВЦЭМ!$D$10+'СЕТ СН'!$H$5-'СЕТ СН'!$H$17</f>
        <v>3309.5746354600001</v>
      </c>
      <c r="R89" s="36">
        <f>SUMIFS(СВЦЭМ!$C$33:$C$776,СВЦЭМ!$A$33:$A$776,$A89,СВЦЭМ!$B$33:$B$776,R$83)+'СЕТ СН'!$H$9+СВЦЭМ!$D$10+'СЕТ СН'!$H$5-'СЕТ СН'!$H$17</f>
        <v>3304.1842483099999</v>
      </c>
      <c r="S89" s="36">
        <f>SUMIFS(СВЦЭМ!$C$33:$C$776,СВЦЭМ!$A$33:$A$776,$A89,СВЦЭМ!$B$33:$B$776,S$83)+'СЕТ СН'!$H$9+СВЦЭМ!$D$10+'СЕТ СН'!$H$5-'СЕТ СН'!$H$17</f>
        <v>3308.2828986100003</v>
      </c>
      <c r="T89" s="36">
        <f>SUMIFS(СВЦЭМ!$C$33:$C$776,СВЦЭМ!$A$33:$A$776,$A89,СВЦЭМ!$B$33:$B$776,T$83)+'СЕТ СН'!$H$9+СВЦЭМ!$D$10+'СЕТ СН'!$H$5-'СЕТ СН'!$H$17</f>
        <v>3303.0492619900001</v>
      </c>
      <c r="U89" s="36">
        <f>SUMIFS(СВЦЭМ!$C$33:$C$776,СВЦЭМ!$A$33:$A$776,$A89,СВЦЭМ!$B$33:$B$776,U$83)+'СЕТ СН'!$H$9+СВЦЭМ!$D$10+'СЕТ СН'!$H$5-'СЕТ СН'!$H$17</f>
        <v>3286.8583188100001</v>
      </c>
      <c r="V89" s="36">
        <f>SUMIFS(СВЦЭМ!$C$33:$C$776,СВЦЭМ!$A$33:$A$776,$A89,СВЦЭМ!$B$33:$B$776,V$83)+'СЕТ СН'!$H$9+СВЦЭМ!$D$10+'СЕТ СН'!$H$5-'СЕТ СН'!$H$17</f>
        <v>3251.5912926199999</v>
      </c>
      <c r="W89" s="36">
        <f>SUMIFS(СВЦЭМ!$C$33:$C$776,СВЦЭМ!$A$33:$A$776,$A89,СВЦЭМ!$B$33:$B$776,W$83)+'СЕТ СН'!$H$9+СВЦЭМ!$D$10+'СЕТ СН'!$H$5-'СЕТ СН'!$H$17</f>
        <v>3236.62991887</v>
      </c>
      <c r="X89" s="36">
        <f>SUMIFS(СВЦЭМ!$C$33:$C$776,СВЦЭМ!$A$33:$A$776,$A89,СВЦЭМ!$B$33:$B$776,X$83)+'СЕТ СН'!$H$9+СВЦЭМ!$D$10+'СЕТ СН'!$H$5-'СЕТ СН'!$H$17</f>
        <v>3268.6928397000001</v>
      </c>
      <c r="Y89" s="36">
        <f>SUMIFS(СВЦЭМ!$C$33:$C$776,СВЦЭМ!$A$33:$A$776,$A89,СВЦЭМ!$B$33:$B$776,Y$83)+'СЕТ СН'!$H$9+СВЦЭМ!$D$10+'СЕТ СН'!$H$5-'СЕТ СН'!$H$17</f>
        <v>3365.6992700000001</v>
      </c>
    </row>
    <row r="90" spans="1:25" ht="15.75" x14ac:dyDescent="0.2">
      <c r="A90" s="35">
        <f t="shared" si="2"/>
        <v>43989</v>
      </c>
      <c r="B90" s="36">
        <f>SUMIFS(СВЦЭМ!$C$33:$C$776,СВЦЭМ!$A$33:$A$776,$A90,СВЦЭМ!$B$33:$B$776,B$83)+'СЕТ СН'!$H$9+СВЦЭМ!$D$10+'СЕТ СН'!$H$5-'СЕТ СН'!$H$17</f>
        <v>3463.30358523</v>
      </c>
      <c r="C90" s="36">
        <f>SUMIFS(СВЦЭМ!$C$33:$C$776,СВЦЭМ!$A$33:$A$776,$A90,СВЦЭМ!$B$33:$B$776,C$83)+'СЕТ СН'!$H$9+СВЦЭМ!$D$10+'СЕТ СН'!$H$5-'СЕТ СН'!$H$17</f>
        <v>3480.3335016299998</v>
      </c>
      <c r="D90" s="36">
        <f>SUMIFS(СВЦЭМ!$C$33:$C$776,СВЦЭМ!$A$33:$A$776,$A90,СВЦЭМ!$B$33:$B$776,D$83)+'СЕТ СН'!$H$9+СВЦЭМ!$D$10+'СЕТ СН'!$H$5-'СЕТ СН'!$H$17</f>
        <v>3489.7808931499999</v>
      </c>
      <c r="E90" s="36">
        <f>SUMIFS(СВЦЭМ!$C$33:$C$776,СВЦЭМ!$A$33:$A$776,$A90,СВЦЭМ!$B$33:$B$776,E$83)+'СЕТ СН'!$H$9+СВЦЭМ!$D$10+'СЕТ СН'!$H$5-'СЕТ СН'!$H$17</f>
        <v>3489.8150054100001</v>
      </c>
      <c r="F90" s="36">
        <f>SUMIFS(СВЦЭМ!$C$33:$C$776,СВЦЭМ!$A$33:$A$776,$A90,СВЦЭМ!$B$33:$B$776,F$83)+'СЕТ СН'!$H$9+СВЦЭМ!$D$10+'СЕТ СН'!$H$5-'СЕТ СН'!$H$17</f>
        <v>3479.3797593999998</v>
      </c>
      <c r="G90" s="36">
        <f>SUMIFS(СВЦЭМ!$C$33:$C$776,СВЦЭМ!$A$33:$A$776,$A90,СВЦЭМ!$B$33:$B$776,G$83)+'СЕТ СН'!$H$9+СВЦЭМ!$D$10+'СЕТ СН'!$H$5-'СЕТ СН'!$H$17</f>
        <v>3484.7509402599999</v>
      </c>
      <c r="H90" s="36">
        <f>SUMIFS(СВЦЭМ!$C$33:$C$776,СВЦЭМ!$A$33:$A$776,$A90,СВЦЭМ!$B$33:$B$776,H$83)+'СЕТ СН'!$H$9+СВЦЭМ!$D$10+'СЕТ СН'!$H$5-'СЕТ СН'!$H$17</f>
        <v>3489.7535948499999</v>
      </c>
      <c r="I90" s="36">
        <f>SUMIFS(СВЦЭМ!$C$33:$C$776,СВЦЭМ!$A$33:$A$776,$A90,СВЦЭМ!$B$33:$B$776,I$83)+'СЕТ СН'!$H$9+СВЦЭМ!$D$10+'СЕТ СН'!$H$5-'СЕТ СН'!$H$17</f>
        <v>3504.1893654</v>
      </c>
      <c r="J90" s="36">
        <f>SUMIFS(СВЦЭМ!$C$33:$C$776,СВЦЭМ!$A$33:$A$776,$A90,СВЦЭМ!$B$33:$B$776,J$83)+'СЕТ СН'!$H$9+СВЦЭМ!$D$10+'СЕТ СН'!$H$5-'СЕТ СН'!$H$17</f>
        <v>3469.1041738499998</v>
      </c>
      <c r="K90" s="36">
        <f>SUMIFS(СВЦЭМ!$C$33:$C$776,СВЦЭМ!$A$33:$A$776,$A90,СВЦЭМ!$B$33:$B$776,K$83)+'СЕТ СН'!$H$9+СВЦЭМ!$D$10+'СЕТ СН'!$H$5-'СЕТ СН'!$H$17</f>
        <v>3382.7013900699999</v>
      </c>
      <c r="L90" s="36">
        <f>SUMIFS(СВЦЭМ!$C$33:$C$776,СВЦЭМ!$A$33:$A$776,$A90,СВЦЭМ!$B$33:$B$776,L$83)+'СЕТ СН'!$H$9+СВЦЭМ!$D$10+'СЕТ СН'!$H$5-'СЕТ СН'!$H$17</f>
        <v>3303.9284056900001</v>
      </c>
      <c r="M90" s="36">
        <f>SUMIFS(СВЦЭМ!$C$33:$C$776,СВЦЭМ!$A$33:$A$776,$A90,СВЦЭМ!$B$33:$B$776,M$83)+'СЕТ СН'!$H$9+СВЦЭМ!$D$10+'СЕТ СН'!$H$5-'СЕТ СН'!$H$17</f>
        <v>3273.92468396</v>
      </c>
      <c r="N90" s="36">
        <f>SUMIFS(СВЦЭМ!$C$33:$C$776,СВЦЭМ!$A$33:$A$776,$A90,СВЦЭМ!$B$33:$B$776,N$83)+'СЕТ СН'!$H$9+СВЦЭМ!$D$10+'СЕТ СН'!$H$5-'СЕТ СН'!$H$17</f>
        <v>3270.7994594000002</v>
      </c>
      <c r="O90" s="36">
        <f>SUMIFS(СВЦЭМ!$C$33:$C$776,СВЦЭМ!$A$33:$A$776,$A90,СВЦЭМ!$B$33:$B$776,O$83)+'СЕТ СН'!$H$9+СВЦЭМ!$D$10+'СЕТ СН'!$H$5-'СЕТ СН'!$H$17</f>
        <v>3265.6149826299998</v>
      </c>
      <c r="P90" s="36">
        <f>SUMIFS(СВЦЭМ!$C$33:$C$776,СВЦЭМ!$A$33:$A$776,$A90,СВЦЭМ!$B$33:$B$776,P$83)+'СЕТ СН'!$H$9+СВЦЭМ!$D$10+'СЕТ СН'!$H$5-'СЕТ СН'!$H$17</f>
        <v>3277.5789013799999</v>
      </c>
      <c r="Q90" s="36">
        <f>SUMIFS(СВЦЭМ!$C$33:$C$776,СВЦЭМ!$A$33:$A$776,$A90,СВЦЭМ!$B$33:$B$776,Q$83)+'СЕТ СН'!$H$9+СВЦЭМ!$D$10+'СЕТ СН'!$H$5-'СЕТ СН'!$H$17</f>
        <v>3285.5373188499998</v>
      </c>
      <c r="R90" s="36">
        <f>SUMIFS(СВЦЭМ!$C$33:$C$776,СВЦЭМ!$A$33:$A$776,$A90,СВЦЭМ!$B$33:$B$776,R$83)+'СЕТ СН'!$H$9+СВЦЭМ!$D$10+'СЕТ СН'!$H$5-'СЕТ СН'!$H$17</f>
        <v>3281.7518076800002</v>
      </c>
      <c r="S90" s="36">
        <f>SUMIFS(СВЦЭМ!$C$33:$C$776,СВЦЭМ!$A$33:$A$776,$A90,СВЦЭМ!$B$33:$B$776,S$83)+'СЕТ СН'!$H$9+СВЦЭМ!$D$10+'СЕТ СН'!$H$5-'СЕТ СН'!$H$17</f>
        <v>3287.1594492899999</v>
      </c>
      <c r="T90" s="36">
        <f>SUMIFS(СВЦЭМ!$C$33:$C$776,СВЦЭМ!$A$33:$A$776,$A90,СВЦЭМ!$B$33:$B$776,T$83)+'СЕТ СН'!$H$9+СВЦЭМ!$D$10+'СЕТ СН'!$H$5-'СЕТ СН'!$H$17</f>
        <v>3274.9790252399998</v>
      </c>
      <c r="U90" s="36">
        <f>SUMIFS(СВЦЭМ!$C$33:$C$776,СВЦЭМ!$A$33:$A$776,$A90,СВЦЭМ!$B$33:$B$776,U$83)+'СЕТ СН'!$H$9+СВЦЭМ!$D$10+'СЕТ СН'!$H$5-'СЕТ СН'!$H$17</f>
        <v>3248.8704655400002</v>
      </c>
      <c r="V90" s="36">
        <f>SUMIFS(СВЦЭМ!$C$33:$C$776,СВЦЭМ!$A$33:$A$776,$A90,СВЦЭМ!$B$33:$B$776,V$83)+'СЕТ СН'!$H$9+СВЦЭМ!$D$10+'СЕТ СН'!$H$5-'СЕТ СН'!$H$17</f>
        <v>3216.0263106900002</v>
      </c>
      <c r="W90" s="36">
        <f>SUMIFS(СВЦЭМ!$C$33:$C$776,СВЦЭМ!$A$33:$A$776,$A90,СВЦЭМ!$B$33:$B$776,W$83)+'СЕТ СН'!$H$9+СВЦЭМ!$D$10+'СЕТ СН'!$H$5-'СЕТ СН'!$H$17</f>
        <v>3209.66899638</v>
      </c>
      <c r="X90" s="36">
        <f>SUMIFS(СВЦЭМ!$C$33:$C$776,СВЦЭМ!$A$33:$A$776,$A90,СВЦЭМ!$B$33:$B$776,X$83)+'СЕТ СН'!$H$9+СВЦЭМ!$D$10+'СЕТ СН'!$H$5-'СЕТ СН'!$H$17</f>
        <v>3234.2223815100001</v>
      </c>
      <c r="Y90" s="36">
        <f>SUMIFS(СВЦЭМ!$C$33:$C$776,СВЦЭМ!$A$33:$A$776,$A90,СВЦЭМ!$B$33:$B$776,Y$83)+'СЕТ СН'!$H$9+СВЦЭМ!$D$10+'СЕТ СН'!$H$5-'СЕТ СН'!$H$17</f>
        <v>3327.0503152299998</v>
      </c>
    </row>
    <row r="91" spans="1:25" ht="15.75" x14ac:dyDescent="0.2">
      <c r="A91" s="35">
        <f t="shared" si="2"/>
        <v>43990</v>
      </c>
      <c r="B91" s="36">
        <f>SUMIFS(СВЦЭМ!$C$33:$C$776,СВЦЭМ!$A$33:$A$776,$A91,СВЦЭМ!$B$33:$B$776,B$83)+'СЕТ СН'!$H$9+СВЦЭМ!$D$10+'СЕТ СН'!$H$5-'СЕТ СН'!$H$17</f>
        <v>3447.6484308500003</v>
      </c>
      <c r="C91" s="36">
        <f>SUMIFS(СВЦЭМ!$C$33:$C$776,СВЦЭМ!$A$33:$A$776,$A91,СВЦЭМ!$B$33:$B$776,C$83)+'СЕТ СН'!$H$9+СВЦЭМ!$D$10+'СЕТ СН'!$H$5-'СЕТ СН'!$H$17</f>
        <v>3478.1931621200001</v>
      </c>
      <c r="D91" s="36">
        <f>SUMIFS(СВЦЭМ!$C$33:$C$776,СВЦЭМ!$A$33:$A$776,$A91,СВЦЭМ!$B$33:$B$776,D$83)+'СЕТ СН'!$H$9+СВЦЭМ!$D$10+'СЕТ СН'!$H$5-'СЕТ СН'!$H$17</f>
        <v>3505.8181412700001</v>
      </c>
      <c r="E91" s="36">
        <f>SUMIFS(СВЦЭМ!$C$33:$C$776,СВЦЭМ!$A$33:$A$776,$A91,СВЦЭМ!$B$33:$B$776,E$83)+'СЕТ СН'!$H$9+СВЦЭМ!$D$10+'СЕТ СН'!$H$5-'СЕТ СН'!$H$17</f>
        <v>3513.2822036500002</v>
      </c>
      <c r="F91" s="36">
        <f>SUMIFS(СВЦЭМ!$C$33:$C$776,СВЦЭМ!$A$33:$A$776,$A91,СВЦЭМ!$B$33:$B$776,F$83)+'СЕТ СН'!$H$9+СВЦЭМ!$D$10+'СЕТ СН'!$H$5-'СЕТ СН'!$H$17</f>
        <v>3507.1960924200002</v>
      </c>
      <c r="G91" s="36">
        <f>SUMIFS(СВЦЭМ!$C$33:$C$776,СВЦЭМ!$A$33:$A$776,$A91,СВЦЭМ!$B$33:$B$776,G$83)+'СЕТ СН'!$H$9+СВЦЭМ!$D$10+'СЕТ СН'!$H$5-'СЕТ СН'!$H$17</f>
        <v>3505.3124680700003</v>
      </c>
      <c r="H91" s="36">
        <f>SUMIFS(СВЦЭМ!$C$33:$C$776,СВЦЭМ!$A$33:$A$776,$A91,СВЦЭМ!$B$33:$B$776,H$83)+'СЕТ СН'!$H$9+СВЦЭМ!$D$10+'СЕТ СН'!$H$5-'СЕТ СН'!$H$17</f>
        <v>3500.76063772</v>
      </c>
      <c r="I91" s="36">
        <f>SUMIFS(СВЦЭМ!$C$33:$C$776,СВЦЭМ!$A$33:$A$776,$A91,СВЦЭМ!$B$33:$B$776,I$83)+'СЕТ СН'!$H$9+СВЦЭМ!$D$10+'СЕТ СН'!$H$5-'СЕТ СН'!$H$17</f>
        <v>3497.7906222900001</v>
      </c>
      <c r="J91" s="36">
        <f>SUMIFS(СВЦЭМ!$C$33:$C$776,СВЦЭМ!$A$33:$A$776,$A91,СВЦЭМ!$B$33:$B$776,J$83)+'СЕТ СН'!$H$9+СВЦЭМ!$D$10+'СЕТ СН'!$H$5-'СЕТ СН'!$H$17</f>
        <v>3423.6733736699998</v>
      </c>
      <c r="K91" s="36">
        <f>SUMIFS(СВЦЭМ!$C$33:$C$776,СВЦЭМ!$A$33:$A$776,$A91,СВЦЭМ!$B$33:$B$776,K$83)+'СЕТ СН'!$H$9+СВЦЭМ!$D$10+'СЕТ СН'!$H$5-'СЕТ СН'!$H$17</f>
        <v>3322.8761374200003</v>
      </c>
      <c r="L91" s="36">
        <f>SUMIFS(СВЦЭМ!$C$33:$C$776,СВЦЭМ!$A$33:$A$776,$A91,СВЦЭМ!$B$33:$B$776,L$83)+'СЕТ СН'!$H$9+СВЦЭМ!$D$10+'СЕТ СН'!$H$5-'СЕТ СН'!$H$17</f>
        <v>3266.7654452400002</v>
      </c>
      <c r="M91" s="36">
        <f>SUMIFS(СВЦЭМ!$C$33:$C$776,СВЦЭМ!$A$33:$A$776,$A91,СВЦЭМ!$B$33:$B$776,M$83)+'СЕТ СН'!$H$9+СВЦЭМ!$D$10+'СЕТ СН'!$H$5-'СЕТ СН'!$H$17</f>
        <v>3255.0451401199998</v>
      </c>
      <c r="N91" s="36">
        <f>SUMIFS(СВЦЭМ!$C$33:$C$776,СВЦЭМ!$A$33:$A$776,$A91,СВЦЭМ!$B$33:$B$776,N$83)+'СЕТ СН'!$H$9+СВЦЭМ!$D$10+'СЕТ СН'!$H$5-'СЕТ СН'!$H$17</f>
        <v>3264.7122621600001</v>
      </c>
      <c r="O91" s="36">
        <f>SUMIFS(СВЦЭМ!$C$33:$C$776,СВЦЭМ!$A$33:$A$776,$A91,СВЦЭМ!$B$33:$B$776,O$83)+'СЕТ СН'!$H$9+СВЦЭМ!$D$10+'СЕТ СН'!$H$5-'СЕТ СН'!$H$17</f>
        <v>3279.1203707099999</v>
      </c>
      <c r="P91" s="36">
        <f>SUMIFS(СВЦЭМ!$C$33:$C$776,СВЦЭМ!$A$33:$A$776,$A91,СВЦЭМ!$B$33:$B$776,P$83)+'СЕТ СН'!$H$9+СВЦЭМ!$D$10+'СЕТ СН'!$H$5-'СЕТ СН'!$H$17</f>
        <v>3274.6511027400002</v>
      </c>
      <c r="Q91" s="36">
        <f>SUMIFS(СВЦЭМ!$C$33:$C$776,СВЦЭМ!$A$33:$A$776,$A91,СВЦЭМ!$B$33:$B$776,Q$83)+'СЕТ СН'!$H$9+СВЦЭМ!$D$10+'СЕТ СН'!$H$5-'СЕТ СН'!$H$17</f>
        <v>3272.3921086199998</v>
      </c>
      <c r="R91" s="36">
        <f>SUMIFS(СВЦЭМ!$C$33:$C$776,СВЦЭМ!$A$33:$A$776,$A91,СВЦЭМ!$B$33:$B$776,R$83)+'СЕТ СН'!$H$9+СВЦЭМ!$D$10+'СЕТ СН'!$H$5-'СЕТ СН'!$H$17</f>
        <v>3274.4359081600001</v>
      </c>
      <c r="S91" s="36">
        <f>SUMIFS(СВЦЭМ!$C$33:$C$776,СВЦЭМ!$A$33:$A$776,$A91,СВЦЭМ!$B$33:$B$776,S$83)+'СЕТ СН'!$H$9+СВЦЭМ!$D$10+'СЕТ СН'!$H$5-'СЕТ СН'!$H$17</f>
        <v>3287.6482839999999</v>
      </c>
      <c r="T91" s="36">
        <f>SUMIFS(СВЦЭМ!$C$33:$C$776,СВЦЭМ!$A$33:$A$776,$A91,СВЦЭМ!$B$33:$B$776,T$83)+'СЕТ СН'!$H$9+СВЦЭМ!$D$10+'СЕТ СН'!$H$5-'СЕТ СН'!$H$17</f>
        <v>3276.9747263700001</v>
      </c>
      <c r="U91" s="36">
        <f>SUMIFS(СВЦЭМ!$C$33:$C$776,СВЦЭМ!$A$33:$A$776,$A91,СВЦЭМ!$B$33:$B$776,U$83)+'СЕТ СН'!$H$9+СВЦЭМ!$D$10+'СЕТ СН'!$H$5-'СЕТ СН'!$H$17</f>
        <v>3273.9406150099999</v>
      </c>
      <c r="V91" s="36">
        <f>SUMIFS(СВЦЭМ!$C$33:$C$776,СВЦЭМ!$A$33:$A$776,$A91,СВЦЭМ!$B$33:$B$776,V$83)+'СЕТ СН'!$H$9+СВЦЭМ!$D$10+'СЕТ СН'!$H$5-'СЕТ СН'!$H$17</f>
        <v>3244.0660705199998</v>
      </c>
      <c r="W91" s="36">
        <f>SUMIFS(СВЦЭМ!$C$33:$C$776,СВЦЭМ!$A$33:$A$776,$A91,СВЦЭМ!$B$33:$B$776,W$83)+'СЕТ СН'!$H$9+СВЦЭМ!$D$10+'СЕТ СН'!$H$5-'СЕТ СН'!$H$17</f>
        <v>3233.16390757</v>
      </c>
      <c r="X91" s="36">
        <f>SUMIFS(СВЦЭМ!$C$33:$C$776,СВЦЭМ!$A$33:$A$776,$A91,СВЦЭМ!$B$33:$B$776,X$83)+'СЕТ СН'!$H$9+СВЦЭМ!$D$10+'СЕТ СН'!$H$5-'СЕТ СН'!$H$17</f>
        <v>3274.02848447</v>
      </c>
      <c r="Y91" s="36">
        <f>SUMIFS(СВЦЭМ!$C$33:$C$776,СВЦЭМ!$A$33:$A$776,$A91,СВЦЭМ!$B$33:$B$776,Y$83)+'СЕТ СН'!$H$9+СВЦЭМ!$D$10+'СЕТ СН'!$H$5-'СЕТ СН'!$H$17</f>
        <v>3335.6962343599998</v>
      </c>
    </row>
    <row r="92" spans="1:25" ht="15.75" x14ac:dyDescent="0.2">
      <c r="A92" s="35">
        <f t="shared" si="2"/>
        <v>43991</v>
      </c>
      <c r="B92" s="36">
        <f>SUMIFS(СВЦЭМ!$C$33:$C$776,СВЦЭМ!$A$33:$A$776,$A92,СВЦЭМ!$B$33:$B$776,B$83)+'СЕТ СН'!$H$9+СВЦЭМ!$D$10+'СЕТ СН'!$H$5-'СЕТ СН'!$H$17</f>
        <v>3432.3941895200001</v>
      </c>
      <c r="C92" s="36">
        <f>SUMIFS(СВЦЭМ!$C$33:$C$776,СВЦЭМ!$A$33:$A$776,$A92,СВЦЭМ!$B$33:$B$776,C$83)+'СЕТ СН'!$H$9+СВЦЭМ!$D$10+'СЕТ СН'!$H$5-'СЕТ СН'!$H$17</f>
        <v>3470.8371648299999</v>
      </c>
      <c r="D92" s="36">
        <f>SUMIFS(СВЦЭМ!$C$33:$C$776,СВЦЭМ!$A$33:$A$776,$A92,СВЦЭМ!$B$33:$B$776,D$83)+'СЕТ СН'!$H$9+СВЦЭМ!$D$10+'СЕТ СН'!$H$5-'СЕТ СН'!$H$17</f>
        <v>3486.29232022</v>
      </c>
      <c r="E92" s="36">
        <f>SUMIFS(СВЦЭМ!$C$33:$C$776,СВЦЭМ!$A$33:$A$776,$A92,СВЦЭМ!$B$33:$B$776,E$83)+'СЕТ СН'!$H$9+СВЦЭМ!$D$10+'СЕТ СН'!$H$5-'СЕТ СН'!$H$17</f>
        <v>3493.0787034800001</v>
      </c>
      <c r="F92" s="36">
        <f>SUMIFS(СВЦЭМ!$C$33:$C$776,СВЦЭМ!$A$33:$A$776,$A92,СВЦЭМ!$B$33:$B$776,F$83)+'СЕТ СН'!$H$9+СВЦЭМ!$D$10+'СЕТ СН'!$H$5-'СЕТ СН'!$H$17</f>
        <v>3486.96765998</v>
      </c>
      <c r="G92" s="36">
        <f>SUMIFS(СВЦЭМ!$C$33:$C$776,СВЦЭМ!$A$33:$A$776,$A92,СВЦЭМ!$B$33:$B$776,G$83)+'СЕТ СН'!$H$9+СВЦЭМ!$D$10+'СЕТ СН'!$H$5-'СЕТ СН'!$H$17</f>
        <v>3486.8787880899999</v>
      </c>
      <c r="H92" s="36">
        <f>SUMIFS(СВЦЭМ!$C$33:$C$776,СВЦЭМ!$A$33:$A$776,$A92,СВЦЭМ!$B$33:$B$776,H$83)+'СЕТ СН'!$H$9+СВЦЭМ!$D$10+'СЕТ СН'!$H$5-'СЕТ СН'!$H$17</f>
        <v>3473.0001120900001</v>
      </c>
      <c r="I92" s="36">
        <f>SUMIFS(СВЦЭМ!$C$33:$C$776,СВЦЭМ!$A$33:$A$776,$A92,СВЦЭМ!$B$33:$B$776,I$83)+'СЕТ СН'!$H$9+СВЦЭМ!$D$10+'СЕТ СН'!$H$5-'СЕТ СН'!$H$17</f>
        <v>3422.4297468499999</v>
      </c>
      <c r="J92" s="36">
        <f>SUMIFS(СВЦЭМ!$C$33:$C$776,СВЦЭМ!$A$33:$A$776,$A92,СВЦЭМ!$B$33:$B$776,J$83)+'СЕТ СН'!$H$9+СВЦЭМ!$D$10+'СЕТ СН'!$H$5-'СЕТ СН'!$H$17</f>
        <v>3363.1075631100002</v>
      </c>
      <c r="K92" s="36">
        <f>SUMIFS(СВЦЭМ!$C$33:$C$776,СВЦЭМ!$A$33:$A$776,$A92,СВЦЭМ!$B$33:$B$776,K$83)+'СЕТ СН'!$H$9+СВЦЭМ!$D$10+'СЕТ СН'!$H$5-'СЕТ СН'!$H$17</f>
        <v>3293.11967198</v>
      </c>
      <c r="L92" s="36">
        <f>SUMIFS(СВЦЭМ!$C$33:$C$776,СВЦЭМ!$A$33:$A$776,$A92,СВЦЭМ!$B$33:$B$776,L$83)+'СЕТ СН'!$H$9+СВЦЭМ!$D$10+'СЕТ СН'!$H$5-'СЕТ СН'!$H$17</f>
        <v>3263.8357302899999</v>
      </c>
      <c r="M92" s="36">
        <f>SUMIFS(СВЦЭМ!$C$33:$C$776,СВЦЭМ!$A$33:$A$776,$A92,СВЦЭМ!$B$33:$B$776,M$83)+'СЕТ СН'!$H$9+СВЦЭМ!$D$10+'СЕТ СН'!$H$5-'СЕТ СН'!$H$17</f>
        <v>3267.4391751900002</v>
      </c>
      <c r="N92" s="36">
        <f>SUMIFS(СВЦЭМ!$C$33:$C$776,СВЦЭМ!$A$33:$A$776,$A92,СВЦЭМ!$B$33:$B$776,N$83)+'СЕТ СН'!$H$9+СВЦЭМ!$D$10+'СЕТ СН'!$H$5-'СЕТ СН'!$H$17</f>
        <v>3289.4312474200001</v>
      </c>
      <c r="O92" s="36">
        <f>SUMIFS(СВЦЭМ!$C$33:$C$776,СВЦЭМ!$A$33:$A$776,$A92,СВЦЭМ!$B$33:$B$776,O$83)+'СЕТ СН'!$H$9+СВЦЭМ!$D$10+'СЕТ СН'!$H$5-'СЕТ СН'!$H$17</f>
        <v>3284.81256171</v>
      </c>
      <c r="P92" s="36">
        <f>SUMIFS(СВЦЭМ!$C$33:$C$776,СВЦЭМ!$A$33:$A$776,$A92,СВЦЭМ!$B$33:$B$776,P$83)+'СЕТ СН'!$H$9+СВЦЭМ!$D$10+'СЕТ СН'!$H$5-'СЕТ СН'!$H$17</f>
        <v>3298.0738210099998</v>
      </c>
      <c r="Q92" s="36">
        <f>SUMIFS(СВЦЭМ!$C$33:$C$776,СВЦЭМ!$A$33:$A$776,$A92,СВЦЭМ!$B$33:$B$776,Q$83)+'СЕТ СН'!$H$9+СВЦЭМ!$D$10+'СЕТ СН'!$H$5-'СЕТ СН'!$H$17</f>
        <v>3297.7701199200001</v>
      </c>
      <c r="R92" s="36">
        <f>SUMIFS(СВЦЭМ!$C$33:$C$776,СВЦЭМ!$A$33:$A$776,$A92,СВЦЭМ!$B$33:$B$776,R$83)+'СЕТ СН'!$H$9+СВЦЭМ!$D$10+'СЕТ СН'!$H$5-'СЕТ СН'!$H$17</f>
        <v>3297.5865678800001</v>
      </c>
      <c r="S92" s="36">
        <f>SUMIFS(СВЦЭМ!$C$33:$C$776,СВЦЭМ!$A$33:$A$776,$A92,СВЦЭМ!$B$33:$B$776,S$83)+'СЕТ СН'!$H$9+СВЦЭМ!$D$10+'СЕТ СН'!$H$5-'СЕТ СН'!$H$17</f>
        <v>3306.67577729</v>
      </c>
      <c r="T92" s="36">
        <f>SUMIFS(СВЦЭМ!$C$33:$C$776,СВЦЭМ!$A$33:$A$776,$A92,СВЦЭМ!$B$33:$B$776,T$83)+'СЕТ СН'!$H$9+СВЦЭМ!$D$10+'СЕТ СН'!$H$5-'СЕТ СН'!$H$17</f>
        <v>3298.5660220700001</v>
      </c>
      <c r="U92" s="36">
        <f>SUMIFS(СВЦЭМ!$C$33:$C$776,СВЦЭМ!$A$33:$A$776,$A92,СВЦЭМ!$B$33:$B$776,U$83)+'СЕТ СН'!$H$9+СВЦЭМ!$D$10+'СЕТ СН'!$H$5-'СЕТ СН'!$H$17</f>
        <v>3301.7510026499999</v>
      </c>
      <c r="V92" s="36">
        <f>SUMIFS(СВЦЭМ!$C$33:$C$776,СВЦЭМ!$A$33:$A$776,$A92,СВЦЭМ!$B$33:$B$776,V$83)+'СЕТ СН'!$H$9+СВЦЭМ!$D$10+'СЕТ СН'!$H$5-'СЕТ СН'!$H$17</f>
        <v>3306.89861277</v>
      </c>
      <c r="W92" s="36">
        <f>SUMIFS(СВЦЭМ!$C$33:$C$776,СВЦЭМ!$A$33:$A$776,$A92,СВЦЭМ!$B$33:$B$776,W$83)+'СЕТ СН'!$H$9+СВЦЭМ!$D$10+'СЕТ СН'!$H$5-'СЕТ СН'!$H$17</f>
        <v>3315.44437973</v>
      </c>
      <c r="X92" s="36">
        <f>SUMIFS(СВЦЭМ!$C$33:$C$776,СВЦЭМ!$A$33:$A$776,$A92,СВЦЭМ!$B$33:$B$776,X$83)+'СЕТ СН'!$H$9+СВЦЭМ!$D$10+'СЕТ СН'!$H$5-'СЕТ СН'!$H$17</f>
        <v>3305.5343615199999</v>
      </c>
      <c r="Y92" s="36">
        <f>SUMIFS(СВЦЭМ!$C$33:$C$776,СВЦЭМ!$A$33:$A$776,$A92,СВЦЭМ!$B$33:$B$776,Y$83)+'СЕТ СН'!$H$9+СВЦЭМ!$D$10+'СЕТ СН'!$H$5-'СЕТ СН'!$H$17</f>
        <v>3386.3337726300001</v>
      </c>
    </row>
    <row r="93" spans="1:25" ht="15.75" x14ac:dyDescent="0.2">
      <c r="A93" s="35">
        <f t="shared" si="2"/>
        <v>43992</v>
      </c>
      <c r="B93" s="36">
        <f>SUMIFS(СВЦЭМ!$C$33:$C$776,СВЦЭМ!$A$33:$A$776,$A93,СВЦЭМ!$B$33:$B$776,B$83)+'СЕТ СН'!$H$9+СВЦЭМ!$D$10+'СЕТ СН'!$H$5-'СЕТ СН'!$H$17</f>
        <v>3501.9292965300001</v>
      </c>
      <c r="C93" s="36">
        <f>SUMIFS(СВЦЭМ!$C$33:$C$776,СВЦЭМ!$A$33:$A$776,$A93,СВЦЭМ!$B$33:$B$776,C$83)+'СЕТ СН'!$H$9+СВЦЭМ!$D$10+'СЕТ СН'!$H$5-'СЕТ СН'!$H$17</f>
        <v>3513.5803077999999</v>
      </c>
      <c r="D93" s="36">
        <f>SUMIFS(СВЦЭМ!$C$33:$C$776,СВЦЭМ!$A$33:$A$776,$A93,СВЦЭМ!$B$33:$B$776,D$83)+'СЕТ СН'!$H$9+СВЦЭМ!$D$10+'СЕТ СН'!$H$5-'СЕТ СН'!$H$17</f>
        <v>3492.9646905700001</v>
      </c>
      <c r="E93" s="36">
        <f>SUMIFS(СВЦЭМ!$C$33:$C$776,СВЦЭМ!$A$33:$A$776,$A93,СВЦЭМ!$B$33:$B$776,E$83)+'СЕТ СН'!$H$9+СВЦЭМ!$D$10+'СЕТ СН'!$H$5-'СЕТ СН'!$H$17</f>
        <v>3496.8715836900001</v>
      </c>
      <c r="F93" s="36">
        <f>SUMIFS(СВЦЭМ!$C$33:$C$776,СВЦЭМ!$A$33:$A$776,$A93,СВЦЭМ!$B$33:$B$776,F$83)+'СЕТ СН'!$H$9+СВЦЭМ!$D$10+'СЕТ СН'!$H$5-'СЕТ СН'!$H$17</f>
        <v>3491.5849338799999</v>
      </c>
      <c r="G93" s="36">
        <f>SUMIFS(СВЦЭМ!$C$33:$C$776,СВЦЭМ!$A$33:$A$776,$A93,СВЦЭМ!$B$33:$B$776,G$83)+'СЕТ СН'!$H$9+СВЦЭМ!$D$10+'СЕТ СН'!$H$5-'СЕТ СН'!$H$17</f>
        <v>3489.4695460900002</v>
      </c>
      <c r="H93" s="36">
        <f>SUMIFS(СВЦЭМ!$C$33:$C$776,СВЦЭМ!$A$33:$A$776,$A93,СВЦЭМ!$B$33:$B$776,H$83)+'СЕТ СН'!$H$9+СВЦЭМ!$D$10+'СЕТ СН'!$H$5-'СЕТ СН'!$H$17</f>
        <v>3507.2150040300003</v>
      </c>
      <c r="I93" s="36">
        <f>SUMIFS(СВЦЭМ!$C$33:$C$776,СВЦЭМ!$A$33:$A$776,$A93,СВЦЭМ!$B$33:$B$776,I$83)+'СЕТ СН'!$H$9+СВЦЭМ!$D$10+'СЕТ СН'!$H$5-'СЕТ СН'!$H$17</f>
        <v>3478.9853594199999</v>
      </c>
      <c r="J93" s="36">
        <f>SUMIFS(СВЦЭМ!$C$33:$C$776,СВЦЭМ!$A$33:$A$776,$A93,СВЦЭМ!$B$33:$B$776,J$83)+'СЕТ СН'!$H$9+СВЦЭМ!$D$10+'СЕТ СН'!$H$5-'СЕТ СН'!$H$17</f>
        <v>3428.5789546000001</v>
      </c>
      <c r="K93" s="36">
        <f>SUMIFS(СВЦЭМ!$C$33:$C$776,СВЦЭМ!$A$33:$A$776,$A93,СВЦЭМ!$B$33:$B$776,K$83)+'СЕТ СН'!$H$9+СВЦЭМ!$D$10+'СЕТ СН'!$H$5-'СЕТ СН'!$H$17</f>
        <v>3347.0886472299999</v>
      </c>
      <c r="L93" s="36">
        <f>SUMIFS(СВЦЭМ!$C$33:$C$776,СВЦЭМ!$A$33:$A$776,$A93,СВЦЭМ!$B$33:$B$776,L$83)+'СЕТ СН'!$H$9+СВЦЭМ!$D$10+'СЕТ СН'!$H$5-'СЕТ СН'!$H$17</f>
        <v>3279.23829213</v>
      </c>
      <c r="M93" s="36">
        <f>SUMIFS(СВЦЭМ!$C$33:$C$776,СВЦЭМ!$A$33:$A$776,$A93,СВЦЭМ!$B$33:$B$776,M$83)+'СЕТ СН'!$H$9+СВЦЭМ!$D$10+'СЕТ СН'!$H$5-'СЕТ СН'!$H$17</f>
        <v>3289.8038136599998</v>
      </c>
      <c r="N93" s="36">
        <f>SUMIFS(СВЦЭМ!$C$33:$C$776,СВЦЭМ!$A$33:$A$776,$A93,СВЦЭМ!$B$33:$B$776,N$83)+'СЕТ СН'!$H$9+СВЦЭМ!$D$10+'СЕТ СН'!$H$5-'СЕТ СН'!$H$17</f>
        <v>3300.54032035</v>
      </c>
      <c r="O93" s="36">
        <f>SUMIFS(СВЦЭМ!$C$33:$C$776,СВЦЭМ!$A$33:$A$776,$A93,СВЦЭМ!$B$33:$B$776,O$83)+'СЕТ СН'!$H$9+СВЦЭМ!$D$10+'СЕТ СН'!$H$5-'СЕТ СН'!$H$17</f>
        <v>3298.6229715499999</v>
      </c>
      <c r="P93" s="36">
        <f>SUMIFS(СВЦЭМ!$C$33:$C$776,СВЦЭМ!$A$33:$A$776,$A93,СВЦЭМ!$B$33:$B$776,P$83)+'СЕТ СН'!$H$9+СВЦЭМ!$D$10+'СЕТ СН'!$H$5-'СЕТ СН'!$H$17</f>
        <v>3307.7535900799999</v>
      </c>
      <c r="Q93" s="36">
        <f>SUMIFS(СВЦЭМ!$C$33:$C$776,СВЦЭМ!$A$33:$A$776,$A93,СВЦЭМ!$B$33:$B$776,Q$83)+'СЕТ СН'!$H$9+СВЦЭМ!$D$10+'СЕТ СН'!$H$5-'СЕТ СН'!$H$17</f>
        <v>3313.77689857</v>
      </c>
      <c r="R93" s="36">
        <f>SUMIFS(СВЦЭМ!$C$33:$C$776,СВЦЭМ!$A$33:$A$776,$A93,СВЦЭМ!$B$33:$B$776,R$83)+'СЕТ СН'!$H$9+СВЦЭМ!$D$10+'СЕТ СН'!$H$5-'СЕТ СН'!$H$17</f>
        <v>3315.0255016800002</v>
      </c>
      <c r="S93" s="36">
        <f>SUMIFS(СВЦЭМ!$C$33:$C$776,СВЦЭМ!$A$33:$A$776,$A93,СВЦЭМ!$B$33:$B$776,S$83)+'СЕТ СН'!$H$9+СВЦЭМ!$D$10+'СЕТ СН'!$H$5-'СЕТ СН'!$H$17</f>
        <v>3318.5413049600002</v>
      </c>
      <c r="T93" s="36">
        <f>SUMIFS(СВЦЭМ!$C$33:$C$776,СВЦЭМ!$A$33:$A$776,$A93,СВЦЭМ!$B$33:$B$776,T$83)+'СЕТ СН'!$H$9+СВЦЭМ!$D$10+'СЕТ СН'!$H$5-'СЕТ СН'!$H$17</f>
        <v>3312.5853435200002</v>
      </c>
      <c r="U93" s="36">
        <f>SUMIFS(СВЦЭМ!$C$33:$C$776,СВЦЭМ!$A$33:$A$776,$A93,СВЦЭМ!$B$33:$B$776,U$83)+'СЕТ СН'!$H$9+СВЦЭМ!$D$10+'СЕТ СН'!$H$5-'СЕТ СН'!$H$17</f>
        <v>3301.4063735300001</v>
      </c>
      <c r="V93" s="36">
        <f>SUMIFS(СВЦЭМ!$C$33:$C$776,СВЦЭМ!$A$33:$A$776,$A93,СВЦЭМ!$B$33:$B$776,V$83)+'СЕТ СН'!$H$9+СВЦЭМ!$D$10+'СЕТ СН'!$H$5-'СЕТ СН'!$H$17</f>
        <v>3296.2652178100002</v>
      </c>
      <c r="W93" s="36">
        <f>SUMIFS(СВЦЭМ!$C$33:$C$776,СВЦЭМ!$A$33:$A$776,$A93,СВЦЭМ!$B$33:$B$776,W$83)+'СЕТ СН'!$H$9+СВЦЭМ!$D$10+'СЕТ СН'!$H$5-'СЕТ СН'!$H$17</f>
        <v>3298.3617879900003</v>
      </c>
      <c r="X93" s="36">
        <f>SUMIFS(СВЦЭМ!$C$33:$C$776,СВЦЭМ!$A$33:$A$776,$A93,СВЦЭМ!$B$33:$B$776,X$83)+'СЕТ СН'!$H$9+СВЦЭМ!$D$10+'СЕТ СН'!$H$5-'СЕТ СН'!$H$17</f>
        <v>3337.0017710000002</v>
      </c>
      <c r="Y93" s="36">
        <f>SUMIFS(СВЦЭМ!$C$33:$C$776,СВЦЭМ!$A$33:$A$776,$A93,СВЦЭМ!$B$33:$B$776,Y$83)+'СЕТ СН'!$H$9+СВЦЭМ!$D$10+'СЕТ СН'!$H$5-'СЕТ СН'!$H$17</f>
        <v>3427.8360683800001</v>
      </c>
    </row>
    <row r="94" spans="1:25" ht="15.75" x14ac:dyDescent="0.2">
      <c r="A94" s="35">
        <f t="shared" si="2"/>
        <v>43993</v>
      </c>
      <c r="B94" s="36">
        <f>SUMIFS(СВЦЭМ!$C$33:$C$776,СВЦЭМ!$A$33:$A$776,$A94,СВЦЭМ!$B$33:$B$776,B$83)+'СЕТ СН'!$H$9+СВЦЭМ!$D$10+'СЕТ СН'!$H$5-'СЕТ СН'!$H$17</f>
        <v>3532.9620182500003</v>
      </c>
      <c r="C94" s="36">
        <f>SUMIFS(СВЦЭМ!$C$33:$C$776,СВЦЭМ!$A$33:$A$776,$A94,СВЦЭМ!$B$33:$B$776,C$83)+'СЕТ СН'!$H$9+СВЦЭМ!$D$10+'СЕТ СН'!$H$5-'СЕТ СН'!$H$17</f>
        <v>3505.1458782700001</v>
      </c>
      <c r="D94" s="36">
        <f>SUMIFS(СВЦЭМ!$C$33:$C$776,СВЦЭМ!$A$33:$A$776,$A94,СВЦЭМ!$B$33:$B$776,D$83)+'СЕТ СН'!$H$9+СВЦЭМ!$D$10+'СЕТ СН'!$H$5-'СЕТ СН'!$H$17</f>
        <v>3484.2744288100002</v>
      </c>
      <c r="E94" s="36">
        <f>SUMIFS(СВЦЭМ!$C$33:$C$776,СВЦЭМ!$A$33:$A$776,$A94,СВЦЭМ!$B$33:$B$776,E$83)+'СЕТ СН'!$H$9+СВЦЭМ!$D$10+'СЕТ СН'!$H$5-'СЕТ СН'!$H$17</f>
        <v>3491.06985072</v>
      </c>
      <c r="F94" s="36">
        <f>SUMIFS(СВЦЭМ!$C$33:$C$776,СВЦЭМ!$A$33:$A$776,$A94,СВЦЭМ!$B$33:$B$776,F$83)+'СЕТ СН'!$H$9+СВЦЭМ!$D$10+'СЕТ СН'!$H$5-'СЕТ СН'!$H$17</f>
        <v>3483.1882487600001</v>
      </c>
      <c r="G94" s="36">
        <f>SUMIFS(СВЦЭМ!$C$33:$C$776,СВЦЭМ!$A$33:$A$776,$A94,СВЦЭМ!$B$33:$B$776,G$83)+'СЕТ СН'!$H$9+СВЦЭМ!$D$10+'СЕТ СН'!$H$5-'СЕТ СН'!$H$17</f>
        <v>3483.3146656399999</v>
      </c>
      <c r="H94" s="36">
        <f>SUMIFS(СВЦЭМ!$C$33:$C$776,СВЦЭМ!$A$33:$A$776,$A94,СВЦЭМ!$B$33:$B$776,H$83)+'СЕТ СН'!$H$9+СВЦЭМ!$D$10+'СЕТ СН'!$H$5-'СЕТ СН'!$H$17</f>
        <v>3504.3916981800003</v>
      </c>
      <c r="I94" s="36">
        <f>SUMIFS(СВЦЭМ!$C$33:$C$776,СВЦЭМ!$A$33:$A$776,$A94,СВЦЭМ!$B$33:$B$776,I$83)+'СЕТ СН'!$H$9+СВЦЭМ!$D$10+'СЕТ СН'!$H$5-'СЕТ СН'!$H$17</f>
        <v>3521.2476898</v>
      </c>
      <c r="J94" s="36">
        <f>SUMIFS(СВЦЭМ!$C$33:$C$776,СВЦЭМ!$A$33:$A$776,$A94,СВЦЭМ!$B$33:$B$776,J$83)+'СЕТ СН'!$H$9+СВЦЭМ!$D$10+'СЕТ СН'!$H$5-'СЕТ СН'!$H$17</f>
        <v>3459.5180472500001</v>
      </c>
      <c r="K94" s="36">
        <f>SUMIFS(СВЦЭМ!$C$33:$C$776,СВЦЭМ!$A$33:$A$776,$A94,СВЦЭМ!$B$33:$B$776,K$83)+'СЕТ СН'!$H$9+СВЦЭМ!$D$10+'СЕТ СН'!$H$5-'СЕТ СН'!$H$17</f>
        <v>3374.7494434800001</v>
      </c>
      <c r="L94" s="36">
        <f>SUMIFS(СВЦЭМ!$C$33:$C$776,СВЦЭМ!$A$33:$A$776,$A94,СВЦЭМ!$B$33:$B$776,L$83)+'СЕТ СН'!$H$9+СВЦЭМ!$D$10+'СЕТ СН'!$H$5-'СЕТ СН'!$H$17</f>
        <v>3313.7231738999999</v>
      </c>
      <c r="M94" s="36">
        <f>SUMIFS(СВЦЭМ!$C$33:$C$776,СВЦЭМ!$A$33:$A$776,$A94,СВЦЭМ!$B$33:$B$776,M$83)+'СЕТ СН'!$H$9+СВЦЭМ!$D$10+'СЕТ СН'!$H$5-'СЕТ СН'!$H$17</f>
        <v>3313.74572941</v>
      </c>
      <c r="N94" s="36">
        <f>SUMIFS(СВЦЭМ!$C$33:$C$776,СВЦЭМ!$A$33:$A$776,$A94,СВЦЭМ!$B$33:$B$776,N$83)+'СЕТ СН'!$H$9+СВЦЭМ!$D$10+'СЕТ СН'!$H$5-'СЕТ СН'!$H$17</f>
        <v>3312.03282537</v>
      </c>
      <c r="O94" s="36">
        <f>SUMIFS(СВЦЭМ!$C$33:$C$776,СВЦЭМ!$A$33:$A$776,$A94,СВЦЭМ!$B$33:$B$776,O$83)+'СЕТ СН'!$H$9+СВЦЭМ!$D$10+'СЕТ СН'!$H$5-'СЕТ СН'!$H$17</f>
        <v>3318.15209959</v>
      </c>
      <c r="P94" s="36">
        <f>SUMIFS(СВЦЭМ!$C$33:$C$776,СВЦЭМ!$A$33:$A$776,$A94,СВЦЭМ!$B$33:$B$776,P$83)+'СЕТ СН'!$H$9+СВЦЭМ!$D$10+'СЕТ СН'!$H$5-'СЕТ СН'!$H$17</f>
        <v>3325.90171173</v>
      </c>
      <c r="Q94" s="36">
        <f>SUMIFS(СВЦЭМ!$C$33:$C$776,СВЦЭМ!$A$33:$A$776,$A94,СВЦЭМ!$B$33:$B$776,Q$83)+'СЕТ СН'!$H$9+СВЦЭМ!$D$10+'СЕТ СН'!$H$5-'СЕТ СН'!$H$17</f>
        <v>3315.7840645900001</v>
      </c>
      <c r="R94" s="36">
        <f>SUMIFS(СВЦЭМ!$C$33:$C$776,СВЦЭМ!$A$33:$A$776,$A94,СВЦЭМ!$B$33:$B$776,R$83)+'СЕТ СН'!$H$9+СВЦЭМ!$D$10+'СЕТ СН'!$H$5-'СЕТ СН'!$H$17</f>
        <v>3317.4002654999999</v>
      </c>
      <c r="S94" s="36">
        <f>SUMIFS(СВЦЭМ!$C$33:$C$776,СВЦЭМ!$A$33:$A$776,$A94,СВЦЭМ!$B$33:$B$776,S$83)+'СЕТ СН'!$H$9+СВЦЭМ!$D$10+'СЕТ СН'!$H$5-'СЕТ СН'!$H$17</f>
        <v>3315.85590495</v>
      </c>
      <c r="T94" s="36">
        <f>SUMIFS(СВЦЭМ!$C$33:$C$776,СВЦЭМ!$A$33:$A$776,$A94,СВЦЭМ!$B$33:$B$776,T$83)+'СЕТ СН'!$H$9+СВЦЭМ!$D$10+'СЕТ СН'!$H$5-'СЕТ СН'!$H$17</f>
        <v>3317.1148781399997</v>
      </c>
      <c r="U94" s="36">
        <f>SUMIFS(СВЦЭМ!$C$33:$C$776,СВЦЭМ!$A$33:$A$776,$A94,СВЦЭМ!$B$33:$B$776,U$83)+'СЕТ СН'!$H$9+СВЦЭМ!$D$10+'СЕТ СН'!$H$5-'СЕТ СН'!$H$17</f>
        <v>3307.36607177</v>
      </c>
      <c r="V94" s="36">
        <f>SUMIFS(СВЦЭМ!$C$33:$C$776,СВЦЭМ!$A$33:$A$776,$A94,СВЦЭМ!$B$33:$B$776,V$83)+'СЕТ СН'!$H$9+СВЦЭМ!$D$10+'СЕТ СН'!$H$5-'СЕТ СН'!$H$17</f>
        <v>3297.6277215800001</v>
      </c>
      <c r="W94" s="36">
        <f>SUMIFS(СВЦЭМ!$C$33:$C$776,СВЦЭМ!$A$33:$A$776,$A94,СВЦЭМ!$B$33:$B$776,W$83)+'СЕТ СН'!$H$9+СВЦЭМ!$D$10+'СЕТ СН'!$H$5-'СЕТ СН'!$H$17</f>
        <v>3285.1807420999999</v>
      </c>
      <c r="X94" s="36">
        <f>SUMIFS(СВЦЭМ!$C$33:$C$776,СВЦЭМ!$A$33:$A$776,$A94,СВЦЭМ!$B$33:$B$776,X$83)+'СЕТ СН'!$H$9+СВЦЭМ!$D$10+'СЕТ СН'!$H$5-'СЕТ СН'!$H$17</f>
        <v>3320.5236928599998</v>
      </c>
      <c r="Y94" s="36">
        <f>SUMIFS(СВЦЭМ!$C$33:$C$776,СВЦЭМ!$A$33:$A$776,$A94,СВЦЭМ!$B$33:$B$776,Y$83)+'СЕТ СН'!$H$9+СВЦЭМ!$D$10+'СЕТ СН'!$H$5-'СЕТ СН'!$H$17</f>
        <v>3408.43294844</v>
      </c>
    </row>
    <row r="95" spans="1:25" ht="15.75" x14ac:dyDescent="0.2">
      <c r="A95" s="35">
        <f t="shared" si="2"/>
        <v>43994</v>
      </c>
      <c r="B95" s="36">
        <f>SUMIFS(СВЦЭМ!$C$33:$C$776,СВЦЭМ!$A$33:$A$776,$A95,СВЦЭМ!$B$33:$B$776,B$83)+'СЕТ СН'!$H$9+СВЦЭМ!$D$10+'СЕТ СН'!$H$5-'СЕТ СН'!$H$17</f>
        <v>3469.9527914800001</v>
      </c>
      <c r="C95" s="36">
        <f>SUMIFS(СВЦЭМ!$C$33:$C$776,СВЦЭМ!$A$33:$A$776,$A95,СВЦЭМ!$B$33:$B$776,C$83)+'СЕТ СН'!$H$9+СВЦЭМ!$D$10+'СЕТ СН'!$H$5-'СЕТ СН'!$H$17</f>
        <v>3517.9906852600002</v>
      </c>
      <c r="D95" s="36">
        <f>SUMIFS(СВЦЭМ!$C$33:$C$776,СВЦЭМ!$A$33:$A$776,$A95,СВЦЭМ!$B$33:$B$776,D$83)+'СЕТ СН'!$H$9+СВЦЭМ!$D$10+'СЕТ СН'!$H$5-'СЕТ СН'!$H$17</f>
        <v>3515.1982463100003</v>
      </c>
      <c r="E95" s="36">
        <f>SUMIFS(СВЦЭМ!$C$33:$C$776,СВЦЭМ!$A$33:$A$776,$A95,СВЦЭМ!$B$33:$B$776,E$83)+'СЕТ СН'!$H$9+СВЦЭМ!$D$10+'СЕТ СН'!$H$5-'СЕТ СН'!$H$17</f>
        <v>3499.7879340099998</v>
      </c>
      <c r="F95" s="36">
        <f>SUMIFS(СВЦЭМ!$C$33:$C$776,СВЦЭМ!$A$33:$A$776,$A95,СВЦЭМ!$B$33:$B$776,F$83)+'СЕТ СН'!$H$9+СВЦЭМ!$D$10+'СЕТ СН'!$H$5-'СЕТ СН'!$H$17</f>
        <v>3492.9084291700001</v>
      </c>
      <c r="G95" s="36">
        <f>SUMIFS(СВЦЭМ!$C$33:$C$776,СВЦЭМ!$A$33:$A$776,$A95,СВЦЭМ!$B$33:$B$776,G$83)+'СЕТ СН'!$H$9+СВЦЭМ!$D$10+'СЕТ СН'!$H$5-'СЕТ СН'!$H$17</f>
        <v>3502.2074651500002</v>
      </c>
      <c r="H95" s="36">
        <f>SUMIFS(СВЦЭМ!$C$33:$C$776,СВЦЭМ!$A$33:$A$776,$A95,СВЦЭМ!$B$33:$B$776,H$83)+'СЕТ СН'!$H$9+СВЦЭМ!$D$10+'СЕТ СН'!$H$5-'СЕТ СН'!$H$17</f>
        <v>3515.75106366</v>
      </c>
      <c r="I95" s="36">
        <f>SUMIFS(СВЦЭМ!$C$33:$C$776,СВЦЭМ!$A$33:$A$776,$A95,СВЦЭМ!$B$33:$B$776,I$83)+'СЕТ СН'!$H$9+СВЦЭМ!$D$10+'СЕТ СН'!$H$5-'СЕТ СН'!$H$17</f>
        <v>3493.6151237700001</v>
      </c>
      <c r="J95" s="36">
        <f>SUMIFS(СВЦЭМ!$C$33:$C$776,СВЦЭМ!$A$33:$A$776,$A95,СВЦЭМ!$B$33:$B$776,J$83)+'СЕТ СН'!$H$9+СВЦЭМ!$D$10+'СЕТ СН'!$H$5-'СЕТ СН'!$H$17</f>
        <v>3437.2276691500001</v>
      </c>
      <c r="K95" s="36">
        <f>SUMIFS(СВЦЭМ!$C$33:$C$776,СВЦЭМ!$A$33:$A$776,$A95,СВЦЭМ!$B$33:$B$776,K$83)+'СЕТ СН'!$H$9+СВЦЭМ!$D$10+'СЕТ СН'!$H$5-'СЕТ СН'!$H$17</f>
        <v>3335.9470489099999</v>
      </c>
      <c r="L95" s="36">
        <f>SUMIFS(СВЦЭМ!$C$33:$C$776,СВЦЭМ!$A$33:$A$776,$A95,СВЦЭМ!$B$33:$B$776,L$83)+'СЕТ СН'!$H$9+СВЦЭМ!$D$10+'СЕТ СН'!$H$5-'СЕТ СН'!$H$17</f>
        <v>3275.9672636300002</v>
      </c>
      <c r="M95" s="36">
        <f>SUMIFS(СВЦЭМ!$C$33:$C$776,СВЦЭМ!$A$33:$A$776,$A95,СВЦЭМ!$B$33:$B$776,M$83)+'СЕТ СН'!$H$9+СВЦЭМ!$D$10+'СЕТ СН'!$H$5-'СЕТ СН'!$H$17</f>
        <v>3270.8606893800002</v>
      </c>
      <c r="N95" s="36">
        <f>SUMIFS(СВЦЭМ!$C$33:$C$776,СВЦЭМ!$A$33:$A$776,$A95,СВЦЭМ!$B$33:$B$776,N$83)+'СЕТ СН'!$H$9+СВЦЭМ!$D$10+'СЕТ СН'!$H$5-'СЕТ СН'!$H$17</f>
        <v>3292.6493122800002</v>
      </c>
      <c r="O95" s="36">
        <f>SUMIFS(СВЦЭМ!$C$33:$C$776,СВЦЭМ!$A$33:$A$776,$A95,СВЦЭМ!$B$33:$B$776,O$83)+'СЕТ СН'!$H$9+СВЦЭМ!$D$10+'СЕТ СН'!$H$5-'СЕТ СН'!$H$17</f>
        <v>3302.7832444300002</v>
      </c>
      <c r="P95" s="36">
        <f>SUMIFS(СВЦЭМ!$C$33:$C$776,СВЦЭМ!$A$33:$A$776,$A95,СВЦЭМ!$B$33:$B$776,P$83)+'СЕТ СН'!$H$9+СВЦЭМ!$D$10+'СЕТ СН'!$H$5-'СЕТ СН'!$H$17</f>
        <v>3306.55238801</v>
      </c>
      <c r="Q95" s="36">
        <f>SUMIFS(СВЦЭМ!$C$33:$C$776,СВЦЭМ!$A$33:$A$776,$A95,СВЦЭМ!$B$33:$B$776,Q$83)+'СЕТ СН'!$H$9+СВЦЭМ!$D$10+'СЕТ СН'!$H$5-'СЕТ СН'!$H$17</f>
        <v>3294.21252766</v>
      </c>
      <c r="R95" s="36">
        <f>SUMIFS(СВЦЭМ!$C$33:$C$776,СВЦЭМ!$A$33:$A$776,$A95,СВЦЭМ!$B$33:$B$776,R$83)+'СЕТ СН'!$H$9+СВЦЭМ!$D$10+'СЕТ СН'!$H$5-'СЕТ СН'!$H$17</f>
        <v>3287.3887612099998</v>
      </c>
      <c r="S95" s="36">
        <f>SUMIFS(СВЦЭМ!$C$33:$C$776,СВЦЭМ!$A$33:$A$776,$A95,СВЦЭМ!$B$33:$B$776,S$83)+'СЕТ СН'!$H$9+СВЦЭМ!$D$10+'СЕТ СН'!$H$5-'СЕТ СН'!$H$17</f>
        <v>3296.1608345300001</v>
      </c>
      <c r="T95" s="36">
        <f>SUMIFS(СВЦЭМ!$C$33:$C$776,СВЦЭМ!$A$33:$A$776,$A95,СВЦЭМ!$B$33:$B$776,T$83)+'СЕТ СН'!$H$9+СВЦЭМ!$D$10+'СЕТ СН'!$H$5-'СЕТ СН'!$H$17</f>
        <v>3305.74376626</v>
      </c>
      <c r="U95" s="36">
        <f>SUMIFS(СВЦЭМ!$C$33:$C$776,СВЦЭМ!$A$33:$A$776,$A95,СВЦЭМ!$B$33:$B$776,U$83)+'СЕТ СН'!$H$9+СВЦЭМ!$D$10+'СЕТ СН'!$H$5-'СЕТ СН'!$H$17</f>
        <v>3297.7680021699998</v>
      </c>
      <c r="V95" s="36">
        <f>SUMIFS(СВЦЭМ!$C$33:$C$776,СВЦЭМ!$A$33:$A$776,$A95,СВЦЭМ!$B$33:$B$776,V$83)+'СЕТ СН'!$H$9+СВЦЭМ!$D$10+'СЕТ СН'!$H$5-'СЕТ СН'!$H$17</f>
        <v>3276.4680734600001</v>
      </c>
      <c r="W95" s="36">
        <f>SUMIFS(СВЦЭМ!$C$33:$C$776,СВЦЭМ!$A$33:$A$776,$A95,СВЦЭМ!$B$33:$B$776,W$83)+'СЕТ СН'!$H$9+СВЦЭМ!$D$10+'СЕТ СН'!$H$5-'СЕТ СН'!$H$17</f>
        <v>3268.6828793700001</v>
      </c>
      <c r="X95" s="36">
        <f>SUMIFS(СВЦЭМ!$C$33:$C$776,СВЦЭМ!$A$33:$A$776,$A95,СВЦЭМ!$B$33:$B$776,X$83)+'СЕТ СН'!$H$9+СВЦЭМ!$D$10+'СЕТ СН'!$H$5-'СЕТ СН'!$H$17</f>
        <v>3302.5338775300002</v>
      </c>
      <c r="Y95" s="36">
        <f>SUMIFS(СВЦЭМ!$C$33:$C$776,СВЦЭМ!$A$33:$A$776,$A95,СВЦЭМ!$B$33:$B$776,Y$83)+'СЕТ СН'!$H$9+СВЦЭМ!$D$10+'СЕТ СН'!$H$5-'СЕТ СН'!$H$17</f>
        <v>3399.0539055999998</v>
      </c>
    </row>
    <row r="96" spans="1:25" ht="15.75" x14ac:dyDescent="0.2">
      <c r="A96" s="35">
        <f t="shared" si="2"/>
        <v>43995</v>
      </c>
      <c r="B96" s="36">
        <f>SUMIFS(СВЦЭМ!$C$33:$C$776,СВЦЭМ!$A$33:$A$776,$A96,СВЦЭМ!$B$33:$B$776,B$83)+'СЕТ СН'!$H$9+СВЦЭМ!$D$10+'СЕТ СН'!$H$5-'СЕТ СН'!$H$17</f>
        <v>3429.2797937700002</v>
      </c>
      <c r="C96" s="36">
        <f>SUMIFS(СВЦЭМ!$C$33:$C$776,СВЦЭМ!$A$33:$A$776,$A96,СВЦЭМ!$B$33:$B$776,C$83)+'СЕТ СН'!$H$9+СВЦЭМ!$D$10+'СЕТ СН'!$H$5-'СЕТ СН'!$H$17</f>
        <v>3451.1302711899998</v>
      </c>
      <c r="D96" s="36">
        <f>SUMIFS(СВЦЭМ!$C$33:$C$776,СВЦЭМ!$A$33:$A$776,$A96,СВЦЭМ!$B$33:$B$776,D$83)+'СЕТ СН'!$H$9+СВЦЭМ!$D$10+'СЕТ СН'!$H$5-'СЕТ СН'!$H$17</f>
        <v>3474.0298650200002</v>
      </c>
      <c r="E96" s="36">
        <f>SUMIFS(СВЦЭМ!$C$33:$C$776,СВЦЭМ!$A$33:$A$776,$A96,СВЦЭМ!$B$33:$B$776,E$83)+'СЕТ СН'!$H$9+СВЦЭМ!$D$10+'СЕТ СН'!$H$5-'СЕТ СН'!$H$17</f>
        <v>3483.9773427700002</v>
      </c>
      <c r="F96" s="36">
        <f>SUMIFS(СВЦЭМ!$C$33:$C$776,СВЦЭМ!$A$33:$A$776,$A96,СВЦЭМ!$B$33:$B$776,F$83)+'СЕТ СН'!$H$9+СВЦЭМ!$D$10+'СЕТ СН'!$H$5-'СЕТ СН'!$H$17</f>
        <v>3490.5878295000002</v>
      </c>
      <c r="G96" s="36">
        <f>SUMIFS(СВЦЭМ!$C$33:$C$776,СВЦЭМ!$A$33:$A$776,$A96,СВЦЭМ!$B$33:$B$776,G$83)+'СЕТ СН'!$H$9+СВЦЭМ!$D$10+'СЕТ СН'!$H$5-'СЕТ СН'!$H$17</f>
        <v>3481.9943356600002</v>
      </c>
      <c r="H96" s="36">
        <f>SUMIFS(СВЦЭМ!$C$33:$C$776,СВЦЭМ!$A$33:$A$776,$A96,СВЦЭМ!$B$33:$B$776,H$83)+'СЕТ СН'!$H$9+СВЦЭМ!$D$10+'СЕТ СН'!$H$5-'СЕТ СН'!$H$17</f>
        <v>3470.99538145</v>
      </c>
      <c r="I96" s="36">
        <f>SUMIFS(СВЦЭМ!$C$33:$C$776,СВЦЭМ!$A$33:$A$776,$A96,СВЦЭМ!$B$33:$B$776,I$83)+'СЕТ СН'!$H$9+СВЦЭМ!$D$10+'СЕТ СН'!$H$5-'СЕТ СН'!$H$17</f>
        <v>3441.4905367299998</v>
      </c>
      <c r="J96" s="36">
        <f>SUMIFS(СВЦЭМ!$C$33:$C$776,СВЦЭМ!$A$33:$A$776,$A96,СВЦЭМ!$B$33:$B$776,J$83)+'СЕТ СН'!$H$9+СВЦЭМ!$D$10+'СЕТ СН'!$H$5-'СЕТ СН'!$H$17</f>
        <v>3393.1411234400002</v>
      </c>
      <c r="K96" s="36">
        <f>SUMIFS(СВЦЭМ!$C$33:$C$776,СВЦЭМ!$A$33:$A$776,$A96,СВЦЭМ!$B$33:$B$776,K$83)+'СЕТ СН'!$H$9+СВЦЭМ!$D$10+'СЕТ СН'!$H$5-'СЕТ СН'!$H$17</f>
        <v>3325.9357116599999</v>
      </c>
      <c r="L96" s="36">
        <f>SUMIFS(СВЦЭМ!$C$33:$C$776,СВЦЭМ!$A$33:$A$776,$A96,СВЦЭМ!$B$33:$B$776,L$83)+'СЕТ СН'!$H$9+СВЦЭМ!$D$10+'СЕТ СН'!$H$5-'СЕТ СН'!$H$17</f>
        <v>3271.6790562599999</v>
      </c>
      <c r="M96" s="36">
        <f>SUMIFS(СВЦЭМ!$C$33:$C$776,СВЦЭМ!$A$33:$A$776,$A96,СВЦЭМ!$B$33:$B$776,M$83)+'СЕТ СН'!$H$9+СВЦЭМ!$D$10+'СЕТ СН'!$H$5-'СЕТ СН'!$H$17</f>
        <v>3274.3302628700003</v>
      </c>
      <c r="N96" s="36">
        <f>SUMIFS(СВЦЭМ!$C$33:$C$776,СВЦЭМ!$A$33:$A$776,$A96,СВЦЭМ!$B$33:$B$776,N$83)+'СЕТ СН'!$H$9+СВЦЭМ!$D$10+'СЕТ СН'!$H$5-'СЕТ СН'!$H$17</f>
        <v>3278.8277944299998</v>
      </c>
      <c r="O96" s="36">
        <f>SUMIFS(СВЦЭМ!$C$33:$C$776,СВЦЭМ!$A$33:$A$776,$A96,СВЦЭМ!$B$33:$B$776,O$83)+'СЕТ СН'!$H$9+СВЦЭМ!$D$10+'СЕТ СН'!$H$5-'СЕТ СН'!$H$17</f>
        <v>3285.9759770999999</v>
      </c>
      <c r="P96" s="36">
        <f>SUMIFS(СВЦЭМ!$C$33:$C$776,СВЦЭМ!$A$33:$A$776,$A96,СВЦЭМ!$B$33:$B$776,P$83)+'СЕТ СН'!$H$9+СВЦЭМ!$D$10+'СЕТ СН'!$H$5-'СЕТ СН'!$H$17</f>
        <v>3291.76677591</v>
      </c>
      <c r="Q96" s="36">
        <f>SUMIFS(СВЦЭМ!$C$33:$C$776,СВЦЭМ!$A$33:$A$776,$A96,СВЦЭМ!$B$33:$B$776,Q$83)+'СЕТ СН'!$H$9+СВЦЭМ!$D$10+'СЕТ СН'!$H$5-'СЕТ СН'!$H$17</f>
        <v>3277.9481596599999</v>
      </c>
      <c r="R96" s="36">
        <f>SUMIFS(СВЦЭМ!$C$33:$C$776,СВЦЭМ!$A$33:$A$776,$A96,СВЦЭМ!$B$33:$B$776,R$83)+'СЕТ СН'!$H$9+СВЦЭМ!$D$10+'СЕТ СН'!$H$5-'СЕТ СН'!$H$17</f>
        <v>3275.9978982500002</v>
      </c>
      <c r="S96" s="36">
        <f>SUMIFS(СВЦЭМ!$C$33:$C$776,СВЦЭМ!$A$33:$A$776,$A96,СВЦЭМ!$B$33:$B$776,S$83)+'СЕТ СН'!$H$9+СВЦЭМ!$D$10+'СЕТ СН'!$H$5-'СЕТ СН'!$H$17</f>
        <v>3282.05263229</v>
      </c>
      <c r="T96" s="36">
        <f>SUMIFS(СВЦЭМ!$C$33:$C$776,СВЦЭМ!$A$33:$A$776,$A96,СВЦЭМ!$B$33:$B$776,T$83)+'СЕТ СН'!$H$9+СВЦЭМ!$D$10+'СЕТ СН'!$H$5-'СЕТ СН'!$H$17</f>
        <v>3288.82235816</v>
      </c>
      <c r="U96" s="36">
        <f>SUMIFS(СВЦЭМ!$C$33:$C$776,СВЦЭМ!$A$33:$A$776,$A96,СВЦЭМ!$B$33:$B$776,U$83)+'СЕТ СН'!$H$9+СВЦЭМ!$D$10+'СЕТ СН'!$H$5-'СЕТ СН'!$H$17</f>
        <v>3283.7988057900002</v>
      </c>
      <c r="V96" s="36">
        <f>SUMIFS(СВЦЭМ!$C$33:$C$776,СВЦЭМ!$A$33:$A$776,$A96,СВЦЭМ!$B$33:$B$776,V$83)+'СЕТ СН'!$H$9+СВЦЭМ!$D$10+'СЕТ СН'!$H$5-'СЕТ СН'!$H$17</f>
        <v>3281.3535812700002</v>
      </c>
      <c r="W96" s="36">
        <f>SUMIFS(СВЦЭМ!$C$33:$C$776,СВЦЭМ!$A$33:$A$776,$A96,СВЦЭМ!$B$33:$B$776,W$83)+'СЕТ СН'!$H$9+СВЦЭМ!$D$10+'СЕТ СН'!$H$5-'СЕТ СН'!$H$17</f>
        <v>3268.1969613299998</v>
      </c>
      <c r="X96" s="36">
        <f>SUMIFS(СВЦЭМ!$C$33:$C$776,СВЦЭМ!$A$33:$A$776,$A96,СВЦЭМ!$B$33:$B$776,X$83)+'СЕТ СН'!$H$9+СВЦЭМ!$D$10+'СЕТ СН'!$H$5-'СЕТ СН'!$H$17</f>
        <v>3287.71609446</v>
      </c>
      <c r="Y96" s="36">
        <f>SUMIFS(СВЦЭМ!$C$33:$C$776,СВЦЭМ!$A$33:$A$776,$A96,СВЦЭМ!$B$33:$B$776,Y$83)+'СЕТ СН'!$H$9+СВЦЭМ!$D$10+'СЕТ СН'!$H$5-'СЕТ СН'!$H$17</f>
        <v>3371.2070108899998</v>
      </c>
    </row>
    <row r="97" spans="1:25" ht="15.75" x14ac:dyDescent="0.2">
      <c r="A97" s="35">
        <f t="shared" si="2"/>
        <v>43996</v>
      </c>
      <c r="B97" s="36">
        <f>SUMIFS(СВЦЭМ!$C$33:$C$776,СВЦЭМ!$A$33:$A$776,$A97,СВЦЭМ!$B$33:$B$776,B$83)+'СЕТ СН'!$H$9+СВЦЭМ!$D$10+'СЕТ СН'!$H$5-'СЕТ СН'!$H$17</f>
        <v>3471.3457182900001</v>
      </c>
      <c r="C97" s="36">
        <f>SUMIFS(СВЦЭМ!$C$33:$C$776,СВЦЭМ!$A$33:$A$776,$A97,СВЦЭМ!$B$33:$B$776,C$83)+'СЕТ СН'!$H$9+СВЦЭМ!$D$10+'СЕТ СН'!$H$5-'СЕТ СН'!$H$17</f>
        <v>3496.74756557</v>
      </c>
      <c r="D97" s="36">
        <f>SUMIFS(СВЦЭМ!$C$33:$C$776,СВЦЭМ!$A$33:$A$776,$A97,СВЦЭМ!$B$33:$B$776,D$83)+'СЕТ СН'!$H$9+СВЦЭМ!$D$10+'СЕТ СН'!$H$5-'СЕТ СН'!$H$17</f>
        <v>3482.72552365</v>
      </c>
      <c r="E97" s="36">
        <f>SUMIFS(СВЦЭМ!$C$33:$C$776,СВЦЭМ!$A$33:$A$776,$A97,СВЦЭМ!$B$33:$B$776,E$83)+'СЕТ СН'!$H$9+СВЦЭМ!$D$10+'СЕТ СН'!$H$5-'СЕТ СН'!$H$17</f>
        <v>3475.0569742600001</v>
      </c>
      <c r="F97" s="36">
        <f>SUMIFS(СВЦЭМ!$C$33:$C$776,СВЦЭМ!$A$33:$A$776,$A97,СВЦЭМ!$B$33:$B$776,F$83)+'СЕТ СН'!$H$9+СВЦЭМ!$D$10+'СЕТ СН'!$H$5-'СЕТ СН'!$H$17</f>
        <v>3468.9096902199999</v>
      </c>
      <c r="G97" s="36">
        <f>SUMIFS(СВЦЭМ!$C$33:$C$776,СВЦЭМ!$A$33:$A$776,$A97,СВЦЭМ!$B$33:$B$776,G$83)+'СЕТ СН'!$H$9+СВЦЭМ!$D$10+'СЕТ СН'!$H$5-'СЕТ СН'!$H$17</f>
        <v>3477.1512762900002</v>
      </c>
      <c r="H97" s="36">
        <f>SUMIFS(СВЦЭМ!$C$33:$C$776,СВЦЭМ!$A$33:$A$776,$A97,СВЦЭМ!$B$33:$B$776,H$83)+'СЕТ СН'!$H$9+СВЦЭМ!$D$10+'СЕТ СН'!$H$5-'СЕТ СН'!$H$17</f>
        <v>3468.6431381399998</v>
      </c>
      <c r="I97" s="36">
        <f>SUMIFS(СВЦЭМ!$C$33:$C$776,СВЦЭМ!$A$33:$A$776,$A97,СВЦЭМ!$B$33:$B$776,I$83)+'СЕТ СН'!$H$9+СВЦЭМ!$D$10+'СЕТ СН'!$H$5-'СЕТ СН'!$H$17</f>
        <v>3489.2648393700001</v>
      </c>
      <c r="J97" s="36">
        <f>SUMIFS(СВЦЭМ!$C$33:$C$776,СВЦЭМ!$A$33:$A$776,$A97,СВЦЭМ!$B$33:$B$776,J$83)+'СЕТ СН'!$H$9+СВЦЭМ!$D$10+'СЕТ СН'!$H$5-'СЕТ СН'!$H$17</f>
        <v>3434.4615712499999</v>
      </c>
      <c r="K97" s="36">
        <f>SUMIFS(СВЦЭМ!$C$33:$C$776,СВЦЭМ!$A$33:$A$776,$A97,СВЦЭМ!$B$33:$B$776,K$83)+'СЕТ СН'!$H$9+СВЦЭМ!$D$10+'СЕТ СН'!$H$5-'СЕТ СН'!$H$17</f>
        <v>3321.9677590800002</v>
      </c>
      <c r="L97" s="36">
        <f>SUMIFS(СВЦЭМ!$C$33:$C$776,СВЦЭМ!$A$33:$A$776,$A97,СВЦЭМ!$B$33:$B$776,L$83)+'СЕТ СН'!$H$9+СВЦЭМ!$D$10+'СЕТ СН'!$H$5-'СЕТ СН'!$H$17</f>
        <v>3251.9116066900001</v>
      </c>
      <c r="M97" s="36">
        <f>SUMIFS(СВЦЭМ!$C$33:$C$776,СВЦЭМ!$A$33:$A$776,$A97,СВЦЭМ!$B$33:$B$776,M$83)+'СЕТ СН'!$H$9+СВЦЭМ!$D$10+'СЕТ СН'!$H$5-'СЕТ СН'!$H$17</f>
        <v>3250.42367741</v>
      </c>
      <c r="N97" s="36">
        <f>SUMIFS(СВЦЭМ!$C$33:$C$776,СВЦЭМ!$A$33:$A$776,$A97,СВЦЭМ!$B$33:$B$776,N$83)+'СЕТ СН'!$H$9+СВЦЭМ!$D$10+'СЕТ СН'!$H$5-'СЕТ СН'!$H$17</f>
        <v>3258.3831709699998</v>
      </c>
      <c r="O97" s="36">
        <f>SUMIFS(СВЦЭМ!$C$33:$C$776,СВЦЭМ!$A$33:$A$776,$A97,СВЦЭМ!$B$33:$B$776,O$83)+'СЕТ СН'!$H$9+СВЦЭМ!$D$10+'СЕТ СН'!$H$5-'СЕТ СН'!$H$17</f>
        <v>3256.0502482500001</v>
      </c>
      <c r="P97" s="36">
        <f>SUMIFS(СВЦЭМ!$C$33:$C$776,СВЦЭМ!$A$33:$A$776,$A97,СВЦЭМ!$B$33:$B$776,P$83)+'СЕТ СН'!$H$9+СВЦЭМ!$D$10+'СЕТ СН'!$H$5-'СЕТ СН'!$H$17</f>
        <v>3250.6353001100001</v>
      </c>
      <c r="Q97" s="36">
        <f>SUMIFS(СВЦЭМ!$C$33:$C$776,СВЦЭМ!$A$33:$A$776,$A97,СВЦЭМ!$B$33:$B$776,Q$83)+'СЕТ СН'!$H$9+СВЦЭМ!$D$10+'СЕТ СН'!$H$5-'СЕТ СН'!$H$17</f>
        <v>3238.5784574099998</v>
      </c>
      <c r="R97" s="36">
        <f>SUMIFS(СВЦЭМ!$C$33:$C$776,СВЦЭМ!$A$33:$A$776,$A97,СВЦЭМ!$B$33:$B$776,R$83)+'СЕТ СН'!$H$9+СВЦЭМ!$D$10+'СЕТ СН'!$H$5-'СЕТ СН'!$H$17</f>
        <v>3231.08859661</v>
      </c>
      <c r="S97" s="36">
        <f>SUMIFS(СВЦЭМ!$C$33:$C$776,СВЦЭМ!$A$33:$A$776,$A97,СВЦЭМ!$B$33:$B$776,S$83)+'СЕТ СН'!$H$9+СВЦЭМ!$D$10+'СЕТ СН'!$H$5-'СЕТ СН'!$H$17</f>
        <v>3245.7765488300001</v>
      </c>
      <c r="T97" s="36">
        <f>SUMIFS(СВЦЭМ!$C$33:$C$776,СВЦЭМ!$A$33:$A$776,$A97,СВЦЭМ!$B$33:$B$776,T$83)+'СЕТ СН'!$H$9+СВЦЭМ!$D$10+'СЕТ СН'!$H$5-'СЕТ СН'!$H$17</f>
        <v>3236.1882941900003</v>
      </c>
      <c r="U97" s="36">
        <f>SUMIFS(СВЦЭМ!$C$33:$C$776,СВЦЭМ!$A$33:$A$776,$A97,СВЦЭМ!$B$33:$B$776,U$83)+'СЕТ СН'!$H$9+СВЦЭМ!$D$10+'СЕТ СН'!$H$5-'СЕТ СН'!$H$17</f>
        <v>3223.4600119400002</v>
      </c>
      <c r="V97" s="36">
        <f>SUMIFS(СВЦЭМ!$C$33:$C$776,СВЦЭМ!$A$33:$A$776,$A97,СВЦЭМ!$B$33:$B$776,V$83)+'СЕТ СН'!$H$9+СВЦЭМ!$D$10+'СЕТ СН'!$H$5-'СЕТ СН'!$H$17</f>
        <v>3210.2151838899999</v>
      </c>
      <c r="W97" s="36">
        <f>SUMIFS(СВЦЭМ!$C$33:$C$776,СВЦЭМ!$A$33:$A$776,$A97,СВЦЭМ!$B$33:$B$776,W$83)+'СЕТ СН'!$H$9+СВЦЭМ!$D$10+'СЕТ СН'!$H$5-'СЕТ СН'!$H$17</f>
        <v>3208.5796292800001</v>
      </c>
      <c r="X97" s="36">
        <f>SUMIFS(СВЦЭМ!$C$33:$C$776,СВЦЭМ!$A$33:$A$776,$A97,СВЦЭМ!$B$33:$B$776,X$83)+'СЕТ СН'!$H$9+СВЦЭМ!$D$10+'СЕТ СН'!$H$5-'СЕТ СН'!$H$17</f>
        <v>3251.18161095</v>
      </c>
      <c r="Y97" s="36">
        <f>SUMIFS(СВЦЭМ!$C$33:$C$776,СВЦЭМ!$A$33:$A$776,$A97,СВЦЭМ!$B$33:$B$776,Y$83)+'СЕТ СН'!$H$9+СВЦЭМ!$D$10+'СЕТ СН'!$H$5-'СЕТ СН'!$H$17</f>
        <v>3365.3976328700001</v>
      </c>
    </row>
    <row r="98" spans="1:25" ht="15.75" x14ac:dyDescent="0.2">
      <c r="A98" s="35">
        <f t="shared" si="2"/>
        <v>43997</v>
      </c>
      <c r="B98" s="36">
        <f>SUMIFS(СВЦЭМ!$C$33:$C$776,СВЦЭМ!$A$33:$A$776,$A98,СВЦЭМ!$B$33:$B$776,B$83)+'СЕТ СН'!$H$9+СВЦЭМ!$D$10+'СЕТ СН'!$H$5-'СЕТ СН'!$H$17</f>
        <v>3433.1986030500002</v>
      </c>
      <c r="C98" s="36">
        <f>SUMIFS(СВЦЭМ!$C$33:$C$776,СВЦЭМ!$A$33:$A$776,$A98,СВЦЭМ!$B$33:$B$776,C$83)+'СЕТ СН'!$H$9+СВЦЭМ!$D$10+'СЕТ СН'!$H$5-'СЕТ СН'!$H$17</f>
        <v>3465.24552748</v>
      </c>
      <c r="D98" s="36">
        <f>SUMIFS(СВЦЭМ!$C$33:$C$776,СВЦЭМ!$A$33:$A$776,$A98,СВЦЭМ!$B$33:$B$776,D$83)+'СЕТ СН'!$H$9+СВЦЭМ!$D$10+'СЕТ СН'!$H$5-'СЕТ СН'!$H$17</f>
        <v>3488.2868815000002</v>
      </c>
      <c r="E98" s="36">
        <f>SUMIFS(СВЦЭМ!$C$33:$C$776,СВЦЭМ!$A$33:$A$776,$A98,СВЦЭМ!$B$33:$B$776,E$83)+'СЕТ СН'!$H$9+СВЦЭМ!$D$10+'СЕТ СН'!$H$5-'СЕТ СН'!$H$17</f>
        <v>3492.0301954900001</v>
      </c>
      <c r="F98" s="36">
        <f>SUMIFS(СВЦЭМ!$C$33:$C$776,СВЦЭМ!$A$33:$A$776,$A98,СВЦЭМ!$B$33:$B$776,F$83)+'СЕТ СН'!$H$9+СВЦЭМ!$D$10+'СЕТ СН'!$H$5-'СЕТ СН'!$H$17</f>
        <v>3485.1817262</v>
      </c>
      <c r="G98" s="36">
        <f>SUMIFS(СВЦЭМ!$C$33:$C$776,СВЦЭМ!$A$33:$A$776,$A98,СВЦЭМ!$B$33:$B$776,G$83)+'СЕТ СН'!$H$9+СВЦЭМ!$D$10+'СЕТ СН'!$H$5-'СЕТ СН'!$H$17</f>
        <v>3495.0297542100002</v>
      </c>
      <c r="H98" s="36">
        <f>SUMIFS(СВЦЭМ!$C$33:$C$776,СВЦЭМ!$A$33:$A$776,$A98,СВЦЭМ!$B$33:$B$776,H$83)+'СЕТ СН'!$H$9+СВЦЭМ!$D$10+'СЕТ СН'!$H$5-'СЕТ СН'!$H$17</f>
        <v>3473.3780318999998</v>
      </c>
      <c r="I98" s="36">
        <f>SUMIFS(СВЦЭМ!$C$33:$C$776,СВЦЭМ!$A$33:$A$776,$A98,СВЦЭМ!$B$33:$B$776,I$83)+'СЕТ СН'!$H$9+СВЦЭМ!$D$10+'СЕТ СН'!$H$5-'СЕТ СН'!$H$17</f>
        <v>3440.1849100999998</v>
      </c>
      <c r="J98" s="36">
        <f>SUMIFS(СВЦЭМ!$C$33:$C$776,СВЦЭМ!$A$33:$A$776,$A98,СВЦЭМ!$B$33:$B$776,J$83)+'СЕТ СН'!$H$9+СВЦЭМ!$D$10+'СЕТ СН'!$H$5-'СЕТ СН'!$H$17</f>
        <v>3374.3895568799999</v>
      </c>
      <c r="K98" s="36">
        <f>SUMIFS(СВЦЭМ!$C$33:$C$776,СВЦЭМ!$A$33:$A$776,$A98,СВЦЭМ!$B$33:$B$776,K$83)+'СЕТ СН'!$H$9+СВЦЭМ!$D$10+'СЕТ СН'!$H$5-'СЕТ СН'!$H$17</f>
        <v>3307.4172771499998</v>
      </c>
      <c r="L98" s="36">
        <f>SUMIFS(СВЦЭМ!$C$33:$C$776,СВЦЭМ!$A$33:$A$776,$A98,СВЦЭМ!$B$33:$B$776,L$83)+'СЕТ СН'!$H$9+СВЦЭМ!$D$10+'СЕТ СН'!$H$5-'СЕТ СН'!$H$17</f>
        <v>3267.6303257199997</v>
      </c>
      <c r="M98" s="36">
        <f>SUMIFS(СВЦЭМ!$C$33:$C$776,СВЦЭМ!$A$33:$A$776,$A98,СВЦЭМ!$B$33:$B$776,M$83)+'СЕТ СН'!$H$9+СВЦЭМ!$D$10+'СЕТ СН'!$H$5-'СЕТ СН'!$H$17</f>
        <v>3282.1652720100001</v>
      </c>
      <c r="N98" s="36">
        <f>SUMIFS(СВЦЭМ!$C$33:$C$776,СВЦЭМ!$A$33:$A$776,$A98,СВЦЭМ!$B$33:$B$776,N$83)+'СЕТ СН'!$H$9+СВЦЭМ!$D$10+'СЕТ СН'!$H$5-'СЕТ СН'!$H$17</f>
        <v>3284.4580922</v>
      </c>
      <c r="O98" s="36">
        <f>SUMIFS(СВЦЭМ!$C$33:$C$776,СВЦЭМ!$A$33:$A$776,$A98,СВЦЭМ!$B$33:$B$776,O$83)+'СЕТ СН'!$H$9+СВЦЭМ!$D$10+'СЕТ СН'!$H$5-'СЕТ СН'!$H$17</f>
        <v>3298.7701510400002</v>
      </c>
      <c r="P98" s="36">
        <f>SUMIFS(СВЦЭМ!$C$33:$C$776,СВЦЭМ!$A$33:$A$776,$A98,СВЦЭМ!$B$33:$B$776,P$83)+'СЕТ СН'!$H$9+СВЦЭМ!$D$10+'СЕТ СН'!$H$5-'СЕТ СН'!$H$17</f>
        <v>3307.8698903</v>
      </c>
      <c r="Q98" s="36">
        <f>SUMIFS(СВЦЭМ!$C$33:$C$776,СВЦЭМ!$A$33:$A$776,$A98,СВЦЭМ!$B$33:$B$776,Q$83)+'СЕТ СН'!$H$9+СВЦЭМ!$D$10+'СЕТ СН'!$H$5-'СЕТ СН'!$H$17</f>
        <v>3301.21277263</v>
      </c>
      <c r="R98" s="36">
        <f>SUMIFS(СВЦЭМ!$C$33:$C$776,СВЦЭМ!$A$33:$A$776,$A98,СВЦЭМ!$B$33:$B$776,R$83)+'СЕТ СН'!$H$9+СВЦЭМ!$D$10+'СЕТ СН'!$H$5-'СЕТ СН'!$H$17</f>
        <v>3300.4588330900001</v>
      </c>
      <c r="S98" s="36">
        <f>SUMIFS(СВЦЭМ!$C$33:$C$776,СВЦЭМ!$A$33:$A$776,$A98,СВЦЭМ!$B$33:$B$776,S$83)+'СЕТ СН'!$H$9+СВЦЭМ!$D$10+'СЕТ СН'!$H$5-'СЕТ СН'!$H$17</f>
        <v>3297.9639724899998</v>
      </c>
      <c r="T98" s="36">
        <f>SUMIFS(СВЦЭМ!$C$33:$C$776,СВЦЭМ!$A$33:$A$776,$A98,СВЦЭМ!$B$33:$B$776,T$83)+'СЕТ СН'!$H$9+СВЦЭМ!$D$10+'СЕТ СН'!$H$5-'СЕТ СН'!$H$17</f>
        <v>3296.9136421399999</v>
      </c>
      <c r="U98" s="36">
        <f>SUMIFS(СВЦЭМ!$C$33:$C$776,СВЦЭМ!$A$33:$A$776,$A98,СВЦЭМ!$B$33:$B$776,U$83)+'СЕТ СН'!$H$9+СВЦЭМ!$D$10+'СЕТ СН'!$H$5-'СЕТ СН'!$H$17</f>
        <v>3290.1932779200001</v>
      </c>
      <c r="V98" s="36">
        <f>SUMIFS(СВЦЭМ!$C$33:$C$776,СВЦЭМ!$A$33:$A$776,$A98,СВЦЭМ!$B$33:$B$776,V$83)+'СЕТ СН'!$H$9+СВЦЭМ!$D$10+'СЕТ СН'!$H$5-'СЕТ СН'!$H$17</f>
        <v>3273.29327586</v>
      </c>
      <c r="W98" s="36">
        <f>SUMIFS(СВЦЭМ!$C$33:$C$776,СВЦЭМ!$A$33:$A$776,$A98,СВЦЭМ!$B$33:$B$776,W$83)+'СЕТ СН'!$H$9+СВЦЭМ!$D$10+'СЕТ СН'!$H$5-'СЕТ СН'!$H$17</f>
        <v>3251.8481474499999</v>
      </c>
      <c r="X98" s="36">
        <f>SUMIFS(СВЦЭМ!$C$33:$C$776,СВЦЭМ!$A$33:$A$776,$A98,СВЦЭМ!$B$33:$B$776,X$83)+'СЕТ СН'!$H$9+СВЦЭМ!$D$10+'СЕТ СН'!$H$5-'СЕТ СН'!$H$17</f>
        <v>3274.9608715200002</v>
      </c>
      <c r="Y98" s="36">
        <f>SUMIFS(СВЦЭМ!$C$33:$C$776,СВЦЭМ!$A$33:$A$776,$A98,СВЦЭМ!$B$33:$B$776,Y$83)+'СЕТ СН'!$H$9+СВЦЭМ!$D$10+'СЕТ СН'!$H$5-'СЕТ СН'!$H$17</f>
        <v>3368.5844613300001</v>
      </c>
    </row>
    <row r="99" spans="1:25" ht="15.75" x14ac:dyDescent="0.2">
      <c r="A99" s="35">
        <f t="shared" si="2"/>
        <v>43998</v>
      </c>
      <c r="B99" s="36">
        <f>SUMIFS(СВЦЭМ!$C$33:$C$776,СВЦЭМ!$A$33:$A$776,$A99,СВЦЭМ!$B$33:$B$776,B$83)+'СЕТ СН'!$H$9+СВЦЭМ!$D$10+'СЕТ СН'!$H$5-'СЕТ СН'!$H$17</f>
        <v>3469.8519763599998</v>
      </c>
      <c r="C99" s="36">
        <f>SUMIFS(СВЦЭМ!$C$33:$C$776,СВЦЭМ!$A$33:$A$776,$A99,СВЦЭМ!$B$33:$B$776,C$83)+'СЕТ СН'!$H$9+СВЦЭМ!$D$10+'СЕТ СН'!$H$5-'СЕТ СН'!$H$17</f>
        <v>3501.92669716</v>
      </c>
      <c r="D99" s="36">
        <f>SUMIFS(СВЦЭМ!$C$33:$C$776,СВЦЭМ!$A$33:$A$776,$A99,СВЦЭМ!$B$33:$B$776,D$83)+'СЕТ СН'!$H$9+СВЦЭМ!$D$10+'СЕТ СН'!$H$5-'СЕТ СН'!$H$17</f>
        <v>3519.4548242700002</v>
      </c>
      <c r="E99" s="36">
        <f>SUMIFS(СВЦЭМ!$C$33:$C$776,СВЦЭМ!$A$33:$A$776,$A99,СВЦЭМ!$B$33:$B$776,E$83)+'СЕТ СН'!$H$9+СВЦЭМ!$D$10+'СЕТ СН'!$H$5-'СЕТ СН'!$H$17</f>
        <v>3512.6912352700001</v>
      </c>
      <c r="F99" s="36">
        <f>SUMIFS(СВЦЭМ!$C$33:$C$776,СВЦЭМ!$A$33:$A$776,$A99,СВЦЭМ!$B$33:$B$776,F$83)+'СЕТ СН'!$H$9+СВЦЭМ!$D$10+'СЕТ СН'!$H$5-'СЕТ СН'!$H$17</f>
        <v>3510.9566948299998</v>
      </c>
      <c r="G99" s="36">
        <f>SUMIFS(СВЦЭМ!$C$33:$C$776,СВЦЭМ!$A$33:$A$776,$A99,СВЦЭМ!$B$33:$B$776,G$83)+'СЕТ СН'!$H$9+СВЦЭМ!$D$10+'СЕТ СН'!$H$5-'СЕТ СН'!$H$17</f>
        <v>3516.3775345499998</v>
      </c>
      <c r="H99" s="36">
        <f>SUMIFS(СВЦЭМ!$C$33:$C$776,СВЦЭМ!$A$33:$A$776,$A99,СВЦЭМ!$B$33:$B$776,H$83)+'СЕТ СН'!$H$9+СВЦЭМ!$D$10+'СЕТ СН'!$H$5-'СЕТ СН'!$H$17</f>
        <v>3523.51158743</v>
      </c>
      <c r="I99" s="36">
        <f>SUMIFS(СВЦЭМ!$C$33:$C$776,СВЦЭМ!$A$33:$A$776,$A99,СВЦЭМ!$B$33:$B$776,I$83)+'СЕТ СН'!$H$9+СВЦЭМ!$D$10+'СЕТ СН'!$H$5-'СЕТ СН'!$H$17</f>
        <v>3478.79553781</v>
      </c>
      <c r="J99" s="36">
        <f>SUMIFS(СВЦЭМ!$C$33:$C$776,СВЦЭМ!$A$33:$A$776,$A99,СВЦЭМ!$B$33:$B$776,J$83)+'СЕТ СН'!$H$9+СВЦЭМ!$D$10+'СЕТ СН'!$H$5-'СЕТ СН'!$H$17</f>
        <v>3423.0287104600002</v>
      </c>
      <c r="K99" s="36">
        <f>SUMIFS(СВЦЭМ!$C$33:$C$776,СВЦЭМ!$A$33:$A$776,$A99,СВЦЭМ!$B$33:$B$776,K$83)+'СЕТ СН'!$H$9+СВЦЭМ!$D$10+'СЕТ СН'!$H$5-'СЕТ СН'!$H$17</f>
        <v>3344.0676185100001</v>
      </c>
      <c r="L99" s="36">
        <f>SUMIFS(СВЦЭМ!$C$33:$C$776,СВЦЭМ!$A$33:$A$776,$A99,СВЦЭМ!$B$33:$B$776,L$83)+'СЕТ СН'!$H$9+СВЦЭМ!$D$10+'СЕТ СН'!$H$5-'СЕТ СН'!$H$17</f>
        <v>3294.22826958</v>
      </c>
      <c r="M99" s="36">
        <f>SUMIFS(СВЦЭМ!$C$33:$C$776,СВЦЭМ!$A$33:$A$776,$A99,СВЦЭМ!$B$33:$B$776,M$83)+'СЕТ СН'!$H$9+СВЦЭМ!$D$10+'СЕТ СН'!$H$5-'СЕТ СН'!$H$17</f>
        <v>3294.53455992</v>
      </c>
      <c r="N99" s="36">
        <f>SUMIFS(СВЦЭМ!$C$33:$C$776,СВЦЭМ!$A$33:$A$776,$A99,СВЦЭМ!$B$33:$B$776,N$83)+'СЕТ СН'!$H$9+СВЦЭМ!$D$10+'СЕТ СН'!$H$5-'СЕТ СН'!$H$17</f>
        <v>3299.2798280000002</v>
      </c>
      <c r="O99" s="36">
        <f>SUMIFS(СВЦЭМ!$C$33:$C$776,СВЦЭМ!$A$33:$A$776,$A99,СВЦЭМ!$B$33:$B$776,O$83)+'СЕТ СН'!$H$9+СВЦЭМ!$D$10+'СЕТ СН'!$H$5-'СЕТ СН'!$H$17</f>
        <v>3308.74351209</v>
      </c>
      <c r="P99" s="36">
        <f>SUMIFS(СВЦЭМ!$C$33:$C$776,СВЦЭМ!$A$33:$A$776,$A99,СВЦЭМ!$B$33:$B$776,P$83)+'СЕТ СН'!$H$9+СВЦЭМ!$D$10+'СЕТ СН'!$H$5-'СЕТ СН'!$H$17</f>
        <v>3306.70457081</v>
      </c>
      <c r="Q99" s="36">
        <f>SUMIFS(СВЦЭМ!$C$33:$C$776,СВЦЭМ!$A$33:$A$776,$A99,СВЦЭМ!$B$33:$B$776,Q$83)+'СЕТ СН'!$H$9+СВЦЭМ!$D$10+'СЕТ СН'!$H$5-'СЕТ СН'!$H$17</f>
        <v>3311.4225106900003</v>
      </c>
      <c r="R99" s="36">
        <f>SUMIFS(СВЦЭМ!$C$33:$C$776,СВЦЭМ!$A$33:$A$776,$A99,СВЦЭМ!$B$33:$B$776,R$83)+'СЕТ СН'!$H$9+СВЦЭМ!$D$10+'СЕТ СН'!$H$5-'СЕТ СН'!$H$17</f>
        <v>3309.8648082499999</v>
      </c>
      <c r="S99" s="36">
        <f>SUMIFS(СВЦЭМ!$C$33:$C$776,СВЦЭМ!$A$33:$A$776,$A99,СВЦЭМ!$B$33:$B$776,S$83)+'СЕТ СН'!$H$9+СВЦЭМ!$D$10+'СЕТ СН'!$H$5-'СЕТ СН'!$H$17</f>
        <v>3310.4222361000002</v>
      </c>
      <c r="T99" s="36">
        <f>SUMIFS(СВЦЭМ!$C$33:$C$776,СВЦЭМ!$A$33:$A$776,$A99,СВЦЭМ!$B$33:$B$776,T$83)+'СЕТ СН'!$H$9+СВЦЭМ!$D$10+'СЕТ СН'!$H$5-'СЕТ СН'!$H$17</f>
        <v>3304.7463270899998</v>
      </c>
      <c r="U99" s="36">
        <f>SUMIFS(СВЦЭМ!$C$33:$C$776,СВЦЭМ!$A$33:$A$776,$A99,СВЦЭМ!$B$33:$B$776,U$83)+'СЕТ СН'!$H$9+СВЦЭМ!$D$10+'СЕТ СН'!$H$5-'СЕТ СН'!$H$17</f>
        <v>3291.5472028700001</v>
      </c>
      <c r="V99" s="36">
        <f>SUMIFS(СВЦЭМ!$C$33:$C$776,СВЦЭМ!$A$33:$A$776,$A99,СВЦЭМ!$B$33:$B$776,V$83)+'СЕТ СН'!$H$9+СВЦЭМ!$D$10+'СЕТ СН'!$H$5-'СЕТ СН'!$H$17</f>
        <v>3258.0101974200002</v>
      </c>
      <c r="W99" s="36">
        <f>SUMIFS(СВЦЭМ!$C$33:$C$776,СВЦЭМ!$A$33:$A$776,$A99,СВЦЭМ!$B$33:$B$776,W$83)+'СЕТ СН'!$H$9+СВЦЭМ!$D$10+'СЕТ СН'!$H$5-'СЕТ СН'!$H$17</f>
        <v>3258.8339260100001</v>
      </c>
      <c r="X99" s="36">
        <f>SUMIFS(СВЦЭМ!$C$33:$C$776,СВЦЭМ!$A$33:$A$776,$A99,СВЦЭМ!$B$33:$B$776,X$83)+'СЕТ СН'!$H$9+СВЦЭМ!$D$10+'СЕТ СН'!$H$5-'СЕТ СН'!$H$17</f>
        <v>3312.4047683600002</v>
      </c>
      <c r="Y99" s="36">
        <f>SUMIFS(СВЦЭМ!$C$33:$C$776,СВЦЭМ!$A$33:$A$776,$A99,СВЦЭМ!$B$33:$B$776,Y$83)+'СЕТ СН'!$H$9+СВЦЭМ!$D$10+'СЕТ СН'!$H$5-'СЕТ СН'!$H$17</f>
        <v>3384.61608097</v>
      </c>
    </row>
    <row r="100" spans="1:25" ht="15.75" x14ac:dyDescent="0.2">
      <c r="A100" s="35">
        <f t="shared" si="2"/>
        <v>43999</v>
      </c>
      <c r="B100" s="36">
        <f>SUMIFS(СВЦЭМ!$C$33:$C$776,СВЦЭМ!$A$33:$A$776,$A100,СВЦЭМ!$B$33:$B$776,B$83)+'СЕТ СН'!$H$9+СВЦЭМ!$D$10+'СЕТ СН'!$H$5-'СЕТ СН'!$H$17</f>
        <v>3501.9642521300002</v>
      </c>
      <c r="C100" s="36">
        <f>SUMIFS(СВЦЭМ!$C$33:$C$776,СВЦЭМ!$A$33:$A$776,$A100,СВЦЭМ!$B$33:$B$776,C$83)+'СЕТ СН'!$H$9+СВЦЭМ!$D$10+'СЕТ СН'!$H$5-'СЕТ СН'!$H$17</f>
        <v>3540.6504689000003</v>
      </c>
      <c r="D100" s="36">
        <f>SUMIFS(СВЦЭМ!$C$33:$C$776,СВЦЭМ!$A$33:$A$776,$A100,СВЦЭМ!$B$33:$B$776,D$83)+'СЕТ СН'!$H$9+СВЦЭМ!$D$10+'СЕТ СН'!$H$5-'СЕТ СН'!$H$17</f>
        <v>3520.4065160999999</v>
      </c>
      <c r="E100" s="36">
        <f>SUMIFS(СВЦЭМ!$C$33:$C$776,СВЦЭМ!$A$33:$A$776,$A100,СВЦЭМ!$B$33:$B$776,E$83)+'СЕТ СН'!$H$9+СВЦЭМ!$D$10+'СЕТ СН'!$H$5-'СЕТ СН'!$H$17</f>
        <v>3508.3330778899999</v>
      </c>
      <c r="F100" s="36">
        <f>SUMIFS(СВЦЭМ!$C$33:$C$776,СВЦЭМ!$A$33:$A$776,$A100,СВЦЭМ!$B$33:$B$776,F$83)+'СЕТ СН'!$H$9+СВЦЭМ!$D$10+'СЕТ СН'!$H$5-'СЕТ СН'!$H$17</f>
        <v>3502.2974514699999</v>
      </c>
      <c r="G100" s="36">
        <f>SUMIFS(СВЦЭМ!$C$33:$C$776,СВЦЭМ!$A$33:$A$776,$A100,СВЦЭМ!$B$33:$B$776,G$83)+'СЕТ СН'!$H$9+СВЦЭМ!$D$10+'СЕТ СН'!$H$5-'СЕТ СН'!$H$17</f>
        <v>3512.0184397799999</v>
      </c>
      <c r="H100" s="36">
        <f>SUMIFS(СВЦЭМ!$C$33:$C$776,СВЦЭМ!$A$33:$A$776,$A100,СВЦЭМ!$B$33:$B$776,H$83)+'СЕТ СН'!$H$9+СВЦЭМ!$D$10+'СЕТ СН'!$H$5-'СЕТ СН'!$H$17</f>
        <v>3541.7375355300001</v>
      </c>
      <c r="I100" s="36">
        <f>SUMIFS(СВЦЭМ!$C$33:$C$776,СВЦЭМ!$A$33:$A$776,$A100,СВЦЭМ!$B$33:$B$776,I$83)+'СЕТ СН'!$H$9+СВЦЭМ!$D$10+'СЕТ СН'!$H$5-'СЕТ СН'!$H$17</f>
        <v>3517.9858268200001</v>
      </c>
      <c r="J100" s="36">
        <f>SUMIFS(СВЦЭМ!$C$33:$C$776,СВЦЭМ!$A$33:$A$776,$A100,СВЦЭМ!$B$33:$B$776,J$83)+'СЕТ СН'!$H$9+СВЦЭМ!$D$10+'СЕТ СН'!$H$5-'СЕТ СН'!$H$17</f>
        <v>3462.1066729200002</v>
      </c>
      <c r="K100" s="36">
        <f>SUMIFS(СВЦЭМ!$C$33:$C$776,СВЦЭМ!$A$33:$A$776,$A100,СВЦЭМ!$B$33:$B$776,K$83)+'СЕТ СН'!$H$9+СВЦЭМ!$D$10+'СЕТ СН'!$H$5-'СЕТ СН'!$H$17</f>
        <v>3364.4550393999998</v>
      </c>
      <c r="L100" s="36">
        <f>SUMIFS(СВЦЭМ!$C$33:$C$776,СВЦЭМ!$A$33:$A$776,$A100,СВЦЭМ!$B$33:$B$776,L$83)+'СЕТ СН'!$H$9+СВЦЭМ!$D$10+'СЕТ СН'!$H$5-'СЕТ СН'!$H$17</f>
        <v>3292.2240214399999</v>
      </c>
      <c r="M100" s="36">
        <f>SUMIFS(СВЦЭМ!$C$33:$C$776,СВЦЭМ!$A$33:$A$776,$A100,СВЦЭМ!$B$33:$B$776,M$83)+'СЕТ СН'!$H$9+СВЦЭМ!$D$10+'СЕТ СН'!$H$5-'СЕТ СН'!$H$17</f>
        <v>3280.87217831</v>
      </c>
      <c r="N100" s="36">
        <f>SUMIFS(СВЦЭМ!$C$33:$C$776,СВЦЭМ!$A$33:$A$776,$A100,СВЦЭМ!$B$33:$B$776,N$83)+'СЕТ СН'!$H$9+СВЦЭМ!$D$10+'СЕТ СН'!$H$5-'СЕТ СН'!$H$17</f>
        <v>3284.6352466200001</v>
      </c>
      <c r="O100" s="36">
        <f>SUMIFS(СВЦЭМ!$C$33:$C$776,СВЦЭМ!$A$33:$A$776,$A100,СВЦЭМ!$B$33:$B$776,O$83)+'СЕТ СН'!$H$9+СВЦЭМ!$D$10+'СЕТ СН'!$H$5-'СЕТ СН'!$H$17</f>
        <v>3296.4398720500003</v>
      </c>
      <c r="P100" s="36">
        <f>SUMIFS(СВЦЭМ!$C$33:$C$776,СВЦЭМ!$A$33:$A$776,$A100,СВЦЭМ!$B$33:$B$776,P$83)+'СЕТ СН'!$H$9+СВЦЭМ!$D$10+'СЕТ СН'!$H$5-'СЕТ СН'!$H$17</f>
        <v>3312.15309424</v>
      </c>
      <c r="Q100" s="36">
        <f>SUMIFS(СВЦЭМ!$C$33:$C$776,СВЦЭМ!$A$33:$A$776,$A100,СВЦЭМ!$B$33:$B$776,Q$83)+'СЕТ СН'!$H$9+СВЦЭМ!$D$10+'СЕТ СН'!$H$5-'СЕТ СН'!$H$17</f>
        <v>3296.7678170200002</v>
      </c>
      <c r="R100" s="36">
        <f>SUMIFS(СВЦЭМ!$C$33:$C$776,СВЦЭМ!$A$33:$A$776,$A100,СВЦЭМ!$B$33:$B$776,R$83)+'СЕТ СН'!$H$9+СВЦЭМ!$D$10+'СЕТ СН'!$H$5-'СЕТ СН'!$H$17</f>
        <v>3297.5855569999999</v>
      </c>
      <c r="S100" s="36">
        <f>SUMIFS(СВЦЭМ!$C$33:$C$776,СВЦЭМ!$A$33:$A$776,$A100,СВЦЭМ!$B$33:$B$776,S$83)+'СЕТ СН'!$H$9+СВЦЭМ!$D$10+'СЕТ СН'!$H$5-'СЕТ СН'!$H$17</f>
        <v>3299.2042174600001</v>
      </c>
      <c r="T100" s="36">
        <f>SUMIFS(СВЦЭМ!$C$33:$C$776,СВЦЭМ!$A$33:$A$776,$A100,СВЦЭМ!$B$33:$B$776,T$83)+'СЕТ СН'!$H$9+СВЦЭМ!$D$10+'СЕТ СН'!$H$5-'СЕТ СН'!$H$17</f>
        <v>3309.3675453300002</v>
      </c>
      <c r="U100" s="36">
        <f>SUMIFS(СВЦЭМ!$C$33:$C$776,СВЦЭМ!$A$33:$A$776,$A100,СВЦЭМ!$B$33:$B$776,U$83)+'СЕТ СН'!$H$9+СВЦЭМ!$D$10+'СЕТ СН'!$H$5-'СЕТ СН'!$H$17</f>
        <v>3294.2589230799999</v>
      </c>
      <c r="V100" s="36">
        <f>SUMIFS(СВЦЭМ!$C$33:$C$776,СВЦЭМ!$A$33:$A$776,$A100,СВЦЭМ!$B$33:$B$776,V$83)+'СЕТ СН'!$H$9+СВЦЭМ!$D$10+'СЕТ СН'!$H$5-'СЕТ СН'!$H$17</f>
        <v>3287.8016295900002</v>
      </c>
      <c r="W100" s="36">
        <f>SUMIFS(СВЦЭМ!$C$33:$C$776,СВЦЭМ!$A$33:$A$776,$A100,СВЦЭМ!$B$33:$B$776,W$83)+'СЕТ СН'!$H$9+СВЦЭМ!$D$10+'СЕТ СН'!$H$5-'СЕТ СН'!$H$17</f>
        <v>3293.3865873099999</v>
      </c>
      <c r="X100" s="36">
        <f>SUMIFS(СВЦЭМ!$C$33:$C$776,СВЦЭМ!$A$33:$A$776,$A100,СВЦЭМ!$B$33:$B$776,X$83)+'СЕТ СН'!$H$9+СВЦЭМ!$D$10+'СЕТ СН'!$H$5-'СЕТ СН'!$H$17</f>
        <v>3338.4753124399999</v>
      </c>
      <c r="Y100" s="36">
        <f>SUMIFS(СВЦЭМ!$C$33:$C$776,СВЦЭМ!$A$33:$A$776,$A100,СВЦЭМ!$B$33:$B$776,Y$83)+'СЕТ СН'!$H$9+СВЦЭМ!$D$10+'СЕТ СН'!$H$5-'СЕТ СН'!$H$17</f>
        <v>3414.6321521499999</v>
      </c>
    </row>
    <row r="101" spans="1:25" ht="15.75" x14ac:dyDescent="0.2">
      <c r="A101" s="35">
        <f t="shared" si="2"/>
        <v>44000</v>
      </c>
      <c r="B101" s="36">
        <f>SUMIFS(СВЦЭМ!$C$33:$C$776,СВЦЭМ!$A$33:$A$776,$A101,СВЦЭМ!$B$33:$B$776,B$83)+'СЕТ СН'!$H$9+СВЦЭМ!$D$10+'СЕТ СН'!$H$5-'СЕТ СН'!$H$17</f>
        <v>3388.1607352400001</v>
      </c>
      <c r="C101" s="36">
        <f>SUMIFS(СВЦЭМ!$C$33:$C$776,СВЦЭМ!$A$33:$A$776,$A101,СВЦЭМ!$B$33:$B$776,C$83)+'СЕТ СН'!$H$9+СВЦЭМ!$D$10+'СЕТ СН'!$H$5-'СЕТ СН'!$H$17</f>
        <v>3365.7228497800002</v>
      </c>
      <c r="D101" s="36">
        <f>SUMIFS(СВЦЭМ!$C$33:$C$776,СВЦЭМ!$A$33:$A$776,$A101,СВЦЭМ!$B$33:$B$776,D$83)+'СЕТ СН'!$H$9+СВЦЭМ!$D$10+'СЕТ СН'!$H$5-'СЕТ СН'!$H$17</f>
        <v>3393.2223504100002</v>
      </c>
      <c r="E101" s="36">
        <f>SUMIFS(СВЦЭМ!$C$33:$C$776,СВЦЭМ!$A$33:$A$776,$A101,СВЦЭМ!$B$33:$B$776,E$83)+'СЕТ СН'!$H$9+СВЦЭМ!$D$10+'СЕТ СН'!$H$5-'СЕТ СН'!$H$17</f>
        <v>3405.57958835</v>
      </c>
      <c r="F101" s="36">
        <f>SUMIFS(СВЦЭМ!$C$33:$C$776,СВЦЭМ!$A$33:$A$776,$A101,СВЦЭМ!$B$33:$B$776,F$83)+'СЕТ СН'!$H$9+СВЦЭМ!$D$10+'СЕТ СН'!$H$5-'СЕТ СН'!$H$17</f>
        <v>3404.7369711199999</v>
      </c>
      <c r="G101" s="36">
        <f>SUMIFS(СВЦЭМ!$C$33:$C$776,СВЦЭМ!$A$33:$A$776,$A101,СВЦЭМ!$B$33:$B$776,G$83)+'СЕТ СН'!$H$9+СВЦЭМ!$D$10+'СЕТ СН'!$H$5-'СЕТ СН'!$H$17</f>
        <v>3517.86864904</v>
      </c>
      <c r="H101" s="36">
        <f>SUMIFS(СВЦЭМ!$C$33:$C$776,СВЦЭМ!$A$33:$A$776,$A101,СВЦЭМ!$B$33:$B$776,H$83)+'СЕТ СН'!$H$9+СВЦЭМ!$D$10+'СЕТ СН'!$H$5-'СЕТ СН'!$H$17</f>
        <v>3478.8984757500002</v>
      </c>
      <c r="I101" s="36">
        <f>SUMIFS(СВЦЭМ!$C$33:$C$776,СВЦЭМ!$A$33:$A$776,$A101,СВЦЭМ!$B$33:$B$776,I$83)+'СЕТ СН'!$H$9+СВЦЭМ!$D$10+'СЕТ СН'!$H$5-'СЕТ СН'!$H$17</f>
        <v>3473.3661294600001</v>
      </c>
      <c r="J101" s="36">
        <f>SUMIFS(СВЦЭМ!$C$33:$C$776,СВЦЭМ!$A$33:$A$776,$A101,СВЦЭМ!$B$33:$B$776,J$83)+'СЕТ СН'!$H$9+СВЦЭМ!$D$10+'СЕТ СН'!$H$5-'СЕТ СН'!$H$17</f>
        <v>3476.82746013</v>
      </c>
      <c r="K101" s="36">
        <f>SUMIFS(СВЦЭМ!$C$33:$C$776,СВЦЭМ!$A$33:$A$776,$A101,СВЦЭМ!$B$33:$B$776,K$83)+'СЕТ СН'!$H$9+СВЦЭМ!$D$10+'СЕТ СН'!$H$5-'СЕТ СН'!$H$17</f>
        <v>3393.5139488599998</v>
      </c>
      <c r="L101" s="36">
        <f>SUMIFS(СВЦЭМ!$C$33:$C$776,СВЦЭМ!$A$33:$A$776,$A101,СВЦЭМ!$B$33:$B$776,L$83)+'СЕТ СН'!$H$9+СВЦЭМ!$D$10+'СЕТ СН'!$H$5-'СЕТ СН'!$H$17</f>
        <v>3336.8057209099998</v>
      </c>
      <c r="M101" s="36">
        <f>SUMIFS(СВЦЭМ!$C$33:$C$776,СВЦЭМ!$A$33:$A$776,$A101,СВЦЭМ!$B$33:$B$776,M$83)+'СЕТ СН'!$H$9+СВЦЭМ!$D$10+'СЕТ СН'!$H$5-'СЕТ СН'!$H$17</f>
        <v>3321.0976126800001</v>
      </c>
      <c r="N101" s="36">
        <f>SUMIFS(СВЦЭМ!$C$33:$C$776,СВЦЭМ!$A$33:$A$776,$A101,СВЦЭМ!$B$33:$B$776,N$83)+'СЕТ СН'!$H$9+СВЦЭМ!$D$10+'СЕТ СН'!$H$5-'СЕТ СН'!$H$17</f>
        <v>3335.9485346500001</v>
      </c>
      <c r="O101" s="36">
        <f>SUMIFS(СВЦЭМ!$C$33:$C$776,СВЦЭМ!$A$33:$A$776,$A101,СВЦЭМ!$B$33:$B$776,O$83)+'СЕТ СН'!$H$9+СВЦЭМ!$D$10+'СЕТ СН'!$H$5-'СЕТ СН'!$H$17</f>
        <v>3350.7493281699999</v>
      </c>
      <c r="P101" s="36">
        <f>SUMIFS(СВЦЭМ!$C$33:$C$776,СВЦЭМ!$A$33:$A$776,$A101,СВЦЭМ!$B$33:$B$776,P$83)+'СЕТ СН'!$H$9+СВЦЭМ!$D$10+'СЕТ СН'!$H$5-'СЕТ СН'!$H$17</f>
        <v>3341.7242335400001</v>
      </c>
      <c r="Q101" s="36">
        <f>SUMIFS(СВЦЭМ!$C$33:$C$776,СВЦЭМ!$A$33:$A$776,$A101,СВЦЭМ!$B$33:$B$776,Q$83)+'СЕТ СН'!$H$9+СВЦЭМ!$D$10+'СЕТ СН'!$H$5-'СЕТ СН'!$H$17</f>
        <v>3345.0991069500001</v>
      </c>
      <c r="R101" s="36">
        <f>SUMIFS(СВЦЭМ!$C$33:$C$776,СВЦЭМ!$A$33:$A$776,$A101,СВЦЭМ!$B$33:$B$776,R$83)+'СЕТ СН'!$H$9+СВЦЭМ!$D$10+'СЕТ СН'!$H$5-'СЕТ СН'!$H$17</f>
        <v>3343.02340241</v>
      </c>
      <c r="S101" s="36">
        <f>SUMIFS(СВЦЭМ!$C$33:$C$776,СВЦЭМ!$A$33:$A$776,$A101,СВЦЭМ!$B$33:$B$776,S$83)+'СЕТ СН'!$H$9+СВЦЭМ!$D$10+'СЕТ СН'!$H$5-'СЕТ СН'!$H$17</f>
        <v>3354.63053416</v>
      </c>
      <c r="T101" s="36">
        <f>SUMIFS(СВЦЭМ!$C$33:$C$776,СВЦЭМ!$A$33:$A$776,$A101,СВЦЭМ!$B$33:$B$776,T$83)+'СЕТ СН'!$H$9+СВЦЭМ!$D$10+'СЕТ СН'!$H$5-'СЕТ СН'!$H$17</f>
        <v>3349.32636211</v>
      </c>
      <c r="U101" s="36">
        <f>SUMIFS(СВЦЭМ!$C$33:$C$776,СВЦЭМ!$A$33:$A$776,$A101,СВЦЭМ!$B$33:$B$776,U$83)+'СЕТ СН'!$H$9+СВЦЭМ!$D$10+'СЕТ СН'!$H$5-'СЕТ СН'!$H$17</f>
        <v>3348.1320325199999</v>
      </c>
      <c r="V101" s="36">
        <f>SUMIFS(СВЦЭМ!$C$33:$C$776,СВЦЭМ!$A$33:$A$776,$A101,СВЦЭМ!$B$33:$B$776,V$83)+'СЕТ СН'!$H$9+СВЦЭМ!$D$10+'СЕТ СН'!$H$5-'СЕТ СН'!$H$17</f>
        <v>3334.1645134700002</v>
      </c>
      <c r="W101" s="36">
        <f>SUMIFS(СВЦЭМ!$C$33:$C$776,СВЦЭМ!$A$33:$A$776,$A101,СВЦЭМ!$B$33:$B$776,W$83)+'СЕТ СН'!$H$9+СВЦЭМ!$D$10+'СЕТ СН'!$H$5-'СЕТ СН'!$H$17</f>
        <v>3327.9484655800002</v>
      </c>
      <c r="X101" s="36">
        <f>SUMIFS(СВЦЭМ!$C$33:$C$776,СВЦЭМ!$A$33:$A$776,$A101,СВЦЭМ!$B$33:$B$776,X$83)+'СЕТ СН'!$H$9+СВЦЭМ!$D$10+'СЕТ СН'!$H$5-'СЕТ СН'!$H$17</f>
        <v>3371.9736835100002</v>
      </c>
      <c r="Y101" s="36">
        <f>SUMIFS(СВЦЭМ!$C$33:$C$776,СВЦЭМ!$A$33:$A$776,$A101,СВЦЭМ!$B$33:$B$776,Y$83)+'СЕТ СН'!$H$9+СВЦЭМ!$D$10+'СЕТ СН'!$H$5-'СЕТ СН'!$H$17</f>
        <v>3383.5963490499998</v>
      </c>
    </row>
    <row r="102" spans="1:25" ht="15.75" x14ac:dyDescent="0.2">
      <c r="A102" s="35">
        <f t="shared" si="2"/>
        <v>44001</v>
      </c>
      <c r="B102" s="36">
        <f>SUMIFS(СВЦЭМ!$C$33:$C$776,СВЦЭМ!$A$33:$A$776,$A102,СВЦЭМ!$B$33:$B$776,B$83)+'СЕТ СН'!$H$9+СВЦЭМ!$D$10+'СЕТ СН'!$H$5-'СЕТ СН'!$H$17</f>
        <v>3490.7036258500002</v>
      </c>
      <c r="C102" s="36">
        <f>SUMIFS(СВЦЭМ!$C$33:$C$776,СВЦЭМ!$A$33:$A$776,$A102,СВЦЭМ!$B$33:$B$776,C$83)+'СЕТ СН'!$H$9+СВЦЭМ!$D$10+'СЕТ СН'!$H$5-'СЕТ СН'!$H$17</f>
        <v>3525.4068751</v>
      </c>
      <c r="D102" s="36">
        <f>SUMIFS(СВЦЭМ!$C$33:$C$776,СВЦЭМ!$A$33:$A$776,$A102,СВЦЭМ!$B$33:$B$776,D$83)+'СЕТ СН'!$H$9+СВЦЭМ!$D$10+'СЕТ СН'!$H$5-'СЕТ СН'!$H$17</f>
        <v>3531.3604787300001</v>
      </c>
      <c r="E102" s="36">
        <f>SUMIFS(СВЦЭМ!$C$33:$C$776,СВЦЭМ!$A$33:$A$776,$A102,СВЦЭМ!$B$33:$B$776,E$83)+'СЕТ СН'!$H$9+СВЦЭМ!$D$10+'СЕТ СН'!$H$5-'СЕТ СН'!$H$17</f>
        <v>3521.6616808500003</v>
      </c>
      <c r="F102" s="36">
        <f>SUMIFS(СВЦЭМ!$C$33:$C$776,СВЦЭМ!$A$33:$A$776,$A102,СВЦЭМ!$B$33:$B$776,F$83)+'СЕТ СН'!$H$9+СВЦЭМ!$D$10+'СЕТ СН'!$H$5-'СЕТ СН'!$H$17</f>
        <v>3516.1862547999999</v>
      </c>
      <c r="G102" s="36">
        <f>SUMIFS(СВЦЭМ!$C$33:$C$776,СВЦЭМ!$A$33:$A$776,$A102,СВЦЭМ!$B$33:$B$776,G$83)+'СЕТ СН'!$H$9+СВЦЭМ!$D$10+'СЕТ СН'!$H$5-'СЕТ СН'!$H$17</f>
        <v>3524.32576806</v>
      </c>
      <c r="H102" s="36">
        <f>SUMIFS(СВЦЭМ!$C$33:$C$776,СВЦЭМ!$A$33:$A$776,$A102,СВЦЭМ!$B$33:$B$776,H$83)+'СЕТ СН'!$H$9+СВЦЭМ!$D$10+'СЕТ СН'!$H$5-'СЕТ СН'!$H$17</f>
        <v>3541.40555915</v>
      </c>
      <c r="I102" s="36">
        <f>SUMIFS(СВЦЭМ!$C$33:$C$776,СВЦЭМ!$A$33:$A$776,$A102,СВЦЭМ!$B$33:$B$776,I$83)+'СЕТ СН'!$H$9+СВЦЭМ!$D$10+'СЕТ СН'!$H$5-'СЕТ СН'!$H$17</f>
        <v>3529.09193293</v>
      </c>
      <c r="J102" s="36">
        <f>SUMIFS(СВЦЭМ!$C$33:$C$776,СВЦЭМ!$A$33:$A$776,$A102,СВЦЭМ!$B$33:$B$776,J$83)+'СЕТ СН'!$H$9+СВЦЭМ!$D$10+'СЕТ СН'!$H$5-'СЕТ СН'!$H$17</f>
        <v>3431.1372525100001</v>
      </c>
      <c r="K102" s="36">
        <f>SUMIFS(СВЦЭМ!$C$33:$C$776,СВЦЭМ!$A$33:$A$776,$A102,СВЦЭМ!$B$33:$B$776,K$83)+'СЕТ СН'!$H$9+СВЦЭМ!$D$10+'СЕТ СН'!$H$5-'СЕТ СН'!$H$17</f>
        <v>3339.6037998500001</v>
      </c>
      <c r="L102" s="36">
        <f>SUMIFS(СВЦЭМ!$C$33:$C$776,СВЦЭМ!$A$33:$A$776,$A102,СВЦЭМ!$B$33:$B$776,L$83)+'СЕТ СН'!$H$9+СВЦЭМ!$D$10+'СЕТ СН'!$H$5-'СЕТ СН'!$H$17</f>
        <v>3292.9815069800002</v>
      </c>
      <c r="M102" s="36">
        <f>SUMIFS(СВЦЭМ!$C$33:$C$776,СВЦЭМ!$A$33:$A$776,$A102,СВЦЭМ!$B$33:$B$776,M$83)+'СЕТ СН'!$H$9+СВЦЭМ!$D$10+'СЕТ СН'!$H$5-'СЕТ СН'!$H$17</f>
        <v>3292.0591354600001</v>
      </c>
      <c r="N102" s="36">
        <f>SUMIFS(СВЦЭМ!$C$33:$C$776,СВЦЭМ!$A$33:$A$776,$A102,СВЦЭМ!$B$33:$B$776,N$83)+'СЕТ СН'!$H$9+СВЦЭМ!$D$10+'СЕТ СН'!$H$5-'СЕТ СН'!$H$17</f>
        <v>3294.3671403100002</v>
      </c>
      <c r="O102" s="36">
        <f>SUMIFS(СВЦЭМ!$C$33:$C$776,СВЦЭМ!$A$33:$A$776,$A102,СВЦЭМ!$B$33:$B$776,O$83)+'СЕТ СН'!$H$9+СВЦЭМ!$D$10+'СЕТ СН'!$H$5-'СЕТ СН'!$H$17</f>
        <v>3312.1834785999999</v>
      </c>
      <c r="P102" s="36">
        <f>SUMIFS(СВЦЭМ!$C$33:$C$776,СВЦЭМ!$A$33:$A$776,$A102,СВЦЭМ!$B$33:$B$776,P$83)+'СЕТ СН'!$H$9+СВЦЭМ!$D$10+'СЕТ СН'!$H$5-'СЕТ СН'!$H$17</f>
        <v>3300.4653563000002</v>
      </c>
      <c r="Q102" s="36">
        <f>SUMIFS(СВЦЭМ!$C$33:$C$776,СВЦЭМ!$A$33:$A$776,$A102,СВЦЭМ!$B$33:$B$776,Q$83)+'СЕТ СН'!$H$9+СВЦЭМ!$D$10+'СЕТ СН'!$H$5-'СЕТ СН'!$H$17</f>
        <v>3305.7864707600002</v>
      </c>
      <c r="R102" s="36">
        <f>SUMIFS(СВЦЭМ!$C$33:$C$776,СВЦЭМ!$A$33:$A$776,$A102,СВЦЭМ!$B$33:$B$776,R$83)+'СЕТ СН'!$H$9+СВЦЭМ!$D$10+'СЕТ СН'!$H$5-'СЕТ СН'!$H$17</f>
        <v>3300.8146494500002</v>
      </c>
      <c r="S102" s="36">
        <f>SUMIFS(СВЦЭМ!$C$33:$C$776,СВЦЭМ!$A$33:$A$776,$A102,СВЦЭМ!$B$33:$B$776,S$83)+'СЕТ СН'!$H$9+СВЦЭМ!$D$10+'СЕТ СН'!$H$5-'СЕТ СН'!$H$17</f>
        <v>3322.4781974400003</v>
      </c>
      <c r="T102" s="36">
        <f>SUMIFS(СВЦЭМ!$C$33:$C$776,СВЦЭМ!$A$33:$A$776,$A102,СВЦЭМ!$B$33:$B$776,T$83)+'СЕТ СН'!$H$9+СВЦЭМ!$D$10+'СЕТ СН'!$H$5-'СЕТ СН'!$H$17</f>
        <v>3316.9599585199999</v>
      </c>
      <c r="U102" s="36">
        <f>SUMIFS(СВЦЭМ!$C$33:$C$776,СВЦЭМ!$A$33:$A$776,$A102,СВЦЭМ!$B$33:$B$776,U$83)+'СЕТ СН'!$H$9+СВЦЭМ!$D$10+'СЕТ СН'!$H$5-'СЕТ СН'!$H$17</f>
        <v>3307.70346337</v>
      </c>
      <c r="V102" s="36">
        <f>SUMIFS(СВЦЭМ!$C$33:$C$776,СВЦЭМ!$A$33:$A$776,$A102,СВЦЭМ!$B$33:$B$776,V$83)+'СЕТ СН'!$H$9+СВЦЭМ!$D$10+'СЕТ СН'!$H$5-'СЕТ СН'!$H$17</f>
        <v>3290.9028003600001</v>
      </c>
      <c r="W102" s="36">
        <f>SUMIFS(СВЦЭМ!$C$33:$C$776,СВЦЭМ!$A$33:$A$776,$A102,СВЦЭМ!$B$33:$B$776,W$83)+'СЕТ СН'!$H$9+СВЦЭМ!$D$10+'СЕТ СН'!$H$5-'СЕТ СН'!$H$17</f>
        <v>3291.9691902100003</v>
      </c>
      <c r="X102" s="36">
        <f>SUMIFS(СВЦЭМ!$C$33:$C$776,СВЦЭМ!$A$33:$A$776,$A102,СВЦЭМ!$B$33:$B$776,X$83)+'СЕТ СН'!$H$9+СВЦЭМ!$D$10+'СЕТ СН'!$H$5-'СЕТ СН'!$H$17</f>
        <v>3339.6822054700001</v>
      </c>
      <c r="Y102" s="36">
        <f>SUMIFS(СВЦЭМ!$C$33:$C$776,СВЦЭМ!$A$33:$A$776,$A102,СВЦЭМ!$B$33:$B$776,Y$83)+'СЕТ СН'!$H$9+СВЦЭМ!$D$10+'СЕТ СН'!$H$5-'СЕТ СН'!$H$17</f>
        <v>3422.0266495999999</v>
      </c>
    </row>
    <row r="103" spans="1:25" ht="15.75" x14ac:dyDescent="0.2">
      <c r="A103" s="35">
        <f t="shared" si="2"/>
        <v>44002</v>
      </c>
      <c r="B103" s="36">
        <f>SUMIFS(СВЦЭМ!$C$33:$C$776,СВЦЭМ!$A$33:$A$776,$A103,СВЦЭМ!$B$33:$B$776,B$83)+'СЕТ СН'!$H$9+СВЦЭМ!$D$10+'СЕТ СН'!$H$5-'СЕТ СН'!$H$17</f>
        <v>3480.8520557699999</v>
      </c>
      <c r="C103" s="36">
        <f>SUMIFS(СВЦЭМ!$C$33:$C$776,СВЦЭМ!$A$33:$A$776,$A103,СВЦЭМ!$B$33:$B$776,C$83)+'СЕТ СН'!$H$9+СВЦЭМ!$D$10+'СЕТ СН'!$H$5-'СЕТ СН'!$H$17</f>
        <v>3508.2759859500002</v>
      </c>
      <c r="D103" s="36">
        <f>SUMIFS(СВЦЭМ!$C$33:$C$776,СВЦЭМ!$A$33:$A$776,$A103,СВЦЭМ!$B$33:$B$776,D$83)+'СЕТ СН'!$H$9+СВЦЭМ!$D$10+'СЕТ СН'!$H$5-'СЕТ СН'!$H$17</f>
        <v>3513.5738184900001</v>
      </c>
      <c r="E103" s="36">
        <f>SUMIFS(СВЦЭМ!$C$33:$C$776,СВЦЭМ!$A$33:$A$776,$A103,СВЦЭМ!$B$33:$B$776,E$83)+'СЕТ СН'!$H$9+СВЦЭМ!$D$10+'СЕТ СН'!$H$5-'СЕТ СН'!$H$17</f>
        <v>3507.1025552000001</v>
      </c>
      <c r="F103" s="36">
        <f>SUMIFS(СВЦЭМ!$C$33:$C$776,СВЦЭМ!$A$33:$A$776,$A103,СВЦЭМ!$B$33:$B$776,F$83)+'СЕТ СН'!$H$9+СВЦЭМ!$D$10+'СЕТ СН'!$H$5-'СЕТ СН'!$H$17</f>
        <v>3497.1506628299999</v>
      </c>
      <c r="G103" s="36">
        <f>SUMIFS(СВЦЭМ!$C$33:$C$776,СВЦЭМ!$A$33:$A$776,$A103,СВЦЭМ!$B$33:$B$776,G$83)+'СЕТ СН'!$H$9+СВЦЭМ!$D$10+'СЕТ СН'!$H$5-'СЕТ СН'!$H$17</f>
        <v>3501.3202756300002</v>
      </c>
      <c r="H103" s="36">
        <f>SUMIFS(СВЦЭМ!$C$33:$C$776,СВЦЭМ!$A$33:$A$776,$A103,СВЦЭМ!$B$33:$B$776,H$83)+'СЕТ СН'!$H$9+СВЦЭМ!$D$10+'СЕТ СН'!$H$5-'СЕТ СН'!$H$17</f>
        <v>3507.97519134</v>
      </c>
      <c r="I103" s="36">
        <f>SUMIFS(СВЦЭМ!$C$33:$C$776,СВЦЭМ!$A$33:$A$776,$A103,СВЦЭМ!$B$33:$B$776,I$83)+'СЕТ СН'!$H$9+СВЦЭМ!$D$10+'СЕТ СН'!$H$5-'СЕТ СН'!$H$17</f>
        <v>3489.00335735</v>
      </c>
      <c r="J103" s="36">
        <f>SUMIFS(СВЦЭМ!$C$33:$C$776,СВЦЭМ!$A$33:$A$776,$A103,СВЦЭМ!$B$33:$B$776,J$83)+'СЕТ СН'!$H$9+СВЦЭМ!$D$10+'СЕТ СН'!$H$5-'СЕТ СН'!$H$17</f>
        <v>3385.8047843499999</v>
      </c>
      <c r="K103" s="36">
        <f>SUMIFS(СВЦЭМ!$C$33:$C$776,СВЦЭМ!$A$33:$A$776,$A103,СВЦЭМ!$B$33:$B$776,K$83)+'СЕТ СН'!$H$9+СВЦЭМ!$D$10+'СЕТ СН'!$H$5-'СЕТ СН'!$H$17</f>
        <v>3315.7668614700001</v>
      </c>
      <c r="L103" s="36">
        <f>SUMIFS(СВЦЭМ!$C$33:$C$776,СВЦЭМ!$A$33:$A$776,$A103,СВЦЭМ!$B$33:$B$776,L$83)+'СЕТ СН'!$H$9+СВЦЭМ!$D$10+'СЕТ СН'!$H$5-'СЕТ СН'!$H$17</f>
        <v>3282.4739820599998</v>
      </c>
      <c r="M103" s="36">
        <f>SUMIFS(СВЦЭМ!$C$33:$C$776,СВЦЭМ!$A$33:$A$776,$A103,СВЦЭМ!$B$33:$B$776,M$83)+'СЕТ СН'!$H$9+СВЦЭМ!$D$10+'СЕТ СН'!$H$5-'СЕТ СН'!$H$17</f>
        <v>3282.6080601100002</v>
      </c>
      <c r="N103" s="36">
        <f>SUMIFS(СВЦЭМ!$C$33:$C$776,СВЦЭМ!$A$33:$A$776,$A103,СВЦЭМ!$B$33:$B$776,N$83)+'СЕТ СН'!$H$9+СВЦЭМ!$D$10+'СЕТ СН'!$H$5-'СЕТ СН'!$H$17</f>
        <v>3286.21692932</v>
      </c>
      <c r="O103" s="36">
        <f>SUMIFS(СВЦЭМ!$C$33:$C$776,СВЦЭМ!$A$33:$A$776,$A103,СВЦЭМ!$B$33:$B$776,O$83)+'СЕТ СН'!$H$9+СВЦЭМ!$D$10+'СЕТ СН'!$H$5-'СЕТ СН'!$H$17</f>
        <v>3298.99160403</v>
      </c>
      <c r="P103" s="36">
        <f>SUMIFS(СВЦЭМ!$C$33:$C$776,СВЦЭМ!$A$33:$A$776,$A103,СВЦЭМ!$B$33:$B$776,P$83)+'СЕТ СН'!$H$9+СВЦЭМ!$D$10+'СЕТ СН'!$H$5-'СЕТ СН'!$H$17</f>
        <v>3274.9062020299998</v>
      </c>
      <c r="Q103" s="36">
        <f>SUMIFS(СВЦЭМ!$C$33:$C$776,СВЦЭМ!$A$33:$A$776,$A103,СВЦЭМ!$B$33:$B$776,Q$83)+'СЕТ СН'!$H$9+СВЦЭМ!$D$10+'СЕТ СН'!$H$5-'СЕТ СН'!$H$17</f>
        <v>3284.6745239800002</v>
      </c>
      <c r="R103" s="36">
        <f>SUMIFS(СВЦЭМ!$C$33:$C$776,СВЦЭМ!$A$33:$A$776,$A103,СВЦЭМ!$B$33:$B$776,R$83)+'СЕТ СН'!$H$9+СВЦЭМ!$D$10+'СЕТ СН'!$H$5-'СЕТ СН'!$H$17</f>
        <v>3282.9512866200002</v>
      </c>
      <c r="S103" s="36">
        <f>SUMIFS(СВЦЭМ!$C$33:$C$776,СВЦЭМ!$A$33:$A$776,$A103,СВЦЭМ!$B$33:$B$776,S$83)+'СЕТ СН'!$H$9+СВЦЭМ!$D$10+'СЕТ СН'!$H$5-'СЕТ СН'!$H$17</f>
        <v>3305.2606414699999</v>
      </c>
      <c r="T103" s="36">
        <f>SUMIFS(СВЦЭМ!$C$33:$C$776,СВЦЭМ!$A$33:$A$776,$A103,СВЦЭМ!$B$33:$B$776,T$83)+'СЕТ СН'!$H$9+СВЦЭМ!$D$10+'СЕТ СН'!$H$5-'СЕТ СН'!$H$17</f>
        <v>3300.54383388</v>
      </c>
      <c r="U103" s="36">
        <f>SUMIFS(СВЦЭМ!$C$33:$C$776,СВЦЭМ!$A$33:$A$776,$A103,СВЦЭМ!$B$33:$B$776,U$83)+'СЕТ СН'!$H$9+СВЦЭМ!$D$10+'СЕТ СН'!$H$5-'СЕТ СН'!$H$17</f>
        <v>3284.84095579</v>
      </c>
      <c r="V103" s="36">
        <f>SUMIFS(СВЦЭМ!$C$33:$C$776,СВЦЭМ!$A$33:$A$776,$A103,СВЦЭМ!$B$33:$B$776,V$83)+'СЕТ СН'!$H$9+СВЦЭМ!$D$10+'СЕТ СН'!$H$5-'СЕТ СН'!$H$17</f>
        <v>3266.1555365499999</v>
      </c>
      <c r="W103" s="36">
        <f>SUMIFS(СВЦЭМ!$C$33:$C$776,СВЦЭМ!$A$33:$A$776,$A103,СВЦЭМ!$B$33:$B$776,W$83)+'СЕТ СН'!$H$9+СВЦЭМ!$D$10+'СЕТ СН'!$H$5-'СЕТ СН'!$H$17</f>
        <v>3286.2912865600001</v>
      </c>
      <c r="X103" s="36">
        <f>SUMIFS(СВЦЭМ!$C$33:$C$776,СВЦЭМ!$A$33:$A$776,$A103,СВЦЭМ!$B$33:$B$776,X$83)+'СЕТ СН'!$H$9+СВЦЭМ!$D$10+'СЕТ СН'!$H$5-'СЕТ СН'!$H$17</f>
        <v>3336.2413723899999</v>
      </c>
      <c r="Y103" s="36">
        <f>SUMIFS(СВЦЭМ!$C$33:$C$776,СВЦЭМ!$A$33:$A$776,$A103,СВЦЭМ!$B$33:$B$776,Y$83)+'СЕТ СН'!$H$9+СВЦЭМ!$D$10+'СЕТ СН'!$H$5-'СЕТ СН'!$H$17</f>
        <v>3394.99592093</v>
      </c>
    </row>
    <row r="104" spans="1:25" ht="15.75" x14ac:dyDescent="0.2">
      <c r="A104" s="35">
        <f t="shared" si="2"/>
        <v>44003</v>
      </c>
      <c r="B104" s="36">
        <f>SUMIFS(СВЦЭМ!$C$33:$C$776,СВЦЭМ!$A$33:$A$776,$A104,СВЦЭМ!$B$33:$B$776,B$83)+'СЕТ СН'!$H$9+СВЦЭМ!$D$10+'СЕТ СН'!$H$5-'СЕТ СН'!$H$17</f>
        <v>3459.9153898899999</v>
      </c>
      <c r="C104" s="36">
        <f>SUMIFS(СВЦЭМ!$C$33:$C$776,СВЦЭМ!$A$33:$A$776,$A104,СВЦЭМ!$B$33:$B$776,C$83)+'СЕТ СН'!$H$9+СВЦЭМ!$D$10+'СЕТ СН'!$H$5-'СЕТ СН'!$H$17</f>
        <v>3495.1392586800002</v>
      </c>
      <c r="D104" s="36">
        <f>SUMIFS(СВЦЭМ!$C$33:$C$776,СВЦЭМ!$A$33:$A$776,$A104,СВЦЭМ!$B$33:$B$776,D$83)+'СЕТ СН'!$H$9+СВЦЭМ!$D$10+'СЕТ СН'!$H$5-'СЕТ СН'!$H$17</f>
        <v>3528.9789039500001</v>
      </c>
      <c r="E104" s="36">
        <f>SUMIFS(СВЦЭМ!$C$33:$C$776,СВЦЭМ!$A$33:$A$776,$A104,СВЦЭМ!$B$33:$B$776,E$83)+'СЕТ СН'!$H$9+СВЦЭМ!$D$10+'СЕТ СН'!$H$5-'СЕТ СН'!$H$17</f>
        <v>3551.7823625599999</v>
      </c>
      <c r="F104" s="36">
        <f>SUMIFS(СВЦЭМ!$C$33:$C$776,СВЦЭМ!$A$33:$A$776,$A104,СВЦЭМ!$B$33:$B$776,F$83)+'СЕТ СН'!$H$9+СВЦЭМ!$D$10+'СЕТ СН'!$H$5-'СЕТ СН'!$H$17</f>
        <v>3545.4480840599999</v>
      </c>
      <c r="G104" s="36">
        <f>SUMIFS(СВЦЭМ!$C$33:$C$776,СВЦЭМ!$A$33:$A$776,$A104,СВЦЭМ!$B$33:$B$776,G$83)+'СЕТ СН'!$H$9+СВЦЭМ!$D$10+'СЕТ СН'!$H$5-'СЕТ СН'!$H$17</f>
        <v>3542.3383312699998</v>
      </c>
      <c r="H104" s="36">
        <f>SUMIFS(СВЦЭМ!$C$33:$C$776,СВЦЭМ!$A$33:$A$776,$A104,СВЦЭМ!$B$33:$B$776,H$83)+'СЕТ СН'!$H$9+СВЦЭМ!$D$10+'СЕТ СН'!$H$5-'СЕТ СН'!$H$17</f>
        <v>3517.23558486</v>
      </c>
      <c r="I104" s="36">
        <f>SUMIFS(СВЦЭМ!$C$33:$C$776,СВЦЭМ!$A$33:$A$776,$A104,СВЦЭМ!$B$33:$B$776,I$83)+'СЕТ СН'!$H$9+СВЦЭМ!$D$10+'СЕТ СН'!$H$5-'СЕТ СН'!$H$17</f>
        <v>3498.1841874400002</v>
      </c>
      <c r="J104" s="36">
        <f>SUMIFS(СВЦЭМ!$C$33:$C$776,СВЦЭМ!$A$33:$A$776,$A104,СВЦЭМ!$B$33:$B$776,J$83)+'СЕТ СН'!$H$9+СВЦЭМ!$D$10+'СЕТ СН'!$H$5-'СЕТ СН'!$H$17</f>
        <v>3449.2416008800001</v>
      </c>
      <c r="K104" s="36">
        <f>SUMIFS(СВЦЭМ!$C$33:$C$776,СВЦЭМ!$A$33:$A$776,$A104,СВЦЭМ!$B$33:$B$776,K$83)+'СЕТ СН'!$H$9+СВЦЭМ!$D$10+'СЕТ СН'!$H$5-'СЕТ СН'!$H$17</f>
        <v>3379.57719004</v>
      </c>
      <c r="L104" s="36">
        <f>SUMIFS(СВЦЭМ!$C$33:$C$776,СВЦЭМ!$A$33:$A$776,$A104,СВЦЭМ!$B$33:$B$776,L$83)+'СЕТ СН'!$H$9+СВЦЭМ!$D$10+'СЕТ СН'!$H$5-'СЕТ СН'!$H$17</f>
        <v>3316.13568553</v>
      </c>
      <c r="M104" s="36">
        <f>SUMIFS(СВЦЭМ!$C$33:$C$776,СВЦЭМ!$A$33:$A$776,$A104,СВЦЭМ!$B$33:$B$776,M$83)+'СЕТ СН'!$H$9+СВЦЭМ!$D$10+'СЕТ СН'!$H$5-'СЕТ СН'!$H$17</f>
        <v>3251.1965969799999</v>
      </c>
      <c r="N104" s="36">
        <f>SUMIFS(СВЦЭМ!$C$33:$C$776,СВЦЭМ!$A$33:$A$776,$A104,СВЦЭМ!$B$33:$B$776,N$83)+'СЕТ СН'!$H$9+СВЦЭМ!$D$10+'СЕТ СН'!$H$5-'СЕТ СН'!$H$17</f>
        <v>3244.3116694</v>
      </c>
      <c r="O104" s="36">
        <f>SUMIFS(СВЦЭМ!$C$33:$C$776,СВЦЭМ!$A$33:$A$776,$A104,СВЦЭМ!$B$33:$B$776,O$83)+'СЕТ СН'!$H$9+СВЦЭМ!$D$10+'СЕТ СН'!$H$5-'СЕТ СН'!$H$17</f>
        <v>3240.4040718800002</v>
      </c>
      <c r="P104" s="36">
        <f>SUMIFS(СВЦЭМ!$C$33:$C$776,СВЦЭМ!$A$33:$A$776,$A104,СВЦЭМ!$B$33:$B$776,P$83)+'СЕТ СН'!$H$9+СВЦЭМ!$D$10+'СЕТ СН'!$H$5-'СЕТ СН'!$H$17</f>
        <v>3239.0510263300002</v>
      </c>
      <c r="Q104" s="36">
        <f>SUMIFS(СВЦЭМ!$C$33:$C$776,СВЦЭМ!$A$33:$A$776,$A104,СВЦЭМ!$B$33:$B$776,Q$83)+'СЕТ СН'!$H$9+СВЦЭМ!$D$10+'СЕТ СН'!$H$5-'СЕТ СН'!$H$17</f>
        <v>3241.94794232</v>
      </c>
      <c r="R104" s="36">
        <f>SUMIFS(СВЦЭМ!$C$33:$C$776,СВЦЭМ!$A$33:$A$776,$A104,СВЦЭМ!$B$33:$B$776,R$83)+'СЕТ СН'!$H$9+СВЦЭМ!$D$10+'СЕТ СН'!$H$5-'СЕТ СН'!$H$17</f>
        <v>3240.9643333700001</v>
      </c>
      <c r="S104" s="36">
        <f>SUMIFS(СВЦЭМ!$C$33:$C$776,СВЦЭМ!$A$33:$A$776,$A104,СВЦЭМ!$B$33:$B$776,S$83)+'СЕТ СН'!$H$9+СВЦЭМ!$D$10+'СЕТ СН'!$H$5-'СЕТ СН'!$H$17</f>
        <v>3247.2537835200001</v>
      </c>
      <c r="T104" s="36">
        <f>SUMIFS(СВЦЭМ!$C$33:$C$776,СВЦЭМ!$A$33:$A$776,$A104,СВЦЭМ!$B$33:$B$776,T$83)+'СЕТ СН'!$H$9+СВЦЭМ!$D$10+'СЕТ СН'!$H$5-'СЕТ СН'!$H$17</f>
        <v>3255.75772886</v>
      </c>
      <c r="U104" s="36">
        <f>SUMIFS(СВЦЭМ!$C$33:$C$776,СВЦЭМ!$A$33:$A$776,$A104,СВЦЭМ!$B$33:$B$776,U$83)+'СЕТ СН'!$H$9+СВЦЭМ!$D$10+'СЕТ СН'!$H$5-'СЕТ СН'!$H$17</f>
        <v>3252.4049806100002</v>
      </c>
      <c r="V104" s="36">
        <f>SUMIFS(СВЦЭМ!$C$33:$C$776,СВЦЭМ!$A$33:$A$776,$A104,СВЦЭМ!$B$33:$B$776,V$83)+'СЕТ СН'!$H$9+СВЦЭМ!$D$10+'СЕТ СН'!$H$5-'СЕТ СН'!$H$17</f>
        <v>3235.5763768799998</v>
      </c>
      <c r="W104" s="36">
        <f>SUMIFS(СВЦЭМ!$C$33:$C$776,СВЦЭМ!$A$33:$A$776,$A104,СВЦЭМ!$B$33:$B$776,W$83)+'СЕТ СН'!$H$9+СВЦЭМ!$D$10+'СЕТ СН'!$H$5-'СЕТ СН'!$H$17</f>
        <v>3239.9059820500001</v>
      </c>
      <c r="X104" s="36">
        <f>SUMIFS(СВЦЭМ!$C$33:$C$776,СВЦЭМ!$A$33:$A$776,$A104,СВЦЭМ!$B$33:$B$776,X$83)+'СЕТ СН'!$H$9+СВЦЭМ!$D$10+'СЕТ СН'!$H$5-'СЕТ СН'!$H$17</f>
        <v>3289.51214678</v>
      </c>
      <c r="Y104" s="36">
        <f>SUMIFS(СВЦЭМ!$C$33:$C$776,СВЦЭМ!$A$33:$A$776,$A104,СВЦЭМ!$B$33:$B$776,Y$83)+'СЕТ СН'!$H$9+СВЦЭМ!$D$10+'СЕТ СН'!$H$5-'СЕТ СН'!$H$17</f>
        <v>3418.0731670599998</v>
      </c>
    </row>
    <row r="105" spans="1:25" ht="15.75" x14ac:dyDescent="0.2">
      <c r="A105" s="35">
        <f t="shared" si="2"/>
        <v>44004</v>
      </c>
      <c r="B105" s="36">
        <f>SUMIFS(СВЦЭМ!$C$33:$C$776,СВЦЭМ!$A$33:$A$776,$A105,СВЦЭМ!$B$33:$B$776,B$83)+'СЕТ СН'!$H$9+СВЦЭМ!$D$10+'СЕТ СН'!$H$5-'СЕТ СН'!$H$17</f>
        <v>3482.06018911</v>
      </c>
      <c r="C105" s="36">
        <f>SUMIFS(СВЦЭМ!$C$33:$C$776,СВЦЭМ!$A$33:$A$776,$A105,СВЦЭМ!$B$33:$B$776,C$83)+'СЕТ СН'!$H$9+СВЦЭМ!$D$10+'СЕТ СН'!$H$5-'СЕТ СН'!$H$17</f>
        <v>3490.0975701799998</v>
      </c>
      <c r="D105" s="36">
        <f>SUMIFS(СВЦЭМ!$C$33:$C$776,СВЦЭМ!$A$33:$A$776,$A105,СВЦЭМ!$B$33:$B$776,D$83)+'СЕТ СН'!$H$9+СВЦЭМ!$D$10+'СЕТ СН'!$H$5-'СЕТ СН'!$H$17</f>
        <v>3485.6887626600001</v>
      </c>
      <c r="E105" s="36">
        <f>SUMIFS(СВЦЭМ!$C$33:$C$776,СВЦЭМ!$A$33:$A$776,$A105,СВЦЭМ!$B$33:$B$776,E$83)+'СЕТ СН'!$H$9+СВЦЭМ!$D$10+'СЕТ СН'!$H$5-'СЕТ СН'!$H$17</f>
        <v>3487.2577456099998</v>
      </c>
      <c r="F105" s="36">
        <f>SUMIFS(СВЦЭМ!$C$33:$C$776,СВЦЭМ!$A$33:$A$776,$A105,СВЦЭМ!$B$33:$B$776,F$83)+'СЕТ СН'!$H$9+СВЦЭМ!$D$10+'СЕТ СН'!$H$5-'СЕТ СН'!$H$17</f>
        <v>3480.8250929300002</v>
      </c>
      <c r="G105" s="36">
        <f>SUMIFS(СВЦЭМ!$C$33:$C$776,СВЦЭМ!$A$33:$A$776,$A105,СВЦЭМ!$B$33:$B$776,G$83)+'СЕТ СН'!$H$9+СВЦЭМ!$D$10+'СЕТ СН'!$H$5-'СЕТ СН'!$H$17</f>
        <v>3482.4868444200001</v>
      </c>
      <c r="H105" s="36">
        <f>SUMIFS(СВЦЭМ!$C$33:$C$776,СВЦЭМ!$A$33:$A$776,$A105,СВЦЭМ!$B$33:$B$776,H$83)+'СЕТ СН'!$H$9+СВЦЭМ!$D$10+'СЕТ СН'!$H$5-'СЕТ СН'!$H$17</f>
        <v>3485.19505153</v>
      </c>
      <c r="I105" s="36">
        <f>SUMIFS(СВЦЭМ!$C$33:$C$776,СВЦЭМ!$A$33:$A$776,$A105,СВЦЭМ!$B$33:$B$776,I$83)+'СЕТ СН'!$H$9+СВЦЭМ!$D$10+'СЕТ СН'!$H$5-'СЕТ СН'!$H$17</f>
        <v>3493.9603572599999</v>
      </c>
      <c r="J105" s="36">
        <f>SUMIFS(СВЦЭМ!$C$33:$C$776,СВЦЭМ!$A$33:$A$776,$A105,СВЦЭМ!$B$33:$B$776,J$83)+'СЕТ СН'!$H$9+СВЦЭМ!$D$10+'СЕТ СН'!$H$5-'СЕТ СН'!$H$17</f>
        <v>3421.8916431500002</v>
      </c>
      <c r="K105" s="36">
        <f>SUMIFS(СВЦЭМ!$C$33:$C$776,СВЦЭМ!$A$33:$A$776,$A105,СВЦЭМ!$B$33:$B$776,K$83)+'СЕТ СН'!$H$9+СВЦЭМ!$D$10+'СЕТ СН'!$H$5-'СЕТ СН'!$H$17</f>
        <v>3346.7614783899999</v>
      </c>
      <c r="L105" s="36">
        <f>SUMIFS(СВЦЭМ!$C$33:$C$776,СВЦЭМ!$A$33:$A$776,$A105,СВЦЭМ!$B$33:$B$776,L$83)+'СЕТ СН'!$H$9+СВЦЭМ!$D$10+'СЕТ СН'!$H$5-'СЕТ СН'!$H$17</f>
        <v>3295.1239278000003</v>
      </c>
      <c r="M105" s="36">
        <f>SUMIFS(СВЦЭМ!$C$33:$C$776,СВЦЭМ!$A$33:$A$776,$A105,СВЦЭМ!$B$33:$B$776,M$83)+'СЕТ СН'!$H$9+СВЦЭМ!$D$10+'СЕТ СН'!$H$5-'СЕТ СН'!$H$17</f>
        <v>3289.40292189</v>
      </c>
      <c r="N105" s="36">
        <f>SUMIFS(СВЦЭМ!$C$33:$C$776,СВЦЭМ!$A$33:$A$776,$A105,СВЦЭМ!$B$33:$B$776,N$83)+'СЕТ СН'!$H$9+СВЦЭМ!$D$10+'СЕТ СН'!$H$5-'СЕТ СН'!$H$17</f>
        <v>3288.5808796900001</v>
      </c>
      <c r="O105" s="36">
        <f>SUMIFS(СВЦЭМ!$C$33:$C$776,СВЦЭМ!$A$33:$A$776,$A105,СВЦЭМ!$B$33:$B$776,O$83)+'СЕТ СН'!$H$9+СВЦЭМ!$D$10+'СЕТ СН'!$H$5-'СЕТ СН'!$H$17</f>
        <v>3301.2132133700002</v>
      </c>
      <c r="P105" s="36">
        <f>SUMIFS(СВЦЭМ!$C$33:$C$776,СВЦЭМ!$A$33:$A$776,$A105,СВЦЭМ!$B$33:$B$776,P$83)+'СЕТ СН'!$H$9+СВЦЭМ!$D$10+'СЕТ СН'!$H$5-'СЕТ СН'!$H$17</f>
        <v>3299.51693415</v>
      </c>
      <c r="Q105" s="36">
        <f>SUMIFS(СВЦЭМ!$C$33:$C$776,СВЦЭМ!$A$33:$A$776,$A105,СВЦЭМ!$B$33:$B$776,Q$83)+'СЕТ СН'!$H$9+СВЦЭМ!$D$10+'СЕТ СН'!$H$5-'СЕТ СН'!$H$17</f>
        <v>3304.77769489</v>
      </c>
      <c r="R105" s="36">
        <f>SUMIFS(СВЦЭМ!$C$33:$C$776,СВЦЭМ!$A$33:$A$776,$A105,СВЦЭМ!$B$33:$B$776,R$83)+'СЕТ СН'!$H$9+СВЦЭМ!$D$10+'СЕТ СН'!$H$5-'СЕТ СН'!$H$17</f>
        <v>3298.8602899900002</v>
      </c>
      <c r="S105" s="36">
        <f>SUMIFS(СВЦЭМ!$C$33:$C$776,СВЦЭМ!$A$33:$A$776,$A105,СВЦЭМ!$B$33:$B$776,S$83)+'СЕТ СН'!$H$9+СВЦЭМ!$D$10+'СЕТ СН'!$H$5-'СЕТ СН'!$H$17</f>
        <v>3302.9695162500002</v>
      </c>
      <c r="T105" s="36">
        <f>SUMIFS(СВЦЭМ!$C$33:$C$776,СВЦЭМ!$A$33:$A$776,$A105,СВЦЭМ!$B$33:$B$776,T$83)+'СЕТ СН'!$H$9+СВЦЭМ!$D$10+'СЕТ СН'!$H$5-'СЕТ СН'!$H$17</f>
        <v>3303.9849428500002</v>
      </c>
      <c r="U105" s="36">
        <f>SUMIFS(СВЦЭМ!$C$33:$C$776,СВЦЭМ!$A$33:$A$776,$A105,СВЦЭМ!$B$33:$B$776,U$83)+'СЕТ СН'!$H$9+СВЦЭМ!$D$10+'СЕТ СН'!$H$5-'СЕТ СН'!$H$17</f>
        <v>3302.7919587900001</v>
      </c>
      <c r="V105" s="36">
        <f>SUMIFS(СВЦЭМ!$C$33:$C$776,СВЦЭМ!$A$33:$A$776,$A105,СВЦЭМ!$B$33:$B$776,V$83)+'СЕТ СН'!$H$9+СВЦЭМ!$D$10+'СЕТ СН'!$H$5-'СЕТ СН'!$H$17</f>
        <v>3294.3183068600001</v>
      </c>
      <c r="W105" s="36">
        <f>SUMIFS(СВЦЭМ!$C$33:$C$776,СВЦЭМ!$A$33:$A$776,$A105,СВЦЭМ!$B$33:$B$776,W$83)+'СЕТ СН'!$H$9+СВЦЭМ!$D$10+'СЕТ СН'!$H$5-'СЕТ СН'!$H$17</f>
        <v>3279.7334697800002</v>
      </c>
      <c r="X105" s="36">
        <f>SUMIFS(СВЦЭМ!$C$33:$C$776,СВЦЭМ!$A$33:$A$776,$A105,СВЦЭМ!$B$33:$B$776,X$83)+'СЕТ СН'!$H$9+СВЦЭМ!$D$10+'СЕТ СН'!$H$5-'СЕТ СН'!$H$17</f>
        <v>3323.0722262999998</v>
      </c>
      <c r="Y105" s="36">
        <f>SUMIFS(СВЦЭМ!$C$33:$C$776,СВЦЭМ!$A$33:$A$776,$A105,СВЦЭМ!$B$33:$B$776,Y$83)+'СЕТ СН'!$H$9+СВЦЭМ!$D$10+'СЕТ СН'!$H$5-'СЕТ СН'!$H$17</f>
        <v>3427.33178292</v>
      </c>
    </row>
    <row r="106" spans="1:25" ht="15.75" x14ac:dyDescent="0.2">
      <c r="A106" s="35">
        <f t="shared" si="2"/>
        <v>44005</v>
      </c>
      <c r="B106" s="36">
        <f>SUMIFS(СВЦЭМ!$C$33:$C$776,СВЦЭМ!$A$33:$A$776,$A106,СВЦЭМ!$B$33:$B$776,B$83)+'СЕТ СН'!$H$9+СВЦЭМ!$D$10+'СЕТ СН'!$H$5-'СЕТ СН'!$H$17</f>
        <v>3536.0482273299999</v>
      </c>
      <c r="C106" s="36">
        <f>SUMIFS(СВЦЭМ!$C$33:$C$776,СВЦЭМ!$A$33:$A$776,$A106,СВЦЭМ!$B$33:$B$776,C$83)+'СЕТ СН'!$H$9+СВЦЭМ!$D$10+'СЕТ СН'!$H$5-'СЕТ СН'!$H$17</f>
        <v>3535.3292176700002</v>
      </c>
      <c r="D106" s="36">
        <f>SUMIFS(СВЦЭМ!$C$33:$C$776,СВЦЭМ!$A$33:$A$776,$A106,СВЦЭМ!$B$33:$B$776,D$83)+'СЕТ СН'!$H$9+СВЦЭМ!$D$10+'СЕТ СН'!$H$5-'СЕТ СН'!$H$17</f>
        <v>3527.8826833200001</v>
      </c>
      <c r="E106" s="36">
        <f>SUMIFS(СВЦЭМ!$C$33:$C$776,СВЦЭМ!$A$33:$A$776,$A106,СВЦЭМ!$B$33:$B$776,E$83)+'СЕТ СН'!$H$9+СВЦЭМ!$D$10+'СЕТ СН'!$H$5-'СЕТ СН'!$H$17</f>
        <v>3532.11471867</v>
      </c>
      <c r="F106" s="36">
        <f>SUMIFS(СВЦЭМ!$C$33:$C$776,СВЦЭМ!$A$33:$A$776,$A106,СВЦЭМ!$B$33:$B$776,F$83)+'СЕТ СН'!$H$9+СВЦЭМ!$D$10+'СЕТ СН'!$H$5-'СЕТ СН'!$H$17</f>
        <v>3532.0023972399999</v>
      </c>
      <c r="G106" s="36">
        <f>SUMIFS(СВЦЭМ!$C$33:$C$776,СВЦЭМ!$A$33:$A$776,$A106,СВЦЭМ!$B$33:$B$776,G$83)+'СЕТ СН'!$H$9+СВЦЭМ!$D$10+'СЕТ СН'!$H$5-'СЕТ СН'!$H$17</f>
        <v>3535.29757621</v>
      </c>
      <c r="H106" s="36">
        <f>SUMIFS(СВЦЭМ!$C$33:$C$776,СВЦЭМ!$A$33:$A$776,$A106,СВЦЭМ!$B$33:$B$776,H$83)+'СЕТ СН'!$H$9+СВЦЭМ!$D$10+'СЕТ СН'!$H$5-'СЕТ СН'!$H$17</f>
        <v>3532.91198566</v>
      </c>
      <c r="I106" s="36">
        <f>SUMIFS(СВЦЭМ!$C$33:$C$776,СВЦЭМ!$A$33:$A$776,$A106,СВЦЭМ!$B$33:$B$776,I$83)+'СЕТ СН'!$H$9+СВЦЭМ!$D$10+'СЕТ СН'!$H$5-'СЕТ СН'!$H$17</f>
        <v>3474.56007851</v>
      </c>
      <c r="J106" s="36">
        <f>SUMIFS(СВЦЭМ!$C$33:$C$776,СВЦЭМ!$A$33:$A$776,$A106,СВЦЭМ!$B$33:$B$776,J$83)+'СЕТ СН'!$H$9+СВЦЭМ!$D$10+'СЕТ СН'!$H$5-'СЕТ СН'!$H$17</f>
        <v>3467.58562932</v>
      </c>
      <c r="K106" s="36">
        <f>SUMIFS(СВЦЭМ!$C$33:$C$776,СВЦЭМ!$A$33:$A$776,$A106,СВЦЭМ!$B$33:$B$776,K$83)+'СЕТ СН'!$H$9+СВЦЭМ!$D$10+'СЕТ СН'!$H$5-'СЕТ СН'!$H$17</f>
        <v>3379.3412960699998</v>
      </c>
      <c r="L106" s="36">
        <f>SUMIFS(СВЦЭМ!$C$33:$C$776,СВЦЭМ!$A$33:$A$776,$A106,СВЦЭМ!$B$33:$B$776,L$83)+'СЕТ СН'!$H$9+СВЦЭМ!$D$10+'СЕТ СН'!$H$5-'СЕТ СН'!$H$17</f>
        <v>3313.4871782499999</v>
      </c>
      <c r="M106" s="36">
        <f>SUMIFS(СВЦЭМ!$C$33:$C$776,СВЦЭМ!$A$33:$A$776,$A106,СВЦЭМ!$B$33:$B$776,M$83)+'СЕТ СН'!$H$9+СВЦЭМ!$D$10+'СЕТ СН'!$H$5-'СЕТ СН'!$H$17</f>
        <v>3313.83953161</v>
      </c>
      <c r="N106" s="36">
        <f>SUMIFS(СВЦЭМ!$C$33:$C$776,СВЦЭМ!$A$33:$A$776,$A106,СВЦЭМ!$B$33:$B$776,N$83)+'СЕТ СН'!$H$9+СВЦЭМ!$D$10+'СЕТ СН'!$H$5-'СЕТ СН'!$H$17</f>
        <v>3311.2819414200003</v>
      </c>
      <c r="O106" s="36">
        <f>SUMIFS(СВЦЭМ!$C$33:$C$776,СВЦЭМ!$A$33:$A$776,$A106,СВЦЭМ!$B$33:$B$776,O$83)+'СЕТ СН'!$H$9+СВЦЭМ!$D$10+'СЕТ СН'!$H$5-'СЕТ СН'!$H$17</f>
        <v>3317.0316672899999</v>
      </c>
      <c r="P106" s="36">
        <f>SUMIFS(СВЦЭМ!$C$33:$C$776,СВЦЭМ!$A$33:$A$776,$A106,СВЦЭМ!$B$33:$B$776,P$83)+'СЕТ СН'!$H$9+СВЦЭМ!$D$10+'СЕТ СН'!$H$5-'СЕТ СН'!$H$17</f>
        <v>3319.0061913499999</v>
      </c>
      <c r="Q106" s="36">
        <f>SUMIFS(СВЦЭМ!$C$33:$C$776,СВЦЭМ!$A$33:$A$776,$A106,СВЦЭМ!$B$33:$B$776,Q$83)+'СЕТ СН'!$H$9+СВЦЭМ!$D$10+'СЕТ СН'!$H$5-'СЕТ СН'!$H$17</f>
        <v>3319.45538377</v>
      </c>
      <c r="R106" s="36">
        <f>SUMIFS(СВЦЭМ!$C$33:$C$776,СВЦЭМ!$A$33:$A$776,$A106,СВЦЭМ!$B$33:$B$776,R$83)+'СЕТ СН'!$H$9+СВЦЭМ!$D$10+'СЕТ СН'!$H$5-'СЕТ СН'!$H$17</f>
        <v>3315.8239462900001</v>
      </c>
      <c r="S106" s="36">
        <f>SUMIFS(СВЦЭМ!$C$33:$C$776,СВЦЭМ!$A$33:$A$776,$A106,СВЦЭМ!$B$33:$B$776,S$83)+'СЕТ СН'!$H$9+СВЦЭМ!$D$10+'СЕТ СН'!$H$5-'СЕТ СН'!$H$17</f>
        <v>3316.5943923599998</v>
      </c>
      <c r="T106" s="36">
        <f>SUMIFS(СВЦЭМ!$C$33:$C$776,СВЦЭМ!$A$33:$A$776,$A106,СВЦЭМ!$B$33:$B$776,T$83)+'СЕТ СН'!$H$9+СВЦЭМ!$D$10+'СЕТ СН'!$H$5-'СЕТ СН'!$H$17</f>
        <v>3315.2075264200002</v>
      </c>
      <c r="U106" s="36">
        <f>SUMIFS(СВЦЭМ!$C$33:$C$776,СВЦЭМ!$A$33:$A$776,$A106,СВЦЭМ!$B$33:$B$776,U$83)+'СЕТ СН'!$H$9+СВЦЭМ!$D$10+'СЕТ СН'!$H$5-'СЕТ СН'!$H$17</f>
        <v>3317.7244402900001</v>
      </c>
      <c r="V106" s="36">
        <f>SUMIFS(СВЦЭМ!$C$33:$C$776,СВЦЭМ!$A$33:$A$776,$A106,СВЦЭМ!$B$33:$B$776,V$83)+'СЕТ СН'!$H$9+СВЦЭМ!$D$10+'СЕТ СН'!$H$5-'СЕТ СН'!$H$17</f>
        <v>3318.2159254799999</v>
      </c>
      <c r="W106" s="36">
        <f>SUMIFS(СВЦЭМ!$C$33:$C$776,СВЦЭМ!$A$33:$A$776,$A106,СВЦЭМ!$B$33:$B$776,W$83)+'СЕТ СН'!$H$9+СВЦЭМ!$D$10+'СЕТ СН'!$H$5-'СЕТ СН'!$H$17</f>
        <v>3288.9785405399998</v>
      </c>
      <c r="X106" s="36">
        <f>SUMIFS(СВЦЭМ!$C$33:$C$776,СВЦЭМ!$A$33:$A$776,$A106,СВЦЭМ!$B$33:$B$776,X$83)+'СЕТ СН'!$H$9+СВЦЭМ!$D$10+'СЕТ СН'!$H$5-'СЕТ СН'!$H$17</f>
        <v>3297.2164854299999</v>
      </c>
      <c r="Y106" s="36">
        <f>SUMIFS(СВЦЭМ!$C$33:$C$776,СВЦЭМ!$A$33:$A$776,$A106,СВЦЭМ!$B$33:$B$776,Y$83)+'СЕТ СН'!$H$9+СВЦЭМ!$D$10+'СЕТ СН'!$H$5-'СЕТ СН'!$H$17</f>
        <v>3379.3444473</v>
      </c>
    </row>
    <row r="107" spans="1:25" ht="15.75" x14ac:dyDescent="0.2">
      <c r="A107" s="35">
        <f t="shared" si="2"/>
        <v>44006</v>
      </c>
      <c r="B107" s="36">
        <f>SUMIFS(СВЦЭМ!$C$33:$C$776,СВЦЭМ!$A$33:$A$776,$A107,СВЦЭМ!$B$33:$B$776,B$83)+'СЕТ СН'!$H$9+СВЦЭМ!$D$10+'СЕТ СН'!$H$5-'СЕТ СН'!$H$17</f>
        <v>3483.6482909400002</v>
      </c>
      <c r="C107" s="36">
        <f>SUMIFS(СВЦЭМ!$C$33:$C$776,СВЦЭМ!$A$33:$A$776,$A107,СВЦЭМ!$B$33:$B$776,C$83)+'СЕТ СН'!$H$9+СВЦЭМ!$D$10+'СЕТ СН'!$H$5-'СЕТ СН'!$H$17</f>
        <v>3525.4947353699999</v>
      </c>
      <c r="D107" s="36">
        <f>SUMIFS(СВЦЭМ!$C$33:$C$776,СВЦЭМ!$A$33:$A$776,$A107,СВЦЭМ!$B$33:$B$776,D$83)+'СЕТ СН'!$H$9+СВЦЭМ!$D$10+'СЕТ СН'!$H$5-'СЕТ СН'!$H$17</f>
        <v>3544.1371852500001</v>
      </c>
      <c r="E107" s="36">
        <f>SUMIFS(СВЦЭМ!$C$33:$C$776,СВЦЭМ!$A$33:$A$776,$A107,СВЦЭМ!$B$33:$B$776,E$83)+'СЕТ СН'!$H$9+СВЦЭМ!$D$10+'СЕТ СН'!$H$5-'СЕТ СН'!$H$17</f>
        <v>3559.3175225800001</v>
      </c>
      <c r="F107" s="36">
        <f>SUMIFS(СВЦЭМ!$C$33:$C$776,СВЦЭМ!$A$33:$A$776,$A107,СВЦЭМ!$B$33:$B$776,F$83)+'СЕТ СН'!$H$9+СВЦЭМ!$D$10+'СЕТ СН'!$H$5-'СЕТ СН'!$H$17</f>
        <v>3565.1812122400001</v>
      </c>
      <c r="G107" s="36">
        <f>SUMIFS(СВЦЭМ!$C$33:$C$776,СВЦЭМ!$A$33:$A$776,$A107,СВЦЭМ!$B$33:$B$776,G$83)+'СЕТ СН'!$H$9+СВЦЭМ!$D$10+'СЕТ СН'!$H$5-'СЕТ СН'!$H$17</f>
        <v>3569.65263942</v>
      </c>
      <c r="H107" s="36">
        <f>SUMIFS(СВЦЭМ!$C$33:$C$776,СВЦЭМ!$A$33:$A$776,$A107,СВЦЭМ!$B$33:$B$776,H$83)+'СЕТ СН'!$H$9+СВЦЭМ!$D$10+'СЕТ СН'!$H$5-'СЕТ СН'!$H$17</f>
        <v>3569.9666040699999</v>
      </c>
      <c r="I107" s="36">
        <f>SUMIFS(СВЦЭМ!$C$33:$C$776,СВЦЭМ!$A$33:$A$776,$A107,СВЦЭМ!$B$33:$B$776,I$83)+'СЕТ СН'!$H$9+СВЦЭМ!$D$10+'СЕТ СН'!$H$5-'СЕТ СН'!$H$17</f>
        <v>3536.5098445499998</v>
      </c>
      <c r="J107" s="36">
        <f>SUMIFS(СВЦЭМ!$C$33:$C$776,СВЦЭМ!$A$33:$A$776,$A107,СВЦЭМ!$B$33:$B$776,J$83)+'СЕТ СН'!$H$9+СВЦЭМ!$D$10+'СЕТ СН'!$H$5-'СЕТ СН'!$H$17</f>
        <v>3483.66789715</v>
      </c>
      <c r="K107" s="36">
        <f>SUMIFS(СВЦЭМ!$C$33:$C$776,СВЦЭМ!$A$33:$A$776,$A107,СВЦЭМ!$B$33:$B$776,K$83)+'СЕТ СН'!$H$9+СВЦЭМ!$D$10+'СЕТ СН'!$H$5-'СЕТ СН'!$H$17</f>
        <v>3367.0317404799998</v>
      </c>
      <c r="L107" s="36">
        <f>SUMIFS(СВЦЭМ!$C$33:$C$776,СВЦЭМ!$A$33:$A$776,$A107,СВЦЭМ!$B$33:$B$776,L$83)+'СЕТ СН'!$H$9+СВЦЭМ!$D$10+'СЕТ СН'!$H$5-'СЕТ СН'!$H$17</f>
        <v>3311.9656049700002</v>
      </c>
      <c r="M107" s="36">
        <f>SUMIFS(СВЦЭМ!$C$33:$C$776,СВЦЭМ!$A$33:$A$776,$A107,СВЦЭМ!$B$33:$B$776,M$83)+'СЕТ СН'!$H$9+СВЦЭМ!$D$10+'СЕТ СН'!$H$5-'СЕТ СН'!$H$17</f>
        <v>3299.9475498000002</v>
      </c>
      <c r="N107" s="36">
        <f>SUMIFS(СВЦЭМ!$C$33:$C$776,СВЦЭМ!$A$33:$A$776,$A107,СВЦЭМ!$B$33:$B$776,N$83)+'СЕТ СН'!$H$9+СВЦЭМ!$D$10+'СЕТ СН'!$H$5-'СЕТ СН'!$H$17</f>
        <v>3289.6327775300001</v>
      </c>
      <c r="O107" s="36">
        <f>SUMIFS(СВЦЭМ!$C$33:$C$776,СВЦЭМ!$A$33:$A$776,$A107,СВЦЭМ!$B$33:$B$776,O$83)+'СЕТ СН'!$H$9+СВЦЭМ!$D$10+'СЕТ СН'!$H$5-'СЕТ СН'!$H$17</f>
        <v>3268.2488312</v>
      </c>
      <c r="P107" s="36">
        <f>SUMIFS(СВЦЭМ!$C$33:$C$776,СВЦЭМ!$A$33:$A$776,$A107,СВЦЭМ!$B$33:$B$776,P$83)+'СЕТ СН'!$H$9+СВЦЭМ!$D$10+'СЕТ СН'!$H$5-'СЕТ СН'!$H$17</f>
        <v>3273.6485262300002</v>
      </c>
      <c r="Q107" s="36">
        <f>SUMIFS(СВЦЭМ!$C$33:$C$776,СВЦЭМ!$A$33:$A$776,$A107,СВЦЭМ!$B$33:$B$776,Q$83)+'СЕТ СН'!$H$9+СВЦЭМ!$D$10+'СЕТ СН'!$H$5-'СЕТ СН'!$H$17</f>
        <v>3276.0243949699998</v>
      </c>
      <c r="R107" s="36">
        <f>SUMIFS(СВЦЭМ!$C$33:$C$776,СВЦЭМ!$A$33:$A$776,$A107,СВЦЭМ!$B$33:$B$776,R$83)+'СЕТ СН'!$H$9+СВЦЭМ!$D$10+'СЕТ СН'!$H$5-'СЕТ СН'!$H$17</f>
        <v>3290.4886036799999</v>
      </c>
      <c r="S107" s="36">
        <f>SUMIFS(СВЦЭМ!$C$33:$C$776,СВЦЭМ!$A$33:$A$776,$A107,СВЦЭМ!$B$33:$B$776,S$83)+'СЕТ СН'!$H$9+СВЦЭМ!$D$10+'СЕТ СН'!$H$5-'СЕТ СН'!$H$17</f>
        <v>3295.5707200300003</v>
      </c>
      <c r="T107" s="36">
        <f>SUMIFS(СВЦЭМ!$C$33:$C$776,СВЦЭМ!$A$33:$A$776,$A107,СВЦЭМ!$B$33:$B$776,T$83)+'СЕТ СН'!$H$9+СВЦЭМ!$D$10+'СЕТ СН'!$H$5-'СЕТ СН'!$H$17</f>
        <v>3292.58900025</v>
      </c>
      <c r="U107" s="36">
        <f>SUMIFS(СВЦЭМ!$C$33:$C$776,СВЦЭМ!$A$33:$A$776,$A107,СВЦЭМ!$B$33:$B$776,U$83)+'СЕТ СН'!$H$9+СВЦЭМ!$D$10+'СЕТ СН'!$H$5-'СЕТ СН'!$H$17</f>
        <v>3291.7724879799998</v>
      </c>
      <c r="V107" s="36">
        <f>SUMIFS(СВЦЭМ!$C$33:$C$776,СВЦЭМ!$A$33:$A$776,$A107,СВЦЭМ!$B$33:$B$776,V$83)+'СЕТ СН'!$H$9+СВЦЭМ!$D$10+'СЕТ СН'!$H$5-'СЕТ СН'!$H$17</f>
        <v>3260.5721030300001</v>
      </c>
      <c r="W107" s="36">
        <f>SUMIFS(СВЦЭМ!$C$33:$C$776,СВЦЭМ!$A$33:$A$776,$A107,СВЦЭМ!$B$33:$B$776,W$83)+'СЕТ СН'!$H$9+СВЦЭМ!$D$10+'СЕТ СН'!$H$5-'СЕТ СН'!$H$17</f>
        <v>3261.10499875</v>
      </c>
      <c r="X107" s="36">
        <f>SUMIFS(СВЦЭМ!$C$33:$C$776,СВЦЭМ!$A$33:$A$776,$A107,СВЦЭМ!$B$33:$B$776,X$83)+'СЕТ СН'!$H$9+СВЦЭМ!$D$10+'СЕТ СН'!$H$5-'СЕТ СН'!$H$17</f>
        <v>3320.1931207799998</v>
      </c>
      <c r="Y107" s="36">
        <f>SUMIFS(СВЦЭМ!$C$33:$C$776,СВЦЭМ!$A$33:$A$776,$A107,СВЦЭМ!$B$33:$B$776,Y$83)+'СЕТ СН'!$H$9+СВЦЭМ!$D$10+'СЕТ СН'!$H$5-'СЕТ СН'!$H$17</f>
        <v>3427.89242337</v>
      </c>
    </row>
    <row r="108" spans="1:25" ht="15.75" x14ac:dyDescent="0.2">
      <c r="A108" s="35">
        <f t="shared" si="2"/>
        <v>44007</v>
      </c>
      <c r="B108" s="36">
        <f>SUMIFS(СВЦЭМ!$C$33:$C$776,СВЦЭМ!$A$33:$A$776,$A108,СВЦЭМ!$B$33:$B$776,B$83)+'СЕТ СН'!$H$9+СВЦЭМ!$D$10+'СЕТ СН'!$H$5-'СЕТ СН'!$H$17</f>
        <v>3517.5762131500001</v>
      </c>
      <c r="C108" s="36">
        <f>SUMIFS(СВЦЭМ!$C$33:$C$776,СВЦЭМ!$A$33:$A$776,$A108,СВЦЭМ!$B$33:$B$776,C$83)+'СЕТ СН'!$H$9+СВЦЭМ!$D$10+'СЕТ СН'!$H$5-'СЕТ СН'!$H$17</f>
        <v>3549.1663321599999</v>
      </c>
      <c r="D108" s="36">
        <f>SUMIFS(СВЦЭМ!$C$33:$C$776,СВЦЭМ!$A$33:$A$776,$A108,СВЦЭМ!$B$33:$B$776,D$83)+'СЕТ СН'!$H$9+СВЦЭМ!$D$10+'СЕТ СН'!$H$5-'СЕТ СН'!$H$17</f>
        <v>3566.7769712499999</v>
      </c>
      <c r="E108" s="36">
        <f>SUMIFS(СВЦЭМ!$C$33:$C$776,СВЦЭМ!$A$33:$A$776,$A108,СВЦЭМ!$B$33:$B$776,E$83)+'СЕТ СН'!$H$9+СВЦЭМ!$D$10+'СЕТ СН'!$H$5-'СЕТ СН'!$H$17</f>
        <v>3569.4366576900002</v>
      </c>
      <c r="F108" s="36">
        <f>SUMIFS(СВЦЭМ!$C$33:$C$776,СВЦЭМ!$A$33:$A$776,$A108,СВЦЭМ!$B$33:$B$776,F$83)+'СЕТ СН'!$H$9+СВЦЭМ!$D$10+'СЕТ СН'!$H$5-'СЕТ СН'!$H$17</f>
        <v>3571.2150528900002</v>
      </c>
      <c r="G108" s="36">
        <f>SUMIFS(СВЦЭМ!$C$33:$C$776,СВЦЭМ!$A$33:$A$776,$A108,СВЦЭМ!$B$33:$B$776,G$83)+'СЕТ СН'!$H$9+СВЦЭМ!$D$10+'СЕТ СН'!$H$5-'СЕТ СН'!$H$17</f>
        <v>3574.7038466399999</v>
      </c>
      <c r="H108" s="36">
        <f>SUMIFS(СВЦЭМ!$C$33:$C$776,СВЦЭМ!$A$33:$A$776,$A108,СВЦЭМ!$B$33:$B$776,H$83)+'СЕТ СН'!$H$9+СВЦЭМ!$D$10+'СЕТ СН'!$H$5-'СЕТ СН'!$H$17</f>
        <v>3559.0154138100002</v>
      </c>
      <c r="I108" s="36">
        <f>SUMIFS(СВЦЭМ!$C$33:$C$776,СВЦЭМ!$A$33:$A$776,$A108,СВЦЭМ!$B$33:$B$776,I$83)+'СЕТ СН'!$H$9+СВЦЭМ!$D$10+'СЕТ СН'!$H$5-'СЕТ СН'!$H$17</f>
        <v>3527.6320530200001</v>
      </c>
      <c r="J108" s="36">
        <f>SUMIFS(СВЦЭМ!$C$33:$C$776,СВЦЭМ!$A$33:$A$776,$A108,СВЦЭМ!$B$33:$B$776,J$83)+'СЕТ СН'!$H$9+СВЦЭМ!$D$10+'СЕТ СН'!$H$5-'СЕТ СН'!$H$17</f>
        <v>3486.6955708400001</v>
      </c>
      <c r="K108" s="36">
        <f>SUMIFS(СВЦЭМ!$C$33:$C$776,СВЦЭМ!$A$33:$A$776,$A108,СВЦЭМ!$B$33:$B$776,K$83)+'СЕТ СН'!$H$9+СВЦЭМ!$D$10+'СЕТ СН'!$H$5-'СЕТ СН'!$H$17</f>
        <v>3388.4438127399999</v>
      </c>
      <c r="L108" s="36">
        <f>SUMIFS(СВЦЭМ!$C$33:$C$776,СВЦЭМ!$A$33:$A$776,$A108,СВЦЭМ!$B$33:$B$776,L$83)+'СЕТ СН'!$H$9+СВЦЭМ!$D$10+'СЕТ СН'!$H$5-'СЕТ СН'!$H$17</f>
        <v>3316.3490353799998</v>
      </c>
      <c r="M108" s="36">
        <f>SUMIFS(СВЦЭМ!$C$33:$C$776,СВЦЭМ!$A$33:$A$776,$A108,СВЦЭМ!$B$33:$B$776,M$83)+'СЕТ СН'!$H$9+СВЦЭМ!$D$10+'СЕТ СН'!$H$5-'СЕТ СН'!$H$17</f>
        <v>3281.4270032599998</v>
      </c>
      <c r="N108" s="36">
        <f>SUMIFS(СВЦЭМ!$C$33:$C$776,СВЦЭМ!$A$33:$A$776,$A108,СВЦЭМ!$B$33:$B$776,N$83)+'СЕТ СН'!$H$9+СВЦЭМ!$D$10+'СЕТ СН'!$H$5-'СЕТ СН'!$H$17</f>
        <v>3288.1964178600001</v>
      </c>
      <c r="O108" s="36">
        <f>SUMIFS(СВЦЭМ!$C$33:$C$776,СВЦЭМ!$A$33:$A$776,$A108,СВЦЭМ!$B$33:$B$776,O$83)+'СЕТ СН'!$H$9+СВЦЭМ!$D$10+'СЕТ СН'!$H$5-'СЕТ СН'!$H$17</f>
        <v>3285.10080427</v>
      </c>
      <c r="P108" s="36">
        <f>SUMIFS(СВЦЭМ!$C$33:$C$776,СВЦЭМ!$A$33:$A$776,$A108,СВЦЭМ!$B$33:$B$776,P$83)+'СЕТ СН'!$H$9+СВЦЭМ!$D$10+'СЕТ СН'!$H$5-'СЕТ СН'!$H$17</f>
        <v>3283.8197556099999</v>
      </c>
      <c r="Q108" s="36">
        <f>SUMIFS(СВЦЭМ!$C$33:$C$776,СВЦЭМ!$A$33:$A$776,$A108,СВЦЭМ!$B$33:$B$776,Q$83)+'СЕТ СН'!$H$9+СВЦЭМ!$D$10+'СЕТ СН'!$H$5-'СЕТ СН'!$H$17</f>
        <v>3290.8522510000003</v>
      </c>
      <c r="R108" s="36">
        <f>SUMIFS(СВЦЭМ!$C$33:$C$776,СВЦЭМ!$A$33:$A$776,$A108,СВЦЭМ!$B$33:$B$776,R$83)+'СЕТ СН'!$H$9+СВЦЭМ!$D$10+'СЕТ СН'!$H$5-'СЕТ СН'!$H$17</f>
        <v>3291.3398615300002</v>
      </c>
      <c r="S108" s="36">
        <f>SUMIFS(СВЦЭМ!$C$33:$C$776,СВЦЭМ!$A$33:$A$776,$A108,СВЦЭМ!$B$33:$B$776,S$83)+'СЕТ СН'!$H$9+СВЦЭМ!$D$10+'СЕТ СН'!$H$5-'СЕТ СН'!$H$17</f>
        <v>3312.2695315999999</v>
      </c>
      <c r="T108" s="36">
        <f>SUMIFS(СВЦЭМ!$C$33:$C$776,СВЦЭМ!$A$33:$A$776,$A108,СВЦЭМ!$B$33:$B$776,T$83)+'СЕТ СН'!$H$9+СВЦЭМ!$D$10+'СЕТ СН'!$H$5-'СЕТ СН'!$H$17</f>
        <v>3311.6015691100001</v>
      </c>
      <c r="U108" s="36">
        <f>SUMIFS(СВЦЭМ!$C$33:$C$776,СВЦЭМ!$A$33:$A$776,$A108,СВЦЭМ!$B$33:$B$776,U$83)+'СЕТ СН'!$H$9+СВЦЭМ!$D$10+'СЕТ СН'!$H$5-'СЕТ СН'!$H$17</f>
        <v>3309.5819958000002</v>
      </c>
      <c r="V108" s="36">
        <f>SUMIFS(СВЦЭМ!$C$33:$C$776,СВЦЭМ!$A$33:$A$776,$A108,СВЦЭМ!$B$33:$B$776,V$83)+'СЕТ СН'!$H$9+СВЦЭМ!$D$10+'СЕТ СН'!$H$5-'СЕТ СН'!$H$17</f>
        <v>3282.52066066</v>
      </c>
      <c r="W108" s="36">
        <f>SUMIFS(СВЦЭМ!$C$33:$C$776,СВЦЭМ!$A$33:$A$776,$A108,СВЦЭМ!$B$33:$B$776,W$83)+'СЕТ СН'!$H$9+СВЦЭМ!$D$10+'СЕТ СН'!$H$5-'СЕТ СН'!$H$17</f>
        <v>3285.2020376199998</v>
      </c>
      <c r="X108" s="36">
        <f>SUMIFS(СВЦЭМ!$C$33:$C$776,СВЦЭМ!$A$33:$A$776,$A108,СВЦЭМ!$B$33:$B$776,X$83)+'СЕТ СН'!$H$9+СВЦЭМ!$D$10+'СЕТ СН'!$H$5-'СЕТ СН'!$H$17</f>
        <v>3354.3623742499999</v>
      </c>
      <c r="Y108" s="36">
        <f>SUMIFS(СВЦЭМ!$C$33:$C$776,СВЦЭМ!$A$33:$A$776,$A108,СВЦЭМ!$B$33:$B$776,Y$83)+'СЕТ СН'!$H$9+СВЦЭМ!$D$10+'СЕТ СН'!$H$5-'СЕТ СН'!$H$17</f>
        <v>3447.3906982600001</v>
      </c>
    </row>
    <row r="109" spans="1:25" ht="15.75" x14ac:dyDescent="0.2">
      <c r="A109" s="35">
        <f t="shared" si="2"/>
        <v>44008</v>
      </c>
      <c r="B109" s="36">
        <f>SUMIFS(СВЦЭМ!$C$33:$C$776,СВЦЭМ!$A$33:$A$776,$A109,СВЦЭМ!$B$33:$B$776,B$83)+'СЕТ СН'!$H$9+СВЦЭМ!$D$10+'СЕТ СН'!$H$5-'СЕТ СН'!$H$17</f>
        <v>3502.0157824400003</v>
      </c>
      <c r="C109" s="36">
        <f>SUMIFS(СВЦЭМ!$C$33:$C$776,СВЦЭМ!$A$33:$A$776,$A109,СВЦЭМ!$B$33:$B$776,C$83)+'СЕТ СН'!$H$9+СВЦЭМ!$D$10+'СЕТ СН'!$H$5-'СЕТ СН'!$H$17</f>
        <v>3530.9229267800001</v>
      </c>
      <c r="D109" s="36">
        <f>SUMIFS(СВЦЭМ!$C$33:$C$776,СВЦЭМ!$A$33:$A$776,$A109,СВЦЭМ!$B$33:$B$776,D$83)+'СЕТ СН'!$H$9+СВЦЭМ!$D$10+'СЕТ СН'!$H$5-'СЕТ СН'!$H$17</f>
        <v>3537.00953054</v>
      </c>
      <c r="E109" s="36">
        <f>SUMIFS(СВЦЭМ!$C$33:$C$776,СВЦЭМ!$A$33:$A$776,$A109,СВЦЭМ!$B$33:$B$776,E$83)+'СЕТ СН'!$H$9+СВЦЭМ!$D$10+'СЕТ СН'!$H$5-'СЕТ СН'!$H$17</f>
        <v>3542.5843110300002</v>
      </c>
      <c r="F109" s="36">
        <f>SUMIFS(СВЦЭМ!$C$33:$C$776,СВЦЭМ!$A$33:$A$776,$A109,СВЦЭМ!$B$33:$B$776,F$83)+'СЕТ СН'!$H$9+СВЦЭМ!$D$10+'СЕТ СН'!$H$5-'СЕТ СН'!$H$17</f>
        <v>3547.2508721200002</v>
      </c>
      <c r="G109" s="36">
        <f>SUMIFS(СВЦЭМ!$C$33:$C$776,СВЦЭМ!$A$33:$A$776,$A109,СВЦЭМ!$B$33:$B$776,G$83)+'СЕТ СН'!$H$9+СВЦЭМ!$D$10+'СЕТ СН'!$H$5-'СЕТ СН'!$H$17</f>
        <v>3544.55552214</v>
      </c>
      <c r="H109" s="36">
        <f>SUMIFS(СВЦЭМ!$C$33:$C$776,СВЦЭМ!$A$33:$A$776,$A109,СВЦЭМ!$B$33:$B$776,H$83)+'СЕТ СН'!$H$9+СВЦЭМ!$D$10+'СЕТ СН'!$H$5-'СЕТ СН'!$H$17</f>
        <v>3549.0071756799998</v>
      </c>
      <c r="I109" s="36">
        <f>SUMIFS(СВЦЭМ!$C$33:$C$776,СВЦЭМ!$A$33:$A$776,$A109,СВЦЭМ!$B$33:$B$776,I$83)+'СЕТ СН'!$H$9+СВЦЭМ!$D$10+'СЕТ СН'!$H$5-'СЕТ СН'!$H$17</f>
        <v>3490.77978919</v>
      </c>
      <c r="J109" s="36">
        <f>SUMIFS(СВЦЭМ!$C$33:$C$776,СВЦЭМ!$A$33:$A$776,$A109,СВЦЭМ!$B$33:$B$776,J$83)+'СЕТ СН'!$H$9+СВЦЭМ!$D$10+'СЕТ СН'!$H$5-'СЕТ СН'!$H$17</f>
        <v>3473.1925536700001</v>
      </c>
      <c r="K109" s="36">
        <f>SUMIFS(СВЦЭМ!$C$33:$C$776,СВЦЭМ!$A$33:$A$776,$A109,СВЦЭМ!$B$33:$B$776,K$83)+'СЕТ СН'!$H$9+СВЦЭМ!$D$10+'СЕТ СН'!$H$5-'СЕТ СН'!$H$17</f>
        <v>3380.4532807400001</v>
      </c>
      <c r="L109" s="36">
        <f>SUMIFS(СВЦЭМ!$C$33:$C$776,СВЦЭМ!$A$33:$A$776,$A109,СВЦЭМ!$B$33:$B$776,L$83)+'СЕТ СН'!$H$9+СВЦЭМ!$D$10+'СЕТ СН'!$H$5-'СЕТ СН'!$H$17</f>
        <v>3310.5370458699999</v>
      </c>
      <c r="M109" s="36">
        <f>SUMIFS(СВЦЭМ!$C$33:$C$776,СВЦЭМ!$A$33:$A$776,$A109,СВЦЭМ!$B$33:$B$776,M$83)+'СЕТ СН'!$H$9+СВЦЭМ!$D$10+'СЕТ СН'!$H$5-'СЕТ СН'!$H$17</f>
        <v>3307.3492252800002</v>
      </c>
      <c r="N109" s="36">
        <f>SUMIFS(СВЦЭМ!$C$33:$C$776,СВЦЭМ!$A$33:$A$776,$A109,СВЦЭМ!$B$33:$B$776,N$83)+'СЕТ СН'!$H$9+СВЦЭМ!$D$10+'СЕТ СН'!$H$5-'СЕТ СН'!$H$17</f>
        <v>3300.2580650600003</v>
      </c>
      <c r="O109" s="36">
        <f>SUMIFS(СВЦЭМ!$C$33:$C$776,СВЦЭМ!$A$33:$A$776,$A109,СВЦЭМ!$B$33:$B$776,O$83)+'СЕТ СН'!$H$9+СВЦЭМ!$D$10+'СЕТ СН'!$H$5-'СЕТ СН'!$H$17</f>
        <v>3302.3678371599999</v>
      </c>
      <c r="P109" s="36">
        <f>SUMIFS(СВЦЭМ!$C$33:$C$776,СВЦЭМ!$A$33:$A$776,$A109,СВЦЭМ!$B$33:$B$776,P$83)+'СЕТ СН'!$H$9+СВЦЭМ!$D$10+'СЕТ СН'!$H$5-'СЕТ СН'!$H$17</f>
        <v>3328.6680046500001</v>
      </c>
      <c r="Q109" s="36">
        <f>SUMIFS(СВЦЭМ!$C$33:$C$776,СВЦЭМ!$A$33:$A$776,$A109,СВЦЭМ!$B$33:$B$776,Q$83)+'СЕТ СН'!$H$9+СВЦЭМ!$D$10+'СЕТ СН'!$H$5-'СЕТ СН'!$H$17</f>
        <v>3334.9640868000001</v>
      </c>
      <c r="R109" s="36">
        <f>SUMIFS(СВЦЭМ!$C$33:$C$776,СВЦЭМ!$A$33:$A$776,$A109,СВЦЭМ!$B$33:$B$776,R$83)+'СЕТ СН'!$H$9+СВЦЭМ!$D$10+'СЕТ СН'!$H$5-'СЕТ СН'!$H$17</f>
        <v>3313.2607276200001</v>
      </c>
      <c r="S109" s="36">
        <f>SUMIFS(СВЦЭМ!$C$33:$C$776,СВЦЭМ!$A$33:$A$776,$A109,СВЦЭМ!$B$33:$B$776,S$83)+'СЕТ СН'!$H$9+СВЦЭМ!$D$10+'СЕТ СН'!$H$5-'СЕТ СН'!$H$17</f>
        <v>3317.3847112399999</v>
      </c>
      <c r="T109" s="36">
        <f>SUMIFS(СВЦЭМ!$C$33:$C$776,СВЦЭМ!$A$33:$A$776,$A109,СВЦЭМ!$B$33:$B$776,T$83)+'СЕТ СН'!$H$9+СВЦЭМ!$D$10+'СЕТ СН'!$H$5-'СЕТ СН'!$H$17</f>
        <v>3341.0601801000003</v>
      </c>
      <c r="U109" s="36">
        <f>SUMIFS(СВЦЭМ!$C$33:$C$776,СВЦЭМ!$A$33:$A$776,$A109,СВЦЭМ!$B$33:$B$776,U$83)+'СЕТ СН'!$H$9+СВЦЭМ!$D$10+'СЕТ СН'!$H$5-'СЕТ СН'!$H$17</f>
        <v>3339.9976941499999</v>
      </c>
      <c r="V109" s="36">
        <f>SUMIFS(СВЦЭМ!$C$33:$C$776,СВЦЭМ!$A$33:$A$776,$A109,СВЦЭМ!$B$33:$B$776,V$83)+'СЕТ СН'!$H$9+СВЦЭМ!$D$10+'СЕТ СН'!$H$5-'СЕТ СН'!$H$17</f>
        <v>3308.7506852199999</v>
      </c>
      <c r="W109" s="36">
        <f>SUMIFS(СВЦЭМ!$C$33:$C$776,СВЦЭМ!$A$33:$A$776,$A109,СВЦЭМ!$B$33:$B$776,W$83)+'СЕТ СН'!$H$9+СВЦЭМ!$D$10+'СЕТ СН'!$H$5-'СЕТ СН'!$H$17</f>
        <v>3282.9912003099998</v>
      </c>
      <c r="X109" s="36">
        <f>SUMIFS(СВЦЭМ!$C$33:$C$776,СВЦЭМ!$A$33:$A$776,$A109,СВЦЭМ!$B$33:$B$776,X$83)+'СЕТ СН'!$H$9+СВЦЭМ!$D$10+'СЕТ СН'!$H$5-'СЕТ СН'!$H$17</f>
        <v>3323.3242863300002</v>
      </c>
      <c r="Y109" s="36">
        <f>SUMIFS(СВЦЭМ!$C$33:$C$776,СВЦЭМ!$A$33:$A$776,$A109,СВЦЭМ!$B$33:$B$776,Y$83)+'СЕТ СН'!$H$9+СВЦЭМ!$D$10+'СЕТ СН'!$H$5-'СЕТ СН'!$H$17</f>
        <v>3404.62113176</v>
      </c>
    </row>
    <row r="110" spans="1:25" ht="15.75" x14ac:dyDescent="0.2">
      <c r="A110" s="35">
        <f t="shared" si="2"/>
        <v>44009</v>
      </c>
      <c r="B110" s="36">
        <f>SUMIFS(СВЦЭМ!$C$33:$C$776,СВЦЭМ!$A$33:$A$776,$A110,СВЦЭМ!$B$33:$B$776,B$83)+'СЕТ СН'!$H$9+СВЦЭМ!$D$10+'СЕТ СН'!$H$5-'СЕТ СН'!$H$17</f>
        <v>3478.3271282999999</v>
      </c>
      <c r="C110" s="36">
        <f>SUMIFS(СВЦЭМ!$C$33:$C$776,СВЦЭМ!$A$33:$A$776,$A110,СВЦЭМ!$B$33:$B$776,C$83)+'СЕТ СН'!$H$9+СВЦЭМ!$D$10+'СЕТ СН'!$H$5-'СЕТ СН'!$H$17</f>
        <v>3468.7389196499998</v>
      </c>
      <c r="D110" s="36">
        <f>SUMIFS(СВЦЭМ!$C$33:$C$776,СВЦЭМ!$A$33:$A$776,$A110,СВЦЭМ!$B$33:$B$776,D$83)+'СЕТ СН'!$H$9+СВЦЭМ!$D$10+'СЕТ СН'!$H$5-'СЕТ СН'!$H$17</f>
        <v>3465.7301679299999</v>
      </c>
      <c r="E110" s="36">
        <f>SUMIFS(СВЦЭМ!$C$33:$C$776,СВЦЭМ!$A$33:$A$776,$A110,СВЦЭМ!$B$33:$B$776,E$83)+'СЕТ СН'!$H$9+СВЦЭМ!$D$10+'СЕТ СН'!$H$5-'СЕТ СН'!$H$17</f>
        <v>3466.60686252</v>
      </c>
      <c r="F110" s="36">
        <f>SUMIFS(СВЦЭМ!$C$33:$C$776,СВЦЭМ!$A$33:$A$776,$A110,СВЦЭМ!$B$33:$B$776,F$83)+'СЕТ СН'!$H$9+СВЦЭМ!$D$10+'СЕТ СН'!$H$5-'СЕТ СН'!$H$17</f>
        <v>3462.2619829499999</v>
      </c>
      <c r="G110" s="36">
        <f>SUMIFS(СВЦЭМ!$C$33:$C$776,СВЦЭМ!$A$33:$A$776,$A110,СВЦЭМ!$B$33:$B$776,G$83)+'СЕТ СН'!$H$9+СВЦЭМ!$D$10+'СЕТ СН'!$H$5-'СЕТ СН'!$H$17</f>
        <v>3462.4825197700002</v>
      </c>
      <c r="H110" s="36">
        <f>SUMIFS(СВЦЭМ!$C$33:$C$776,СВЦЭМ!$A$33:$A$776,$A110,СВЦЭМ!$B$33:$B$776,H$83)+'СЕТ СН'!$H$9+СВЦЭМ!$D$10+'СЕТ СН'!$H$5-'СЕТ СН'!$H$17</f>
        <v>3461.8116007200001</v>
      </c>
      <c r="I110" s="36">
        <f>SUMIFS(СВЦЭМ!$C$33:$C$776,СВЦЭМ!$A$33:$A$776,$A110,СВЦЭМ!$B$33:$B$776,I$83)+'СЕТ СН'!$H$9+СВЦЭМ!$D$10+'СЕТ СН'!$H$5-'СЕТ СН'!$H$17</f>
        <v>3457.2699646599999</v>
      </c>
      <c r="J110" s="36">
        <f>SUMIFS(СВЦЭМ!$C$33:$C$776,СВЦЭМ!$A$33:$A$776,$A110,СВЦЭМ!$B$33:$B$776,J$83)+'СЕТ СН'!$H$9+СВЦЭМ!$D$10+'СЕТ СН'!$H$5-'СЕТ СН'!$H$17</f>
        <v>3452.64869279</v>
      </c>
      <c r="K110" s="36">
        <f>SUMIFS(СВЦЭМ!$C$33:$C$776,СВЦЭМ!$A$33:$A$776,$A110,СВЦЭМ!$B$33:$B$776,K$83)+'СЕТ СН'!$H$9+СВЦЭМ!$D$10+'СЕТ СН'!$H$5-'СЕТ СН'!$H$17</f>
        <v>3355.5218152400003</v>
      </c>
      <c r="L110" s="36">
        <f>SUMIFS(СВЦЭМ!$C$33:$C$776,СВЦЭМ!$A$33:$A$776,$A110,СВЦЭМ!$B$33:$B$776,L$83)+'СЕТ СН'!$H$9+СВЦЭМ!$D$10+'СЕТ СН'!$H$5-'СЕТ СН'!$H$17</f>
        <v>3280.9426273700001</v>
      </c>
      <c r="M110" s="36">
        <f>SUMIFS(СВЦЭМ!$C$33:$C$776,СВЦЭМ!$A$33:$A$776,$A110,СВЦЭМ!$B$33:$B$776,M$83)+'СЕТ СН'!$H$9+СВЦЭМ!$D$10+'СЕТ СН'!$H$5-'СЕТ СН'!$H$17</f>
        <v>3270.7132864300002</v>
      </c>
      <c r="N110" s="36">
        <f>SUMIFS(СВЦЭМ!$C$33:$C$776,СВЦЭМ!$A$33:$A$776,$A110,СВЦЭМ!$B$33:$B$776,N$83)+'СЕТ СН'!$H$9+СВЦЭМ!$D$10+'СЕТ СН'!$H$5-'СЕТ СН'!$H$17</f>
        <v>3279.3087830100003</v>
      </c>
      <c r="O110" s="36">
        <f>SUMIFS(СВЦЭМ!$C$33:$C$776,СВЦЭМ!$A$33:$A$776,$A110,СВЦЭМ!$B$33:$B$776,O$83)+'СЕТ СН'!$H$9+СВЦЭМ!$D$10+'СЕТ СН'!$H$5-'СЕТ СН'!$H$17</f>
        <v>3286.69806634</v>
      </c>
      <c r="P110" s="36">
        <f>SUMIFS(СВЦЭМ!$C$33:$C$776,СВЦЭМ!$A$33:$A$776,$A110,СВЦЭМ!$B$33:$B$776,P$83)+'СЕТ СН'!$H$9+СВЦЭМ!$D$10+'СЕТ СН'!$H$5-'СЕТ СН'!$H$17</f>
        <v>3294.89202058</v>
      </c>
      <c r="Q110" s="36">
        <f>SUMIFS(СВЦЭМ!$C$33:$C$776,СВЦЭМ!$A$33:$A$776,$A110,СВЦЭМ!$B$33:$B$776,Q$83)+'СЕТ СН'!$H$9+СВЦЭМ!$D$10+'СЕТ СН'!$H$5-'СЕТ СН'!$H$17</f>
        <v>3303.2709976900001</v>
      </c>
      <c r="R110" s="36">
        <f>SUMIFS(СВЦЭМ!$C$33:$C$776,СВЦЭМ!$A$33:$A$776,$A110,СВЦЭМ!$B$33:$B$776,R$83)+'СЕТ СН'!$H$9+СВЦЭМ!$D$10+'СЕТ СН'!$H$5-'СЕТ СН'!$H$17</f>
        <v>3280.9568646100001</v>
      </c>
      <c r="S110" s="36">
        <f>SUMIFS(СВЦЭМ!$C$33:$C$776,СВЦЭМ!$A$33:$A$776,$A110,СВЦЭМ!$B$33:$B$776,S$83)+'СЕТ СН'!$H$9+СВЦЭМ!$D$10+'СЕТ СН'!$H$5-'СЕТ СН'!$H$17</f>
        <v>3288.8822649700001</v>
      </c>
      <c r="T110" s="36">
        <f>SUMIFS(СВЦЭМ!$C$33:$C$776,СВЦЭМ!$A$33:$A$776,$A110,СВЦЭМ!$B$33:$B$776,T$83)+'СЕТ СН'!$H$9+СВЦЭМ!$D$10+'СЕТ СН'!$H$5-'СЕТ СН'!$H$17</f>
        <v>3308.2541761399998</v>
      </c>
      <c r="U110" s="36">
        <f>SUMIFS(СВЦЭМ!$C$33:$C$776,СВЦЭМ!$A$33:$A$776,$A110,СВЦЭМ!$B$33:$B$776,U$83)+'СЕТ СН'!$H$9+СВЦЭМ!$D$10+'СЕТ СН'!$H$5-'СЕТ СН'!$H$17</f>
        <v>3296.7855083200002</v>
      </c>
      <c r="V110" s="36">
        <f>SUMIFS(СВЦЭМ!$C$33:$C$776,СВЦЭМ!$A$33:$A$776,$A110,СВЦЭМ!$B$33:$B$776,V$83)+'СЕТ СН'!$H$9+СВЦЭМ!$D$10+'СЕТ СН'!$H$5-'СЕТ СН'!$H$17</f>
        <v>3283.3092045000003</v>
      </c>
      <c r="W110" s="36">
        <f>SUMIFS(СВЦЭМ!$C$33:$C$776,СВЦЭМ!$A$33:$A$776,$A110,СВЦЭМ!$B$33:$B$776,W$83)+'СЕТ СН'!$H$9+СВЦЭМ!$D$10+'СЕТ СН'!$H$5-'СЕТ СН'!$H$17</f>
        <v>3253.22928499</v>
      </c>
      <c r="X110" s="36">
        <f>SUMIFS(СВЦЭМ!$C$33:$C$776,СВЦЭМ!$A$33:$A$776,$A110,СВЦЭМ!$B$33:$B$776,X$83)+'СЕТ СН'!$H$9+СВЦЭМ!$D$10+'СЕТ СН'!$H$5-'СЕТ СН'!$H$17</f>
        <v>3279.9051619699999</v>
      </c>
      <c r="Y110" s="36">
        <f>SUMIFS(СВЦЭМ!$C$33:$C$776,СВЦЭМ!$A$33:$A$776,$A110,СВЦЭМ!$B$33:$B$776,Y$83)+'СЕТ СН'!$H$9+СВЦЭМ!$D$10+'СЕТ СН'!$H$5-'СЕТ СН'!$H$17</f>
        <v>3374.3389640400001</v>
      </c>
    </row>
    <row r="111" spans="1:25" ht="15.75" x14ac:dyDescent="0.2">
      <c r="A111" s="35">
        <f t="shared" si="2"/>
        <v>44010</v>
      </c>
      <c r="B111" s="36">
        <f>SUMIFS(СВЦЭМ!$C$33:$C$776,СВЦЭМ!$A$33:$A$776,$A111,СВЦЭМ!$B$33:$B$776,B$83)+'СЕТ СН'!$H$9+СВЦЭМ!$D$10+'СЕТ СН'!$H$5-'СЕТ СН'!$H$17</f>
        <v>3450.8837450599999</v>
      </c>
      <c r="C111" s="36">
        <f>SUMIFS(СВЦЭМ!$C$33:$C$776,СВЦЭМ!$A$33:$A$776,$A111,СВЦЭМ!$B$33:$B$776,C$83)+'СЕТ СН'!$H$9+СВЦЭМ!$D$10+'СЕТ СН'!$H$5-'СЕТ СН'!$H$17</f>
        <v>3435.9229086999999</v>
      </c>
      <c r="D111" s="36">
        <f>SUMIFS(СВЦЭМ!$C$33:$C$776,СВЦЭМ!$A$33:$A$776,$A111,СВЦЭМ!$B$33:$B$776,D$83)+'СЕТ СН'!$H$9+СВЦЭМ!$D$10+'СЕТ СН'!$H$5-'СЕТ СН'!$H$17</f>
        <v>3417.57247929</v>
      </c>
      <c r="E111" s="36">
        <f>SUMIFS(СВЦЭМ!$C$33:$C$776,СВЦЭМ!$A$33:$A$776,$A111,СВЦЭМ!$B$33:$B$776,E$83)+'СЕТ СН'!$H$9+СВЦЭМ!$D$10+'СЕТ СН'!$H$5-'СЕТ СН'!$H$17</f>
        <v>3418.1285936599998</v>
      </c>
      <c r="F111" s="36">
        <f>SUMIFS(СВЦЭМ!$C$33:$C$776,СВЦЭМ!$A$33:$A$776,$A111,СВЦЭМ!$B$33:$B$776,F$83)+'СЕТ СН'!$H$9+СВЦЭМ!$D$10+'СЕТ СН'!$H$5-'СЕТ СН'!$H$17</f>
        <v>3416.7246448199999</v>
      </c>
      <c r="G111" s="36">
        <f>SUMIFS(СВЦЭМ!$C$33:$C$776,СВЦЭМ!$A$33:$A$776,$A111,СВЦЭМ!$B$33:$B$776,G$83)+'СЕТ СН'!$H$9+СВЦЭМ!$D$10+'СЕТ СН'!$H$5-'СЕТ СН'!$H$17</f>
        <v>3424.6426172000001</v>
      </c>
      <c r="H111" s="36">
        <f>SUMIFS(СВЦЭМ!$C$33:$C$776,СВЦЭМ!$A$33:$A$776,$A111,СВЦЭМ!$B$33:$B$776,H$83)+'СЕТ СН'!$H$9+СВЦЭМ!$D$10+'СЕТ СН'!$H$5-'СЕТ СН'!$H$17</f>
        <v>3425.3193837899998</v>
      </c>
      <c r="I111" s="36">
        <f>SUMIFS(СВЦЭМ!$C$33:$C$776,СВЦЭМ!$A$33:$A$776,$A111,СВЦЭМ!$B$33:$B$776,I$83)+'СЕТ СН'!$H$9+СВЦЭМ!$D$10+'СЕТ СН'!$H$5-'СЕТ СН'!$H$17</f>
        <v>3437.33270404</v>
      </c>
      <c r="J111" s="36">
        <f>SUMIFS(СВЦЭМ!$C$33:$C$776,СВЦЭМ!$A$33:$A$776,$A111,СВЦЭМ!$B$33:$B$776,J$83)+'СЕТ СН'!$H$9+СВЦЭМ!$D$10+'СЕТ СН'!$H$5-'СЕТ СН'!$H$17</f>
        <v>3433.6340174400002</v>
      </c>
      <c r="K111" s="36">
        <f>SUMIFS(СВЦЭМ!$C$33:$C$776,СВЦЭМ!$A$33:$A$776,$A111,СВЦЭМ!$B$33:$B$776,K$83)+'СЕТ СН'!$H$9+СВЦЭМ!$D$10+'СЕТ СН'!$H$5-'СЕТ СН'!$H$17</f>
        <v>3363.9156726599999</v>
      </c>
      <c r="L111" s="36">
        <f>SUMIFS(СВЦЭМ!$C$33:$C$776,СВЦЭМ!$A$33:$A$776,$A111,СВЦЭМ!$B$33:$B$776,L$83)+'СЕТ СН'!$H$9+СВЦЭМ!$D$10+'СЕТ СН'!$H$5-'СЕТ СН'!$H$17</f>
        <v>3287.43769995</v>
      </c>
      <c r="M111" s="36">
        <f>SUMIFS(СВЦЭМ!$C$33:$C$776,СВЦЭМ!$A$33:$A$776,$A111,СВЦЭМ!$B$33:$B$776,M$83)+'СЕТ СН'!$H$9+СВЦЭМ!$D$10+'СЕТ СН'!$H$5-'СЕТ СН'!$H$17</f>
        <v>3259.1398309300002</v>
      </c>
      <c r="N111" s="36">
        <f>SUMIFS(СВЦЭМ!$C$33:$C$776,СВЦЭМ!$A$33:$A$776,$A111,СВЦЭМ!$B$33:$B$776,N$83)+'СЕТ СН'!$H$9+СВЦЭМ!$D$10+'СЕТ СН'!$H$5-'СЕТ СН'!$H$17</f>
        <v>3272.8997352300003</v>
      </c>
      <c r="O111" s="36">
        <f>SUMIFS(СВЦЭМ!$C$33:$C$776,СВЦЭМ!$A$33:$A$776,$A111,СВЦЭМ!$B$33:$B$776,O$83)+'СЕТ СН'!$H$9+СВЦЭМ!$D$10+'СЕТ СН'!$H$5-'СЕТ СН'!$H$17</f>
        <v>3291.35752284</v>
      </c>
      <c r="P111" s="36">
        <f>SUMIFS(СВЦЭМ!$C$33:$C$776,СВЦЭМ!$A$33:$A$776,$A111,СВЦЭМ!$B$33:$B$776,P$83)+'СЕТ СН'!$H$9+СВЦЭМ!$D$10+'СЕТ СН'!$H$5-'СЕТ СН'!$H$17</f>
        <v>3277.0814241600001</v>
      </c>
      <c r="Q111" s="36">
        <f>SUMIFS(СВЦЭМ!$C$33:$C$776,СВЦЭМ!$A$33:$A$776,$A111,СВЦЭМ!$B$33:$B$776,Q$83)+'СЕТ СН'!$H$9+СВЦЭМ!$D$10+'СЕТ СН'!$H$5-'СЕТ СН'!$H$17</f>
        <v>3281.8144203400002</v>
      </c>
      <c r="R111" s="36">
        <f>SUMIFS(СВЦЭМ!$C$33:$C$776,СВЦЭМ!$A$33:$A$776,$A111,СВЦЭМ!$B$33:$B$776,R$83)+'СЕТ СН'!$H$9+СВЦЭМ!$D$10+'СЕТ СН'!$H$5-'СЕТ СН'!$H$17</f>
        <v>3296.9331387500001</v>
      </c>
      <c r="S111" s="36">
        <f>SUMIFS(СВЦЭМ!$C$33:$C$776,СВЦЭМ!$A$33:$A$776,$A111,СВЦЭМ!$B$33:$B$776,S$83)+'СЕТ СН'!$H$9+СВЦЭМ!$D$10+'СЕТ СН'!$H$5-'СЕТ СН'!$H$17</f>
        <v>3299.9538407800001</v>
      </c>
      <c r="T111" s="36">
        <f>SUMIFS(СВЦЭМ!$C$33:$C$776,СВЦЭМ!$A$33:$A$776,$A111,СВЦЭМ!$B$33:$B$776,T$83)+'СЕТ СН'!$H$9+СВЦЭМ!$D$10+'СЕТ СН'!$H$5-'СЕТ СН'!$H$17</f>
        <v>3293.4993060000002</v>
      </c>
      <c r="U111" s="36">
        <f>SUMIFS(СВЦЭМ!$C$33:$C$776,СВЦЭМ!$A$33:$A$776,$A111,СВЦЭМ!$B$33:$B$776,U$83)+'СЕТ СН'!$H$9+СВЦЭМ!$D$10+'СЕТ СН'!$H$5-'СЕТ СН'!$H$17</f>
        <v>3280.71057802</v>
      </c>
      <c r="V111" s="36">
        <f>SUMIFS(СВЦЭМ!$C$33:$C$776,СВЦЭМ!$A$33:$A$776,$A111,СВЦЭМ!$B$33:$B$776,V$83)+'СЕТ СН'!$H$9+СВЦЭМ!$D$10+'СЕТ СН'!$H$5-'СЕТ СН'!$H$17</f>
        <v>3279.7886743999998</v>
      </c>
      <c r="W111" s="36">
        <f>SUMIFS(СВЦЭМ!$C$33:$C$776,СВЦЭМ!$A$33:$A$776,$A111,СВЦЭМ!$B$33:$B$776,W$83)+'СЕТ СН'!$H$9+СВЦЭМ!$D$10+'СЕТ СН'!$H$5-'СЕТ СН'!$H$17</f>
        <v>3261.3032555700001</v>
      </c>
      <c r="X111" s="36">
        <f>SUMIFS(СВЦЭМ!$C$33:$C$776,СВЦЭМ!$A$33:$A$776,$A111,СВЦЭМ!$B$33:$B$776,X$83)+'СЕТ СН'!$H$9+СВЦЭМ!$D$10+'СЕТ СН'!$H$5-'СЕТ СН'!$H$17</f>
        <v>3295.6450061200003</v>
      </c>
      <c r="Y111" s="36">
        <f>SUMIFS(СВЦЭМ!$C$33:$C$776,СВЦЭМ!$A$33:$A$776,$A111,СВЦЭМ!$B$33:$B$776,Y$83)+'СЕТ СН'!$H$9+СВЦЭМ!$D$10+'СЕТ СН'!$H$5-'СЕТ СН'!$H$17</f>
        <v>3366.5593415200001</v>
      </c>
    </row>
    <row r="112" spans="1:25" ht="15.75" x14ac:dyDescent="0.2">
      <c r="A112" s="35">
        <f t="shared" si="2"/>
        <v>44011</v>
      </c>
      <c r="B112" s="36">
        <f>SUMIFS(СВЦЭМ!$C$33:$C$776,СВЦЭМ!$A$33:$A$776,$A112,СВЦЭМ!$B$33:$B$776,B$83)+'СЕТ СН'!$H$9+СВЦЭМ!$D$10+'СЕТ СН'!$H$5-'СЕТ СН'!$H$17</f>
        <v>3527.7398536700002</v>
      </c>
      <c r="C112" s="36">
        <f>SUMIFS(СВЦЭМ!$C$33:$C$776,СВЦЭМ!$A$33:$A$776,$A112,СВЦЭМ!$B$33:$B$776,C$83)+'СЕТ СН'!$H$9+СВЦЭМ!$D$10+'СЕТ СН'!$H$5-'СЕТ СН'!$H$17</f>
        <v>3521.5142140200001</v>
      </c>
      <c r="D112" s="36">
        <f>SUMIFS(СВЦЭМ!$C$33:$C$776,СВЦЭМ!$A$33:$A$776,$A112,СВЦЭМ!$B$33:$B$776,D$83)+'СЕТ СН'!$H$9+СВЦЭМ!$D$10+'СЕТ СН'!$H$5-'СЕТ СН'!$H$17</f>
        <v>3504.3280746999999</v>
      </c>
      <c r="E112" s="36">
        <f>SUMIFS(СВЦЭМ!$C$33:$C$776,СВЦЭМ!$A$33:$A$776,$A112,СВЦЭМ!$B$33:$B$776,E$83)+'СЕТ СН'!$H$9+СВЦЭМ!$D$10+'СЕТ СН'!$H$5-'СЕТ СН'!$H$17</f>
        <v>3502.3700576299998</v>
      </c>
      <c r="F112" s="36">
        <f>SUMIFS(СВЦЭМ!$C$33:$C$776,СВЦЭМ!$A$33:$A$776,$A112,СВЦЭМ!$B$33:$B$776,F$83)+'СЕТ СН'!$H$9+СВЦЭМ!$D$10+'СЕТ СН'!$H$5-'СЕТ СН'!$H$17</f>
        <v>3489.3036678600001</v>
      </c>
      <c r="G112" s="36">
        <f>SUMIFS(СВЦЭМ!$C$33:$C$776,СВЦЭМ!$A$33:$A$776,$A112,СВЦЭМ!$B$33:$B$776,G$83)+'СЕТ СН'!$H$9+СВЦЭМ!$D$10+'СЕТ СН'!$H$5-'СЕТ СН'!$H$17</f>
        <v>3499.7705988100001</v>
      </c>
      <c r="H112" s="36">
        <f>SUMIFS(СВЦЭМ!$C$33:$C$776,СВЦЭМ!$A$33:$A$776,$A112,СВЦЭМ!$B$33:$B$776,H$83)+'СЕТ СН'!$H$9+СВЦЭМ!$D$10+'СЕТ СН'!$H$5-'СЕТ СН'!$H$17</f>
        <v>3520.6133219100002</v>
      </c>
      <c r="I112" s="36">
        <f>SUMIFS(СВЦЭМ!$C$33:$C$776,СВЦЭМ!$A$33:$A$776,$A112,СВЦЭМ!$B$33:$B$776,I$83)+'СЕТ СН'!$H$9+СВЦЭМ!$D$10+'СЕТ СН'!$H$5-'СЕТ СН'!$H$17</f>
        <v>3539.2127251500001</v>
      </c>
      <c r="J112" s="36">
        <f>SUMIFS(СВЦЭМ!$C$33:$C$776,СВЦЭМ!$A$33:$A$776,$A112,СВЦЭМ!$B$33:$B$776,J$83)+'СЕТ СН'!$H$9+СВЦЭМ!$D$10+'СЕТ СН'!$H$5-'СЕТ СН'!$H$17</f>
        <v>3486.6901195700002</v>
      </c>
      <c r="K112" s="36">
        <f>SUMIFS(СВЦЭМ!$C$33:$C$776,СВЦЭМ!$A$33:$A$776,$A112,СВЦЭМ!$B$33:$B$776,K$83)+'СЕТ СН'!$H$9+СВЦЭМ!$D$10+'СЕТ СН'!$H$5-'СЕТ СН'!$H$17</f>
        <v>3355.1359161099999</v>
      </c>
      <c r="L112" s="36">
        <f>SUMIFS(СВЦЭМ!$C$33:$C$776,СВЦЭМ!$A$33:$A$776,$A112,СВЦЭМ!$B$33:$B$776,L$83)+'СЕТ СН'!$H$9+СВЦЭМ!$D$10+'СЕТ СН'!$H$5-'СЕТ СН'!$H$17</f>
        <v>3246.6677062600002</v>
      </c>
      <c r="M112" s="36">
        <f>SUMIFS(СВЦЭМ!$C$33:$C$776,СВЦЭМ!$A$33:$A$776,$A112,СВЦЭМ!$B$33:$B$776,M$83)+'СЕТ СН'!$H$9+СВЦЭМ!$D$10+'СЕТ СН'!$H$5-'СЕТ СН'!$H$17</f>
        <v>3232.2190308099998</v>
      </c>
      <c r="N112" s="36">
        <f>SUMIFS(СВЦЭМ!$C$33:$C$776,СВЦЭМ!$A$33:$A$776,$A112,СВЦЭМ!$B$33:$B$776,N$83)+'СЕТ СН'!$H$9+СВЦЭМ!$D$10+'СЕТ СН'!$H$5-'СЕТ СН'!$H$17</f>
        <v>3256.1725227900001</v>
      </c>
      <c r="O112" s="36">
        <f>SUMIFS(СВЦЭМ!$C$33:$C$776,СВЦЭМ!$A$33:$A$776,$A112,СВЦЭМ!$B$33:$B$776,O$83)+'СЕТ СН'!$H$9+СВЦЭМ!$D$10+'СЕТ СН'!$H$5-'СЕТ СН'!$H$17</f>
        <v>3273.5375142299999</v>
      </c>
      <c r="P112" s="36">
        <f>SUMIFS(СВЦЭМ!$C$33:$C$776,СВЦЭМ!$A$33:$A$776,$A112,СВЦЭМ!$B$33:$B$776,P$83)+'СЕТ СН'!$H$9+СВЦЭМ!$D$10+'СЕТ СН'!$H$5-'СЕТ СН'!$H$17</f>
        <v>3263.4728441900002</v>
      </c>
      <c r="Q112" s="36">
        <f>SUMIFS(СВЦЭМ!$C$33:$C$776,СВЦЭМ!$A$33:$A$776,$A112,СВЦЭМ!$B$33:$B$776,Q$83)+'СЕТ СН'!$H$9+СВЦЭМ!$D$10+'СЕТ СН'!$H$5-'СЕТ СН'!$H$17</f>
        <v>3265.0181912799999</v>
      </c>
      <c r="R112" s="36">
        <f>SUMIFS(СВЦЭМ!$C$33:$C$776,СВЦЭМ!$A$33:$A$776,$A112,СВЦЭМ!$B$33:$B$776,R$83)+'СЕТ СН'!$H$9+СВЦЭМ!$D$10+'СЕТ СН'!$H$5-'СЕТ СН'!$H$17</f>
        <v>3285.2684353599998</v>
      </c>
      <c r="S112" s="36">
        <f>SUMIFS(СВЦЭМ!$C$33:$C$776,СВЦЭМ!$A$33:$A$776,$A112,СВЦЭМ!$B$33:$B$776,S$83)+'СЕТ СН'!$H$9+СВЦЭМ!$D$10+'СЕТ СН'!$H$5-'СЕТ СН'!$H$17</f>
        <v>3284.2851066399999</v>
      </c>
      <c r="T112" s="36">
        <f>SUMIFS(СВЦЭМ!$C$33:$C$776,СВЦЭМ!$A$33:$A$776,$A112,СВЦЭМ!$B$33:$B$776,T$83)+'СЕТ СН'!$H$9+СВЦЭМ!$D$10+'СЕТ СН'!$H$5-'СЕТ СН'!$H$17</f>
        <v>3290.35457692</v>
      </c>
      <c r="U112" s="36">
        <f>SUMIFS(СВЦЭМ!$C$33:$C$776,СВЦЭМ!$A$33:$A$776,$A112,СВЦЭМ!$B$33:$B$776,U$83)+'СЕТ СН'!$H$9+СВЦЭМ!$D$10+'СЕТ СН'!$H$5-'СЕТ СН'!$H$17</f>
        <v>3316.4160725900001</v>
      </c>
      <c r="V112" s="36">
        <f>SUMIFS(СВЦЭМ!$C$33:$C$776,СВЦЭМ!$A$33:$A$776,$A112,СВЦЭМ!$B$33:$B$776,V$83)+'СЕТ СН'!$H$9+СВЦЭМ!$D$10+'СЕТ СН'!$H$5-'СЕТ СН'!$H$17</f>
        <v>3323.90674506</v>
      </c>
      <c r="W112" s="36">
        <f>SUMIFS(СВЦЭМ!$C$33:$C$776,СВЦЭМ!$A$33:$A$776,$A112,СВЦЭМ!$B$33:$B$776,W$83)+'СЕТ СН'!$H$9+СВЦЭМ!$D$10+'СЕТ СН'!$H$5-'СЕТ СН'!$H$17</f>
        <v>3297.62839063</v>
      </c>
      <c r="X112" s="36">
        <f>SUMIFS(СВЦЭМ!$C$33:$C$776,СВЦЭМ!$A$33:$A$776,$A112,СВЦЭМ!$B$33:$B$776,X$83)+'СЕТ СН'!$H$9+СВЦЭМ!$D$10+'СЕТ СН'!$H$5-'СЕТ СН'!$H$17</f>
        <v>3287.69973691</v>
      </c>
      <c r="Y112" s="36">
        <f>SUMIFS(СВЦЭМ!$C$33:$C$776,СВЦЭМ!$A$33:$A$776,$A112,СВЦЭМ!$B$33:$B$776,Y$83)+'СЕТ СН'!$H$9+СВЦЭМ!$D$10+'СЕТ СН'!$H$5-'СЕТ СН'!$H$17</f>
        <v>3409.3486706799999</v>
      </c>
    </row>
    <row r="113" spans="1:27" ht="15.75" x14ac:dyDescent="0.2">
      <c r="A113" s="35">
        <f t="shared" si="2"/>
        <v>44012</v>
      </c>
      <c r="B113" s="36">
        <f>SUMIFS(СВЦЭМ!$C$33:$C$776,СВЦЭМ!$A$33:$A$776,$A113,СВЦЭМ!$B$33:$B$776,B$83)+'СЕТ СН'!$H$9+СВЦЭМ!$D$10+'СЕТ СН'!$H$5-'СЕТ СН'!$H$17</f>
        <v>3525.7525891999999</v>
      </c>
      <c r="C113" s="36">
        <f>SUMIFS(СВЦЭМ!$C$33:$C$776,СВЦЭМ!$A$33:$A$776,$A113,СВЦЭМ!$B$33:$B$776,C$83)+'СЕТ СН'!$H$9+СВЦЭМ!$D$10+'СЕТ СН'!$H$5-'СЕТ СН'!$H$17</f>
        <v>3498.7082116900001</v>
      </c>
      <c r="D113" s="36">
        <f>SUMIFS(СВЦЭМ!$C$33:$C$776,СВЦЭМ!$A$33:$A$776,$A113,СВЦЭМ!$B$33:$B$776,D$83)+'СЕТ СН'!$H$9+СВЦЭМ!$D$10+'СЕТ СН'!$H$5-'СЕТ СН'!$H$17</f>
        <v>3483.98672098</v>
      </c>
      <c r="E113" s="36">
        <f>SUMIFS(СВЦЭМ!$C$33:$C$776,СВЦЭМ!$A$33:$A$776,$A113,СВЦЭМ!$B$33:$B$776,E$83)+'СЕТ СН'!$H$9+СВЦЭМ!$D$10+'СЕТ СН'!$H$5-'СЕТ СН'!$H$17</f>
        <v>3476.4863464999999</v>
      </c>
      <c r="F113" s="36">
        <f>SUMIFS(СВЦЭМ!$C$33:$C$776,СВЦЭМ!$A$33:$A$776,$A113,СВЦЭМ!$B$33:$B$776,F$83)+'СЕТ СН'!$H$9+СВЦЭМ!$D$10+'СЕТ СН'!$H$5-'СЕТ СН'!$H$17</f>
        <v>3467.1801578200002</v>
      </c>
      <c r="G113" s="36">
        <f>SUMIFS(СВЦЭМ!$C$33:$C$776,СВЦЭМ!$A$33:$A$776,$A113,СВЦЭМ!$B$33:$B$776,G$83)+'СЕТ СН'!$H$9+СВЦЭМ!$D$10+'СЕТ СН'!$H$5-'СЕТ СН'!$H$17</f>
        <v>3479.2648045800001</v>
      </c>
      <c r="H113" s="36">
        <f>SUMIFS(СВЦЭМ!$C$33:$C$776,СВЦЭМ!$A$33:$A$776,$A113,СВЦЭМ!$B$33:$B$776,H$83)+'СЕТ СН'!$H$9+СВЦЭМ!$D$10+'СЕТ СН'!$H$5-'СЕТ СН'!$H$17</f>
        <v>3504.4342233299999</v>
      </c>
      <c r="I113" s="36">
        <f>SUMIFS(СВЦЭМ!$C$33:$C$776,СВЦЭМ!$A$33:$A$776,$A113,СВЦЭМ!$B$33:$B$776,I$83)+'СЕТ СН'!$H$9+СВЦЭМ!$D$10+'СЕТ СН'!$H$5-'СЕТ СН'!$H$17</f>
        <v>3512.0879368199999</v>
      </c>
      <c r="J113" s="36">
        <f>SUMIFS(СВЦЭМ!$C$33:$C$776,СВЦЭМ!$A$33:$A$776,$A113,СВЦЭМ!$B$33:$B$776,J$83)+'СЕТ СН'!$H$9+СВЦЭМ!$D$10+'СЕТ СН'!$H$5-'СЕТ СН'!$H$17</f>
        <v>3460.7862198399998</v>
      </c>
      <c r="K113" s="36">
        <f>SUMIFS(СВЦЭМ!$C$33:$C$776,СВЦЭМ!$A$33:$A$776,$A113,СВЦЭМ!$B$33:$B$776,K$83)+'СЕТ СН'!$H$9+СВЦЭМ!$D$10+'СЕТ СН'!$H$5-'СЕТ СН'!$H$17</f>
        <v>3366.75591794</v>
      </c>
      <c r="L113" s="36">
        <f>SUMIFS(СВЦЭМ!$C$33:$C$776,СВЦЭМ!$A$33:$A$776,$A113,СВЦЭМ!$B$33:$B$776,L$83)+'СЕТ СН'!$H$9+СВЦЭМ!$D$10+'СЕТ СН'!$H$5-'СЕТ СН'!$H$17</f>
        <v>3281.38585238</v>
      </c>
      <c r="M113" s="36">
        <f>SUMIFS(СВЦЭМ!$C$33:$C$776,СВЦЭМ!$A$33:$A$776,$A113,СВЦЭМ!$B$33:$B$776,M$83)+'СЕТ СН'!$H$9+СВЦЭМ!$D$10+'СЕТ СН'!$H$5-'СЕТ СН'!$H$17</f>
        <v>3274.88589662</v>
      </c>
      <c r="N113" s="36">
        <f>SUMIFS(СВЦЭМ!$C$33:$C$776,СВЦЭМ!$A$33:$A$776,$A113,СВЦЭМ!$B$33:$B$776,N$83)+'СЕТ СН'!$H$9+СВЦЭМ!$D$10+'СЕТ СН'!$H$5-'СЕТ СН'!$H$17</f>
        <v>3298.9690014500002</v>
      </c>
      <c r="O113" s="36">
        <f>SUMIFS(СВЦЭМ!$C$33:$C$776,СВЦЭМ!$A$33:$A$776,$A113,СВЦЭМ!$B$33:$B$776,O$83)+'СЕТ СН'!$H$9+СВЦЭМ!$D$10+'СЕТ СН'!$H$5-'СЕТ СН'!$H$17</f>
        <v>3304.4734349600003</v>
      </c>
      <c r="P113" s="36">
        <f>SUMIFS(СВЦЭМ!$C$33:$C$776,СВЦЭМ!$A$33:$A$776,$A113,СВЦЭМ!$B$33:$B$776,P$83)+'СЕТ СН'!$H$9+СВЦЭМ!$D$10+'СЕТ СН'!$H$5-'СЕТ СН'!$H$17</f>
        <v>3302.1453805700003</v>
      </c>
      <c r="Q113" s="36">
        <f>SUMIFS(СВЦЭМ!$C$33:$C$776,СВЦЭМ!$A$33:$A$776,$A113,СВЦЭМ!$B$33:$B$776,Q$83)+'СЕТ СН'!$H$9+СВЦЭМ!$D$10+'СЕТ СН'!$H$5-'СЕТ СН'!$H$17</f>
        <v>3302.0660082499999</v>
      </c>
      <c r="R113" s="36">
        <f>SUMIFS(СВЦЭМ!$C$33:$C$776,СВЦЭМ!$A$33:$A$776,$A113,СВЦЭМ!$B$33:$B$776,R$83)+'СЕТ СН'!$H$9+СВЦЭМ!$D$10+'СЕТ СН'!$H$5-'СЕТ СН'!$H$17</f>
        <v>3307.9419879400002</v>
      </c>
      <c r="S113" s="36">
        <f>SUMIFS(СВЦЭМ!$C$33:$C$776,СВЦЭМ!$A$33:$A$776,$A113,СВЦЭМ!$B$33:$B$776,S$83)+'СЕТ СН'!$H$9+СВЦЭМ!$D$10+'СЕТ СН'!$H$5-'СЕТ СН'!$H$17</f>
        <v>3312.32401127</v>
      </c>
      <c r="T113" s="36">
        <f>SUMIFS(СВЦЭМ!$C$33:$C$776,СВЦЭМ!$A$33:$A$776,$A113,СВЦЭМ!$B$33:$B$776,T$83)+'СЕТ СН'!$H$9+СВЦЭМ!$D$10+'СЕТ СН'!$H$5-'СЕТ СН'!$H$17</f>
        <v>3311.3915043100001</v>
      </c>
      <c r="U113" s="36">
        <f>SUMIFS(СВЦЭМ!$C$33:$C$776,СВЦЭМ!$A$33:$A$776,$A113,СВЦЭМ!$B$33:$B$776,U$83)+'СЕТ СН'!$H$9+СВЦЭМ!$D$10+'СЕТ СН'!$H$5-'СЕТ СН'!$H$17</f>
        <v>3305.6235092699999</v>
      </c>
      <c r="V113" s="36">
        <f>SUMIFS(СВЦЭМ!$C$33:$C$776,СВЦЭМ!$A$33:$A$776,$A113,СВЦЭМ!$B$33:$B$776,V$83)+'СЕТ СН'!$H$9+СВЦЭМ!$D$10+'СЕТ СН'!$H$5-'СЕТ СН'!$H$17</f>
        <v>3299.29376211</v>
      </c>
      <c r="W113" s="36">
        <f>SUMIFS(СВЦЭМ!$C$33:$C$776,СВЦЭМ!$A$33:$A$776,$A113,СВЦЭМ!$B$33:$B$776,W$83)+'СЕТ СН'!$H$9+СВЦЭМ!$D$10+'СЕТ СН'!$H$5-'СЕТ СН'!$H$17</f>
        <v>3273.4576763300001</v>
      </c>
      <c r="X113" s="36">
        <f>SUMIFS(СВЦЭМ!$C$33:$C$776,СВЦЭМ!$A$33:$A$776,$A113,СВЦЭМ!$B$33:$B$776,X$83)+'СЕТ СН'!$H$9+СВЦЭМ!$D$10+'СЕТ СН'!$H$5-'СЕТ СН'!$H$17</f>
        <v>3318.1746378299999</v>
      </c>
      <c r="Y113" s="36">
        <f>SUMIFS(СВЦЭМ!$C$33:$C$776,СВЦЭМ!$A$33:$A$776,$A113,СВЦЭМ!$B$33:$B$776,Y$83)+'СЕТ СН'!$H$9+СВЦЭМ!$D$10+'СЕТ СН'!$H$5-'СЕТ СН'!$H$17</f>
        <v>3416.24360467</v>
      </c>
      <c r="AA113" s="37"/>
    </row>
    <row r="114" spans="1:27" ht="15.75" hidden="1" x14ac:dyDescent="0.2">
      <c r="A114" s="35">
        <f t="shared" si="2"/>
        <v>44013</v>
      </c>
      <c r="B114" s="36">
        <f>SUMIFS(СВЦЭМ!$C$33:$C$776,СВЦЭМ!$A$33:$A$776,$A114,СВЦЭМ!$B$33:$B$776,B$83)+'СЕТ СН'!$H$9+СВЦЭМ!$D$10+'СЕТ СН'!$H$5-'СЕТ СН'!$H$17</f>
        <v>2652.4900080500001</v>
      </c>
      <c r="C114" s="36">
        <f>SUMIFS(СВЦЭМ!$C$33:$C$776,СВЦЭМ!$A$33:$A$776,$A114,СВЦЭМ!$B$33:$B$776,C$83)+'СЕТ СН'!$H$9+СВЦЭМ!$D$10+'СЕТ СН'!$H$5-'СЕТ СН'!$H$17</f>
        <v>2652.4900080500001</v>
      </c>
      <c r="D114" s="36">
        <f>SUMIFS(СВЦЭМ!$C$33:$C$776,СВЦЭМ!$A$33:$A$776,$A114,СВЦЭМ!$B$33:$B$776,D$83)+'СЕТ СН'!$H$9+СВЦЭМ!$D$10+'СЕТ СН'!$H$5-'СЕТ СН'!$H$17</f>
        <v>2652.4900080500001</v>
      </c>
      <c r="E114" s="36">
        <f>SUMIFS(СВЦЭМ!$C$33:$C$776,СВЦЭМ!$A$33:$A$776,$A114,СВЦЭМ!$B$33:$B$776,E$83)+'СЕТ СН'!$H$9+СВЦЭМ!$D$10+'СЕТ СН'!$H$5-'СЕТ СН'!$H$17</f>
        <v>2652.4900080500001</v>
      </c>
      <c r="F114" s="36">
        <f>SUMIFS(СВЦЭМ!$C$33:$C$776,СВЦЭМ!$A$33:$A$776,$A114,СВЦЭМ!$B$33:$B$776,F$83)+'СЕТ СН'!$H$9+СВЦЭМ!$D$10+'СЕТ СН'!$H$5-'СЕТ СН'!$H$17</f>
        <v>2652.4900080500001</v>
      </c>
      <c r="G114" s="36">
        <f>SUMIFS(СВЦЭМ!$C$33:$C$776,СВЦЭМ!$A$33:$A$776,$A114,СВЦЭМ!$B$33:$B$776,G$83)+'СЕТ СН'!$H$9+СВЦЭМ!$D$10+'СЕТ СН'!$H$5-'СЕТ СН'!$H$17</f>
        <v>2652.4900080500001</v>
      </c>
      <c r="H114" s="36">
        <f>SUMIFS(СВЦЭМ!$C$33:$C$776,СВЦЭМ!$A$33:$A$776,$A114,СВЦЭМ!$B$33:$B$776,H$83)+'СЕТ СН'!$H$9+СВЦЭМ!$D$10+'СЕТ СН'!$H$5-'СЕТ СН'!$H$17</f>
        <v>2652.4900080500001</v>
      </c>
      <c r="I114" s="36">
        <f>SUMIFS(СВЦЭМ!$C$33:$C$776,СВЦЭМ!$A$33:$A$776,$A114,СВЦЭМ!$B$33:$B$776,I$83)+'СЕТ СН'!$H$9+СВЦЭМ!$D$10+'СЕТ СН'!$H$5-'СЕТ СН'!$H$17</f>
        <v>2652.4900080500001</v>
      </c>
      <c r="J114" s="36">
        <f>SUMIFS(СВЦЭМ!$C$33:$C$776,СВЦЭМ!$A$33:$A$776,$A114,СВЦЭМ!$B$33:$B$776,J$83)+'СЕТ СН'!$H$9+СВЦЭМ!$D$10+'СЕТ СН'!$H$5-'СЕТ СН'!$H$17</f>
        <v>2652.4900080500001</v>
      </c>
      <c r="K114" s="36">
        <f>SUMIFS(СВЦЭМ!$C$33:$C$776,СВЦЭМ!$A$33:$A$776,$A114,СВЦЭМ!$B$33:$B$776,K$83)+'СЕТ СН'!$H$9+СВЦЭМ!$D$10+'СЕТ СН'!$H$5-'СЕТ СН'!$H$17</f>
        <v>2652.4900080500001</v>
      </c>
      <c r="L114" s="36">
        <f>SUMIFS(СВЦЭМ!$C$33:$C$776,СВЦЭМ!$A$33:$A$776,$A114,СВЦЭМ!$B$33:$B$776,L$83)+'СЕТ СН'!$H$9+СВЦЭМ!$D$10+'СЕТ СН'!$H$5-'СЕТ СН'!$H$17</f>
        <v>2652.4900080500001</v>
      </c>
      <c r="M114" s="36">
        <f>SUMIFS(СВЦЭМ!$C$33:$C$776,СВЦЭМ!$A$33:$A$776,$A114,СВЦЭМ!$B$33:$B$776,M$83)+'СЕТ СН'!$H$9+СВЦЭМ!$D$10+'СЕТ СН'!$H$5-'СЕТ СН'!$H$17</f>
        <v>2652.4900080500001</v>
      </c>
      <c r="N114" s="36">
        <f>SUMIFS(СВЦЭМ!$C$33:$C$776,СВЦЭМ!$A$33:$A$776,$A114,СВЦЭМ!$B$33:$B$776,N$83)+'СЕТ СН'!$H$9+СВЦЭМ!$D$10+'СЕТ СН'!$H$5-'СЕТ СН'!$H$17</f>
        <v>2652.4900080500001</v>
      </c>
      <c r="O114" s="36">
        <f>SUMIFS(СВЦЭМ!$C$33:$C$776,СВЦЭМ!$A$33:$A$776,$A114,СВЦЭМ!$B$33:$B$776,O$83)+'СЕТ СН'!$H$9+СВЦЭМ!$D$10+'СЕТ СН'!$H$5-'СЕТ СН'!$H$17</f>
        <v>2652.4900080500001</v>
      </c>
      <c r="P114" s="36">
        <f>SUMIFS(СВЦЭМ!$C$33:$C$776,СВЦЭМ!$A$33:$A$776,$A114,СВЦЭМ!$B$33:$B$776,P$83)+'СЕТ СН'!$H$9+СВЦЭМ!$D$10+'СЕТ СН'!$H$5-'СЕТ СН'!$H$17</f>
        <v>2652.4900080500001</v>
      </c>
      <c r="Q114" s="36">
        <f>SUMIFS(СВЦЭМ!$C$33:$C$776,СВЦЭМ!$A$33:$A$776,$A114,СВЦЭМ!$B$33:$B$776,Q$83)+'СЕТ СН'!$H$9+СВЦЭМ!$D$10+'СЕТ СН'!$H$5-'СЕТ СН'!$H$17</f>
        <v>2652.4900080500001</v>
      </c>
      <c r="R114" s="36">
        <f>SUMIFS(СВЦЭМ!$C$33:$C$776,СВЦЭМ!$A$33:$A$776,$A114,СВЦЭМ!$B$33:$B$776,R$83)+'СЕТ СН'!$H$9+СВЦЭМ!$D$10+'СЕТ СН'!$H$5-'СЕТ СН'!$H$17</f>
        <v>2652.4900080500001</v>
      </c>
      <c r="S114" s="36">
        <f>SUMIFS(СВЦЭМ!$C$33:$C$776,СВЦЭМ!$A$33:$A$776,$A114,СВЦЭМ!$B$33:$B$776,S$83)+'СЕТ СН'!$H$9+СВЦЭМ!$D$10+'СЕТ СН'!$H$5-'СЕТ СН'!$H$17</f>
        <v>2652.4900080500001</v>
      </c>
      <c r="T114" s="36">
        <f>SUMIFS(СВЦЭМ!$C$33:$C$776,СВЦЭМ!$A$33:$A$776,$A114,СВЦЭМ!$B$33:$B$776,T$83)+'СЕТ СН'!$H$9+СВЦЭМ!$D$10+'СЕТ СН'!$H$5-'СЕТ СН'!$H$17</f>
        <v>2652.4900080500001</v>
      </c>
      <c r="U114" s="36">
        <f>SUMIFS(СВЦЭМ!$C$33:$C$776,СВЦЭМ!$A$33:$A$776,$A114,СВЦЭМ!$B$33:$B$776,U$83)+'СЕТ СН'!$H$9+СВЦЭМ!$D$10+'СЕТ СН'!$H$5-'СЕТ СН'!$H$17</f>
        <v>2652.4900080500001</v>
      </c>
      <c r="V114" s="36">
        <f>SUMIFS(СВЦЭМ!$C$33:$C$776,СВЦЭМ!$A$33:$A$776,$A114,СВЦЭМ!$B$33:$B$776,V$83)+'СЕТ СН'!$H$9+СВЦЭМ!$D$10+'СЕТ СН'!$H$5-'СЕТ СН'!$H$17</f>
        <v>2652.4900080500001</v>
      </c>
      <c r="W114" s="36">
        <f>SUMIFS(СВЦЭМ!$C$33:$C$776,СВЦЭМ!$A$33:$A$776,$A114,СВЦЭМ!$B$33:$B$776,W$83)+'СЕТ СН'!$H$9+СВЦЭМ!$D$10+'СЕТ СН'!$H$5-'СЕТ СН'!$H$17</f>
        <v>2652.4900080500001</v>
      </c>
      <c r="X114" s="36">
        <f>SUMIFS(СВЦЭМ!$C$33:$C$776,СВЦЭМ!$A$33:$A$776,$A114,СВЦЭМ!$B$33:$B$776,X$83)+'СЕТ СН'!$H$9+СВЦЭМ!$D$10+'СЕТ СН'!$H$5-'СЕТ СН'!$H$17</f>
        <v>2652.4900080500001</v>
      </c>
      <c r="Y114" s="36">
        <f>SUMIFS(СВЦЭМ!$C$33:$C$776,СВЦЭМ!$A$33:$A$776,$A114,СВЦЭМ!$B$33:$B$776,Y$83)+'СЕТ СН'!$H$9+СВЦЭМ!$D$10+'СЕТ СН'!$H$5-'СЕТ СН'!$H$17</f>
        <v>2652.4900080500001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01.06.2020</v>
      </c>
      <c r="B120" s="36">
        <f>SUMIFS(СВЦЭМ!$C$33:$C$776,СВЦЭМ!$A$33:$A$776,$A120,СВЦЭМ!$B$33:$B$776,B$119)+'СЕТ СН'!$I$9+СВЦЭМ!$D$10+'СЕТ СН'!$I$5-'СЕТ СН'!$I$17</f>
        <v>3458.1068465100002</v>
      </c>
      <c r="C120" s="36">
        <f>SUMIFS(СВЦЭМ!$C$33:$C$776,СВЦЭМ!$A$33:$A$776,$A120,СВЦЭМ!$B$33:$B$776,C$119)+'СЕТ СН'!$I$9+СВЦЭМ!$D$10+'СЕТ СН'!$I$5-'СЕТ СН'!$I$17</f>
        <v>3469.2016148600001</v>
      </c>
      <c r="D120" s="36">
        <f>SUMIFS(СВЦЭМ!$C$33:$C$776,СВЦЭМ!$A$33:$A$776,$A120,СВЦЭМ!$B$33:$B$776,D$119)+'СЕТ СН'!$I$9+СВЦЭМ!$D$10+'СЕТ СН'!$I$5-'СЕТ СН'!$I$17</f>
        <v>3485.98588144</v>
      </c>
      <c r="E120" s="36">
        <f>SUMIFS(СВЦЭМ!$C$33:$C$776,СВЦЭМ!$A$33:$A$776,$A120,СВЦЭМ!$B$33:$B$776,E$119)+'СЕТ СН'!$I$9+СВЦЭМ!$D$10+'СЕТ СН'!$I$5-'СЕТ СН'!$I$17</f>
        <v>3493.68646954</v>
      </c>
      <c r="F120" s="36">
        <f>SUMIFS(СВЦЭМ!$C$33:$C$776,СВЦЭМ!$A$33:$A$776,$A120,СВЦЭМ!$B$33:$B$776,F$119)+'СЕТ СН'!$I$9+СВЦЭМ!$D$10+'СЕТ СН'!$I$5-'СЕТ СН'!$I$17</f>
        <v>3493.5374550799997</v>
      </c>
      <c r="G120" s="36">
        <f>SUMIFS(СВЦЭМ!$C$33:$C$776,СВЦЭМ!$A$33:$A$776,$A120,СВЦЭМ!$B$33:$B$776,G$119)+'СЕТ СН'!$I$9+СВЦЭМ!$D$10+'СЕТ СН'!$I$5-'СЕТ СН'!$I$17</f>
        <v>3490.05383033</v>
      </c>
      <c r="H120" s="36">
        <f>SUMIFS(СВЦЭМ!$C$33:$C$776,СВЦЭМ!$A$33:$A$776,$A120,СВЦЭМ!$B$33:$B$776,H$119)+'СЕТ СН'!$I$9+СВЦЭМ!$D$10+'СЕТ СН'!$I$5-'СЕТ СН'!$I$17</f>
        <v>3475.6896139800001</v>
      </c>
      <c r="I120" s="36">
        <f>SUMIFS(СВЦЭМ!$C$33:$C$776,СВЦЭМ!$A$33:$A$776,$A120,СВЦЭМ!$B$33:$B$776,I$119)+'СЕТ СН'!$I$9+СВЦЭМ!$D$10+'СЕТ СН'!$I$5-'СЕТ СН'!$I$17</f>
        <v>3465.83472596</v>
      </c>
      <c r="J120" s="36">
        <f>SUMIFS(СВЦЭМ!$C$33:$C$776,СВЦЭМ!$A$33:$A$776,$A120,СВЦЭМ!$B$33:$B$776,J$119)+'СЕТ СН'!$I$9+СВЦЭМ!$D$10+'СЕТ СН'!$I$5-'СЕТ СН'!$I$17</f>
        <v>3432.2436143899999</v>
      </c>
      <c r="K120" s="36">
        <f>SUMIFS(СВЦЭМ!$C$33:$C$776,СВЦЭМ!$A$33:$A$776,$A120,СВЦЭМ!$B$33:$B$776,K$119)+'СЕТ СН'!$I$9+СВЦЭМ!$D$10+'СЕТ СН'!$I$5-'СЕТ СН'!$I$17</f>
        <v>3375.0499917000002</v>
      </c>
      <c r="L120" s="36">
        <f>SUMIFS(СВЦЭМ!$C$33:$C$776,СВЦЭМ!$A$33:$A$776,$A120,СВЦЭМ!$B$33:$B$776,L$119)+'СЕТ СН'!$I$9+СВЦЭМ!$D$10+'СЕТ СН'!$I$5-'СЕТ СН'!$I$17</f>
        <v>3397.7731049700001</v>
      </c>
      <c r="M120" s="36">
        <f>SUMIFS(СВЦЭМ!$C$33:$C$776,СВЦЭМ!$A$33:$A$776,$A120,СВЦЭМ!$B$33:$B$776,M$119)+'СЕТ СН'!$I$9+СВЦЭМ!$D$10+'СЕТ СН'!$I$5-'СЕТ СН'!$I$17</f>
        <v>3413.70652806</v>
      </c>
      <c r="N120" s="36">
        <f>SUMIFS(СВЦЭМ!$C$33:$C$776,СВЦЭМ!$A$33:$A$776,$A120,СВЦЭМ!$B$33:$B$776,N$119)+'СЕТ СН'!$I$9+СВЦЭМ!$D$10+'СЕТ СН'!$I$5-'СЕТ СН'!$I$17</f>
        <v>3409.5445079199999</v>
      </c>
      <c r="O120" s="36">
        <f>SUMIFS(СВЦЭМ!$C$33:$C$776,СВЦЭМ!$A$33:$A$776,$A120,СВЦЭМ!$B$33:$B$776,O$119)+'СЕТ СН'!$I$9+СВЦЭМ!$D$10+'СЕТ СН'!$I$5-'СЕТ СН'!$I$17</f>
        <v>3398.1288728899999</v>
      </c>
      <c r="P120" s="36">
        <f>SUMIFS(СВЦЭМ!$C$33:$C$776,СВЦЭМ!$A$33:$A$776,$A120,СВЦЭМ!$B$33:$B$776,P$119)+'СЕТ СН'!$I$9+СВЦЭМ!$D$10+'СЕТ СН'!$I$5-'СЕТ СН'!$I$17</f>
        <v>3391.7091965300001</v>
      </c>
      <c r="Q120" s="36">
        <f>SUMIFS(СВЦЭМ!$C$33:$C$776,СВЦЭМ!$A$33:$A$776,$A120,СВЦЭМ!$B$33:$B$776,Q$119)+'СЕТ СН'!$I$9+СВЦЭМ!$D$10+'СЕТ СН'!$I$5-'СЕТ СН'!$I$17</f>
        <v>3395.7187833200001</v>
      </c>
      <c r="R120" s="36">
        <f>SUMIFS(СВЦЭМ!$C$33:$C$776,СВЦЭМ!$A$33:$A$776,$A120,СВЦЭМ!$B$33:$B$776,R$119)+'СЕТ СН'!$I$9+СВЦЭМ!$D$10+'СЕТ СН'!$I$5-'СЕТ СН'!$I$17</f>
        <v>3389.2983690299998</v>
      </c>
      <c r="S120" s="36">
        <f>SUMIFS(СВЦЭМ!$C$33:$C$776,СВЦЭМ!$A$33:$A$776,$A120,СВЦЭМ!$B$33:$B$776,S$119)+'СЕТ СН'!$I$9+СВЦЭМ!$D$10+'СЕТ СН'!$I$5-'СЕТ СН'!$I$17</f>
        <v>3392.3771893200001</v>
      </c>
      <c r="T120" s="36">
        <f>SUMIFS(СВЦЭМ!$C$33:$C$776,СВЦЭМ!$A$33:$A$776,$A120,СВЦЭМ!$B$33:$B$776,T$119)+'СЕТ СН'!$I$9+СВЦЭМ!$D$10+'СЕТ СН'!$I$5-'СЕТ СН'!$I$17</f>
        <v>3401.4284192</v>
      </c>
      <c r="U120" s="36">
        <f>SUMIFS(СВЦЭМ!$C$33:$C$776,СВЦЭМ!$A$33:$A$776,$A120,СВЦЭМ!$B$33:$B$776,U$119)+'СЕТ СН'!$I$9+СВЦЭМ!$D$10+'СЕТ СН'!$I$5-'СЕТ СН'!$I$17</f>
        <v>3379.8089772000003</v>
      </c>
      <c r="V120" s="36">
        <f>SUMIFS(СВЦЭМ!$C$33:$C$776,СВЦЭМ!$A$33:$A$776,$A120,СВЦЭМ!$B$33:$B$776,V$119)+'СЕТ СН'!$I$9+СВЦЭМ!$D$10+'СЕТ СН'!$I$5-'СЕТ СН'!$I$17</f>
        <v>3392.6464447100002</v>
      </c>
      <c r="W120" s="36">
        <f>SUMIFS(СВЦЭМ!$C$33:$C$776,СВЦЭМ!$A$33:$A$776,$A120,СВЦЭМ!$B$33:$B$776,W$119)+'СЕТ СН'!$I$9+СВЦЭМ!$D$10+'СЕТ СН'!$I$5-'СЕТ СН'!$I$17</f>
        <v>3414.17862345</v>
      </c>
      <c r="X120" s="36">
        <f>SUMIFS(СВЦЭМ!$C$33:$C$776,СВЦЭМ!$A$33:$A$776,$A120,СВЦЭМ!$B$33:$B$776,X$119)+'СЕТ СН'!$I$9+СВЦЭМ!$D$10+'СЕТ СН'!$I$5-'СЕТ СН'!$I$17</f>
        <v>3388.4760323199998</v>
      </c>
      <c r="Y120" s="36">
        <f>SUMIFS(СВЦЭМ!$C$33:$C$776,СВЦЭМ!$A$33:$A$776,$A120,СВЦЭМ!$B$33:$B$776,Y$119)+'СЕТ СН'!$I$9+СВЦЭМ!$D$10+'СЕТ СН'!$I$5-'СЕТ СН'!$I$17</f>
        <v>3416.5477038200002</v>
      </c>
    </row>
    <row r="121" spans="1:27" ht="15.75" x14ac:dyDescent="0.2">
      <c r="A121" s="35">
        <f>A120+1</f>
        <v>43984</v>
      </c>
      <c r="B121" s="36">
        <f>SUMIFS(СВЦЭМ!$C$33:$C$776,СВЦЭМ!$A$33:$A$776,$A121,СВЦЭМ!$B$33:$B$776,B$119)+'СЕТ СН'!$I$9+СВЦЭМ!$D$10+'СЕТ СН'!$I$5-'СЕТ СН'!$I$17</f>
        <v>3439.9315898300001</v>
      </c>
      <c r="C121" s="36">
        <f>SUMIFS(СВЦЭМ!$C$33:$C$776,СВЦЭМ!$A$33:$A$776,$A121,СВЦЭМ!$B$33:$B$776,C$119)+'СЕТ СН'!$I$9+СВЦЭМ!$D$10+'СЕТ СН'!$I$5-'СЕТ СН'!$I$17</f>
        <v>3482.8557536899998</v>
      </c>
      <c r="D121" s="36">
        <f>SUMIFS(СВЦЭМ!$C$33:$C$776,СВЦЭМ!$A$33:$A$776,$A121,СВЦЭМ!$B$33:$B$776,D$119)+'СЕТ СН'!$I$9+СВЦЭМ!$D$10+'СЕТ СН'!$I$5-'СЕТ СН'!$I$17</f>
        <v>3509.9939832099999</v>
      </c>
      <c r="E121" s="36">
        <f>SUMIFS(СВЦЭМ!$C$33:$C$776,СВЦЭМ!$A$33:$A$776,$A121,СВЦЭМ!$B$33:$B$776,E$119)+'СЕТ СН'!$I$9+СВЦЭМ!$D$10+'СЕТ СН'!$I$5-'СЕТ СН'!$I$17</f>
        <v>3517.8856403899999</v>
      </c>
      <c r="F121" s="36">
        <f>SUMIFS(СВЦЭМ!$C$33:$C$776,СВЦЭМ!$A$33:$A$776,$A121,СВЦЭМ!$B$33:$B$776,F$119)+'СЕТ СН'!$I$9+СВЦЭМ!$D$10+'СЕТ СН'!$I$5-'СЕТ СН'!$I$17</f>
        <v>3520.7937147600001</v>
      </c>
      <c r="G121" s="36">
        <f>SUMIFS(СВЦЭМ!$C$33:$C$776,СВЦЭМ!$A$33:$A$776,$A121,СВЦЭМ!$B$33:$B$776,G$119)+'СЕТ СН'!$I$9+СВЦЭМ!$D$10+'СЕТ СН'!$I$5-'СЕТ СН'!$I$17</f>
        <v>3516.07059299</v>
      </c>
      <c r="H121" s="36">
        <f>SUMIFS(СВЦЭМ!$C$33:$C$776,СВЦЭМ!$A$33:$A$776,$A121,СВЦЭМ!$B$33:$B$776,H$119)+'СЕТ СН'!$I$9+СВЦЭМ!$D$10+'СЕТ СН'!$I$5-'СЕТ СН'!$I$17</f>
        <v>3475.9443439900001</v>
      </c>
      <c r="I121" s="36">
        <f>SUMIFS(СВЦЭМ!$C$33:$C$776,СВЦЭМ!$A$33:$A$776,$A121,СВЦЭМ!$B$33:$B$776,I$119)+'СЕТ СН'!$I$9+СВЦЭМ!$D$10+'СЕТ СН'!$I$5-'СЕТ СН'!$I$17</f>
        <v>3431.6164498899998</v>
      </c>
      <c r="J121" s="36">
        <f>SUMIFS(СВЦЭМ!$C$33:$C$776,СВЦЭМ!$A$33:$A$776,$A121,СВЦЭМ!$B$33:$B$776,J$119)+'СЕТ СН'!$I$9+СВЦЭМ!$D$10+'СЕТ СН'!$I$5-'СЕТ СН'!$I$17</f>
        <v>3451.5672434100002</v>
      </c>
      <c r="K121" s="36">
        <f>SUMIFS(СВЦЭМ!$C$33:$C$776,СВЦЭМ!$A$33:$A$776,$A121,СВЦЭМ!$B$33:$B$776,K$119)+'СЕТ СН'!$I$9+СВЦЭМ!$D$10+'СЕТ СН'!$I$5-'СЕТ СН'!$I$17</f>
        <v>3446.834472</v>
      </c>
      <c r="L121" s="36">
        <f>SUMIFS(СВЦЭМ!$C$33:$C$776,СВЦЭМ!$A$33:$A$776,$A121,СВЦЭМ!$B$33:$B$776,L$119)+'СЕТ СН'!$I$9+СВЦЭМ!$D$10+'СЕТ СН'!$I$5-'СЕТ СН'!$I$17</f>
        <v>3435.5207549000002</v>
      </c>
      <c r="M121" s="36">
        <f>SUMIFS(СВЦЭМ!$C$33:$C$776,СВЦЭМ!$A$33:$A$776,$A121,СВЦЭМ!$B$33:$B$776,M$119)+'СЕТ СН'!$I$9+СВЦЭМ!$D$10+'СЕТ СН'!$I$5-'СЕТ СН'!$I$17</f>
        <v>3414.1354688500001</v>
      </c>
      <c r="N121" s="36">
        <f>SUMIFS(СВЦЭМ!$C$33:$C$776,СВЦЭМ!$A$33:$A$776,$A121,СВЦЭМ!$B$33:$B$776,N$119)+'СЕТ СН'!$I$9+СВЦЭМ!$D$10+'СЕТ СН'!$I$5-'СЕТ СН'!$I$17</f>
        <v>3409.08992072</v>
      </c>
      <c r="O121" s="36">
        <f>SUMIFS(СВЦЭМ!$C$33:$C$776,СВЦЭМ!$A$33:$A$776,$A121,СВЦЭМ!$B$33:$B$776,O$119)+'СЕТ СН'!$I$9+СВЦЭМ!$D$10+'СЕТ СН'!$I$5-'СЕТ СН'!$I$17</f>
        <v>3410.3182714300001</v>
      </c>
      <c r="P121" s="36">
        <f>SUMIFS(СВЦЭМ!$C$33:$C$776,СВЦЭМ!$A$33:$A$776,$A121,СВЦЭМ!$B$33:$B$776,P$119)+'СЕТ СН'!$I$9+СВЦЭМ!$D$10+'СЕТ СН'!$I$5-'СЕТ СН'!$I$17</f>
        <v>3423.55908047</v>
      </c>
      <c r="Q121" s="36">
        <f>SUMIFS(СВЦЭМ!$C$33:$C$776,СВЦЭМ!$A$33:$A$776,$A121,СВЦЭМ!$B$33:$B$776,Q$119)+'СЕТ СН'!$I$9+СВЦЭМ!$D$10+'СЕТ СН'!$I$5-'СЕТ СН'!$I$17</f>
        <v>3420.3157593800001</v>
      </c>
      <c r="R121" s="36">
        <f>SUMIFS(СВЦЭМ!$C$33:$C$776,СВЦЭМ!$A$33:$A$776,$A121,СВЦЭМ!$B$33:$B$776,R$119)+'СЕТ СН'!$I$9+СВЦЭМ!$D$10+'СЕТ СН'!$I$5-'СЕТ СН'!$I$17</f>
        <v>3408.68474715</v>
      </c>
      <c r="S121" s="36">
        <f>SUMIFS(СВЦЭМ!$C$33:$C$776,СВЦЭМ!$A$33:$A$776,$A121,СВЦЭМ!$B$33:$B$776,S$119)+'СЕТ СН'!$I$9+СВЦЭМ!$D$10+'СЕТ СН'!$I$5-'СЕТ СН'!$I$17</f>
        <v>3417.8553019700003</v>
      </c>
      <c r="T121" s="36">
        <f>SUMIFS(СВЦЭМ!$C$33:$C$776,СВЦЭМ!$A$33:$A$776,$A121,СВЦЭМ!$B$33:$B$776,T$119)+'СЕТ СН'!$I$9+СВЦЭМ!$D$10+'СЕТ СН'!$I$5-'СЕТ СН'!$I$17</f>
        <v>3427.1994631299999</v>
      </c>
      <c r="U121" s="36">
        <f>SUMIFS(СВЦЭМ!$C$33:$C$776,СВЦЭМ!$A$33:$A$776,$A121,СВЦЭМ!$B$33:$B$776,U$119)+'СЕТ СН'!$I$9+СВЦЭМ!$D$10+'СЕТ СН'!$I$5-'СЕТ СН'!$I$17</f>
        <v>3412.3121197199998</v>
      </c>
      <c r="V121" s="36">
        <f>SUMIFS(СВЦЭМ!$C$33:$C$776,СВЦЭМ!$A$33:$A$776,$A121,СВЦЭМ!$B$33:$B$776,V$119)+'СЕТ СН'!$I$9+СВЦЭМ!$D$10+'СЕТ СН'!$I$5-'СЕТ СН'!$I$17</f>
        <v>3416.75975247</v>
      </c>
      <c r="W121" s="36">
        <f>SUMIFS(СВЦЭМ!$C$33:$C$776,СВЦЭМ!$A$33:$A$776,$A121,СВЦЭМ!$B$33:$B$776,W$119)+'СЕТ СН'!$I$9+СВЦЭМ!$D$10+'СЕТ СН'!$I$5-'СЕТ СН'!$I$17</f>
        <v>3411.7346929400001</v>
      </c>
      <c r="X121" s="36">
        <f>SUMIFS(СВЦЭМ!$C$33:$C$776,СВЦЭМ!$A$33:$A$776,$A121,СВЦЭМ!$B$33:$B$776,X$119)+'СЕТ СН'!$I$9+СВЦЭМ!$D$10+'СЕТ СН'!$I$5-'СЕТ СН'!$I$17</f>
        <v>3383.2584219700002</v>
      </c>
      <c r="Y121" s="36">
        <f>SUMIFS(СВЦЭМ!$C$33:$C$776,СВЦЭМ!$A$33:$A$776,$A121,СВЦЭМ!$B$33:$B$776,Y$119)+'СЕТ СН'!$I$9+СВЦЭМ!$D$10+'СЕТ СН'!$I$5-'СЕТ СН'!$I$17</f>
        <v>3385.4398455099999</v>
      </c>
    </row>
    <row r="122" spans="1:27" ht="15.75" x14ac:dyDescent="0.2">
      <c r="A122" s="35">
        <f t="shared" ref="A122:A150" si="3">A121+1</f>
        <v>43985</v>
      </c>
      <c r="B122" s="36">
        <f>SUMIFS(СВЦЭМ!$C$33:$C$776,СВЦЭМ!$A$33:$A$776,$A122,СВЦЭМ!$B$33:$B$776,B$119)+'СЕТ СН'!$I$9+СВЦЭМ!$D$10+'СЕТ СН'!$I$5-'СЕТ СН'!$I$17</f>
        <v>3492.8409955299999</v>
      </c>
      <c r="C122" s="36">
        <f>SUMIFS(СВЦЭМ!$C$33:$C$776,СВЦЭМ!$A$33:$A$776,$A122,СВЦЭМ!$B$33:$B$776,C$119)+'СЕТ СН'!$I$9+СВЦЭМ!$D$10+'СЕТ СН'!$I$5-'СЕТ СН'!$I$17</f>
        <v>3516.5236590599998</v>
      </c>
      <c r="D122" s="36">
        <f>SUMIFS(СВЦЭМ!$C$33:$C$776,СВЦЭМ!$A$33:$A$776,$A122,СВЦЭМ!$B$33:$B$776,D$119)+'СЕТ СН'!$I$9+СВЦЭМ!$D$10+'СЕТ СН'!$I$5-'СЕТ СН'!$I$17</f>
        <v>3519.3996500900003</v>
      </c>
      <c r="E122" s="36">
        <f>SUMIFS(СВЦЭМ!$C$33:$C$776,СВЦЭМ!$A$33:$A$776,$A122,СВЦЭМ!$B$33:$B$776,E$119)+'СЕТ СН'!$I$9+СВЦЭМ!$D$10+'СЕТ СН'!$I$5-'СЕТ СН'!$I$17</f>
        <v>3520.2270806199999</v>
      </c>
      <c r="F122" s="36">
        <f>SUMIFS(СВЦЭМ!$C$33:$C$776,СВЦЭМ!$A$33:$A$776,$A122,СВЦЭМ!$B$33:$B$776,F$119)+'СЕТ СН'!$I$9+СВЦЭМ!$D$10+'СЕТ СН'!$I$5-'СЕТ СН'!$I$17</f>
        <v>3516.9173812200002</v>
      </c>
      <c r="G122" s="36">
        <f>SUMIFS(СВЦЭМ!$C$33:$C$776,СВЦЭМ!$A$33:$A$776,$A122,СВЦЭМ!$B$33:$B$776,G$119)+'СЕТ СН'!$I$9+СВЦЭМ!$D$10+'СЕТ СН'!$I$5-'СЕТ СН'!$I$17</f>
        <v>3516.06388182</v>
      </c>
      <c r="H122" s="36">
        <f>SUMIFS(СВЦЭМ!$C$33:$C$776,СВЦЭМ!$A$33:$A$776,$A122,СВЦЭМ!$B$33:$B$776,H$119)+'СЕТ СН'!$I$9+СВЦЭМ!$D$10+'СЕТ СН'!$I$5-'СЕТ СН'!$I$17</f>
        <v>3516.0482795799999</v>
      </c>
      <c r="I122" s="36">
        <f>SUMIFS(СВЦЭМ!$C$33:$C$776,СВЦЭМ!$A$33:$A$776,$A122,СВЦЭМ!$B$33:$B$776,I$119)+'СЕТ СН'!$I$9+СВЦЭМ!$D$10+'СЕТ СН'!$I$5-'СЕТ СН'!$I$17</f>
        <v>3483.6864031800001</v>
      </c>
      <c r="J122" s="36">
        <f>SUMIFS(СВЦЭМ!$C$33:$C$776,СВЦЭМ!$A$33:$A$776,$A122,СВЦЭМ!$B$33:$B$776,J$119)+'СЕТ СН'!$I$9+СВЦЭМ!$D$10+'СЕТ СН'!$I$5-'СЕТ СН'!$I$17</f>
        <v>3494.7591692000001</v>
      </c>
      <c r="K122" s="36">
        <f>SUMIFS(СВЦЭМ!$C$33:$C$776,СВЦЭМ!$A$33:$A$776,$A122,СВЦЭМ!$B$33:$B$776,K$119)+'СЕТ СН'!$I$9+СВЦЭМ!$D$10+'СЕТ СН'!$I$5-'СЕТ СН'!$I$17</f>
        <v>3488.2221792400001</v>
      </c>
      <c r="L122" s="36">
        <f>SUMIFS(СВЦЭМ!$C$33:$C$776,СВЦЭМ!$A$33:$A$776,$A122,СВЦЭМ!$B$33:$B$776,L$119)+'СЕТ СН'!$I$9+СВЦЭМ!$D$10+'СЕТ СН'!$I$5-'СЕТ СН'!$I$17</f>
        <v>3445.1133511400003</v>
      </c>
      <c r="M122" s="36">
        <f>SUMIFS(СВЦЭМ!$C$33:$C$776,СВЦЭМ!$A$33:$A$776,$A122,СВЦЭМ!$B$33:$B$776,M$119)+'СЕТ СН'!$I$9+СВЦЭМ!$D$10+'СЕТ СН'!$I$5-'СЕТ СН'!$I$17</f>
        <v>3397.8380524700001</v>
      </c>
      <c r="N122" s="36">
        <f>SUMIFS(СВЦЭМ!$C$33:$C$776,СВЦЭМ!$A$33:$A$776,$A122,СВЦЭМ!$B$33:$B$776,N$119)+'СЕТ СН'!$I$9+СВЦЭМ!$D$10+'СЕТ СН'!$I$5-'СЕТ СН'!$I$17</f>
        <v>3383.2608361699999</v>
      </c>
      <c r="O122" s="36">
        <f>SUMIFS(СВЦЭМ!$C$33:$C$776,СВЦЭМ!$A$33:$A$776,$A122,СВЦЭМ!$B$33:$B$776,O$119)+'СЕТ СН'!$I$9+СВЦЭМ!$D$10+'СЕТ СН'!$I$5-'СЕТ СН'!$I$17</f>
        <v>3383.9407651900001</v>
      </c>
      <c r="P122" s="36">
        <f>SUMIFS(СВЦЭМ!$C$33:$C$776,СВЦЭМ!$A$33:$A$776,$A122,СВЦЭМ!$B$33:$B$776,P$119)+'СЕТ СН'!$I$9+СВЦЭМ!$D$10+'СЕТ СН'!$I$5-'СЕТ СН'!$I$17</f>
        <v>3389.39022854</v>
      </c>
      <c r="Q122" s="36">
        <f>SUMIFS(СВЦЭМ!$C$33:$C$776,СВЦЭМ!$A$33:$A$776,$A122,СВЦЭМ!$B$33:$B$776,Q$119)+'СЕТ СН'!$I$9+СВЦЭМ!$D$10+'СЕТ СН'!$I$5-'СЕТ СН'!$I$17</f>
        <v>3389.7983106699999</v>
      </c>
      <c r="R122" s="36">
        <f>SUMIFS(СВЦЭМ!$C$33:$C$776,СВЦЭМ!$A$33:$A$776,$A122,СВЦЭМ!$B$33:$B$776,R$119)+'СЕТ СН'!$I$9+СВЦЭМ!$D$10+'СЕТ СН'!$I$5-'СЕТ СН'!$I$17</f>
        <v>3384.86836842</v>
      </c>
      <c r="S122" s="36">
        <f>SUMIFS(СВЦЭМ!$C$33:$C$776,СВЦЭМ!$A$33:$A$776,$A122,СВЦЭМ!$B$33:$B$776,S$119)+'СЕТ СН'!$I$9+СВЦЭМ!$D$10+'СЕТ СН'!$I$5-'СЕТ СН'!$I$17</f>
        <v>3382.95686428</v>
      </c>
      <c r="T122" s="36">
        <f>SUMIFS(СВЦЭМ!$C$33:$C$776,СВЦЭМ!$A$33:$A$776,$A122,СВЦЭМ!$B$33:$B$776,T$119)+'СЕТ СН'!$I$9+СВЦЭМ!$D$10+'СЕТ СН'!$I$5-'СЕТ СН'!$I$17</f>
        <v>3408.6353058700001</v>
      </c>
      <c r="U122" s="36">
        <f>SUMIFS(СВЦЭМ!$C$33:$C$776,СВЦЭМ!$A$33:$A$776,$A122,СВЦЭМ!$B$33:$B$776,U$119)+'СЕТ СН'!$I$9+СВЦЭМ!$D$10+'СЕТ СН'!$I$5-'СЕТ СН'!$I$17</f>
        <v>3380.2278547000001</v>
      </c>
      <c r="V122" s="36">
        <f>SUMIFS(СВЦЭМ!$C$33:$C$776,СВЦЭМ!$A$33:$A$776,$A122,СВЦЭМ!$B$33:$B$776,V$119)+'СЕТ СН'!$I$9+СВЦЭМ!$D$10+'СЕТ СН'!$I$5-'СЕТ СН'!$I$17</f>
        <v>3332.21520874</v>
      </c>
      <c r="W122" s="36">
        <f>SUMIFS(СВЦЭМ!$C$33:$C$776,СВЦЭМ!$A$33:$A$776,$A122,СВЦЭМ!$B$33:$B$776,W$119)+'СЕТ СН'!$I$9+СВЦЭМ!$D$10+'СЕТ СН'!$I$5-'СЕТ СН'!$I$17</f>
        <v>3327.9387448400003</v>
      </c>
      <c r="X122" s="36">
        <f>SUMIFS(СВЦЭМ!$C$33:$C$776,СВЦЭМ!$A$33:$A$776,$A122,СВЦЭМ!$B$33:$B$776,X$119)+'СЕТ СН'!$I$9+СВЦЭМ!$D$10+'СЕТ СН'!$I$5-'СЕТ СН'!$I$17</f>
        <v>3375.17869948</v>
      </c>
      <c r="Y122" s="36">
        <f>SUMIFS(СВЦЭМ!$C$33:$C$776,СВЦЭМ!$A$33:$A$776,$A122,СВЦЭМ!$B$33:$B$776,Y$119)+'СЕТ СН'!$I$9+СВЦЭМ!$D$10+'СЕТ СН'!$I$5-'СЕТ СН'!$I$17</f>
        <v>3438.94687845</v>
      </c>
    </row>
    <row r="123" spans="1:27" ht="15.75" x14ac:dyDescent="0.2">
      <c r="A123" s="35">
        <f t="shared" si="3"/>
        <v>43986</v>
      </c>
      <c r="B123" s="36">
        <f>SUMIFS(СВЦЭМ!$C$33:$C$776,СВЦЭМ!$A$33:$A$776,$A123,СВЦЭМ!$B$33:$B$776,B$119)+'СЕТ СН'!$I$9+СВЦЭМ!$D$10+'СЕТ СН'!$I$5-'СЕТ СН'!$I$17</f>
        <v>3518.6918603300001</v>
      </c>
      <c r="C123" s="36">
        <f>SUMIFS(СВЦЭМ!$C$33:$C$776,СВЦЭМ!$A$33:$A$776,$A123,СВЦЭМ!$B$33:$B$776,C$119)+'СЕТ СН'!$I$9+СВЦЭМ!$D$10+'СЕТ СН'!$I$5-'СЕТ СН'!$I$17</f>
        <v>3535.8053029299999</v>
      </c>
      <c r="D123" s="36">
        <f>SUMIFS(СВЦЭМ!$C$33:$C$776,СВЦЭМ!$A$33:$A$776,$A123,СВЦЭМ!$B$33:$B$776,D$119)+'СЕТ СН'!$I$9+СВЦЭМ!$D$10+'СЕТ СН'!$I$5-'СЕТ СН'!$I$17</f>
        <v>3544.9517832500001</v>
      </c>
      <c r="E123" s="36">
        <f>SUMIFS(СВЦЭМ!$C$33:$C$776,СВЦЭМ!$A$33:$A$776,$A123,СВЦЭМ!$B$33:$B$776,E$119)+'СЕТ СН'!$I$9+СВЦЭМ!$D$10+'СЕТ СН'!$I$5-'СЕТ СН'!$I$17</f>
        <v>3552.84452212</v>
      </c>
      <c r="F123" s="36">
        <f>SUMIFS(СВЦЭМ!$C$33:$C$776,СВЦЭМ!$A$33:$A$776,$A123,СВЦЭМ!$B$33:$B$776,F$119)+'СЕТ СН'!$I$9+СВЦЭМ!$D$10+'СЕТ СН'!$I$5-'СЕТ СН'!$I$17</f>
        <v>3560.5354380500003</v>
      </c>
      <c r="G123" s="36">
        <f>SUMIFS(СВЦЭМ!$C$33:$C$776,СВЦЭМ!$A$33:$A$776,$A123,СВЦЭМ!$B$33:$B$776,G$119)+'СЕТ СН'!$I$9+СВЦЭМ!$D$10+'СЕТ СН'!$I$5-'СЕТ СН'!$I$17</f>
        <v>3561.5708989300001</v>
      </c>
      <c r="H123" s="36">
        <f>SUMIFS(СВЦЭМ!$C$33:$C$776,СВЦЭМ!$A$33:$A$776,$A123,СВЦЭМ!$B$33:$B$776,H$119)+'СЕТ СН'!$I$9+СВЦЭМ!$D$10+'СЕТ СН'!$I$5-'СЕТ СН'!$I$17</f>
        <v>3558.2902469300002</v>
      </c>
      <c r="I123" s="36">
        <f>SUMIFS(СВЦЭМ!$C$33:$C$776,СВЦЭМ!$A$33:$A$776,$A123,СВЦЭМ!$B$33:$B$776,I$119)+'СЕТ СН'!$I$9+СВЦЭМ!$D$10+'СЕТ СН'!$I$5-'СЕТ СН'!$I$17</f>
        <v>3517.5359227999998</v>
      </c>
      <c r="J123" s="36">
        <f>SUMIFS(СВЦЭМ!$C$33:$C$776,СВЦЭМ!$A$33:$A$776,$A123,СВЦЭМ!$B$33:$B$776,J$119)+'СЕТ СН'!$I$9+СВЦЭМ!$D$10+'СЕТ СН'!$I$5-'СЕТ СН'!$I$17</f>
        <v>3512.5586063400001</v>
      </c>
      <c r="K123" s="36">
        <f>SUMIFS(СВЦЭМ!$C$33:$C$776,СВЦЭМ!$A$33:$A$776,$A123,СВЦЭМ!$B$33:$B$776,K$119)+'СЕТ СН'!$I$9+СВЦЭМ!$D$10+'СЕТ СН'!$I$5-'СЕТ СН'!$I$17</f>
        <v>3485.8020067500001</v>
      </c>
      <c r="L123" s="36">
        <f>SUMIFS(СВЦЭМ!$C$33:$C$776,СВЦЭМ!$A$33:$A$776,$A123,СВЦЭМ!$B$33:$B$776,L$119)+'СЕТ СН'!$I$9+СВЦЭМ!$D$10+'СЕТ СН'!$I$5-'СЕТ СН'!$I$17</f>
        <v>3453.0490883100001</v>
      </c>
      <c r="M123" s="36">
        <f>SUMIFS(СВЦЭМ!$C$33:$C$776,СВЦЭМ!$A$33:$A$776,$A123,СВЦЭМ!$B$33:$B$776,M$119)+'СЕТ СН'!$I$9+СВЦЭМ!$D$10+'СЕТ СН'!$I$5-'СЕТ СН'!$I$17</f>
        <v>3423.59897667</v>
      </c>
      <c r="N123" s="36">
        <f>SUMIFS(СВЦЭМ!$C$33:$C$776,СВЦЭМ!$A$33:$A$776,$A123,СВЦЭМ!$B$33:$B$776,N$119)+'СЕТ СН'!$I$9+СВЦЭМ!$D$10+'СЕТ СН'!$I$5-'СЕТ СН'!$I$17</f>
        <v>3424.2919473299999</v>
      </c>
      <c r="O123" s="36">
        <f>SUMIFS(СВЦЭМ!$C$33:$C$776,СВЦЭМ!$A$33:$A$776,$A123,СВЦЭМ!$B$33:$B$776,O$119)+'СЕТ СН'!$I$9+СВЦЭМ!$D$10+'СЕТ СН'!$I$5-'СЕТ СН'!$I$17</f>
        <v>3424.4501682800001</v>
      </c>
      <c r="P123" s="36">
        <f>SUMIFS(СВЦЭМ!$C$33:$C$776,СВЦЭМ!$A$33:$A$776,$A123,СВЦЭМ!$B$33:$B$776,P$119)+'СЕТ СН'!$I$9+СВЦЭМ!$D$10+'СЕТ СН'!$I$5-'СЕТ СН'!$I$17</f>
        <v>3432.1587762300001</v>
      </c>
      <c r="Q123" s="36">
        <f>SUMIFS(СВЦЭМ!$C$33:$C$776,СВЦЭМ!$A$33:$A$776,$A123,СВЦЭМ!$B$33:$B$776,Q$119)+'СЕТ СН'!$I$9+СВЦЭМ!$D$10+'СЕТ СН'!$I$5-'СЕТ СН'!$I$17</f>
        <v>3424.1787309599999</v>
      </c>
      <c r="R123" s="36">
        <f>SUMIFS(СВЦЭМ!$C$33:$C$776,СВЦЭМ!$A$33:$A$776,$A123,СВЦЭМ!$B$33:$B$776,R$119)+'СЕТ СН'!$I$9+СВЦЭМ!$D$10+'СЕТ СН'!$I$5-'СЕТ СН'!$I$17</f>
        <v>3421.7850081699999</v>
      </c>
      <c r="S123" s="36">
        <f>SUMIFS(СВЦЭМ!$C$33:$C$776,СВЦЭМ!$A$33:$A$776,$A123,СВЦЭМ!$B$33:$B$776,S$119)+'СЕТ СН'!$I$9+СВЦЭМ!$D$10+'СЕТ СН'!$I$5-'СЕТ СН'!$I$17</f>
        <v>3424.3548786800002</v>
      </c>
      <c r="T123" s="36">
        <f>SUMIFS(СВЦЭМ!$C$33:$C$776,СВЦЭМ!$A$33:$A$776,$A123,СВЦЭМ!$B$33:$B$776,T$119)+'СЕТ СН'!$I$9+СВЦЭМ!$D$10+'СЕТ СН'!$I$5-'СЕТ СН'!$I$17</f>
        <v>3409.09726047</v>
      </c>
      <c r="U123" s="36">
        <f>SUMIFS(СВЦЭМ!$C$33:$C$776,СВЦЭМ!$A$33:$A$776,$A123,СВЦЭМ!$B$33:$B$776,U$119)+'СЕТ СН'!$I$9+СВЦЭМ!$D$10+'СЕТ СН'!$I$5-'СЕТ СН'!$I$17</f>
        <v>3368.0379338100001</v>
      </c>
      <c r="V123" s="36">
        <f>SUMIFS(СВЦЭМ!$C$33:$C$776,СВЦЭМ!$A$33:$A$776,$A123,СВЦЭМ!$B$33:$B$776,V$119)+'СЕТ СН'!$I$9+СВЦЭМ!$D$10+'СЕТ СН'!$I$5-'СЕТ СН'!$I$17</f>
        <v>3360.38215825</v>
      </c>
      <c r="W123" s="36">
        <f>SUMIFS(СВЦЭМ!$C$33:$C$776,СВЦЭМ!$A$33:$A$776,$A123,СВЦЭМ!$B$33:$B$776,W$119)+'СЕТ СН'!$I$9+СВЦЭМ!$D$10+'СЕТ СН'!$I$5-'СЕТ СН'!$I$17</f>
        <v>3353.7972151399999</v>
      </c>
      <c r="X123" s="36">
        <f>SUMIFS(СВЦЭМ!$C$33:$C$776,СВЦЭМ!$A$33:$A$776,$A123,СВЦЭМ!$B$33:$B$776,X$119)+'СЕТ СН'!$I$9+СВЦЭМ!$D$10+'СЕТ СН'!$I$5-'СЕТ СН'!$I$17</f>
        <v>3387.8962288800003</v>
      </c>
      <c r="Y123" s="36">
        <f>SUMIFS(СВЦЭМ!$C$33:$C$776,СВЦЭМ!$A$33:$A$776,$A123,СВЦЭМ!$B$33:$B$776,Y$119)+'СЕТ СН'!$I$9+СВЦЭМ!$D$10+'СЕТ СН'!$I$5-'СЕТ СН'!$I$17</f>
        <v>3449.3547391699999</v>
      </c>
    </row>
    <row r="124" spans="1:27" ht="15.75" x14ac:dyDescent="0.2">
      <c r="A124" s="35">
        <f t="shared" si="3"/>
        <v>43987</v>
      </c>
      <c r="B124" s="36">
        <f>SUMIFS(СВЦЭМ!$C$33:$C$776,СВЦЭМ!$A$33:$A$776,$A124,СВЦЭМ!$B$33:$B$776,B$119)+'СЕТ СН'!$I$9+СВЦЭМ!$D$10+'СЕТ СН'!$I$5-'СЕТ СН'!$I$17</f>
        <v>3557.3819503</v>
      </c>
      <c r="C124" s="36">
        <f>SUMIFS(СВЦЭМ!$C$33:$C$776,СВЦЭМ!$A$33:$A$776,$A124,СВЦЭМ!$B$33:$B$776,C$119)+'СЕТ СН'!$I$9+СВЦЭМ!$D$10+'СЕТ СН'!$I$5-'СЕТ СН'!$I$17</f>
        <v>3578.9605873199998</v>
      </c>
      <c r="D124" s="36">
        <f>SUMIFS(СВЦЭМ!$C$33:$C$776,СВЦЭМ!$A$33:$A$776,$A124,СВЦЭМ!$B$33:$B$776,D$119)+'СЕТ СН'!$I$9+СВЦЭМ!$D$10+'СЕТ СН'!$I$5-'СЕТ СН'!$I$17</f>
        <v>3600.5673316399998</v>
      </c>
      <c r="E124" s="36">
        <f>SUMIFS(СВЦЭМ!$C$33:$C$776,СВЦЭМ!$A$33:$A$776,$A124,СВЦЭМ!$B$33:$B$776,E$119)+'СЕТ СН'!$I$9+СВЦЭМ!$D$10+'СЕТ СН'!$I$5-'СЕТ СН'!$I$17</f>
        <v>3618.9783697500002</v>
      </c>
      <c r="F124" s="36">
        <f>SUMIFS(СВЦЭМ!$C$33:$C$776,СВЦЭМ!$A$33:$A$776,$A124,СВЦЭМ!$B$33:$B$776,F$119)+'СЕТ СН'!$I$9+СВЦЭМ!$D$10+'СЕТ СН'!$I$5-'СЕТ СН'!$I$17</f>
        <v>3613.7054789200001</v>
      </c>
      <c r="G124" s="36">
        <f>SUMIFS(СВЦЭМ!$C$33:$C$776,СВЦЭМ!$A$33:$A$776,$A124,СВЦЭМ!$B$33:$B$776,G$119)+'СЕТ СН'!$I$9+СВЦЭМ!$D$10+'СЕТ СН'!$I$5-'СЕТ СН'!$I$17</f>
        <v>3610.0130860099998</v>
      </c>
      <c r="H124" s="36">
        <f>SUMIFS(СВЦЭМ!$C$33:$C$776,СВЦЭМ!$A$33:$A$776,$A124,СВЦЭМ!$B$33:$B$776,H$119)+'СЕТ СН'!$I$9+СВЦЭМ!$D$10+'СЕТ СН'!$I$5-'СЕТ СН'!$I$17</f>
        <v>3574.2246406899999</v>
      </c>
      <c r="I124" s="36">
        <f>SUMIFS(СВЦЭМ!$C$33:$C$776,СВЦЭМ!$A$33:$A$776,$A124,СВЦЭМ!$B$33:$B$776,I$119)+'СЕТ СН'!$I$9+СВЦЭМ!$D$10+'СЕТ СН'!$I$5-'СЕТ СН'!$I$17</f>
        <v>3530.8321439299998</v>
      </c>
      <c r="J124" s="36">
        <f>SUMIFS(СВЦЭМ!$C$33:$C$776,СВЦЭМ!$A$33:$A$776,$A124,СВЦЭМ!$B$33:$B$776,J$119)+'СЕТ СН'!$I$9+СВЦЭМ!$D$10+'СЕТ СН'!$I$5-'СЕТ СН'!$I$17</f>
        <v>3472.38416577</v>
      </c>
      <c r="K124" s="36">
        <f>SUMIFS(СВЦЭМ!$C$33:$C$776,СВЦЭМ!$A$33:$A$776,$A124,СВЦЭМ!$B$33:$B$776,K$119)+'СЕТ СН'!$I$9+СВЦЭМ!$D$10+'СЕТ СН'!$I$5-'СЕТ СН'!$I$17</f>
        <v>3389.0559844499999</v>
      </c>
      <c r="L124" s="36">
        <f>SUMIFS(СВЦЭМ!$C$33:$C$776,СВЦЭМ!$A$33:$A$776,$A124,СВЦЭМ!$B$33:$B$776,L$119)+'СЕТ СН'!$I$9+СВЦЭМ!$D$10+'СЕТ СН'!$I$5-'СЕТ СН'!$I$17</f>
        <v>3355.4623196399998</v>
      </c>
      <c r="M124" s="36">
        <f>SUMIFS(СВЦЭМ!$C$33:$C$776,СВЦЭМ!$A$33:$A$776,$A124,СВЦЭМ!$B$33:$B$776,M$119)+'СЕТ СН'!$I$9+СВЦЭМ!$D$10+'СЕТ СН'!$I$5-'СЕТ СН'!$I$17</f>
        <v>3357.0703779800001</v>
      </c>
      <c r="N124" s="36">
        <f>SUMIFS(СВЦЭМ!$C$33:$C$776,СВЦЭМ!$A$33:$A$776,$A124,СВЦЭМ!$B$33:$B$776,N$119)+'СЕТ СН'!$I$9+СВЦЭМ!$D$10+'СЕТ СН'!$I$5-'СЕТ СН'!$I$17</f>
        <v>3356.87663114</v>
      </c>
      <c r="O124" s="36">
        <f>SUMIFS(СВЦЭМ!$C$33:$C$776,СВЦЭМ!$A$33:$A$776,$A124,СВЦЭМ!$B$33:$B$776,O$119)+'СЕТ СН'!$I$9+СВЦЭМ!$D$10+'СЕТ СН'!$I$5-'СЕТ СН'!$I$17</f>
        <v>3368.9564960600001</v>
      </c>
      <c r="P124" s="36">
        <f>SUMIFS(СВЦЭМ!$C$33:$C$776,СВЦЭМ!$A$33:$A$776,$A124,СВЦЭМ!$B$33:$B$776,P$119)+'СЕТ СН'!$I$9+СВЦЭМ!$D$10+'СЕТ СН'!$I$5-'СЕТ СН'!$I$17</f>
        <v>3381.7182408899998</v>
      </c>
      <c r="Q124" s="36">
        <f>SUMIFS(СВЦЭМ!$C$33:$C$776,СВЦЭМ!$A$33:$A$776,$A124,СВЦЭМ!$B$33:$B$776,Q$119)+'СЕТ СН'!$I$9+СВЦЭМ!$D$10+'СЕТ СН'!$I$5-'СЕТ СН'!$I$17</f>
        <v>3387.2031647200001</v>
      </c>
      <c r="R124" s="36">
        <f>SUMIFS(СВЦЭМ!$C$33:$C$776,СВЦЭМ!$A$33:$A$776,$A124,СВЦЭМ!$B$33:$B$776,R$119)+'СЕТ СН'!$I$9+СВЦЭМ!$D$10+'СЕТ СН'!$I$5-'СЕТ СН'!$I$17</f>
        <v>3384.4191876599998</v>
      </c>
      <c r="S124" s="36">
        <f>SUMIFS(СВЦЭМ!$C$33:$C$776,СВЦЭМ!$A$33:$A$776,$A124,СВЦЭМ!$B$33:$B$776,S$119)+'СЕТ СН'!$I$9+СВЦЭМ!$D$10+'СЕТ СН'!$I$5-'СЕТ СН'!$I$17</f>
        <v>3386.3715707599999</v>
      </c>
      <c r="T124" s="36">
        <f>SUMIFS(СВЦЭМ!$C$33:$C$776,СВЦЭМ!$A$33:$A$776,$A124,СВЦЭМ!$B$33:$B$776,T$119)+'СЕТ СН'!$I$9+СВЦЭМ!$D$10+'СЕТ СН'!$I$5-'СЕТ СН'!$I$17</f>
        <v>3379.3883059300001</v>
      </c>
      <c r="U124" s="36">
        <f>SUMIFS(СВЦЭМ!$C$33:$C$776,СВЦЭМ!$A$33:$A$776,$A124,СВЦЭМ!$B$33:$B$776,U$119)+'СЕТ СН'!$I$9+СВЦЭМ!$D$10+'СЕТ СН'!$I$5-'СЕТ СН'!$I$17</f>
        <v>3372.4642820200002</v>
      </c>
      <c r="V124" s="36">
        <f>SUMIFS(СВЦЭМ!$C$33:$C$776,СВЦЭМ!$A$33:$A$776,$A124,СВЦЭМ!$B$33:$B$776,V$119)+'СЕТ СН'!$I$9+СВЦЭМ!$D$10+'СЕТ СН'!$I$5-'СЕТ СН'!$I$17</f>
        <v>3356.5812815899999</v>
      </c>
      <c r="W124" s="36">
        <f>SUMIFS(СВЦЭМ!$C$33:$C$776,СВЦЭМ!$A$33:$A$776,$A124,СВЦЭМ!$B$33:$B$776,W$119)+'СЕТ СН'!$I$9+СВЦЭМ!$D$10+'СЕТ СН'!$I$5-'СЕТ СН'!$I$17</f>
        <v>3346.50160547</v>
      </c>
      <c r="X124" s="36">
        <f>SUMIFS(СВЦЭМ!$C$33:$C$776,СВЦЭМ!$A$33:$A$776,$A124,СВЦЭМ!$B$33:$B$776,X$119)+'СЕТ СН'!$I$9+СВЦЭМ!$D$10+'СЕТ СН'!$I$5-'СЕТ СН'!$I$17</f>
        <v>3372.0401246400002</v>
      </c>
      <c r="Y124" s="36">
        <f>SUMIFS(СВЦЭМ!$C$33:$C$776,СВЦЭМ!$A$33:$A$776,$A124,СВЦЭМ!$B$33:$B$776,Y$119)+'СЕТ СН'!$I$9+СВЦЭМ!$D$10+'СЕТ СН'!$I$5-'СЕТ СН'!$I$17</f>
        <v>3440.1834608200002</v>
      </c>
    </row>
    <row r="125" spans="1:27" ht="15.75" x14ac:dyDescent="0.2">
      <c r="A125" s="35">
        <f t="shared" si="3"/>
        <v>43988</v>
      </c>
      <c r="B125" s="36">
        <f>SUMIFS(СВЦЭМ!$C$33:$C$776,СВЦЭМ!$A$33:$A$776,$A125,СВЦЭМ!$B$33:$B$776,B$119)+'СЕТ СН'!$I$9+СВЦЭМ!$D$10+'СЕТ СН'!$I$5-'СЕТ СН'!$I$17</f>
        <v>3503.2517822999998</v>
      </c>
      <c r="C125" s="36">
        <f>SUMIFS(СВЦЭМ!$C$33:$C$776,СВЦЭМ!$A$33:$A$776,$A125,СВЦЭМ!$B$33:$B$776,C$119)+'СЕТ СН'!$I$9+СВЦЭМ!$D$10+'СЕТ СН'!$I$5-'СЕТ СН'!$I$17</f>
        <v>3526.4161029900001</v>
      </c>
      <c r="D125" s="36">
        <f>SUMIFS(СВЦЭМ!$C$33:$C$776,СВЦЭМ!$A$33:$A$776,$A125,СВЦЭМ!$B$33:$B$776,D$119)+'СЕТ СН'!$I$9+СВЦЭМ!$D$10+'СЕТ СН'!$I$5-'СЕТ СН'!$I$17</f>
        <v>3546.06450993</v>
      </c>
      <c r="E125" s="36">
        <f>SUMIFS(СВЦЭМ!$C$33:$C$776,СВЦЭМ!$A$33:$A$776,$A125,СВЦЭМ!$B$33:$B$776,E$119)+'СЕТ СН'!$I$9+СВЦЭМ!$D$10+'СЕТ СН'!$I$5-'СЕТ СН'!$I$17</f>
        <v>3558.4839640199998</v>
      </c>
      <c r="F125" s="36">
        <f>SUMIFS(СВЦЭМ!$C$33:$C$776,СВЦЭМ!$A$33:$A$776,$A125,СВЦЭМ!$B$33:$B$776,F$119)+'СЕТ СН'!$I$9+СВЦЭМ!$D$10+'СЕТ СН'!$I$5-'СЕТ СН'!$I$17</f>
        <v>3558.2350667599999</v>
      </c>
      <c r="G125" s="36">
        <f>SUMIFS(СВЦЭМ!$C$33:$C$776,СВЦЭМ!$A$33:$A$776,$A125,СВЦЭМ!$B$33:$B$776,G$119)+'СЕТ СН'!$I$9+СВЦЭМ!$D$10+'СЕТ СН'!$I$5-'СЕТ СН'!$I$17</f>
        <v>3552.9479171600001</v>
      </c>
      <c r="H125" s="36">
        <f>SUMIFS(СВЦЭМ!$C$33:$C$776,СВЦЭМ!$A$33:$A$776,$A125,СВЦЭМ!$B$33:$B$776,H$119)+'СЕТ СН'!$I$9+СВЦЭМ!$D$10+'СЕТ СН'!$I$5-'СЕТ СН'!$I$17</f>
        <v>3587.6447505900001</v>
      </c>
      <c r="I125" s="36">
        <f>SUMIFS(СВЦЭМ!$C$33:$C$776,СВЦЭМ!$A$33:$A$776,$A125,СВЦЭМ!$B$33:$B$776,I$119)+'СЕТ СН'!$I$9+СВЦЭМ!$D$10+'СЕТ СН'!$I$5-'СЕТ СН'!$I$17</f>
        <v>3557.6505566999999</v>
      </c>
      <c r="J125" s="36">
        <f>SUMIFS(СВЦЭМ!$C$33:$C$776,СВЦЭМ!$A$33:$A$776,$A125,СВЦЭМ!$B$33:$B$776,J$119)+'СЕТ СН'!$I$9+СВЦЭМ!$D$10+'СЕТ СН'!$I$5-'СЕТ СН'!$I$17</f>
        <v>3499.6484559199998</v>
      </c>
      <c r="K125" s="36">
        <f>SUMIFS(СВЦЭМ!$C$33:$C$776,СВЦЭМ!$A$33:$A$776,$A125,СВЦЭМ!$B$33:$B$776,K$119)+'СЕТ СН'!$I$9+СВЦЭМ!$D$10+'СЕТ СН'!$I$5-'СЕТ СН'!$I$17</f>
        <v>3393.1014040700002</v>
      </c>
      <c r="L125" s="36">
        <f>SUMIFS(СВЦЭМ!$C$33:$C$776,СВЦЭМ!$A$33:$A$776,$A125,СВЦЭМ!$B$33:$B$776,L$119)+'СЕТ СН'!$I$9+СВЦЭМ!$D$10+'СЕТ СН'!$I$5-'СЕТ СН'!$I$17</f>
        <v>3328.0053223899999</v>
      </c>
      <c r="M125" s="36">
        <f>SUMIFS(СВЦЭМ!$C$33:$C$776,СВЦЭМ!$A$33:$A$776,$A125,СВЦЭМ!$B$33:$B$776,M$119)+'СЕТ СН'!$I$9+СВЦЭМ!$D$10+'СЕТ СН'!$I$5-'СЕТ СН'!$I$17</f>
        <v>3323.3966766200001</v>
      </c>
      <c r="N125" s="36">
        <f>SUMIFS(СВЦЭМ!$C$33:$C$776,СВЦЭМ!$A$33:$A$776,$A125,СВЦЭМ!$B$33:$B$776,N$119)+'СЕТ СН'!$I$9+СВЦЭМ!$D$10+'СЕТ СН'!$I$5-'СЕТ СН'!$I$17</f>
        <v>3341.90808363</v>
      </c>
      <c r="O125" s="36">
        <f>SUMIFS(СВЦЭМ!$C$33:$C$776,СВЦЭМ!$A$33:$A$776,$A125,СВЦЭМ!$B$33:$B$776,O$119)+'СЕТ СН'!$I$9+СВЦЭМ!$D$10+'СЕТ СН'!$I$5-'СЕТ СН'!$I$17</f>
        <v>3372.7956949099998</v>
      </c>
      <c r="P125" s="36">
        <f>SUMIFS(СВЦЭМ!$C$33:$C$776,СВЦЭМ!$A$33:$A$776,$A125,СВЦЭМ!$B$33:$B$776,P$119)+'СЕТ СН'!$I$9+СВЦЭМ!$D$10+'СЕТ СН'!$I$5-'СЕТ СН'!$I$17</f>
        <v>3377.1725021299999</v>
      </c>
      <c r="Q125" s="36">
        <f>SUMIFS(СВЦЭМ!$C$33:$C$776,СВЦЭМ!$A$33:$A$776,$A125,СВЦЭМ!$B$33:$B$776,Q$119)+'СЕТ СН'!$I$9+СВЦЭМ!$D$10+'СЕТ СН'!$I$5-'СЕТ СН'!$I$17</f>
        <v>3379.5746354600001</v>
      </c>
      <c r="R125" s="36">
        <f>SUMIFS(СВЦЭМ!$C$33:$C$776,СВЦЭМ!$A$33:$A$776,$A125,СВЦЭМ!$B$33:$B$776,R$119)+'СЕТ СН'!$I$9+СВЦЭМ!$D$10+'СЕТ СН'!$I$5-'СЕТ СН'!$I$17</f>
        <v>3374.1842483099999</v>
      </c>
      <c r="S125" s="36">
        <f>SUMIFS(СВЦЭМ!$C$33:$C$776,СВЦЭМ!$A$33:$A$776,$A125,СВЦЭМ!$B$33:$B$776,S$119)+'СЕТ СН'!$I$9+СВЦЭМ!$D$10+'СЕТ СН'!$I$5-'СЕТ СН'!$I$17</f>
        <v>3378.2828986100003</v>
      </c>
      <c r="T125" s="36">
        <f>SUMIFS(СВЦЭМ!$C$33:$C$776,СВЦЭМ!$A$33:$A$776,$A125,СВЦЭМ!$B$33:$B$776,T$119)+'СЕТ СН'!$I$9+СВЦЭМ!$D$10+'СЕТ СН'!$I$5-'СЕТ СН'!$I$17</f>
        <v>3373.0492619900001</v>
      </c>
      <c r="U125" s="36">
        <f>SUMIFS(СВЦЭМ!$C$33:$C$776,СВЦЭМ!$A$33:$A$776,$A125,СВЦЭМ!$B$33:$B$776,U$119)+'СЕТ СН'!$I$9+СВЦЭМ!$D$10+'СЕТ СН'!$I$5-'СЕТ СН'!$I$17</f>
        <v>3356.8583188100001</v>
      </c>
      <c r="V125" s="36">
        <f>SUMIFS(СВЦЭМ!$C$33:$C$776,СВЦЭМ!$A$33:$A$776,$A125,СВЦЭМ!$B$33:$B$776,V$119)+'СЕТ СН'!$I$9+СВЦЭМ!$D$10+'СЕТ СН'!$I$5-'СЕТ СН'!$I$17</f>
        <v>3321.5912926199999</v>
      </c>
      <c r="W125" s="36">
        <f>SUMIFS(СВЦЭМ!$C$33:$C$776,СВЦЭМ!$A$33:$A$776,$A125,СВЦЭМ!$B$33:$B$776,W$119)+'СЕТ СН'!$I$9+СВЦЭМ!$D$10+'СЕТ СН'!$I$5-'СЕТ СН'!$I$17</f>
        <v>3306.62991887</v>
      </c>
      <c r="X125" s="36">
        <f>SUMIFS(СВЦЭМ!$C$33:$C$776,СВЦЭМ!$A$33:$A$776,$A125,СВЦЭМ!$B$33:$B$776,X$119)+'СЕТ СН'!$I$9+СВЦЭМ!$D$10+'СЕТ СН'!$I$5-'СЕТ СН'!$I$17</f>
        <v>3338.6928397000001</v>
      </c>
      <c r="Y125" s="36">
        <f>SUMIFS(СВЦЭМ!$C$33:$C$776,СВЦЭМ!$A$33:$A$776,$A125,СВЦЭМ!$B$33:$B$776,Y$119)+'СЕТ СН'!$I$9+СВЦЭМ!$D$10+'СЕТ СН'!$I$5-'СЕТ СН'!$I$17</f>
        <v>3435.6992700000001</v>
      </c>
    </row>
    <row r="126" spans="1:27" ht="15.75" x14ac:dyDescent="0.2">
      <c r="A126" s="35">
        <f t="shared" si="3"/>
        <v>43989</v>
      </c>
      <c r="B126" s="36">
        <f>SUMIFS(СВЦЭМ!$C$33:$C$776,СВЦЭМ!$A$33:$A$776,$A126,СВЦЭМ!$B$33:$B$776,B$119)+'СЕТ СН'!$I$9+СВЦЭМ!$D$10+'СЕТ СН'!$I$5-'СЕТ СН'!$I$17</f>
        <v>3533.30358523</v>
      </c>
      <c r="C126" s="36">
        <f>SUMIFS(СВЦЭМ!$C$33:$C$776,СВЦЭМ!$A$33:$A$776,$A126,СВЦЭМ!$B$33:$B$776,C$119)+'СЕТ СН'!$I$9+СВЦЭМ!$D$10+'СЕТ СН'!$I$5-'СЕТ СН'!$I$17</f>
        <v>3550.3335016299998</v>
      </c>
      <c r="D126" s="36">
        <f>SUMIFS(СВЦЭМ!$C$33:$C$776,СВЦЭМ!$A$33:$A$776,$A126,СВЦЭМ!$B$33:$B$776,D$119)+'СЕТ СН'!$I$9+СВЦЭМ!$D$10+'СЕТ СН'!$I$5-'СЕТ СН'!$I$17</f>
        <v>3559.7808931499999</v>
      </c>
      <c r="E126" s="36">
        <f>SUMIFS(СВЦЭМ!$C$33:$C$776,СВЦЭМ!$A$33:$A$776,$A126,СВЦЭМ!$B$33:$B$776,E$119)+'СЕТ СН'!$I$9+СВЦЭМ!$D$10+'СЕТ СН'!$I$5-'СЕТ СН'!$I$17</f>
        <v>3559.8150054100001</v>
      </c>
      <c r="F126" s="36">
        <f>SUMIFS(СВЦЭМ!$C$33:$C$776,СВЦЭМ!$A$33:$A$776,$A126,СВЦЭМ!$B$33:$B$776,F$119)+'СЕТ СН'!$I$9+СВЦЭМ!$D$10+'СЕТ СН'!$I$5-'СЕТ СН'!$I$17</f>
        <v>3549.3797593999998</v>
      </c>
      <c r="G126" s="36">
        <f>SUMIFS(СВЦЭМ!$C$33:$C$776,СВЦЭМ!$A$33:$A$776,$A126,СВЦЭМ!$B$33:$B$776,G$119)+'СЕТ СН'!$I$9+СВЦЭМ!$D$10+'СЕТ СН'!$I$5-'СЕТ СН'!$I$17</f>
        <v>3554.7509402599999</v>
      </c>
      <c r="H126" s="36">
        <f>SUMIFS(СВЦЭМ!$C$33:$C$776,СВЦЭМ!$A$33:$A$776,$A126,СВЦЭМ!$B$33:$B$776,H$119)+'СЕТ СН'!$I$9+СВЦЭМ!$D$10+'СЕТ СН'!$I$5-'СЕТ СН'!$I$17</f>
        <v>3559.7535948499999</v>
      </c>
      <c r="I126" s="36">
        <f>SUMIFS(СВЦЭМ!$C$33:$C$776,СВЦЭМ!$A$33:$A$776,$A126,СВЦЭМ!$B$33:$B$776,I$119)+'СЕТ СН'!$I$9+СВЦЭМ!$D$10+'СЕТ СН'!$I$5-'СЕТ СН'!$I$17</f>
        <v>3574.1893654</v>
      </c>
      <c r="J126" s="36">
        <f>SUMIFS(СВЦЭМ!$C$33:$C$776,СВЦЭМ!$A$33:$A$776,$A126,СВЦЭМ!$B$33:$B$776,J$119)+'СЕТ СН'!$I$9+СВЦЭМ!$D$10+'СЕТ СН'!$I$5-'СЕТ СН'!$I$17</f>
        <v>3539.1041738499998</v>
      </c>
      <c r="K126" s="36">
        <f>SUMIFS(СВЦЭМ!$C$33:$C$776,СВЦЭМ!$A$33:$A$776,$A126,СВЦЭМ!$B$33:$B$776,K$119)+'СЕТ СН'!$I$9+СВЦЭМ!$D$10+'СЕТ СН'!$I$5-'СЕТ СН'!$I$17</f>
        <v>3452.7013900699999</v>
      </c>
      <c r="L126" s="36">
        <f>SUMIFS(СВЦЭМ!$C$33:$C$776,СВЦЭМ!$A$33:$A$776,$A126,СВЦЭМ!$B$33:$B$776,L$119)+'СЕТ СН'!$I$9+СВЦЭМ!$D$10+'СЕТ СН'!$I$5-'СЕТ СН'!$I$17</f>
        <v>3373.9284056900001</v>
      </c>
      <c r="M126" s="36">
        <f>SUMIFS(СВЦЭМ!$C$33:$C$776,СВЦЭМ!$A$33:$A$776,$A126,СВЦЭМ!$B$33:$B$776,M$119)+'СЕТ СН'!$I$9+СВЦЭМ!$D$10+'СЕТ СН'!$I$5-'СЕТ СН'!$I$17</f>
        <v>3343.92468396</v>
      </c>
      <c r="N126" s="36">
        <f>SUMIFS(СВЦЭМ!$C$33:$C$776,СВЦЭМ!$A$33:$A$776,$A126,СВЦЭМ!$B$33:$B$776,N$119)+'СЕТ СН'!$I$9+СВЦЭМ!$D$10+'СЕТ СН'!$I$5-'СЕТ СН'!$I$17</f>
        <v>3340.7994594000002</v>
      </c>
      <c r="O126" s="36">
        <f>SUMIFS(СВЦЭМ!$C$33:$C$776,СВЦЭМ!$A$33:$A$776,$A126,СВЦЭМ!$B$33:$B$776,O$119)+'СЕТ СН'!$I$9+СВЦЭМ!$D$10+'СЕТ СН'!$I$5-'СЕТ СН'!$I$17</f>
        <v>3335.6149826299998</v>
      </c>
      <c r="P126" s="36">
        <f>SUMIFS(СВЦЭМ!$C$33:$C$776,СВЦЭМ!$A$33:$A$776,$A126,СВЦЭМ!$B$33:$B$776,P$119)+'СЕТ СН'!$I$9+СВЦЭМ!$D$10+'СЕТ СН'!$I$5-'СЕТ СН'!$I$17</f>
        <v>3347.5789013799999</v>
      </c>
      <c r="Q126" s="36">
        <f>SUMIFS(СВЦЭМ!$C$33:$C$776,СВЦЭМ!$A$33:$A$776,$A126,СВЦЭМ!$B$33:$B$776,Q$119)+'СЕТ СН'!$I$9+СВЦЭМ!$D$10+'СЕТ СН'!$I$5-'СЕТ СН'!$I$17</f>
        <v>3355.5373188499998</v>
      </c>
      <c r="R126" s="36">
        <f>SUMIFS(СВЦЭМ!$C$33:$C$776,СВЦЭМ!$A$33:$A$776,$A126,СВЦЭМ!$B$33:$B$776,R$119)+'СЕТ СН'!$I$9+СВЦЭМ!$D$10+'СЕТ СН'!$I$5-'СЕТ СН'!$I$17</f>
        <v>3351.7518076800002</v>
      </c>
      <c r="S126" s="36">
        <f>SUMIFS(СВЦЭМ!$C$33:$C$776,СВЦЭМ!$A$33:$A$776,$A126,СВЦЭМ!$B$33:$B$776,S$119)+'СЕТ СН'!$I$9+СВЦЭМ!$D$10+'СЕТ СН'!$I$5-'СЕТ СН'!$I$17</f>
        <v>3357.1594492899999</v>
      </c>
      <c r="T126" s="36">
        <f>SUMIFS(СВЦЭМ!$C$33:$C$776,СВЦЭМ!$A$33:$A$776,$A126,СВЦЭМ!$B$33:$B$776,T$119)+'СЕТ СН'!$I$9+СВЦЭМ!$D$10+'СЕТ СН'!$I$5-'СЕТ СН'!$I$17</f>
        <v>3344.9790252399998</v>
      </c>
      <c r="U126" s="36">
        <f>SUMIFS(СВЦЭМ!$C$33:$C$776,СВЦЭМ!$A$33:$A$776,$A126,СВЦЭМ!$B$33:$B$776,U$119)+'СЕТ СН'!$I$9+СВЦЭМ!$D$10+'СЕТ СН'!$I$5-'СЕТ СН'!$I$17</f>
        <v>3318.8704655400002</v>
      </c>
      <c r="V126" s="36">
        <f>SUMIFS(СВЦЭМ!$C$33:$C$776,СВЦЭМ!$A$33:$A$776,$A126,СВЦЭМ!$B$33:$B$776,V$119)+'СЕТ СН'!$I$9+СВЦЭМ!$D$10+'СЕТ СН'!$I$5-'СЕТ СН'!$I$17</f>
        <v>3286.0263106900002</v>
      </c>
      <c r="W126" s="36">
        <f>SUMIFS(СВЦЭМ!$C$33:$C$776,СВЦЭМ!$A$33:$A$776,$A126,СВЦЭМ!$B$33:$B$776,W$119)+'СЕТ СН'!$I$9+СВЦЭМ!$D$10+'СЕТ СН'!$I$5-'СЕТ СН'!$I$17</f>
        <v>3279.66899638</v>
      </c>
      <c r="X126" s="36">
        <f>SUMIFS(СВЦЭМ!$C$33:$C$776,СВЦЭМ!$A$33:$A$776,$A126,СВЦЭМ!$B$33:$B$776,X$119)+'СЕТ СН'!$I$9+СВЦЭМ!$D$10+'СЕТ СН'!$I$5-'СЕТ СН'!$I$17</f>
        <v>3304.2223815100001</v>
      </c>
      <c r="Y126" s="36">
        <f>SUMIFS(СВЦЭМ!$C$33:$C$776,СВЦЭМ!$A$33:$A$776,$A126,СВЦЭМ!$B$33:$B$776,Y$119)+'СЕТ СН'!$I$9+СВЦЭМ!$D$10+'СЕТ СН'!$I$5-'СЕТ СН'!$I$17</f>
        <v>3397.0503152299998</v>
      </c>
    </row>
    <row r="127" spans="1:27" ht="15.75" x14ac:dyDescent="0.2">
      <c r="A127" s="35">
        <f t="shared" si="3"/>
        <v>43990</v>
      </c>
      <c r="B127" s="36">
        <f>SUMIFS(СВЦЭМ!$C$33:$C$776,СВЦЭМ!$A$33:$A$776,$A127,СВЦЭМ!$B$33:$B$776,B$119)+'СЕТ СН'!$I$9+СВЦЭМ!$D$10+'СЕТ СН'!$I$5-'СЕТ СН'!$I$17</f>
        <v>3517.6484308500003</v>
      </c>
      <c r="C127" s="36">
        <f>SUMIFS(СВЦЭМ!$C$33:$C$776,СВЦЭМ!$A$33:$A$776,$A127,СВЦЭМ!$B$33:$B$776,C$119)+'СЕТ СН'!$I$9+СВЦЭМ!$D$10+'СЕТ СН'!$I$5-'СЕТ СН'!$I$17</f>
        <v>3548.1931621200001</v>
      </c>
      <c r="D127" s="36">
        <f>SUMIFS(СВЦЭМ!$C$33:$C$776,СВЦЭМ!$A$33:$A$776,$A127,СВЦЭМ!$B$33:$B$776,D$119)+'СЕТ СН'!$I$9+СВЦЭМ!$D$10+'СЕТ СН'!$I$5-'СЕТ СН'!$I$17</f>
        <v>3575.8181412700001</v>
      </c>
      <c r="E127" s="36">
        <f>SUMIFS(СВЦЭМ!$C$33:$C$776,СВЦЭМ!$A$33:$A$776,$A127,СВЦЭМ!$B$33:$B$776,E$119)+'СЕТ СН'!$I$9+СВЦЭМ!$D$10+'СЕТ СН'!$I$5-'СЕТ СН'!$I$17</f>
        <v>3583.2822036500002</v>
      </c>
      <c r="F127" s="36">
        <f>SUMIFS(СВЦЭМ!$C$33:$C$776,СВЦЭМ!$A$33:$A$776,$A127,СВЦЭМ!$B$33:$B$776,F$119)+'СЕТ СН'!$I$9+СВЦЭМ!$D$10+'СЕТ СН'!$I$5-'СЕТ СН'!$I$17</f>
        <v>3577.1960924200002</v>
      </c>
      <c r="G127" s="36">
        <f>SUMIFS(СВЦЭМ!$C$33:$C$776,СВЦЭМ!$A$33:$A$776,$A127,СВЦЭМ!$B$33:$B$776,G$119)+'СЕТ СН'!$I$9+СВЦЭМ!$D$10+'СЕТ СН'!$I$5-'СЕТ СН'!$I$17</f>
        <v>3575.3124680700003</v>
      </c>
      <c r="H127" s="36">
        <f>SUMIFS(СВЦЭМ!$C$33:$C$776,СВЦЭМ!$A$33:$A$776,$A127,СВЦЭМ!$B$33:$B$776,H$119)+'СЕТ СН'!$I$9+СВЦЭМ!$D$10+'СЕТ СН'!$I$5-'СЕТ СН'!$I$17</f>
        <v>3570.76063772</v>
      </c>
      <c r="I127" s="36">
        <f>SUMIFS(СВЦЭМ!$C$33:$C$776,СВЦЭМ!$A$33:$A$776,$A127,СВЦЭМ!$B$33:$B$776,I$119)+'СЕТ СН'!$I$9+СВЦЭМ!$D$10+'СЕТ СН'!$I$5-'СЕТ СН'!$I$17</f>
        <v>3567.7906222900001</v>
      </c>
      <c r="J127" s="36">
        <f>SUMIFS(СВЦЭМ!$C$33:$C$776,СВЦЭМ!$A$33:$A$776,$A127,СВЦЭМ!$B$33:$B$776,J$119)+'СЕТ СН'!$I$9+СВЦЭМ!$D$10+'СЕТ СН'!$I$5-'СЕТ СН'!$I$17</f>
        <v>3493.6733736699998</v>
      </c>
      <c r="K127" s="36">
        <f>SUMIFS(СВЦЭМ!$C$33:$C$776,СВЦЭМ!$A$33:$A$776,$A127,СВЦЭМ!$B$33:$B$776,K$119)+'СЕТ СН'!$I$9+СВЦЭМ!$D$10+'СЕТ СН'!$I$5-'СЕТ СН'!$I$17</f>
        <v>3392.8761374200003</v>
      </c>
      <c r="L127" s="36">
        <f>SUMIFS(СВЦЭМ!$C$33:$C$776,СВЦЭМ!$A$33:$A$776,$A127,СВЦЭМ!$B$33:$B$776,L$119)+'СЕТ СН'!$I$9+СВЦЭМ!$D$10+'СЕТ СН'!$I$5-'СЕТ СН'!$I$17</f>
        <v>3336.7654452400002</v>
      </c>
      <c r="M127" s="36">
        <f>SUMIFS(СВЦЭМ!$C$33:$C$776,СВЦЭМ!$A$33:$A$776,$A127,СВЦЭМ!$B$33:$B$776,M$119)+'СЕТ СН'!$I$9+СВЦЭМ!$D$10+'СЕТ СН'!$I$5-'СЕТ СН'!$I$17</f>
        <v>3325.0451401199998</v>
      </c>
      <c r="N127" s="36">
        <f>SUMIFS(СВЦЭМ!$C$33:$C$776,СВЦЭМ!$A$33:$A$776,$A127,СВЦЭМ!$B$33:$B$776,N$119)+'СЕТ СН'!$I$9+СВЦЭМ!$D$10+'СЕТ СН'!$I$5-'СЕТ СН'!$I$17</f>
        <v>3334.7122621600001</v>
      </c>
      <c r="O127" s="36">
        <f>SUMIFS(СВЦЭМ!$C$33:$C$776,СВЦЭМ!$A$33:$A$776,$A127,СВЦЭМ!$B$33:$B$776,O$119)+'СЕТ СН'!$I$9+СВЦЭМ!$D$10+'СЕТ СН'!$I$5-'СЕТ СН'!$I$17</f>
        <v>3349.1203707099999</v>
      </c>
      <c r="P127" s="36">
        <f>SUMIFS(СВЦЭМ!$C$33:$C$776,СВЦЭМ!$A$33:$A$776,$A127,СВЦЭМ!$B$33:$B$776,P$119)+'СЕТ СН'!$I$9+СВЦЭМ!$D$10+'СЕТ СН'!$I$5-'СЕТ СН'!$I$17</f>
        <v>3344.6511027400002</v>
      </c>
      <c r="Q127" s="36">
        <f>SUMIFS(СВЦЭМ!$C$33:$C$776,СВЦЭМ!$A$33:$A$776,$A127,СВЦЭМ!$B$33:$B$776,Q$119)+'СЕТ СН'!$I$9+СВЦЭМ!$D$10+'СЕТ СН'!$I$5-'СЕТ СН'!$I$17</f>
        <v>3342.3921086199998</v>
      </c>
      <c r="R127" s="36">
        <f>SUMIFS(СВЦЭМ!$C$33:$C$776,СВЦЭМ!$A$33:$A$776,$A127,СВЦЭМ!$B$33:$B$776,R$119)+'СЕТ СН'!$I$9+СВЦЭМ!$D$10+'СЕТ СН'!$I$5-'СЕТ СН'!$I$17</f>
        <v>3344.4359081600001</v>
      </c>
      <c r="S127" s="36">
        <f>SUMIFS(СВЦЭМ!$C$33:$C$776,СВЦЭМ!$A$33:$A$776,$A127,СВЦЭМ!$B$33:$B$776,S$119)+'СЕТ СН'!$I$9+СВЦЭМ!$D$10+'СЕТ СН'!$I$5-'СЕТ СН'!$I$17</f>
        <v>3357.6482839999999</v>
      </c>
      <c r="T127" s="36">
        <f>SUMIFS(СВЦЭМ!$C$33:$C$776,СВЦЭМ!$A$33:$A$776,$A127,СВЦЭМ!$B$33:$B$776,T$119)+'СЕТ СН'!$I$9+СВЦЭМ!$D$10+'СЕТ СН'!$I$5-'СЕТ СН'!$I$17</f>
        <v>3346.9747263700001</v>
      </c>
      <c r="U127" s="36">
        <f>SUMIFS(СВЦЭМ!$C$33:$C$776,СВЦЭМ!$A$33:$A$776,$A127,СВЦЭМ!$B$33:$B$776,U$119)+'СЕТ СН'!$I$9+СВЦЭМ!$D$10+'СЕТ СН'!$I$5-'СЕТ СН'!$I$17</f>
        <v>3343.9406150099999</v>
      </c>
      <c r="V127" s="36">
        <f>SUMIFS(СВЦЭМ!$C$33:$C$776,СВЦЭМ!$A$33:$A$776,$A127,СВЦЭМ!$B$33:$B$776,V$119)+'СЕТ СН'!$I$9+СВЦЭМ!$D$10+'СЕТ СН'!$I$5-'СЕТ СН'!$I$17</f>
        <v>3314.0660705199998</v>
      </c>
      <c r="W127" s="36">
        <f>SUMIFS(СВЦЭМ!$C$33:$C$776,СВЦЭМ!$A$33:$A$776,$A127,СВЦЭМ!$B$33:$B$776,W$119)+'СЕТ СН'!$I$9+СВЦЭМ!$D$10+'СЕТ СН'!$I$5-'СЕТ СН'!$I$17</f>
        <v>3303.16390757</v>
      </c>
      <c r="X127" s="36">
        <f>SUMIFS(СВЦЭМ!$C$33:$C$776,СВЦЭМ!$A$33:$A$776,$A127,СВЦЭМ!$B$33:$B$776,X$119)+'СЕТ СН'!$I$9+СВЦЭМ!$D$10+'СЕТ СН'!$I$5-'СЕТ СН'!$I$17</f>
        <v>3344.02848447</v>
      </c>
      <c r="Y127" s="36">
        <f>SUMIFS(СВЦЭМ!$C$33:$C$776,СВЦЭМ!$A$33:$A$776,$A127,СВЦЭМ!$B$33:$B$776,Y$119)+'СЕТ СН'!$I$9+СВЦЭМ!$D$10+'СЕТ СН'!$I$5-'СЕТ СН'!$I$17</f>
        <v>3405.6962343599998</v>
      </c>
    </row>
    <row r="128" spans="1:27" ht="15.75" x14ac:dyDescent="0.2">
      <c r="A128" s="35">
        <f t="shared" si="3"/>
        <v>43991</v>
      </c>
      <c r="B128" s="36">
        <f>SUMIFS(СВЦЭМ!$C$33:$C$776,СВЦЭМ!$A$33:$A$776,$A128,СВЦЭМ!$B$33:$B$776,B$119)+'СЕТ СН'!$I$9+СВЦЭМ!$D$10+'СЕТ СН'!$I$5-'СЕТ СН'!$I$17</f>
        <v>3502.3941895200001</v>
      </c>
      <c r="C128" s="36">
        <f>SUMIFS(СВЦЭМ!$C$33:$C$776,СВЦЭМ!$A$33:$A$776,$A128,СВЦЭМ!$B$33:$B$776,C$119)+'СЕТ СН'!$I$9+СВЦЭМ!$D$10+'СЕТ СН'!$I$5-'СЕТ СН'!$I$17</f>
        <v>3540.8371648299999</v>
      </c>
      <c r="D128" s="36">
        <f>SUMIFS(СВЦЭМ!$C$33:$C$776,СВЦЭМ!$A$33:$A$776,$A128,СВЦЭМ!$B$33:$B$776,D$119)+'СЕТ СН'!$I$9+СВЦЭМ!$D$10+'СЕТ СН'!$I$5-'СЕТ СН'!$I$17</f>
        <v>3556.29232022</v>
      </c>
      <c r="E128" s="36">
        <f>SUMIFS(СВЦЭМ!$C$33:$C$776,СВЦЭМ!$A$33:$A$776,$A128,СВЦЭМ!$B$33:$B$776,E$119)+'СЕТ СН'!$I$9+СВЦЭМ!$D$10+'СЕТ СН'!$I$5-'СЕТ СН'!$I$17</f>
        <v>3563.0787034800001</v>
      </c>
      <c r="F128" s="36">
        <f>SUMIFS(СВЦЭМ!$C$33:$C$776,СВЦЭМ!$A$33:$A$776,$A128,СВЦЭМ!$B$33:$B$776,F$119)+'СЕТ СН'!$I$9+СВЦЭМ!$D$10+'СЕТ СН'!$I$5-'СЕТ СН'!$I$17</f>
        <v>3556.96765998</v>
      </c>
      <c r="G128" s="36">
        <f>SUMIFS(СВЦЭМ!$C$33:$C$776,СВЦЭМ!$A$33:$A$776,$A128,СВЦЭМ!$B$33:$B$776,G$119)+'СЕТ СН'!$I$9+СВЦЭМ!$D$10+'СЕТ СН'!$I$5-'СЕТ СН'!$I$17</f>
        <v>3556.8787880899999</v>
      </c>
      <c r="H128" s="36">
        <f>SUMIFS(СВЦЭМ!$C$33:$C$776,СВЦЭМ!$A$33:$A$776,$A128,СВЦЭМ!$B$33:$B$776,H$119)+'СЕТ СН'!$I$9+СВЦЭМ!$D$10+'СЕТ СН'!$I$5-'СЕТ СН'!$I$17</f>
        <v>3543.0001120900001</v>
      </c>
      <c r="I128" s="36">
        <f>SUMIFS(СВЦЭМ!$C$33:$C$776,СВЦЭМ!$A$33:$A$776,$A128,СВЦЭМ!$B$33:$B$776,I$119)+'СЕТ СН'!$I$9+СВЦЭМ!$D$10+'СЕТ СН'!$I$5-'СЕТ СН'!$I$17</f>
        <v>3492.4297468499999</v>
      </c>
      <c r="J128" s="36">
        <f>SUMIFS(СВЦЭМ!$C$33:$C$776,СВЦЭМ!$A$33:$A$776,$A128,СВЦЭМ!$B$33:$B$776,J$119)+'СЕТ СН'!$I$9+СВЦЭМ!$D$10+'СЕТ СН'!$I$5-'СЕТ СН'!$I$17</f>
        <v>3433.1075631100002</v>
      </c>
      <c r="K128" s="36">
        <f>SUMIFS(СВЦЭМ!$C$33:$C$776,СВЦЭМ!$A$33:$A$776,$A128,СВЦЭМ!$B$33:$B$776,K$119)+'СЕТ СН'!$I$9+СВЦЭМ!$D$10+'СЕТ СН'!$I$5-'СЕТ СН'!$I$17</f>
        <v>3363.11967198</v>
      </c>
      <c r="L128" s="36">
        <f>SUMIFS(СВЦЭМ!$C$33:$C$776,СВЦЭМ!$A$33:$A$776,$A128,СВЦЭМ!$B$33:$B$776,L$119)+'СЕТ СН'!$I$9+СВЦЭМ!$D$10+'СЕТ СН'!$I$5-'СЕТ СН'!$I$17</f>
        <v>3333.8357302899999</v>
      </c>
      <c r="M128" s="36">
        <f>SUMIFS(СВЦЭМ!$C$33:$C$776,СВЦЭМ!$A$33:$A$776,$A128,СВЦЭМ!$B$33:$B$776,M$119)+'СЕТ СН'!$I$9+СВЦЭМ!$D$10+'СЕТ СН'!$I$5-'СЕТ СН'!$I$17</f>
        <v>3337.4391751900002</v>
      </c>
      <c r="N128" s="36">
        <f>SUMIFS(СВЦЭМ!$C$33:$C$776,СВЦЭМ!$A$33:$A$776,$A128,СВЦЭМ!$B$33:$B$776,N$119)+'СЕТ СН'!$I$9+СВЦЭМ!$D$10+'СЕТ СН'!$I$5-'СЕТ СН'!$I$17</f>
        <v>3359.4312474200001</v>
      </c>
      <c r="O128" s="36">
        <f>SUMIFS(СВЦЭМ!$C$33:$C$776,СВЦЭМ!$A$33:$A$776,$A128,СВЦЭМ!$B$33:$B$776,O$119)+'СЕТ СН'!$I$9+СВЦЭМ!$D$10+'СЕТ СН'!$I$5-'СЕТ СН'!$I$17</f>
        <v>3354.81256171</v>
      </c>
      <c r="P128" s="36">
        <f>SUMIFS(СВЦЭМ!$C$33:$C$776,СВЦЭМ!$A$33:$A$776,$A128,СВЦЭМ!$B$33:$B$776,P$119)+'СЕТ СН'!$I$9+СВЦЭМ!$D$10+'СЕТ СН'!$I$5-'СЕТ СН'!$I$17</f>
        <v>3368.0738210099998</v>
      </c>
      <c r="Q128" s="36">
        <f>SUMIFS(СВЦЭМ!$C$33:$C$776,СВЦЭМ!$A$33:$A$776,$A128,СВЦЭМ!$B$33:$B$776,Q$119)+'СЕТ СН'!$I$9+СВЦЭМ!$D$10+'СЕТ СН'!$I$5-'СЕТ СН'!$I$17</f>
        <v>3367.7701199200001</v>
      </c>
      <c r="R128" s="36">
        <f>SUMIFS(СВЦЭМ!$C$33:$C$776,СВЦЭМ!$A$33:$A$776,$A128,СВЦЭМ!$B$33:$B$776,R$119)+'СЕТ СН'!$I$9+СВЦЭМ!$D$10+'СЕТ СН'!$I$5-'СЕТ СН'!$I$17</f>
        <v>3367.5865678800001</v>
      </c>
      <c r="S128" s="36">
        <f>SUMIFS(СВЦЭМ!$C$33:$C$776,СВЦЭМ!$A$33:$A$776,$A128,СВЦЭМ!$B$33:$B$776,S$119)+'СЕТ СН'!$I$9+СВЦЭМ!$D$10+'СЕТ СН'!$I$5-'СЕТ СН'!$I$17</f>
        <v>3376.67577729</v>
      </c>
      <c r="T128" s="36">
        <f>SUMIFS(СВЦЭМ!$C$33:$C$776,СВЦЭМ!$A$33:$A$776,$A128,СВЦЭМ!$B$33:$B$776,T$119)+'СЕТ СН'!$I$9+СВЦЭМ!$D$10+'СЕТ СН'!$I$5-'СЕТ СН'!$I$17</f>
        <v>3368.5660220700001</v>
      </c>
      <c r="U128" s="36">
        <f>SUMIFS(СВЦЭМ!$C$33:$C$776,СВЦЭМ!$A$33:$A$776,$A128,СВЦЭМ!$B$33:$B$776,U$119)+'СЕТ СН'!$I$9+СВЦЭМ!$D$10+'СЕТ СН'!$I$5-'СЕТ СН'!$I$17</f>
        <v>3371.7510026499999</v>
      </c>
      <c r="V128" s="36">
        <f>SUMIFS(СВЦЭМ!$C$33:$C$776,СВЦЭМ!$A$33:$A$776,$A128,СВЦЭМ!$B$33:$B$776,V$119)+'СЕТ СН'!$I$9+СВЦЭМ!$D$10+'СЕТ СН'!$I$5-'СЕТ СН'!$I$17</f>
        <v>3376.89861277</v>
      </c>
      <c r="W128" s="36">
        <f>SUMIFS(СВЦЭМ!$C$33:$C$776,СВЦЭМ!$A$33:$A$776,$A128,СВЦЭМ!$B$33:$B$776,W$119)+'СЕТ СН'!$I$9+СВЦЭМ!$D$10+'СЕТ СН'!$I$5-'СЕТ СН'!$I$17</f>
        <v>3385.44437973</v>
      </c>
      <c r="X128" s="36">
        <f>SUMIFS(СВЦЭМ!$C$33:$C$776,СВЦЭМ!$A$33:$A$776,$A128,СВЦЭМ!$B$33:$B$776,X$119)+'СЕТ СН'!$I$9+СВЦЭМ!$D$10+'СЕТ СН'!$I$5-'СЕТ СН'!$I$17</f>
        <v>3375.5343615199999</v>
      </c>
      <c r="Y128" s="36">
        <f>SUMIFS(СВЦЭМ!$C$33:$C$776,СВЦЭМ!$A$33:$A$776,$A128,СВЦЭМ!$B$33:$B$776,Y$119)+'СЕТ СН'!$I$9+СВЦЭМ!$D$10+'СЕТ СН'!$I$5-'СЕТ СН'!$I$17</f>
        <v>3456.3337726300001</v>
      </c>
    </row>
    <row r="129" spans="1:25" ht="15.75" x14ac:dyDescent="0.2">
      <c r="A129" s="35">
        <f t="shared" si="3"/>
        <v>43992</v>
      </c>
      <c r="B129" s="36">
        <f>SUMIFS(СВЦЭМ!$C$33:$C$776,СВЦЭМ!$A$33:$A$776,$A129,СВЦЭМ!$B$33:$B$776,B$119)+'СЕТ СН'!$I$9+СВЦЭМ!$D$10+'СЕТ СН'!$I$5-'СЕТ СН'!$I$17</f>
        <v>3571.9292965300001</v>
      </c>
      <c r="C129" s="36">
        <f>SUMIFS(СВЦЭМ!$C$33:$C$776,СВЦЭМ!$A$33:$A$776,$A129,СВЦЭМ!$B$33:$B$776,C$119)+'СЕТ СН'!$I$9+СВЦЭМ!$D$10+'СЕТ СН'!$I$5-'СЕТ СН'!$I$17</f>
        <v>3583.5803077999999</v>
      </c>
      <c r="D129" s="36">
        <f>SUMIFS(СВЦЭМ!$C$33:$C$776,СВЦЭМ!$A$33:$A$776,$A129,СВЦЭМ!$B$33:$B$776,D$119)+'СЕТ СН'!$I$9+СВЦЭМ!$D$10+'СЕТ СН'!$I$5-'СЕТ СН'!$I$17</f>
        <v>3562.9646905700001</v>
      </c>
      <c r="E129" s="36">
        <f>SUMIFS(СВЦЭМ!$C$33:$C$776,СВЦЭМ!$A$33:$A$776,$A129,СВЦЭМ!$B$33:$B$776,E$119)+'СЕТ СН'!$I$9+СВЦЭМ!$D$10+'СЕТ СН'!$I$5-'СЕТ СН'!$I$17</f>
        <v>3566.8715836900001</v>
      </c>
      <c r="F129" s="36">
        <f>SUMIFS(СВЦЭМ!$C$33:$C$776,СВЦЭМ!$A$33:$A$776,$A129,СВЦЭМ!$B$33:$B$776,F$119)+'СЕТ СН'!$I$9+СВЦЭМ!$D$10+'СЕТ СН'!$I$5-'СЕТ СН'!$I$17</f>
        <v>3561.5849338799999</v>
      </c>
      <c r="G129" s="36">
        <f>SUMIFS(СВЦЭМ!$C$33:$C$776,СВЦЭМ!$A$33:$A$776,$A129,СВЦЭМ!$B$33:$B$776,G$119)+'СЕТ СН'!$I$9+СВЦЭМ!$D$10+'СЕТ СН'!$I$5-'СЕТ СН'!$I$17</f>
        <v>3559.4695460900002</v>
      </c>
      <c r="H129" s="36">
        <f>SUMIFS(СВЦЭМ!$C$33:$C$776,СВЦЭМ!$A$33:$A$776,$A129,СВЦЭМ!$B$33:$B$776,H$119)+'СЕТ СН'!$I$9+СВЦЭМ!$D$10+'СЕТ СН'!$I$5-'СЕТ СН'!$I$17</f>
        <v>3577.2150040300003</v>
      </c>
      <c r="I129" s="36">
        <f>SUMIFS(СВЦЭМ!$C$33:$C$776,СВЦЭМ!$A$33:$A$776,$A129,СВЦЭМ!$B$33:$B$776,I$119)+'СЕТ СН'!$I$9+СВЦЭМ!$D$10+'СЕТ СН'!$I$5-'СЕТ СН'!$I$17</f>
        <v>3548.9853594199999</v>
      </c>
      <c r="J129" s="36">
        <f>SUMIFS(СВЦЭМ!$C$33:$C$776,СВЦЭМ!$A$33:$A$776,$A129,СВЦЭМ!$B$33:$B$776,J$119)+'СЕТ СН'!$I$9+СВЦЭМ!$D$10+'СЕТ СН'!$I$5-'СЕТ СН'!$I$17</f>
        <v>3498.5789546000001</v>
      </c>
      <c r="K129" s="36">
        <f>SUMIFS(СВЦЭМ!$C$33:$C$776,СВЦЭМ!$A$33:$A$776,$A129,СВЦЭМ!$B$33:$B$776,K$119)+'СЕТ СН'!$I$9+СВЦЭМ!$D$10+'СЕТ СН'!$I$5-'СЕТ СН'!$I$17</f>
        <v>3417.0886472299999</v>
      </c>
      <c r="L129" s="36">
        <f>SUMIFS(СВЦЭМ!$C$33:$C$776,СВЦЭМ!$A$33:$A$776,$A129,СВЦЭМ!$B$33:$B$776,L$119)+'СЕТ СН'!$I$9+СВЦЭМ!$D$10+'СЕТ СН'!$I$5-'СЕТ СН'!$I$17</f>
        <v>3349.23829213</v>
      </c>
      <c r="M129" s="36">
        <f>SUMIFS(СВЦЭМ!$C$33:$C$776,СВЦЭМ!$A$33:$A$776,$A129,СВЦЭМ!$B$33:$B$776,M$119)+'СЕТ СН'!$I$9+СВЦЭМ!$D$10+'СЕТ СН'!$I$5-'СЕТ СН'!$I$17</f>
        <v>3359.8038136599998</v>
      </c>
      <c r="N129" s="36">
        <f>SUMIFS(СВЦЭМ!$C$33:$C$776,СВЦЭМ!$A$33:$A$776,$A129,СВЦЭМ!$B$33:$B$776,N$119)+'СЕТ СН'!$I$9+СВЦЭМ!$D$10+'СЕТ СН'!$I$5-'СЕТ СН'!$I$17</f>
        <v>3370.54032035</v>
      </c>
      <c r="O129" s="36">
        <f>SUMIFS(СВЦЭМ!$C$33:$C$776,СВЦЭМ!$A$33:$A$776,$A129,СВЦЭМ!$B$33:$B$776,O$119)+'СЕТ СН'!$I$9+СВЦЭМ!$D$10+'СЕТ СН'!$I$5-'СЕТ СН'!$I$17</f>
        <v>3368.6229715499999</v>
      </c>
      <c r="P129" s="36">
        <f>SUMIFS(СВЦЭМ!$C$33:$C$776,СВЦЭМ!$A$33:$A$776,$A129,СВЦЭМ!$B$33:$B$776,P$119)+'СЕТ СН'!$I$9+СВЦЭМ!$D$10+'СЕТ СН'!$I$5-'СЕТ СН'!$I$17</f>
        <v>3377.7535900799999</v>
      </c>
      <c r="Q129" s="36">
        <f>SUMIFS(СВЦЭМ!$C$33:$C$776,СВЦЭМ!$A$33:$A$776,$A129,СВЦЭМ!$B$33:$B$776,Q$119)+'СЕТ СН'!$I$9+СВЦЭМ!$D$10+'СЕТ СН'!$I$5-'СЕТ СН'!$I$17</f>
        <v>3383.77689857</v>
      </c>
      <c r="R129" s="36">
        <f>SUMIFS(СВЦЭМ!$C$33:$C$776,СВЦЭМ!$A$33:$A$776,$A129,СВЦЭМ!$B$33:$B$776,R$119)+'СЕТ СН'!$I$9+СВЦЭМ!$D$10+'СЕТ СН'!$I$5-'СЕТ СН'!$I$17</f>
        <v>3385.0255016800002</v>
      </c>
      <c r="S129" s="36">
        <f>SUMIFS(СВЦЭМ!$C$33:$C$776,СВЦЭМ!$A$33:$A$776,$A129,СВЦЭМ!$B$33:$B$776,S$119)+'СЕТ СН'!$I$9+СВЦЭМ!$D$10+'СЕТ СН'!$I$5-'СЕТ СН'!$I$17</f>
        <v>3388.5413049600002</v>
      </c>
      <c r="T129" s="36">
        <f>SUMIFS(СВЦЭМ!$C$33:$C$776,СВЦЭМ!$A$33:$A$776,$A129,СВЦЭМ!$B$33:$B$776,T$119)+'СЕТ СН'!$I$9+СВЦЭМ!$D$10+'СЕТ СН'!$I$5-'СЕТ СН'!$I$17</f>
        <v>3382.5853435200002</v>
      </c>
      <c r="U129" s="36">
        <f>SUMIFS(СВЦЭМ!$C$33:$C$776,СВЦЭМ!$A$33:$A$776,$A129,СВЦЭМ!$B$33:$B$776,U$119)+'СЕТ СН'!$I$9+СВЦЭМ!$D$10+'СЕТ СН'!$I$5-'СЕТ СН'!$I$17</f>
        <v>3371.4063735300001</v>
      </c>
      <c r="V129" s="36">
        <f>SUMIFS(СВЦЭМ!$C$33:$C$776,СВЦЭМ!$A$33:$A$776,$A129,СВЦЭМ!$B$33:$B$776,V$119)+'СЕТ СН'!$I$9+СВЦЭМ!$D$10+'СЕТ СН'!$I$5-'СЕТ СН'!$I$17</f>
        <v>3366.2652178100002</v>
      </c>
      <c r="W129" s="36">
        <f>SUMIFS(СВЦЭМ!$C$33:$C$776,СВЦЭМ!$A$33:$A$776,$A129,СВЦЭМ!$B$33:$B$776,W$119)+'СЕТ СН'!$I$9+СВЦЭМ!$D$10+'СЕТ СН'!$I$5-'СЕТ СН'!$I$17</f>
        <v>3368.3617879900003</v>
      </c>
      <c r="X129" s="36">
        <f>SUMIFS(СВЦЭМ!$C$33:$C$776,СВЦЭМ!$A$33:$A$776,$A129,СВЦЭМ!$B$33:$B$776,X$119)+'СЕТ СН'!$I$9+СВЦЭМ!$D$10+'СЕТ СН'!$I$5-'СЕТ СН'!$I$17</f>
        <v>3407.0017710000002</v>
      </c>
      <c r="Y129" s="36">
        <f>SUMIFS(СВЦЭМ!$C$33:$C$776,СВЦЭМ!$A$33:$A$776,$A129,СВЦЭМ!$B$33:$B$776,Y$119)+'СЕТ СН'!$I$9+СВЦЭМ!$D$10+'СЕТ СН'!$I$5-'СЕТ СН'!$I$17</f>
        <v>3497.8360683800001</v>
      </c>
    </row>
    <row r="130" spans="1:25" ht="15.75" x14ac:dyDescent="0.2">
      <c r="A130" s="35">
        <f t="shared" si="3"/>
        <v>43993</v>
      </c>
      <c r="B130" s="36">
        <f>SUMIFS(СВЦЭМ!$C$33:$C$776,СВЦЭМ!$A$33:$A$776,$A130,СВЦЭМ!$B$33:$B$776,B$119)+'СЕТ СН'!$I$9+СВЦЭМ!$D$10+'СЕТ СН'!$I$5-'СЕТ СН'!$I$17</f>
        <v>3602.9620182500003</v>
      </c>
      <c r="C130" s="36">
        <f>SUMIFS(СВЦЭМ!$C$33:$C$776,СВЦЭМ!$A$33:$A$776,$A130,СВЦЭМ!$B$33:$B$776,C$119)+'СЕТ СН'!$I$9+СВЦЭМ!$D$10+'СЕТ СН'!$I$5-'СЕТ СН'!$I$17</f>
        <v>3575.1458782700001</v>
      </c>
      <c r="D130" s="36">
        <f>SUMIFS(СВЦЭМ!$C$33:$C$776,СВЦЭМ!$A$33:$A$776,$A130,СВЦЭМ!$B$33:$B$776,D$119)+'СЕТ СН'!$I$9+СВЦЭМ!$D$10+'СЕТ СН'!$I$5-'СЕТ СН'!$I$17</f>
        <v>3554.2744288100002</v>
      </c>
      <c r="E130" s="36">
        <f>SUMIFS(СВЦЭМ!$C$33:$C$776,СВЦЭМ!$A$33:$A$776,$A130,СВЦЭМ!$B$33:$B$776,E$119)+'СЕТ СН'!$I$9+СВЦЭМ!$D$10+'СЕТ СН'!$I$5-'СЕТ СН'!$I$17</f>
        <v>3561.06985072</v>
      </c>
      <c r="F130" s="36">
        <f>SUMIFS(СВЦЭМ!$C$33:$C$776,СВЦЭМ!$A$33:$A$776,$A130,СВЦЭМ!$B$33:$B$776,F$119)+'СЕТ СН'!$I$9+СВЦЭМ!$D$10+'СЕТ СН'!$I$5-'СЕТ СН'!$I$17</f>
        <v>3553.1882487600001</v>
      </c>
      <c r="G130" s="36">
        <f>SUMIFS(СВЦЭМ!$C$33:$C$776,СВЦЭМ!$A$33:$A$776,$A130,СВЦЭМ!$B$33:$B$776,G$119)+'СЕТ СН'!$I$9+СВЦЭМ!$D$10+'СЕТ СН'!$I$5-'СЕТ СН'!$I$17</f>
        <v>3553.3146656399999</v>
      </c>
      <c r="H130" s="36">
        <f>SUMIFS(СВЦЭМ!$C$33:$C$776,СВЦЭМ!$A$33:$A$776,$A130,СВЦЭМ!$B$33:$B$776,H$119)+'СЕТ СН'!$I$9+СВЦЭМ!$D$10+'СЕТ СН'!$I$5-'СЕТ СН'!$I$17</f>
        <v>3574.3916981800003</v>
      </c>
      <c r="I130" s="36">
        <f>SUMIFS(СВЦЭМ!$C$33:$C$776,СВЦЭМ!$A$33:$A$776,$A130,СВЦЭМ!$B$33:$B$776,I$119)+'СЕТ СН'!$I$9+СВЦЭМ!$D$10+'СЕТ СН'!$I$5-'СЕТ СН'!$I$17</f>
        <v>3591.2476898</v>
      </c>
      <c r="J130" s="36">
        <f>SUMIFS(СВЦЭМ!$C$33:$C$776,СВЦЭМ!$A$33:$A$776,$A130,СВЦЭМ!$B$33:$B$776,J$119)+'СЕТ СН'!$I$9+СВЦЭМ!$D$10+'СЕТ СН'!$I$5-'СЕТ СН'!$I$17</f>
        <v>3529.5180472500001</v>
      </c>
      <c r="K130" s="36">
        <f>SUMIFS(СВЦЭМ!$C$33:$C$776,СВЦЭМ!$A$33:$A$776,$A130,СВЦЭМ!$B$33:$B$776,K$119)+'СЕТ СН'!$I$9+СВЦЭМ!$D$10+'СЕТ СН'!$I$5-'СЕТ СН'!$I$17</f>
        <v>3444.7494434800001</v>
      </c>
      <c r="L130" s="36">
        <f>SUMIFS(СВЦЭМ!$C$33:$C$776,СВЦЭМ!$A$33:$A$776,$A130,СВЦЭМ!$B$33:$B$776,L$119)+'СЕТ СН'!$I$9+СВЦЭМ!$D$10+'СЕТ СН'!$I$5-'СЕТ СН'!$I$17</f>
        <v>3383.7231738999999</v>
      </c>
      <c r="M130" s="36">
        <f>SUMIFS(СВЦЭМ!$C$33:$C$776,СВЦЭМ!$A$33:$A$776,$A130,СВЦЭМ!$B$33:$B$776,M$119)+'СЕТ СН'!$I$9+СВЦЭМ!$D$10+'СЕТ СН'!$I$5-'СЕТ СН'!$I$17</f>
        <v>3383.74572941</v>
      </c>
      <c r="N130" s="36">
        <f>SUMIFS(СВЦЭМ!$C$33:$C$776,СВЦЭМ!$A$33:$A$776,$A130,СВЦЭМ!$B$33:$B$776,N$119)+'СЕТ СН'!$I$9+СВЦЭМ!$D$10+'СЕТ СН'!$I$5-'СЕТ СН'!$I$17</f>
        <v>3382.03282537</v>
      </c>
      <c r="O130" s="36">
        <f>SUMIFS(СВЦЭМ!$C$33:$C$776,СВЦЭМ!$A$33:$A$776,$A130,СВЦЭМ!$B$33:$B$776,O$119)+'СЕТ СН'!$I$9+СВЦЭМ!$D$10+'СЕТ СН'!$I$5-'СЕТ СН'!$I$17</f>
        <v>3388.15209959</v>
      </c>
      <c r="P130" s="36">
        <f>SUMIFS(СВЦЭМ!$C$33:$C$776,СВЦЭМ!$A$33:$A$776,$A130,СВЦЭМ!$B$33:$B$776,P$119)+'СЕТ СН'!$I$9+СВЦЭМ!$D$10+'СЕТ СН'!$I$5-'СЕТ СН'!$I$17</f>
        <v>3395.90171173</v>
      </c>
      <c r="Q130" s="36">
        <f>SUMIFS(СВЦЭМ!$C$33:$C$776,СВЦЭМ!$A$33:$A$776,$A130,СВЦЭМ!$B$33:$B$776,Q$119)+'СЕТ СН'!$I$9+СВЦЭМ!$D$10+'СЕТ СН'!$I$5-'СЕТ СН'!$I$17</f>
        <v>3385.7840645900001</v>
      </c>
      <c r="R130" s="36">
        <f>SUMIFS(СВЦЭМ!$C$33:$C$776,СВЦЭМ!$A$33:$A$776,$A130,СВЦЭМ!$B$33:$B$776,R$119)+'СЕТ СН'!$I$9+СВЦЭМ!$D$10+'СЕТ СН'!$I$5-'СЕТ СН'!$I$17</f>
        <v>3387.4002654999999</v>
      </c>
      <c r="S130" s="36">
        <f>SUMIFS(СВЦЭМ!$C$33:$C$776,СВЦЭМ!$A$33:$A$776,$A130,СВЦЭМ!$B$33:$B$776,S$119)+'СЕТ СН'!$I$9+СВЦЭМ!$D$10+'СЕТ СН'!$I$5-'СЕТ СН'!$I$17</f>
        <v>3385.85590495</v>
      </c>
      <c r="T130" s="36">
        <f>SUMIFS(СВЦЭМ!$C$33:$C$776,СВЦЭМ!$A$33:$A$776,$A130,СВЦЭМ!$B$33:$B$776,T$119)+'СЕТ СН'!$I$9+СВЦЭМ!$D$10+'СЕТ СН'!$I$5-'СЕТ СН'!$I$17</f>
        <v>3387.1148781399997</v>
      </c>
      <c r="U130" s="36">
        <f>SUMIFS(СВЦЭМ!$C$33:$C$776,СВЦЭМ!$A$33:$A$776,$A130,СВЦЭМ!$B$33:$B$776,U$119)+'СЕТ СН'!$I$9+СВЦЭМ!$D$10+'СЕТ СН'!$I$5-'СЕТ СН'!$I$17</f>
        <v>3377.36607177</v>
      </c>
      <c r="V130" s="36">
        <f>SUMIFS(СВЦЭМ!$C$33:$C$776,СВЦЭМ!$A$33:$A$776,$A130,СВЦЭМ!$B$33:$B$776,V$119)+'СЕТ СН'!$I$9+СВЦЭМ!$D$10+'СЕТ СН'!$I$5-'СЕТ СН'!$I$17</f>
        <v>3367.6277215800001</v>
      </c>
      <c r="W130" s="36">
        <f>SUMIFS(СВЦЭМ!$C$33:$C$776,СВЦЭМ!$A$33:$A$776,$A130,СВЦЭМ!$B$33:$B$776,W$119)+'СЕТ СН'!$I$9+СВЦЭМ!$D$10+'СЕТ СН'!$I$5-'СЕТ СН'!$I$17</f>
        <v>3355.1807420999999</v>
      </c>
      <c r="X130" s="36">
        <f>SUMIFS(СВЦЭМ!$C$33:$C$776,СВЦЭМ!$A$33:$A$776,$A130,СВЦЭМ!$B$33:$B$776,X$119)+'СЕТ СН'!$I$9+СВЦЭМ!$D$10+'СЕТ СН'!$I$5-'СЕТ СН'!$I$17</f>
        <v>3390.5236928599998</v>
      </c>
      <c r="Y130" s="36">
        <f>SUMIFS(СВЦЭМ!$C$33:$C$776,СВЦЭМ!$A$33:$A$776,$A130,СВЦЭМ!$B$33:$B$776,Y$119)+'СЕТ СН'!$I$9+СВЦЭМ!$D$10+'СЕТ СН'!$I$5-'СЕТ СН'!$I$17</f>
        <v>3478.43294844</v>
      </c>
    </row>
    <row r="131" spans="1:25" ht="15.75" x14ac:dyDescent="0.2">
      <c r="A131" s="35">
        <f t="shared" si="3"/>
        <v>43994</v>
      </c>
      <c r="B131" s="36">
        <f>SUMIFS(СВЦЭМ!$C$33:$C$776,СВЦЭМ!$A$33:$A$776,$A131,СВЦЭМ!$B$33:$B$776,B$119)+'СЕТ СН'!$I$9+СВЦЭМ!$D$10+'СЕТ СН'!$I$5-'СЕТ СН'!$I$17</f>
        <v>3539.9527914800001</v>
      </c>
      <c r="C131" s="36">
        <f>SUMIFS(СВЦЭМ!$C$33:$C$776,СВЦЭМ!$A$33:$A$776,$A131,СВЦЭМ!$B$33:$B$776,C$119)+'СЕТ СН'!$I$9+СВЦЭМ!$D$10+'СЕТ СН'!$I$5-'СЕТ СН'!$I$17</f>
        <v>3587.9906852600002</v>
      </c>
      <c r="D131" s="36">
        <f>SUMIFS(СВЦЭМ!$C$33:$C$776,СВЦЭМ!$A$33:$A$776,$A131,СВЦЭМ!$B$33:$B$776,D$119)+'СЕТ СН'!$I$9+СВЦЭМ!$D$10+'СЕТ СН'!$I$5-'СЕТ СН'!$I$17</f>
        <v>3585.1982463100003</v>
      </c>
      <c r="E131" s="36">
        <f>SUMIFS(СВЦЭМ!$C$33:$C$776,СВЦЭМ!$A$33:$A$776,$A131,СВЦЭМ!$B$33:$B$776,E$119)+'СЕТ СН'!$I$9+СВЦЭМ!$D$10+'СЕТ СН'!$I$5-'СЕТ СН'!$I$17</f>
        <v>3569.7879340099998</v>
      </c>
      <c r="F131" s="36">
        <f>SUMIFS(СВЦЭМ!$C$33:$C$776,СВЦЭМ!$A$33:$A$776,$A131,СВЦЭМ!$B$33:$B$776,F$119)+'СЕТ СН'!$I$9+СВЦЭМ!$D$10+'СЕТ СН'!$I$5-'СЕТ СН'!$I$17</f>
        <v>3562.9084291700001</v>
      </c>
      <c r="G131" s="36">
        <f>SUMIFS(СВЦЭМ!$C$33:$C$776,СВЦЭМ!$A$33:$A$776,$A131,СВЦЭМ!$B$33:$B$776,G$119)+'СЕТ СН'!$I$9+СВЦЭМ!$D$10+'СЕТ СН'!$I$5-'СЕТ СН'!$I$17</f>
        <v>3572.2074651500002</v>
      </c>
      <c r="H131" s="36">
        <f>SUMIFS(СВЦЭМ!$C$33:$C$776,СВЦЭМ!$A$33:$A$776,$A131,СВЦЭМ!$B$33:$B$776,H$119)+'СЕТ СН'!$I$9+СВЦЭМ!$D$10+'СЕТ СН'!$I$5-'СЕТ СН'!$I$17</f>
        <v>3585.75106366</v>
      </c>
      <c r="I131" s="36">
        <f>SUMIFS(СВЦЭМ!$C$33:$C$776,СВЦЭМ!$A$33:$A$776,$A131,СВЦЭМ!$B$33:$B$776,I$119)+'СЕТ СН'!$I$9+СВЦЭМ!$D$10+'СЕТ СН'!$I$5-'СЕТ СН'!$I$17</f>
        <v>3563.6151237700001</v>
      </c>
      <c r="J131" s="36">
        <f>SUMIFS(СВЦЭМ!$C$33:$C$776,СВЦЭМ!$A$33:$A$776,$A131,СВЦЭМ!$B$33:$B$776,J$119)+'СЕТ СН'!$I$9+СВЦЭМ!$D$10+'СЕТ СН'!$I$5-'СЕТ СН'!$I$17</f>
        <v>3507.2276691500001</v>
      </c>
      <c r="K131" s="36">
        <f>SUMIFS(СВЦЭМ!$C$33:$C$776,СВЦЭМ!$A$33:$A$776,$A131,СВЦЭМ!$B$33:$B$776,K$119)+'СЕТ СН'!$I$9+СВЦЭМ!$D$10+'СЕТ СН'!$I$5-'СЕТ СН'!$I$17</f>
        <v>3405.9470489099999</v>
      </c>
      <c r="L131" s="36">
        <f>SUMIFS(СВЦЭМ!$C$33:$C$776,СВЦЭМ!$A$33:$A$776,$A131,СВЦЭМ!$B$33:$B$776,L$119)+'СЕТ СН'!$I$9+СВЦЭМ!$D$10+'СЕТ СН'!$I$5-'СЕТ СН'!$I$17</f>
        <v>3345.9672636300002</v>
      </c>
      <c r="M131" s="36">
        <f>SUMIFS(СВЦЭМ!$C$33:$C$776,СВЦЭМ!$A$33:$A$776,$A131,СВЦЭМ!$B$33:$B$776,M$119)+'СЕТ СН'!$I$9+СВЦЭМ!$D$10+'СЕТ СН'!$I$5-'СЕТ СН'!$I$17</f>
        <v>3340.8606893800002</v>
      </c>
      <c r="N131" s="36">
        <f>SUMIFS(СВЦЭМ!$C$33:$C$776,СВЦЭМ!$A$33:$A$776,$A131,СВЦЭМ!$B$33:$B$776,N$119)+'СЕТ СН'!$I$9+СВЦЭМ!$D$10+'СЕТ СН'!$I$5-'СЕТ СН'!$I$17</f>
        <v>3362.6493122800002</v>
      </c>
      <c r="O131" s="36">
        <f>SUMIFS(СВЦЭМ!$C$33:$C$776,СВЦЭМ!$A$33:$A$776,$A131,СВЦЭМ!$B$33:$B$776,O$119)+'СЕТ СН'!$I$9+СВЦЭМ!$D$10+'СЕТ СН'!$I$5-'СЕТ СН'!$I$17</f>
        <v>3372.7832444300002</v>
      </c>
      <c r="P131" s="36">
        <f>SUMIFS(СВЦЭМ!$C$33:$C$776,СВЦЭМ!$A$33:$A$776,$A131,СВЦЭМ!$B$33:$B$776,P$119)+'СЕТ СН'!$I$9+СВЦЭМ!$D$10+'СЕТ СН'!$I$5-'СЕТ СН'!$I$17</f>
        <v>3376.55238801</v>
      </c>
      <c r="Q131" s="36">
        <f>SUMIFS(СВЦЭМ!$C$33:$C$776,СВЦЭМ!$A$33:$A$776,$A131,СВЦЭМ!$B$33:$B$776,Q$119)+'СЕТ СН'!$I$9+СВЦЭМ!$D$10+'СЕТ СН'!$I$5-'СЕТ СН'!$I$17</f>
        <v>3364.21252766</v>
      </c>
      <c r="R131" s="36">
        <f>SUMIFS(СВЦЭМ!$C$33:$C$776,СВЦЭМ!$A$33:$A$776,$A131,СВЦЭМ!$B$33:$B$776,R$119)+'СЕТ СН'!$I$9+СВЦЭМ!$D$10+'СЕТ СН'!$I$5-'СЕТ СН'!$I$17</f>
        <v>3357.3887612099998</v>
      </c>
      <c r="S131" s="36">
        <f>SUMIFS(СВЦЭМ!$C$33:$C$776,СВЦЭМ!$A$33:$A$776,$A131,СВЦЭМ!$B$33:$B$776,S$119)+'СЕТ СН'!$I$9+СВЦЭМ!$D$10+'СЕТ СН'!$I$5-'СЕТ СН'!$I$17</f>
        <v>3366.1608345300001</v>
      </c>
      <c r="T131" s="36">
        <f>SUMIFS(СВЦЭМ!$C$33:$C$776,СВЦЭМ!$A$33:$A$776,$A131,СВЦЭМ!$B$33:$B$776,T$119)+'СЕТ СН'!$I$9+СВЦЭМ!$D$10+'СЕТ СН'!$I$5-'СЕТ СН'!$I$17</f>
        <v>3375.74376626</v>
      </c>
      <c r="U131" s="36">
        <f>SUMIFS(СВЦЭМ!$C$33:$C$776,СВЦЭМ!$A$33:$A$776,$A131,СВЦЭМ!$B$33:$B$776,U$119)+'СЕТ СН'!$I$9+СВЦЭМ!$D$10+'СЕТ СН'!$I$5-'СЕТ СН'!$I$17</f>
        <v>3367.7680021699998</v>
      </c>
      <c r="V131" s="36">
        <f>SUMIFS(СВЦЭМ!$C$33:$C$776,СВЦЭМ!$A$33:$A$776,$A131,СВЦЭМ!$B$33:$B$776,V$119)+'СЕТ СН'!$I$9+СВЦЭМ!$D$10+'СЕТ СН'!$I$5-'СЕТ СН'!$I$17</f>
        <v>3346.4680734600001</v>
      </c>
      <c r="W131" s="36">
        <f>SUMIFS(СВЦЭМ!$C$33:$C$776,СВЦЭМ!$A$33:$A$776,$A131,СВЦЭМ!$B$33:$B$776,W$119)+'СЕТ СН'!$I$9+СВЦЭМ!$D$10+'СЕТ СН'!$I$5-'СЕТ СН'!$I$17</f>
        <v>3338.6828793700001</v>
      </c>
      <c r="X131" s="36">
        <f>SUMIFS(СВЦЭМ!$C$33:$C$776,СВЦЭМ!$A$33:$A$776,$A131,СВЦЭМ!$B$33:$B$776,X$119)+'СЕТ СН'!$I$9+СВЦЭМ!$D$10+'СЕТ СН'!$I$5-'СЕТ СН'!$I$17</f>
        <v>3372.5338775300002</v>
      </c>
      <c r="Y131" s="36">
        <f>SUMIFS(СВЦЭМ!$C$33:$C$776,СВЦЭМ!$A$33:$A$776,$A131,СВЦЭМ!$B$33:$B$776,Y$119)+'СЕТ СН'!$I$9+СВЦЭМ!$D$10+'СЕТ СН'!$I$5-'СЕТ СН'!$I$17</f>
        <v>3469.0539055999998</v>
      </c>
    </row>
    <row r="132" spans="1:25" ht="15.75" x14ac:dyDescent="0.2">
      <c r="A132" s="35">
        <f t="shared" si="3"/>
        <v>43995</v>
      </c>
      <c r="B132" s="36">
        <f>SUMIFS(СВЦЭМ!$C$33:$C$776,СВЦЭМ!$A$33:$A$776,$A132,СВЦЭМ!$B$33:$B$776,B$119)+'СЕТ СН'!$I$9+СВЦЭМ!$D$10+'СЕТ СН'!$I$5-'СЕТ СН'!$I$17</f>
        <v>3499.2797937700002</v>
      </c>
      <c r="C132" s="36">
        <f>SUMIFS(СВЦЭМ!$C$33:$C$776,СВЦЭМ!$A$33:$A$776,$A132,СВЦЭМ!$B$33:$B$776,C$119)+'СЕТ СН'!$I$9+СВЦЭМ!$D$10+'СЕТ СН'!$I$5-'СЕТ СН'!$I$17</f>
        <v>3521.1302711899998</v>
      </c>
      <c r="D132" s="36">
        <f>SUMIFS(СВЦЭМ!$C$33:$C$776,СВЦЭМ!$A$33:$A$776,$A132,СВЦЭМ!$B$33:$B$776,D$119)+'СЕТ СН'!$I$9+СВЦЭМ!$D$10+'СЕТ СН'!$I$5-'СЕТ СН'!$I$17</f>
        <v>3544.0298650200002</v>
      </c>
      <c r="E132" s="36">
        <f>SUMIFS(СВЦЭМ!$C$33:$C$776,СВЦЭМ!$A$33:$A$776,$A132,СВЦЭМ!$B$33:$B$776,E$119)+'СЕТ СН'!$I$9+СВЦЭМ!$D$10+'СЕТ СН'!$I$5-'СЕТ СН'!$I$17</f>
        <v>3553.9773427700002</v>
      </c>
      <c r="F132" s="36">
        <f>SUMIFS(СВЦЭМ!$C$33:$C$776,СВЦЭМ!$A$33:$A$776,$A132,СВЦЭМ!$B$33:$B$776,F$119)+'СЕТ СН'!$I$9+СВЦЭМ!$D$10+'СЕТ СН'!$I$5-'СЕТ СН'!$I$17</f>
        <v>3560.5878295000002</v>
      </c>
      <c r="G132" s="36">
        <f>SUMIFS(СВЦЭМ!$C$33:$C$776,СВЦЭМ!$A$33:$A$776,$A132,СВЦЭМ!$B$33:$B$776,G$119)+'СЕТ СН'!$I$9+СВЦЭМ!$D$10+'СЕТ СН'!$I$5-'СЕТ СН'!$I$17</f>
        <v>3551.9943356600002</v>
      </c>
      <c r="H132" s="36">
        <f>SUMIFS(СВЦЭМ!$C$33:$C$776,СВЦЭМ!$A$33:$A$776,$A132,СВЦЭМ!$B$33:$B$776,H$119)+'СЕТ СН'!$I$9+СВЦЭМ!$D$10+'СЕТ СН'!$I$5-'СЕТ СН'!$I$17</f>
        <v>3540.99538145</v>
      </c>
      <c r="I132" s="36">
        <f>SUMIFS(СВЦЭМ!$C$33:$C$776,СВЦЭМ!$A$33:$A$776,$A132,СВЦЭМ!$B$33:$B$776,I$119)+'СЕТ СН'!$I$9+СВЦЭМ!$D$10+'СЕТ СН'!$I$5-'СЕТ СН'!$I$17</f>
        <v>3511.4905367299998</v>
      </c>
      <c r="J132" s="36">
        <f>SUMIFS(СВЦЭМ!$C$33:$C$776,СВЦЭМ!$A$33:$A$776,$A132,СВЦЭМ!$B$33:$B$776,J$119)+'СЕТ СН'!$I$9+СВЦЭМ!$D$10+'СЕТ СН'!$I$5-'СЕТ СН'!$I$17</f>
        <v>3463.1411234400002</v>
      </c>
      <c r="K132" s="36">
        <f>SUMIFS(СВЦЭМ!$C$33:$C$776,СВЦЭМ!$A$33:$A$776,$A132,СВЦЭМ!$B$33:$B$776,K$119)+'СЕТ СН'!$I$9+СВЦЭМ!$D$10+'СЕТ СН'!$I$5-'СЕТ СН'!$I$17</f>
        <v>3395.9357116599999</v>
      </c>
      <c r="L132" s="36">
        <f>SUMIFS(СВЦЭМ!$C$33:$C$776,СВЦЭМ!$A$33:$A$776,$A132,СВЦЭМ!$B$33:$B$776,L$119)+'СЕТ СН'!$I$9+СВЦЭМ!$D$10+'СЕТ СН'!$I$5-'СЕТ СН'!$I$17</f>
        <v>3341.6790562599999</v>
      </c>
      <c r="M132" s="36">
        <f>SUMIFS(СВЦЭМ!$C$33:$C$776,СВЦЭМ!$A$33:$A$776,$A132,СВЦЭМ!$B$33:$B$776,M$119)+'СЕТ СН'!$I$9+СВЦЭМ!$D$10+'СЕТ СН'!$I$5-'СЕТ СН'!$I$17</f>
        <v>3344.3302628700003</v>
      </c>
      <c r="N132" s="36">
        <f>SUMIFS(СВЦЭМ!$C$33:$C$776,СВЦЭМ!$A$33:$A$776,$A132,СВЦЭМ!$B$33:$B$776,N$119)+'СЕТ СН'!$I$9+СВЦЭМ!$D$10+'СЕТ СН'!$I$5-'СЕТ СН'!$I$17</f>
        <v>3348.8277944299998</v>
      </c>
      <c r="O132" s="36">
        <f>SUMIFS(СВЦЭМ!$C$33:$C$776,СВЦЭМ!$A$33:$A$776,$A132,СВЦЭМ!$B$33:$B$776,O$119)+'СЕТ СН'!$I$9+СВЦЭМ!$D$10+'СЕТ СН'!$I$5-'СЕТ СН'!$I$17</f>
        <v>3355.9759770999999</v>
      </c>
      <c r="P132" s="36">
        <f>SUMIFS(СВЦЭМ!$C$33:$C$776,СВЦЭМ!$A$33:$A$776,$A132,СВЦЭМ!$B$33:$B$776,P$119)+'СЕТ СН'!$I$9+СВЦЭМ!$D$10+'СЕТ СН'!$I$5-'СЕТ СН'!$I$17</f>
        <v>3361.76677591</v>
      </c>
      <c r="Q132" s="36">
        <f>SUMIFS(СВЦЭМ!$C$33:$C$776,СВЦЭМ!$A$33:$A$776,$A132,СВЦЭМ!$B$33:$B$776,Q$119)+'СЕТ СН'!$I$9+СВЦЭМ!$D$10+'СЕТ СН'!$I$5-'СЕТ СН'!$I$17</f>
        <v>3347.9481596599999</v>
      </c>
      <c r="R132" s="36">
        <f>SUMIFS(СВЦЭМ!$C$33:$C$776,СВЦЭМ!$A$33:$A$776,$A132,СВЦЭМ!$B$33:$B$776,R$119)+'СЕТ СН'!$I$9+СВЦЭМ!$D$10+'СЕТ СН'!$I$5-'СЕТ СН'!$I$17</f>
        <v>3345.9978982500002</v>
      </c>
      <c r="S132" s="36">
        <f>SUMIFS(СВЦЭМ!$C$33:$C$776,СВЦЭМ!$A$33:$A$776,$A132,СВЦЭМ!$B$33:$B$776,S$119)+'СЕТ СН'!$I$9+СВЦЭМ!$D$10+'СЕТ СН'!$I$5-'СЕТ СН'!$I$17</f>
        <v>3352.05263229</v>
      </c>
      <c r="T132" s="36">
        <f>SUMIFS(СВЦЭМ!$C$33:$C$776,СВЦЭМ!$A$33:$A$776,$A132,СВЦЭМ!$B$33:$B$776,T$119)+'СЕТ СН'!$I$9+СВЦЭМ!$D$10+'СЕТ СН'!$I$5-'СЕТ СН'!$I$17</f>
        <v>3358.82235816</v>
      </c>
      <c r="U132" s="36">
        <f>SUMIFS(СВЦЭМ!$C$33:$C$776,СВЦЭМ!$A$33:$A$776,$A132,СВЦЭМ!$B$33:$B$776,U$119)+'СЕТ СН'!$I$9+СВЦЭМ!$D$10+'СЕТ СН'!$I$5-'СЕТ СН'!$I$17</f>
        <v>3353.7988057900002</v>
      </c>
      <c r="V132" s="36">
        <f>SUMIFS(СВЦЭМ!$C$33:$C$776,СВЦЭМ!$A$33:$A$776,$A132,СВЦЭМ!$B$33:$B$776,V$119)+'СЕТ СН'!$I$9+СВЦЭМ!$D$10+'СЕТ СН'!$I$5-'СЕТ СН'!$I$17</f>
        <v>3351.3535812700002</v>
      </c>
      <c r="W132" s="36">
        <f>SUMIFS(СВЦЭМ!$C$33:$C$776,СВЦЭМ!$A$33:$A$776,$A132,СВЦЭМ!$B$33:$B$776,W$119)+'СЕТ СН'!$I$9+СВЦЭМ!$D$10+'СЕТ СН'!$I$5-'СЕТ СН'!$I$17</f>
        <v>3338.1969613299998</v>
      </c>
      <c r="X132" s="36">
        <f>SUMIFS(СВЦЭМ!$C$33:$C$776,СВЦЭМ!$A$33:$A$776,$A132,СВЦЭМ!$B$33:$B$776,X$119)+'СЕТ СН'!$I$9+СВЦЭМ!$D$10+'СЕТ СН'!$I$5-'СЕТ СН'!$I$17</f>
        <v>3357.71609446</v>
      </c>
      <c r="Y132" s="36">
        <f>SUMIFS(СВЦЭМ!$C$33:$C$776,СВЦЭМ!$A$33:$A$776,$A132,СВЦЭМ!$B$33:$B$776,Y$119)+'СЕТ СН'!$I$9+СВЦЭМ!$D$10+'СЕТ СН'!$I$5-'СЕТ СН'!$I$17</f>
        <v>3441.2070108899998</v>
      </c>
    </row>
    <row r="133" spans="1:25" ht="15.75" x14ac:dyDescent="0.2">
      <c r="A133" s="35">
        <f t="shared" si="3"/>
        <v>43996</v>
      </c>
      <c r="B133" s="36">
        <f>SUMIFS(СВЦЭМ!$C$33:$C$776,СВЦЭМ!$A$33:$A$776,$A133,СВЦЭМ!$B$33:$B$776,B$119)+'СЕТ СН'!$I$9+СВЦЭМ!$D$10+'СЕТ СН'!$I$5-'СЕТ СН'!$I$17</f>
        <v>3541.3457182900001</v>
      </c>
      <c r="C133" s="36">
        <f>SUMIFS(СВЦЭМ!$C$33:$C$776,СВЦЭМ!$A$33:$A$776,$A133,СВЦЭМ!$B$33:$B$776,C$119)+'СЕТ СН'!$I$9+СВЦЭМ!$D$10+'СЕТ СН'!$I$5-'СЕТ СН'!$I$17</f>
        <v>3566.74756557</v>
      </c>
      <c r="D133" s="36">
        <f>SUMIFS(СВЦЭМ!$C$33:$C$776,СВЦЭМ!$A$33:$A$776,$A133,СВЦЭМ!$B$33:$B$776,D$119)+'СЕТ СН'!$I$9+СВЦЭМ!$D$10+'СЕТ СН'!$I$5-'СЕТ СН'!$I$17</f>
        <v>3552.72552365</v>
      </c>
      <c r="E133" s="36">
        <f>SUMIFS(СВЦЭМ!$C$33:$C$776,СВЦЭМ!$A$33:$A$776,$A133,СВЦЭМ!$B$33:$B$776,E$119)+'СЕТ СН'!$I$9+СВЦЭМ!$D$10+'СЕТ СН'!$I$5-'СЕТ СН'!$I$17</f>
        <v>3545.0569742600001</v>
      </c>
      <c r="F133" s="36">
        <f>SUMIFS(СВЦЭМ!$C$33:$C$776,СВЦЭМ!$A$33:$A$776,$A133,СВЦЭМ!$B$33:$B$776,F$119)+'СЕТ СН'!$I$9+СВЦЭМ!$D$10+'СЕТ СН'!$I$5-'СЕТ СН'!$I$17</f>
        <v>3538.9096902199999</v>
      </c>
      <c r="G133" s="36">
        <f>SUMIFS(СВЦЭМ!$C$33:$C$776,СВЦЭМ!$A$33:$A$776,$A133,СВЦЭМ!$B$33:$B$776,G$119)+'СЕТ СН'!$I$9+СВЦЭМ!$D$10+'СЕТ СН'!$I$5-'СЕТ СН'!$I$17</f>
        <v>3547.1512762900002</v>
      </c>
      <c r="H133" s="36">
        <f>SUMIFS(СВЦЭМ!$C$33:$C$776,СВЦЭМ!$A$33:$A$776,$A133,СВЦЭМ!$B$33:$B$776,H$119)+'СЕТ СН'!$I$9+СВЦЭМ!$D$10+'СЕТ СН'!$I$5-'СЕТ СН'!$I$17</f>
        <v>3538.6431381399998</v>
      </c>
      <c r="I133" s="36">
        <f>SUMIFS(СВЦЭМ!$C$33:$C$776,СВЦЭМ!$A$33:$A$776,$A133,СВЦЭМ!$B$33:$B$776,I$119)+'СЕТ СН'!$I$9+СВЦЭМ!$D$10+'СЕТ СН'!$I$5-'СЕТ СН'!$I$17</f>
        <v>3559.2648393700001</v>
      </c>
      <c r="J133" s="36">
        <f>SUMIFS(СВЦЭМ!$C$33:$C$776,СВЦЭМ!$A$33:$A$776,$A133,СВЦЭМ!$B$33:$B$776,J$119)+'СЕТ СН'!$I$9+СВЦЭМ!$D$10+'СЕТ СН'!$I$5-'СЕТ СН'!$I$17</f>
        <v>3504.4615712499999</v>
      </c>
      <c r="K133" s="36">
        <f>SUMIFS(СВЦЭМ!$C$33:$C$776,СВЦЭМ!$A$33:$A$776,$A133,СВЦЭМ!$B$33:$B$776,K$119)+'СЕТ СН'!$I$9+СВЦЭМ!$D$10+'СЕТ СН'!$I$5-'СЕТ СН'!$I$17</f>
        <v>3391.9677590800002</v>
      </c>
      <c r="L133" s="36">
        <f>SUMIFS(СВЦЭМ!$C$33:$C$776,СВЦЭМ!$A$33:$A$776,$A133,СВЦЭМ!$B$33:$B$776,L$119)+'СЕТ СН'!$I$9+СВЦЭМ!$D$10+'СЕТ СН'!$I$5-'СЕТ СН'!$I$17</f>
        <v>3321.9116066900001</v>
      </c>
      <c r="M133" s="36">
        <f>SUMIFS(СВЦЭМ!$C$33:$C$776,СВЦЭМ!$A$33:$A$776,$A133,СВЦЭМ!$B$33:$B$776,M$119)+'СЕТ СН'!$I$9+СВЦЭМ!$D$10+'СЕТ СН'!$I$5-'СЕТ СН'!$I$17</f>
        <v>3320.42367741</v>
      </c>
      <c r="N133" s="36">
        <f>SUMIFS(СВЦЭМ!$C$33:$C$776,СВЦЭМ!$A$33:$A$776,$A133,СВЦЭМ!$B$33:$B$776,N$119)+'СЕТ СН'!$I$9+СВЦЭМ!$D$10+'СЕТ СН'!$I$5-'СЕТ СН'!$I$17</f>
        <v>3328.3831709699998</v>
      </c>
      <c r="O133" s="36">
        <f>SUMIFS(СВЦЭМ!$C$33:$C$776,СВЦЭМ!$A$33:$A$776,$A133,СВЦЭМ!$B$33:$B$776,O$119)+'СЕТ СН'!$I$9+СВЦЭМ!$D$10+'СЕТ СН'!$I$5-'СЕТ СН'!$I$17</f>
        <v>3326.0502482500001</v>
      </c>
      <c r="P133" s="36">
        <f>SUMIFS(СВЦЭМ!$C$33:$C$776,СВЦЭМ!$A$33:$A$776,$A133,СВЦЭМ!$B$33:$B$776,P$119)+'СЕТ СН'!$I$9+СВЦЭМ!$D$10+'СЕТ СН'!$I$5-'СЕТ СН'!$I$17</f>
        <v>3320.6353001100001</v>
      </c>
      <c r="Q133" s="36">
        <f>SUMIFS(СВЦЭМ!$C$33:$C$776,СВЦЭМ!$A$33:$A$776,$A133,СВЦЭМ!$B$33:$B$776,Q$119)+'СЕТ СН'!$I$9+СВЦЭМ!$D$10+'СЕТ СН'!$I$5-'СЕТ СН'!$I$17</f>
        <v>3308.5784574099998</v>
      </c>
      <c r="R133" s="36">
        <f>SUMIFS(СВЦЭМ!$C$33:$C$776,СВЦЭМ!$A$33:$A$776,$A133,СВЦЭМ!$B$33:$B$776,R$119)+'СЕТ СН'!$I$9+СВЦЭМ!$D$10+'СЕТ СН'!$I$5-'СЕТ СН'!$I$17</f>
        <v>3301.08859661</v>
      </c>
      <c r="S133" s="36">
        <f>SUMIFS(СВЦЭМ!$C$33:$C$776,СВЦЭМ!$A$33:$A$776,$A133,СВЦЭМ!$B$33:$B$776,S$119)+'СЕТ СН'!$I$9+СВЦЭМ!$D$10+'СЕТ СН'!$I$5-'СЕТ СН'!$I$17</f>
        <v>3315.7765488300001</v>
      </c>
      <c r="T133" s="36">
        <f>SUMIFS(СВЦЭМ!$C$33:$C$776,СВЦЭМ!$A$33:$A$776,$A133,СВЦЭМ!$B$33:$B$776,T$119)+'СЕТ СН'!$I$9+СВЦЭМ!$D$10+'СЕТ СН'!$I$5-'СЕТ СН'!$I$17</f>
        <v>3306.1882941900003</v>
      </c>
      <c r="U133" s="36">
        <f>SUMIFS(СВЦЭМ!$C$33:$C$776,СВЦЭМ!$A$33:$A$776,$A133,СВЦЭМ!$B$33:$B$776,U$119)+'СЕТ СН'!$I$9+СВЦЭМ!$D$10+'СЕТ СН'!$I$5-'СЕТ СН'!$I$17</f>
        <v>3293.4600119400002</v>
      </c>
      <c r="V133" s="36">
        <f>SUMIFS(СВЦЭМ!$C$33:$C$776,СВЦЭМ!$A$33:$A$776,$A133,СВЦЭМ!$B$33:$B$776,V$119)+'СЕТ СН'!$I$9+СВЦЭМ!$D$10+'СЕТ СН'!$I$5-'СЕТ СН'!$I$17</f>
        <v>3280.2151838899999</v>
      </c>
      <c r="W133" s="36">
        <f>SUMIFS(СВЦЭМ!$C$33:$C$776,СВЦЭМ!$A$33:$A$776,$A133,СВЦЭМ!$B$33:$B$776,W$119)+'СЕТ СН'!$I$9+СВЦЭМ!$D$10+'СЕТ СН'!$I$5-'СЕТ СН'!$I$17</f>
        <v>3278.5796292800001</v>
      </c>
      <c r="X133" s="36">
        <f>SUMIFS(СВЦЭМ!$C$33:$C$776,СВЦЭМ!$A$33:$A$776,$A133,СВЦЭМ!$B$33:$B$776,X$119)+'СЕТ СН'!$I$9+СВЦЭМ!$D$10+'СЕТ СН'!$I$5-'СЕТ СН'!$I$17</f>
        <v>3321.18161095</v>
      </c>
      <c r="Y133" s="36">
        <f>SUMIFS(СВЦЭМ!$C$33:$C$776,СВЦЭМ!$A$33:$A$776,$A133,СВЦЭМ!$B$33:$B$776,Y$119)+'СЕТ СН'!$I$9+СВЦЭМ!$D$10+'СЕТ СН'!$I$5-'СЕТ СН'!$I$17</f>
        <v>3435.3976328700001</v>
      </c>
    </row>
    <row r="134" spans="1:25" ht="15.75" x14ac:dyDescent="0.2">
      <c r="A134" s="35">
        <f t="shared" si="3"/>
        <v>43997</v>
      </c>
      <c r="B134" s="36">
        <f>SUMIFS(СВЦЭМ!$C$33:$C$776,СВЦЭМ!$A$33:$A$776,$A134,СВЦЭМ!$B$33:$B$776,B$119)+'СЕТ СН'!$I$9+СВЦЭМ!$D$10+'СЕТ СН'!$I$5-'СЕТ СН'!$I$17</f>
        <v>3503.1986030500002</v>
      </c>
      <c r="C134" s="36">
        <f>SUMIFS(СВЦЭМ!$C$33:$C$776,СВЦЭМ!$A$33:$A$776,$A134,СВЦЭМ!$B$33:$B$776,C$119)+'СЕТ СН'!$I$9+СВЦЭМ!$D$10+'СЕТ СН'!$I$5-'СЕТ СН'!$I$17</f>
        <v>3535.24552748</v>
      </c>
      <c r="D134" s="36">
        <f>SUMIFS(СВЦЭМ!$C$33:$C$776,СВЦЭМ!$A$33:$A$776,$A134,СВЦЭМ!$B$33:$B$776,D$119)+'СЕТ СН'!$I$9+СВЦЭМ!$D$10+'СЕТ СН'!$I$5-'СЕТ СН'!$I$17</f>
        <v>3558.2868815000002</v>
      </c>
      <c r="E134" s="36">
        <f>SUMIFS(СВЦЭМ!$C$33:$C$776,СВЦЭМ!$A$33:$A$776,$A134,СВЦЭМ!$B$33:$B$776,E$119)+'СЕТ СН'!$I$9+СВЦЭМ!$D$10+'СЕТ СН'!$I$5-'СЕТ СН'!$I$17</f>
        <v>3562.0301954900001</v>
      </c>
      <c r="F134" s="36">
        <f>SUMIFS(СВЦЭМ!$C$33:$C$776,СВЦЭМ!$A$33:$A$776,$A134,СВЦЭМ!$B$33:$B$776,F$119)+'СЕТ СН'!$I$9+СВЦЭМ!$D$10+'СЕТ СН'!$I$5-'СЕТ СН'!$I$17</f>
        <v>3555.1817262</v>
      </c>
      <c r="G134" s="36">
        <f>SUMIFS(СВЦЭМ!$C$33:$C$776,СВЦЭМ!$A$33:$A$776,$A134,СВЦЭМ!$B$33:$B$776,G$119)+'СЕТ СН'!$I$9+СВЦЭМ!$D$10+'СЕТ СН'!$I$5-'СЕТ СН'!$I$17</f>
        <v>3565.0297542100002</v>
      </c>
      <c r="H134" s="36">
        <f>SUMIFS(СВЦЭМ!$C$33:$C$776,СВЦЭМ!$A$33:$A$776,$A134,СВЦЭМ!$B$33:$B$776,H$119)+'СЕТ СН'!$I$9+СВЦЭМ!$D$10+'СЕТ СН'!$I$5-'СЕТ СН'!$I$17</f>
        <v>3543.3780318999998</v>
      </c>
      <c r="I134" s="36">
        <f>SUMIFS(СВЦЭМ!$C$33:$C$776,СВЦЭМ!$A$33:$A$776,$A134,СВЦЭМ!$B$33:$B$776,I$119)+'СЕТ СН'!$I$9+СВЦЭМ!$D$10+'СЕТ СН'!$I$5-'СЕТ СН'!$I$17</f>
        <v>3510.1849100999998</v>
      </c>
      <c r="J134" s="36">
        <f>SUMIFS(СВЦЭМ!$C$33:$C$776,СВЦЭМ!$A$33:$A$776,$A134,СВЦЭМ!$B$33:$B$776,J$119)+'СЕТ СН'!$I$9+СВЦЭМ!$D$10+'СЕТ СН'!$I$5-'СЕТ СН'!$I$17</f>
        <v>3444.3895568799999</v>
      </c>
      <c r="K134" s="36">
        <f>SUMIFS(СВЦЭМ!$C$33:$C$776,СВЦЭМ!$A$33:$A$776,$A134,СВЦЭМ!$B$33:$B$776,K$119)+'СЕТ СН'!$I$9+СВЦЭМ!$D$10+'СЕТ СН'!$I$5-'СЕТ СН'!$I$17</f>
        <v>3377.4172771499998</v>
      </c>
      <c r="L134" s="36">
        <f>SUMIFS(СВЦЭМ!$C$33:$C$776,СВЦЭМ!$A$33:$A$776,$A134,СВЦЭМ!$B$33:$B$776,L$119)+'СЕТ СН'!$I$9+СВЦЭМ!$D$10+'СЕТ СН'!$I$5-'СЕТ СН'!$I$17</f>
        <v>3337.6303257199997</v>
      </c>
      <c r="M134" s="36">
        <f>SUMIFS(СВЦЭМ!$C$33:$C$776,СВЦЭМ!$A$33:$A$776,$A134,СВЦЭМ!$B$33:$B$776,M$119)+'СЕТ СН'!$I$9+СВЦЭМ!$D$10+'СЕТ СН'!$I$5-'СЕТ СН'!$I$17</f>
        <v>3352.1652720100001</v>
      </c>
      <c r="N134" s="36">
        <f>SUMIFS(СВЦЭМ!$C$33:$C$776,СВЦЭМ!$A$33:$A$776,$A134,СВЦЭМ!$B$33:$B$776,N$119)+'СЕТ СН'!$I$9+СВЦЭМ!$D$10+'СЕТ СН'!$I$5-'СЕТ СН'!$I$17</f>
        <v>3354.4580922</v>
      </c>
      <c r="O134" s="36">
        <f>SUMIFS(СВЦЭМ!$C$33:$C$776,СВЦЭМ!$A$33:$A$776,$A134,СВЦЭМ!$B$33:$B$776,O$119)+'СЕТ СН'!$I$9+СВЦЭМ!$D$10+'СЕТ СН'!$I$5-'СЕТ СН'!$I$17</f>
        <v>3368.7701510400002</v>
      </c>
      <c r="P134" s="36">
        <f>SUMIFS(СВЦЭМ!$C$33:$C$776,СВЦЭМ!$A$33:$A$776,$A134,СВЦЭМ!$B$33:$B$776,P$119)+'СЕТ СН'!$I$9+СВЦЭМ!$D$10+'СЕТ СН'!$I$5-'СЕТ СН'!$I$17</f>
        <v>3377.8698903</v>
      </c>
      <c r="Q134" s="36">
        <f>SUMIFS(СВЦЭМ!$C$33:$C$776,СВЦЭМ!$A$33:$A$776,$A134,СВЦЭМ!$B$33:$B$776,Q$119)+'СЕТ СН'!$I$9+СВЦЭМ!$D$10+'СЕТ СН'!$I$5-'СЕТ СН'!$I$17</f>
        <v>3371.21277263</v>
      </c>
      <c r="R134" s="36">
        <f>SUMIFS(СВЦЭМ!$C$33:$C$776,СВЦЭМ!$A$33:$A$776,$A134,СВЦЭМ!$B$33:$B$776,R$119)+'СЕТ СН'!$I$9+СВЦЭМ!$D$10+'СЕТ СН'!$I$5-'СЕТ СН'!$I$17</f>
        <v>3370.4588330900001</v>
      </c>
      <c r="S134" s="36">
        <f>SUMIFS(СВЦЭМ!$C$33:$C$776,СВЦЭМ!$A$33:$A$776,$A134,СВЦЭМ!$B$33:$B$776,S$119)+'СЕТ СН'!$I$9+СВЦЭМ!$D$10+'СЕТ СН'!$I$5-'СЕТ СН'!$I$17</f>
        <v>3367.9639724899998</v>
      </c>
      <c r="T134" s="36">
        <f>SUMIFS(СВЦЭМ!$C$33:$C$776,СВЦЭМ!$A$33:$A$776,$A134,СВЦЭМ!$B$33:$B$776,T$119)+'СЕТ СН'!$I$9+СВЦЭМ!$D$10+'СЕТ СН'!$I$5-'СЕТ СН'!$I$17</f>
        <v>3366.9136421399999</v>
      </c>
      <c r="U134" s="36">
        <f>SUMIFS(СВЦЭМ!$C$33:$C$776,СВЦЭМ!$A$33:$A$776,$A134,СВЦЭМ!$B$33:$B$776,U$119)+'СЕТ СН'!$I$9+СВЦЭМ!$D$10+'СЕТ СН'!$I$5-'СЕТ СН'!$I$17</f>
        <v>3360.1932779200001</v>
      </c>
      <c r="V134" s="36">
        <f>SUMIFS(СВЦЭМ!$C$33:$C$776,СВЦЭМ!$A$33:$A$776,$A134,СВЦЭМ!$B$33:$B$776,V$119)+'СЕТ СН'!$I$9+СВЦЭМ!$D$10+'СЕТ СН'!$I$5-'СЕТ СН'!$I$17</f>
        <v>3343.29327586</v>
      </c>
      <c r="W134" s="36">
        <f>SUMIFS(СВЦЭМ!$C$33:$C$776,СВЦЭМ!$A$33:$A$776,$A134,СВЦЭМ!$B$33:$B$776,W$119)+'СЕТ СН'!$I$9+СВЦЭМ!$D$10+'СЕТ СН'!$I$5-'СЕТ СН'!$I$17</f>
        <v>3321.8481474499999</v>
      </c>
      <c r="X134" s="36">
        <f>SUMIFS(СВЦЭМ!$C$33:$C$776,СВЦЭМ!$A$33:$A$776,$A134,СВЦЭМ!$B$33:$B$776,X$119)+'СЕТ СН'!$I$9+СВЦЭМ!$D$10+'СЕТ СН'!$I$5-'СЕТ СН'!$I$17</f>
        <v>3344.9608715200002</v>
      </c>
      <c r="Y134" s="36">
        <f>SUMIFS(СВЦЭМ!$C$33:$C$776,СВЦЭМ!$A$33:$A$776,$A134,СВЦЭМ!$B$33:$B$776,Y$119)+'СЕТ СН'!$I$9+СВЦЭМ!$D$10+'СЕТ СН'!$I$5-'СЕТ СН'!$I$17</f>
        <v>3438.5844613300001</v>
      </c>
    </row>
    <row r="135" spans="1:25" ht="15.75" x14ac:dyDescent="0.2">
      <c r="A135" s="35">
        <f t="shared" si="3"/>
        <v>43998</v>
      </c>
      <c r="B135" s="36">
        <f>SUMIFS(СВЦЭМ!$C$33:$C$776,СВЦЭМ!$A$33:$A$776,$A135,СВЦЭМ!$B$33:$B$776,B$119)+'СЕТ СН'!$I$9+СВЦЭМ!$D$10+'СЕТ СН'!$I$5-'СЕТ СН'!$I$17</f>
        <v>3539.8519763599998</v>
      </c>
      <c r="C135" s="36">
        <f>SUMIFS(СВЦЭМ!$C$33:$C$776,СВЦЭМ!$A$33:$A$776,$A135,СВЦЭМ!$B$33:$B$776,C$119)+'СЕТ СН'!$I$9+СВЦЭМ!$D$10+'СЕТ СН'!$I$5-'СЕТ СН'!$I$17</f>
        <v>3571.92669716</v>
      </c>
      <c r="D135" s="36">
        <f>SUMIFS(СВЦЭМ!$C$33:$C$776,СВЦЭМ!$A$33:$A$776,$A135,СВЦЭМ!$B$33:$B$776,D$119)+'СЕТ СН'!$I$9+СВЦЭМ!$D$10+'СЕТ СН'!$I$5-'СЕТ СН'!$I$17</f>
        <v>3589.4548242700002</v>
      </c>
      <c r="E135" s="36">
        <f>SUMIFS(СВЦЭМ!$C$33:$C$776,СВЦЭМ!$A$33:$A$776,$A135,СВЦЭМ!$B$33:$B$776,E$119)+'СЕТ СН'!$I$9+СВЦЭМ!$D$10+'СЕТ СН'!$I$5-'СЕТ СН'!$I$17</f>
        <v>3582.6912352700001</v>
      </c>
      <c r="F135" s="36">
        <f>SUMIFS(СВЦЭМ!$C$33:$C$776,СВЦЭМ!$A$33:$A$776,$A135,СВЦЭМ!$B$33:$B$776,F$119)+'СЕТ СН'!$I$9+СВЦЭМ!$D$10+'СЕТ СН'!$I$5-'СЕТ СН'!$I$17</f>
        <v>3580.9566948299998</v>
      </c>
      <c r="G135" s="36">
        <f>SUMIFS(СВЦЭМ!$C$33:$C$776,СВЦЭМ!$A$33:$A$776,$A135,СВЦЭМ!$B$33:$B$776,G$119)+'СЕТ СН'!$I$9+СВЦЭМ!$D$10+'СЕТ СН'!$I$5-'СЕТ СН'!$I$17</f>
        <v>3586.3775345499998</v>
      </c>
      <c r="H135" s="36">
        <f>SUMIFS(СВЦЭМ!$C$33:$C$776,СВЦЭМ!$A$33:$A$776,$A135,СВЦЭМ!$B$33:$B$776,H$119)+'СЕТ СН'!$I$9+СВЦЭМ!$D$10+'СЕТ СН'!$I$5-'СЕТ СН'!$I$17</f>
        <v>3593.51158743</v>
      </c>
      <c r="I135" s="36">
        <f>SUMIFS(СВЦЭМ!$C$33:$C$776,СВЦЭМ!$A$33:$A$776,$A135,СВЦЭМ!$B$33:$B$776,I$119)+'СЕТ СН'!$I$9+СВЦЭМ!$D$10+'СЕТ СН'!$I$5-'СЕТ СН'!$I$17</f>
        <v>3548.79553781</v>
      </c>
      <c r="J135" s="36">
        <f>SUMIFS(СВЦЭМ!$C$33:$C$776,СВЦЭМ!$A$33:$A$776,$A135,СВЦЭМ!$B$33:$B$776,J$119)+'СЕТ СН'!$I$9+СВЦЭМ!$D$10+'СЕТ СН'!$I$5-'СЕТ СН'!$I$17</f>
        <v>3493.0287104600002</v>
      </c>
      <c r="K135" s="36">
        <f>SUMIFS(СВЦЭМ!$C$33:$C$776,СВЦЭМ!$A$33:$A$776,$A135,СВЦЭМ!$B$33:$B$776,K$119)+'СЕТ СН'!$I$9+СВЦЭМ!$D$10+'СЕТ СН'!$I$5-'СЕТ СН'!$I$17</f>
        <v>3414.0676185100001</v>
      </c>
      <c r="L135" s="36">
        <f>SUMIFS(СВЦЭМ!$C$33:$C$776,СВЦЭМ!$A$33:$A$776,$A135,СВЦЭМ!$B$33:$B$776,L$119)+'СЕТ СН'!$I$9+СВЦЭМ!$D$10+'СЕТ СН'!$I$5-'СЕТ СН'!$I$17</f>
        <v>3364.22826958</v>
      </c>
      <c r="M135" s="36">
        <f>SUMIFS(СВЦЭМ!$C$33:$C$776,СВЦЭМ!$A$33:$A$776,$A135,СВЦЭМ!$B$33:$B$776,M$119)+'СЕТ СН'!$I$9+СВЦЭМ!$D$10+'СЕТ СН'!$I$5-'СЕТ СН'!$I$17</f>
        <v>3364.53455992</v>
      </c>
      <c r="N135" s="36">
        <f>SUMIFS(СВЦЭМ!$C$33:$C$776,СВЦЭМ!$A$33:$A$776,$A135,СВЦЭМ!$B$33:$B$776,N$119)+'СЕТ СН'!$I$9+СВЦЭМ!$D$10+'СЕТ СН'!$I$5-'СЕТ СН'!$I$17</f>
        <v>3369.2798280000002</v>
      </c>
      <c r="O135" s="36">
        <f>SUMIFS(СВЦЭМ!$C$33:$C$776,СВЦЭМ!$A$33:$A$776,$A135,СВЦЭМ!$B$33:$B$776,O$119)+'СЕТ СН'!$I$9+СВЦЭМ!$D$10+'СЕТ СН'!$I$5-'СЕТ СН'!$I$17</f>
        <v>3378.74351209</v>
      </c>
      <c r="P135" s="36">
        <f>SUMIFS(СВЦЭМ!$C$33:$C$776,СВЦЭМ!$A$33:$A$776,$A135,СВЦЭМ!$B$33:$B$776,P$119)+'СЕТ СН'!$I$9+СВЦЭМ!$D$10+'СЕТ СН'!$I$5-'СЕТ СН'!$I$17</f>
        <v>3376.70457081</v>
      </c>
      <c r="Q135" s="36">
        <f>SUMIFS(СВЦЭМ!$C$33:$C$776,СВЦЭМ!$A$33:$A$776,$A135,СВЦЭМ!$B$33:$B$776,Q$119)+'СЕТ СН'!$I$9+СВЦЭМ!$D$10+'СЕТ СН'!$I$5-'СЕТ СН'!$I$17</f>
        <v>3381.4225106900003</v>
      </c>
      <c r="R135" s="36">
        <f>SUMIFS(СВЦЭМ!$C$33:$C$776,СВЦЭМ!$A$33:$A$776,$A135,СВЦЭМ!$B$33:$B$776,R$119)+'СЕТ СН'!$I$9+СВЦЭМ!$D$10+'СЕТ СН'!$I$5-'СЕТ СН'!$I$17</f>
        <v>3379.8648082499999</v>
      </c>
      <c r="S135" s="36">
        <f>SUMIFS(СВЦЭМ!$C$33:$C$776,СВЦЭМ!$A$33:$A$776,$A135,СВЦЭМ!$B$33:$B$776,S$119)+'СЕТ СН'!$I$9+СВЦЭМ!$D$10+'СЕТ СН'!$I$5-'СЕТ СН'!$I$17</f>
        <v>3380.4222361000002</v>
      </c>
      <c r="T135" s="36">
        <f>SUMIFS(СВЦЭМ!$C$33:$C$776,СВЦЭМ!$A$33:$A$776,$A135,СВЦЭМ!$B$33:$B$776,T$119)+'СЕТ СН'!$I$9+СВЦЭМ!$D$10+'СЕТ СН'!$I$5-'СЕТ СН'!$I$17</f>
        <v>3374.7463270899998</v>
      </c>
      <c r="U135" s="36">
        <f>SUMIFS(СВЦЭМ!$C$33:$C$776,СВЦЭМ!$A$33:$A$776,$A135,СВЦЭМ!$B$33:$B$776,U$119)+'СЕТ СН'!$I$9+СВЦЭМ!$D$10+'СЕТ СН'!$I$5-'СЕТ СН'!$I$17</f>
        <v>3361.5472028700001</v>
      </c>
      <c r="V135" s="36">
        <f>SUMIFS(СВЦЭМ!$C$33:$C$776,СВЦЭМ!$A$33:$A$776,$A135,СВЦЭМ!$B$33:$B$776,V$119)+'СЕТ СН'!$I$9+СВЦЭМ!$D$10+'СЕТ СН'!$I$5-'СЕТ СН'!$I$17</f>
        <v>3328.0101974200002</v>
      </c>
      <c r="W135" s="36">
        <f>SUMIFS(СВЦЭМ!$C$33:$C$776,СВЦЭМ!$A$33:$A$776,$A135,СВЦЭМ!$B$33:$B$776,W$119)+'СЕТ СН'!$I$9+СВЦЭМ!$D$10+'СЕТ СН'!$I$5-'СЕТ СН'!$I$17</f>
        <v>3328.8339260100001</v>
      </c>
      <c r="X135" s="36">
        <f>SUMIFS(СВЦЭМ!$C$33:$C$776,СВЦЭМ!$A$33:$A$776,$A135,СВЦЭМ!$B$33:$B$776,X$119)+'СЕТ СН'!$I$9+СВЦЭМ!$D$10+'СЕТ СН'!$I$5-'СЕТ СН'!$I$17</f>
        <v>3382.4047683600002</v>
      </c>
      <c r="Y135" s="36">
        <f>SUMIFS(СВЦЭМ!$C$33:$C$776,СВЦЭМ!$A$33:$A$776,$A135,СВЦЭМ!$B$33:$B$776,Y$119)+'СЕТ СН'!$I$9+СВЦЭМ!$D$10+'СЕТ СН'!$I$5-'СЕТ СН'!$I$17</f>
        <v>3454.61608097</v>
      </c>
    </row>
    <row r="136" spans="1:25" ht="15.75" x14ac:dyDescent="0.2">
      <c r="A136" s="35">
        <f t="shared" si="3"/>
        <v>43999</v>
      </c>
      <c r="B136" s="36">
        <f>SUMIFS(СВЦЭМ!$C$33:$C$776,СВЦЭМ!$A$33:$A$776,$A136,СВЦЭМ!$B$33:$B$776,B$119)+'СЕТ СН'!$I$9+СВЦЭМ!$D$10+'СЕТ СН'!$I$5-'СЕТ СН'!$I$17</f>
        <v>3571.9642521300002</v>
      </c>
      <c r="C136" s="36">
        <f>SUMIFS(СВЦЭМ!$C$33:$C$776,СВЦЭМ!$A$33:$A$776,$A136,СВЦЭМ!$B$33:$B$776,C$119)+'СЕТ СН'!$I$9+СВЦЭМ!$D$10+'СЕТ СН'!$I$5-'СЕТ СН'!$I$17</f>
        <v>3610.6504689000003</v>
      </c>
      <c r="D136" s="36">
        <f>SUMIFS(СВЦЭМ!$C$33:$C$776,СВЦЭМ!$A$33:$A$776,$A136,СВЦЭМ!$B$33:$B$776,D$119)+'СЕТ СН'!$I$9+СВЦЭМ!$D$10+'СЕТ СН'!$I$5-'СЕТ СН'!$I$17</f>
        <v>3590.4065160999999</v>
      </c>
      <c r="E136" s="36">
        <f>SUMIFS(СВЦЭМ!$C$33:$C$776,СВЦЭМ!$A$33:$A$776,$A136,СВЦЭМ!$B$33:$B$776,E$119)+'СЕТ СН'!$I$9+СВЦЭМ!$D$10+'СЕТ СН'!$I$5-'СЕТ СН'!$I$17</f>
        <v>3578.3330778899999</v>
      </c>
      <c r="F136" s="36">
        <f>SUMIFS(СВЦЭМ!$C$33:$C$776,СВЦЭМ!$A$33:$A$776,$A136,СВЦЭМ!$B$33:$B$776,F$119)+'СЕТ СН'!$I$9+СВЦЭМ!$D$10+'СЕТ СН'!$I$5-'СЕТ СН'!$I$17</f>
        <v>3572.2974514699999</v>
      </c>
      <c r="G136" s="36">
        <f>SUMIFS(СВЦЭМ!$C$33:$C$776,СВЦЭМ!$A$33:$A$776,$A136,СВЦЭМ!$B$33:$B$776,G$119)+'СЕТ СН'!$I$9+СВЦЭМ!$D$10+'СЕТ СН'!$I$5-'СЕТ СН'!$I$17</f>
        <v>3582.0184397799999</v>
      </c>
      <c r="H136" s="36">
        <f>SUMIFS(СВЦЭМ!$C$33:$C$776,СВЦЭМ!$A$33:$A$776,$A136,СВЦЭМ!$B$33:$B$776,H$119)+'СЕТ СН'!$I$9+СВЦЭМ!$D$10+'СЕТ СН'!$I$5-'СЕТ СН'!$I$17</f>
        <v>3611.7375355300001</v>
      </c>
      <c r="I136" s="36">
        <f>SUMIFS(СВЦЭМ!$C$33:$C$776,СВЦЭМ!$A$33:$A$776,$A136,СВЦЭМ!$B$33:$B$776,I$119)+'СЕТ СН'!$I$9+СВЦЭМ!$D$10+'СЕТ СН'!$I$5-'СЕТ СН'!$I$17</f>
        <v>3587.9858268200001</v>
      </c>
      <c r="J136" s="36">
        <f>SUMIFS(СВЦЭМ!$C$33:$C$776,СВЦЭМ!$A$33:$A$776,$A136,СВЦЭМ!$B$33:$B$776,J$119)+'СЕТ СН'!$I$9+СВЦЭМ!$D$10+'СЕТ СН'!$I$5-'СЕТ СН'!$I$17</f>
        <v>3532.1066729200002</v>
      </c>
      <c r="K136" s="36">
        <f>SUMIFS(СВЦЭМ!$C$33:$C$776,СВЦЭМ!$A$33:$A$776,$A136,СВЦЭМ!$B$33:$B$776,K$119)+'СЕТ СН'!$I$9+СВЦЭМ!$D$10+'СЕТ СН'!$I$5-'СЕТ СН'!$I$17</f>
        <v>3434.4550393999998</v>
      </c>
      <c r="L136" s="36">
        <f>SUMIFS(СВЦЭМ!$C$33:$C$776,СВЦЭМ!$A$33:$A$776,$A136,СВЦЭМ!$B$33:$B$776,L$119)+'СЕТ СН'!$I$9+СВЦЭМ!$D$10+'СЕТ СН'!$I$5-'СЕТ СН'!$I$17</f>
        <v>3362.2240214399999</v>
      </c>
      <c r="M136" s="36">
        <f>SUMIFS(СВЦЭМ!$C$33:$C$776,СВЦЭМ!$A$33:$A$776,$A136,СВЦЭМ!$B$33:$B$776,M$119)+'СЕТ СН'!$I$9+СВЦЭМ!$D$10+'СЕТ СН'!$I$5-'СЕТ СН'!$I$17</f>
        <v>3350.87217831</v>
      </c>
      <c r="N136" s="36">
        <f>SUMIFS(СВЦЭМ!$C$33:$C$776,СВЦЭМ!$A$33:$A$776,$A136,СВЦЭМ!$B$33:$B$776,N$119)+'СЕТ СН'!$I$9+СВЦЭМ!$D$10+'СЕТ СН'!$I$5-'СЕТ СН'!$I$17</f>
        <v>3354.6352466200001</v>
      </c>
      <c r="O136" s="36">
        <f>SUMIFS(СВЦЭМ!$C$33:$C$776,СВЦЭМ!$A$33:$A$776,$A136,СВЦЭМ!$B$33:$B$776,O$119)+'СЕТ СН'!$I$9+СВЦЭМ!$D$10+'СЕТ СН'!$I$5-'СЕТ СН'!$I$17</f>
        <v>3366.4398720500003</v>
      </c>
      <c r="P136" s="36">
        <f>SUMIFS(СВЦЭМ!$C$33:$C$776,СВЦЭМ!$A$33:$A$776,$A136,СВЦЭМ!$B$33:$B$776,P$119)+'СЕТ СН'!$I$9+СВЦЭМ!$D$10+'СЕТ СН'!$I$5-'СЕТ СН'!$I$17</f>
        <v>3382.15309424</v>
      </c>
      <c r="Q136" s="36">
        <f>SUMIFS(СВЦЭМ!$C$33:$C$776,СВЦЭМ!$A$33:$A$776,$A136,СВЦЭМ!$B$33:$B$776,Q$119)+'СЕТ СН'!$I$9+СВЦЭМ!$D$10+'СЕТ СН'!$I$5-'СЕТ СН'!$I$17</f>
        <v>3366.7678170200002</v>
      </c>
      <c r="R136" s="36">
        <f>SUMIFS(СВЦЭМ!$C$33:$C$776,СВЦЭМ!$A$33:$A$776,$A136,СВЦЭМ!$B$33:$B$776,R$119)+'СЕТ СН'!$I$9+СВЦЭМ!$D$10+'СЕТ СН'!$I$5-'СЕТ СН'!$I$17</f>
        <v>3367.5855569999999</v>
      </c>
      <c r="S136" s="36">
        <f>SUMIFS(СВЦЭМ!$C$33:$C$776,СВЦЭМ!$A$33:$A$776,$A136,СВЦЭМ!$B$33:$B$776,S$119)+'СЕТ СН'!$I$9+СВЦЭМ!$D$10+'СЕТ СН'!$I$5-'СЕТ СН'!$I$17</f>
        <v>3369.2042174600001</v>
      </c>
      <c r="T136" s="36">
        <f>SUMIFS(СВЦЭМ!$C$33:$C$776,СВЦЭМ!$A$33:$A$776,$A136,СВЦЭМ!$B$33:$B$776,T$119)+'СЕТ СН'!$I$9+СВЦЭМ!$D$10+'СЕТ СН'!$I$5-'СЕТ СН'!$I$17</f>
        <v>3379.3675453300002</v>
      </c>
      <c r="U136" s="36">
        <f>SUMIFS(СВЦЭМ!$C$33:$C$776,СВЦЭМ!$A$33:$A$776,$A136,СВЦЭМ!$B$33:$B$776,U$119)+'СЕТ СН'!$I$9+СВЦЭМ!$D$10+'СЕТ СН'!$I$5-'СЕТ СН'!$I$17</f>
        <v>3364.2589230799999</v>
      </c>
      <c r="V136" s="36">
        <f>SUMIFS(СВЦЭМ!$C$33:$C$776,СВЦЭМ!$A$33:$A$776,$A136,СВЦЭМ!$B$33:$B$776,V$119)+'СЕТ СН'!$I$9+СВЦЭМ!$D$10+'СЕТ СН'!$I$5-'СЕТ СН'!$I$17</f>
        <v>3357.8016295900002</v>
      </c>
      <c r="W136" s="36">
        <f>SUMIFS(СВЦЭМ!$C$33:$C$776,СВЦЭМ!$A$33:$A$776,$A136,СВЦЭМ!$B$33:$B$776,W$119)+'СЕТ СН'!$I$9+СВЦЭМ!$D$10+'СЕТ СН'!$I$5-'СЕТ СН'!$I$17</f>
        <v>3363.3865873099999</v>
      </c>
      <c r="X136" s="36">
        <f>SUMIFS(СВЦЭМ!$C$33:$C$776,СВЦЭМ!$A$33:$A$776,$A136,СВЦЭМ!$B$33:$B$776,X$119)+'СЕТ СН'!$I$9+СВЦЭМ!$D$10+'СЕТ СН'!$I$5-'СЕТ СН'!$I$17</f>
        <v>3408.4753124399999</v>
      </c>
      <c r="Y136" s="36">
        <f>SUMIFS(СВЦЭМ!$C$33:$C$776,СВЦЭМ!$A$33:$A$776,$A136,СВЦЭМ!$B$33:$B$776,Y$119)+'СЕТ СН'!$I$9+СВЦЭМ!$D$10+'СЕТ СН'!$I$5-'СЕТ СН'!$I$17</f>
        <v>3484.6321521499999</v>
      </c>
    </row>
    <row r="137" spans="1:25" ht="15.75" x14ac:dyDescent="0.2">
      <c r="A137" s="35">
        <f t="shared" si="3"/>
        <v>44000</v>
      </c>
      <c r="B137" s="36">
        <f>SUMIFS(СВЦЭМ!$C$33:$C$776,СВЦЭМ!$A$33:$A$776,$A137,СВЦЭМ!$B$33:$B$776,B$119)+'СЕТ СН'!$I$9+СВЦЭМ!$D$10+'СЕТ СН'!$I$5-'СЕТ СН'!$I$17</f>
        <v>3458.1607352400001</v>
      </c>
      <c r="C137" s="36">
        <f>SUMIFS(СВЦЭМ!$C$33:$C$776,СВЦЭМ!$A$33:$A$776,$A137,СВЦЭМ!$B$33:$B$776,C$119)+'СЕТ СН'!$I$9+СВЦЭМ!$D$10+'СЕТ СН'!$I$5-'СЕТ СН'!$I$17</f>
        <v>3435.7228497800002</v>
      </c>
      <c r="D137" s="36">
        <f>SUMIFS(СВЦЭМ!$C$33:$C$776,СВЦЭМ!$A$33:$A$776,$A137,СВЦЭМ!$B$33:$B$776,D$119)+'СЕТ СН'!$I$9+СВЦЭМ!$D$10+'СЕТ СН'!$I$5-'СЕТ СН'!$I$17</f>
        <v>3463.2223504100002</v>
      </c>
      <c r="E137" s="36">
        <f>SUMIFS(СВЦЭМ!$C$33:$C$776,СВЦЭМ!$A$33:$A$776,$A137,СВЦЭМ!$B$33:$B$776,E$119)+'СЕТ СН'!$I$9+СВЦЭМ!$D$10+'СЕТ СН'!$I$5-'СЕТ СН'!$I$17</f>
        <v>3475.57958835</v>
      </c>
      <c r="F137" s="36">
        <f>SUMIFS(СВЦЭМ!$C$33:$C$776,СВЦЭМ!$A$33:$A$776,$A137,СВЦЭМ!$B$33:$B$776,F$119)+'СЕТ СН'!$I$9+СВЦЭМ!$D$10+'СЕТ СН'!$I$5-'СЕТ СН'!$I$17</f>
        <v>3474.7369711199999</v>
      </c>
      <c r="G137" s="36">
        <f>SUMIFS(СВЦЭМ!$C$33:$C$776,СВЦЭМ!$A$33:$A$776,$A137,СВЦЭМ!$B$33:$B$776,G$119)+'СЕТ СН'!$I$9+СВЦЭМ!$D$10+'СЕТ СН'!$I$5-'СЕТ СН'!$I$17</f>
        <v>3587.86864904</v>
      </c>
      <c r="H137" s="36">
        <f>SUMIFS(СВЦЭМ!$C$33:$C$776,СВЦЭМ!$A$33:$A$776,$A137,СВЦЭМ!$B$33:$B$776,H$119)+'СЕТ СН'!$I$9+СВЦЭМ!$D$10+'СЕТ СН'!$I$5-'СЕТ СН'!$I$17</f>
        <v>3548.8984757500002</v>
      </c>
      <c r="I137" s="36">
        <f>SUMIFS(СВЦЭМ!$C$33:$C$776,СВЦЭМ!$A$33:$A$776,$A137,СВЦЭМ!$B$33:$B$776,I$119)+'СЕТ СН'!$I$9+СВЦЭМ!$D$10+'СЕТ СН'!$I$5-'СЕТ СН'!$I$17</f>
        <v>3543.3661294600001</v>
      </c>
      <c r="J137" s="36">
        <f>SUMIFS(СВЦЭМ!$C$33:$C$776,СВЦЭМ!$A$33:$A$776,$A137,СВЦЭМ!$B$33:$B$776,J$119)+'СЕТ СН'!$I$9+СВЦЭМ!$D$10+'СЕТ СН'!$I$5-'СЕТ СН'!$I$17</f>
        <v>3546.82746013</v>
      </c>
      <c r="K137" s="36">
        <f>SUMIFS(СВЦЭМ!$C$33:$C$776,СВЦЭМ!$A$33:$A$776,$A137,СВЦЭМ!$B$33:$B$776,K$119)+'СЕТ СН'!$I$9+СВЦЭМ!$D$10+'СЕТ СН'!$I$5-'СЕТ СН'!$I$17</f>
        <v>3463.5139488599998</v>
      </c>
      <c r="L137" s="36">
        <f>SUMIFS(СВЦЭМ!$C$33:$C$776,СВЦЭМ!$A$33:$A$776,$A137,СВЦЭМ!$B$33:$B$776,L$119)+'СЕТ СН'!$I$9+СВЦЭМ!$D$10+'СЕТ СН'!$I$5-'СЕТ СН'!$I$17</f>
        <v>3406.8057209099998</v>
      </c>
      <c r="M137" s="36">
        <f>SUMIFS(СВЦЭМ!$C$33:$C$776,СВЦЭМ!$A$33:$A$776,$A137,СВЦЭМ!$B$33:$B$776,M$119)+'СЕТ СН'!$I$9+СВЦЭМ!$D$10+'СЕТ СН'!$I$5-'СЕТ СН'!$I$17</f>
        <v>3391.0976126800001</v>
      </c>
      <c r="N137" s="36">
        <f>SUMIFS(СВЦЭМ!$C$33:$C$776,СВЦЭМ!$A$33:$A$776,$A137,СВЦЭМ!$B$33:$B$776,N$119)+'СЕТ СН'!$I$9+СВЦЭМ!$D$10+'СЕТ СН'!$I$5-'СЕТ СН'!$I$17</f>
        <v>3405.9485346500001</v>
      </c>
      <c r="O137" s="36">
        <f>SUMIFS(СВЦЭМ!$C$33:$C$776,СВЦЭМ!$A$33:$A$776,$A137,СВЦЭМ!$B$33:$B$776,O$119)+'СЕТ СН'!$I$9+СВЦЭМ!$D$10+'СЕТ СН'!$I$5-'СЕТ СН'!$I$17</f>
        <v>3420.7493281699999</v>
      </c>
      <c r="P137" s="36">
        <f>SUMIFS(СВЦЭМ!$C$33:$C$776,СВЦЭМ!$A$33:$A$776,$A137,СВЦЭМ!$B$33:$B$776,P$119)+'СЕТ СН'!$I$9+СВЦЭМ!$D$10+'СЕТ СН'!$I$5-'СЕТ СН'!$I$17</f>
        <v>3411.7242335400001</v>
      </c>
      <c r="Q137" s="36">
        <f>SUMIFS(СВЦЭМ!$C$33:$C$776,СВЦЭМ!$A$33:$A$776,$A137,СВЦЭМ!$B$33:$B$776,Q$119)+'СЕТ СН'!$I$9+СВЦЭМ!$D$10+'СЕТ СН'!$I$5-'СЕТ СН'!$I$17</f>
        <v>3415.0991069500001</v>
      </c>
      <c r="R137" s="36">
        <f>SUMIFS(СВЦЭМ!$C$33:$C$776,СВЦЭМ!$A$33:$A$776,$A137,СВЦЭМ!$B$33:$B$776,R$119)+'СЕТ СН'!$I$9+СВЦЭМ!$D$10+'СЕТ СН'!$I$5-'СЕТ СН'!$I$17</f>
        <v>3413.02340241</v>
      </c>
      <c r="S137" s="36">
        <f>SUMIFS(СВЦЭМ!$C$33:$C$776,СВЦЭМ!$A$33:$A$776,$A137,СВЦЭМ!$B$33:$B$776,S$119)+'СЕТ СН'!$I$9+СВЦЭМ!$D$10+'СЕТ СН'!$I$5-'СЕТ СН'!$I$17</f>
        <v>3424.63053416</v>
      </c>
      <c r="T137" s="36">
        <f>SUMIFS(СВЦЭМ!$C$33:$C$776,СВЦЭМ!$A$33:$A$776,$A137,СВЦЭМ!$B$33:$B$776,T$119)+'СЕТ СН'!$I$9+СВЦЭМ!$D$10+'СЕТ СН'!$I$5-'СЕТ СН'!$I$17</f>
        <v>3419.32636211</v>
      </c>
      <c r="U137" s="36">
        <f>SUMIFS(СВЦЭМ!$C$33:$C$776,СВЦЭМ!$A$33:$A$776,$A137,СВЦЭМ!$B$33:$B$776,U$119)+'СЕТ СН'!$I$9+СВЦЭМ!$D$10+'СЕТ СН'!$I$5-'СЕТ СН'!$I$17</f>
        <v>3418.1320325199999</v>
      </c>
      <c r="V137" s="36">
        <f>SUMIFS(СВЦЭМ!$C$33:$C$776,СВЦЭМ!$A$33:$A$776,$A137,СВЦЭМ!$B$33:$B$776,V$119)+'СЕТ СН'!$I$9+СВЦЭМ!$D$10+'СЕТ СН'!$I$5-'СЕТ СН'!$I$17</f>
        <v>3404.1645134700002</v>
      </c>
      <c r="W137" s="36">
        <f>SUMIFS(СВЦЭМ!$C$33:$C$776,СВЦЭМ!$A$33:$A$776,$A137,СВЦЭМ!$B$33:$B$776,W$119)+'СЕТ СН'!$I$9+СВЦЭМ!$D$10+'СЕТ СН'!$I$5-'СЕТ СН'!$I$17</f>
        <v>3397.9484655800002</v>
      </c>
      <c r="X137" s="36">
        <f>SUMIFS(СВЦЭМ!$C$33:$C$776,СВЦЭМ!$A$33:$A$776,$A137,СВЦЭМ!$B$33:$B$776,X$119)+'СЕТ СН'!$I$9+СВЦЭМ!$D$10+'СЕТ СН'!$I$5-'СЕТ СН'!$I$17</f>
        <v>3441.9736835100002</v>
      </c>
      <c r="Y137" s="36">
        <f>SUMIFS(СВЦЭМ!$C$33:$C$776,СВЦЭМ!$A$33:$A$776,$A137,СВЦЭМ!$B$33:$B$776,Y$119)+'СЕТ СН'!$I$9+СВЦЭМ!$D$10+'СЕТ СН'!$I$5-'СЕТ СН'!$I$17</f>
        <v>3453.5963490499998</v>
      </c>
    </row>
    <row r="138" spans="1:25" ht="15.75" x14ac:dyDescent="0.2">
      <c r="A138" s="35">
        <f t="shared" si="3"/>
        <v>44001</v>
      </c>
      <c r="B138" s="36">
        <f>SUMIFS(СВЦЭМ!$C$33:$C$776,СВЦЭМ!$A$33:$A$776,$A138,СВЦЭМ!$B$33:$B$776,B$119)+'СЕТ СН'!$I$9+СВЦЭМ!$D$10+'СЕТ СН'!$I$5-'СЕТ СН'!$I$17</f>
        <v>3560.7036258500002</v>
      </c>
      <c r="C138" s="36">
        <f>SUMIFS(СВЦЭМ!$C$33:$C$776,СВЦЭМ!$A$33:$A$776,$A138,СВЦЭМ!$B$33:$B$776,C$119)+'СЕТ СН'!$I$9+СВЦЭМ!$D$10+'СЕТ СН'!$I$5-'СЕТ СН'!$I$17</f>
        <v>3595.4068751</v>
      </c>
      <c r="D138" s="36">
        <f>SUMIFS(СВЦЭМ!$C$33:$C$776,СВЦЭМ!$A$33:$A$776,$A138,СВЦЭМ!$B$33:$B$776,D$119)+'СЕТ СН'!$I$9+СВЦЭМ!$D$10+'СЕТ СН'!$I$5-'СЕТ СН'!$I$17</f>
        <v>3601.3604787300001</v>
      </c>
      <c r="E138" s="36">
        <f>SUMIFS(СВЦЭМ!$C$33:$C$776,СВЦЭМ!$A$33:$A$776,$A138,СВЦЭМ!$B$33:$B$776,E$119)+'СЕТ СН'!$I$9+СВЦЭМ!$D$10+'СЕТ СН'!$I$5-'СЕТ СН'!$I$17</f>
        <v>3591.6616808500003</v>
      </c>
      <c r="F138" s="36">
        <f>SUMIFS(СВЦЭМ!$C$33:$C$776,СВЦЭМ!$A$33:$A$776,$A138,СВЦЭМ!$B$33:$B$776,F$119)+'СЕТ СН'!$I$9+СВЦЭМ!$D$10+'СЕТ СН'!$I$5-'СЕТ СН'!$I$17</f>
        <v>3586.1862547999999</v>
      </c>
      <c r="G138" s="36">
        <f>SUMIFS(СВЦЭМ!$C$33:$C$776,СВЦЭМ!$A$33:$A$776,$A138,СВЦЭМ!$B$33:$B$776,G$119)+'СЕТ СН'!$I$9+СВЦЭМ!$D$10+'СЕТ СН'!$I$5-'СЕТ СН'!$I$17</f>
        <v>3594.32576806</v>
      </c>
      <c r="H138" s="36">
        <f>SUMIFS(СВЦЭМ!$C$33:$C$776,СВЦЭМ!$A$33:$A$776,$A138,СВЦЭМ!$B$33:$B$776,H$119)+'СЕТ СН'!$I$9+СВЦЭМ!$D$10+'СЕТ СН'!$I$5-'СЕТ СН'!$I$17</f>
        <v>3611.40555915</v>
      </c>
      <c r="I138" s="36">
        <f>SUMIFS(СВЦЭМ!$C$33:$C$776,СВЦЭМ!$A$33:$A$776,$A138,СВЦЭМ!$B$33:$B$776,I$119)+'СЕТ СН'!$I$9+СВЦЭМ!$D$10+'СЕТ СН'!$I$5-'СЕТ СН'!$I$17</f>
        <v>3599.09193293</v>
      </c>
      <c r="J138" s="36">
        <f>SUMIFS(СВЦЭМ!$C$33:$C$776,СВЦЭМ!$A$33:$A$776,$A138,СВЦЭМ!$B$33:$B$776,J$119)+'СЕТ СН'!$I$9+СВЦЭМ!$D$10+'СЕТ СН'!$I$5-'СЕТ СН'!$I$17</f>
        <v>3501.1372525100001</v>
      </c>
      <c r="K138" s="36">
        <f>SUMIFS(СВЦЭМ!$C$33:$C$776,СВЦЭМ!$A$33:$A$776,$A138,СВЦЭМ!$B$33:$B$776,K$119)+'СЕТ СН'!$I$9+СВЦЭМ!$D$10+'СЕТ СН'!$I$5-'СЕТ СН'!$I$17</f>
        <v>3409.6037998500001</v>
      </c>
      <c r="L138" s="36">
        <f>SUMIFS(СВЦЭМ!$C$33:$C$776,СВЦЭМ!$A$33:$A$776,$A138,СВЦЭМ!$B$33:$B$776,L$119)+'СЕТ СН'!$I$9+СВЦЭМ!$D$10+'СЕТ СН'!$I$5-'СЕТ СН'!$I$17</f>
        <v>3362.9815069800002</v>
      </c>
      <c r="M138" s="36">
        <f>SUMIFS(СВЦЭМ!$C$33:$C$776,СВЦЭМ!$A$33:$A$776,$A138,СВЦЭМ!$B$33:$B$776,M$119)+'СЕТ СН'!$I$9+СВЦЭМ!$D$10+'СЕТ СН'!$I$5-'СЕТ СН'!$I$17</f>
        <v>3362.0591354600001</v>
      </c>
      <c r="N138" s="36">
        <f>SUMIFS(СВЦЭМ!$C$33:$C$776,СВЦЭМ!$A$33:$A$776,$A138,СВЦЭМ!$B$33:$B$776,N$119)+'СЕТ СН'!$I$9+СВЦЭМ!$D$10+'СЕТ СН'!$I$5-'СЕТ СН'!$I$17</f>
        <v>3364.3671403100002</v>
      </c>
      <c r="O138" s="36">
        <f>SUMIFS(СВЦЭМ!$C$33:$C$776,СВЦЭМ!$A$33:$A$776,$A138,СВЦЭМ!$B$33:$B$776,O$119)+'СЕТ СН'!$I$9+СВЦЭМ!$D$10+'СЕТ СН'!$I$5-'СЕТ СН'!$I$17</f>
        <v>3382.1834785999999</v>
      </c>
      <c r="P138" s="36">
        <f>SUMIFS(СВЦЭМ!$C$33:$C$776,СВЦЭМ!$A$33:$A$776,$A138,СВЦЭМ!$B$33:$B$776,P$119)+'СЕТ СН'!$I$9+СВЦЭМ!$D$10+'СЕТ СН'!$I$5-'СЕТ СН'!$I$17</f>
        <v>3370.4653563000002</v>
      </c>
      <c r="Q138" s="36">
        <f>SUMIFS(СВЦЭМ!$C$33:$C$776,СВЦЭМ!$A$33:$A$776,$A138,СВЦЭМ!$B$33:$B$776,Q$119)+'СЕТ СН'!$I$9+СВЦЭМ!$D$10+'СЕТ СН'!$I$5-'СЕТ СН'!$I$17</f>
        <v>3375.7864707600002</v>
      </c>
      <c r="R138" s="36">
        <f>SUMIFS(СВЦЭМ!$C$33:$C$776,СВЦЭМ!$A$33:$A$776,$A138,СВЦЭМ!$B$33:$B$776,R$119)+'СЕТ СН'!$I$9+СВЦЭМ!$D$10+'СЕТ СН'!$I$5-'СЕТ СН'!$I$17</f>
        <v>3370.8146494500002</v>
      </c>
      <c r="S138" s="36">
        <f>SUMIFS(СВЦЭМ!$C$33:$C$776,СВЦЭМ!$A$33:$A$776,$A138,СВЦЭМ!$B$33:$B$776,S$119)+'СЕТ СН'!$I$9+СВЦЭМ!$D$10+'СЕТ СН'!$I$5-'СЕТ СН'!$I$17</f>
        <v>3392.4781974400003</v>
      </c>
      <c r="T138" s="36">
        <f>SUMIFS(СВЦЭМ!$C$33:$C$776,СВЦЭМ!$A$33:$A$776,$A138,СВЦЭМ!$B$33:$B$776,T$119)+'СЕТ СН'!$I$9+СВЦЭМ!$D$10+'СЕТ СН'!$I$5-'СЕТ СН'!$I$17</f>
        <v>3386.9599585199999</v>
      </c>
      <c r="U138" s="36">
        <f>SUMIFS(СВЦЭМ!$C$33:$C$776,СВЦЭМ!$A$33:$A$776,$A138,СВЦЭМ!$B$33:$B$776,U$119)+'СЕТ СН'!$I$9+СВЦЭМ!$D$10+'СЕТ СН'!$I$5-'СЕТ СН'!$I$17</f>
        <v>3377.70346337</v>
      </c>
      <c r="V138" s="36">
        <f>SUMIFS(СВЦЭМ!$C$33:$C$776,СВЦЭМ!$A$33:$A$776,$A138,СВЦЭМ!$B$33:$B$776,V$119)+'СЕТ СН'!$I$9+СВЦЭМ!$D$10+'СЕТ СН'!$I$5-'СЕТ СН'!$I$17</f>
        <v>3360.9028003600001</v>
      </c>
      <c r="W138" s="36">
        <f>SUMIFS(СВЦЭМ!$C$33:$C$776,СВЦЭМ!$A$33:$A$776,$A138,СВЦЭМ!$B$33:$B$776,W$119)+'СЕТ СН'!$I$9+СВЦЭМ!$D$10+'СЕТ СН'!$I$5-'СЕТ СН'!$I$17</f>
        <v>3361.9691902100003</v>
      </c>
      <c r="X138" s="36">
        <f>SUMIFS(СВЦЭМ!$C$33:$C$776,СВЦЭМ!$A$33:$A$776,$A138,СВЦЭМ!$B$33:$B$776,X$119)+'СЕТ СН'!$I$9+СВЦЭМ!$D$10+'СЕТ СН'!$I$5-'СЕТ СН'!$I$17</f>
        <v>3409.6822054700001</v>
      </c>
      <c r="Y138" s="36">
        <f>SUMIFS(СВЦЭМ!$C$33:$C$776,СВЦЭМ!$A$33:$A$776,$A138,СВЦЭМ!$B$33:$B$776,Y$119)+'СЕТ СН'!$I$9+СВЦЭМ!$D$10+'СЕТ СН'!$I$5-'СЕТ СН'!$I$17</f>
        <v>3492.0266495999999</v>
      </c>
    </row>
    <row r="139" spans="1:25" ht="15.75" x14ac:dyDescent="0.2">
      <c r="A139" s="35">
        <f t="shared" si="3"/>
        <v>44002</v>
      </c>
      <c r="B139" s="36">
        <f>SUMIFS(СВЦЭМ!$C$33:$C$776,СВЦЭМ!$A$33:$A$776,$A139,СВЦЭМ!$B$33:$B$776,B$119)+'СЕТ СН'!$I$9+СВЦЭМ!$D$10+'СЕТ СН'!$I$5-'СЕТ СН'!$I$17</f>
        <v>3550.8520557699999</v>
      </c>
      <c r="C139" s="36">
        <f>SUMIFS(СВЦЭМ!$C$33:$C$776,СВЦЭМ!$A$33:$A$776,$A139,СВЦЭМ!$B$33:$B$776,C$119)+'СЕТ СН'!$I$9+СВЦЭМ!$D$10+'СЕТ СН'!$I$5-'СЕТ СН'!$I$17</f>
        <v>3578.2759859500002</v>
      </c>
      <c r="D139" s="36">
        <f>SUMIFS(СВЦЭМ!$C$33:$C$776,СВЦЭМ!$A$33:$A$776,$A139,СВЦЭМ!$B$33:$B$776,D$119)+'СЕТ СН'!$I$9+СВЦЭМ!$D$10+'СЕТ СН'!$I$5-'СЕТ СН'!$I$17</f>
        <v>3583.5738184900001</v>
      </c>
      <c r="E139" s="36">
        <f>SUMIFS(СВЦЭМ!$C$33:$C$776,СВЦЭМ!$A$33:$A$776,$A139,СВЦЭМ!$B$33:$B$776,E$119)+'СЕТ СН'!$I$9+СВЦЭМ!$D$10+'СЕТ СН'!$I$5-'СЕТ СН'!$I$17</f>
        <v>3577.1025552000001</v>
      </c>
      <c r="F139" s="36">
        <f>SUMIFS(СВЦЭМ!$C$33:$C$776,СВЦЭМ!$A$33:$A$776,$A139,СВЦЭМ!$B$33:$B$776,F$119)+'СЕТ СН'!$I$9+СВЦЭМ!$D$10+'СЕТ СН'!$I$5-'СЕТ СН'!$I$17</f>
        <v>3567.1506628299999</v>
      </c>
      <c r="G139" s="36">
        <f>SUMIFS(СВЦЭМ!$C$33:$C$776,СВЦЭМ!$A$33:$A$776,$A139,СВЦЭМ!$B$33:$B$776,G$119)+'СЕТ СН'!$I$9+СВЦЭМ!$D$10+'СЕТ СН'!$I$5-'СЕТ СН'!$I$17</f>
        <v>3571.3202756300002</v>
      </c>
      <c r="H139" s="36">
        <f>SUMIFS(СВЦЭМ!$C$33:$C$776,СВЦЭМ!$A$33:$A$776,$A139,СВЦЭМ!$B$33:$B$776,H$119)+'СЕТ СН'!$I$9+СВЦЭМ!$D$10+'СЕТ СН'!$I$5-'СЕТ СН'!$I$17</f>
        <v>3577.97519134</v>
      </c>
      <c r="I139" s="36">
        <f>SUMIFS(СВЦЭМ!$C$33:$C$776,СВЦЭМ!$A$33:$A$776,$A139,СВЦЭМ!$B$33:$B$776,I$119)+'СЕТ СН'!$I$9+СВЦЭМ!$D$10+'СЕТ СН'!$I$5-'СЕТ СН'!$I$17</f>
        <v>3559.00335735</v>
      </c>
      <c r="J139" s="36">
        <f>SUMIFS(СВЦЭМ!$C$33:$C$776,СВЦЭМ!$A$33:$A$776,$A139,СВЦЭМ!$B$33:$B$776,J$119)+'СЕТ СН'!$I$9+СВЦЭМ!$D$10+'СЕТ СН'!$I$5-'СЕТ СН'!$I$17</f>
        <v>3455.8047843499999</v>
      </c>
      <c r="K139" s="36">
        <f>SUMIFS(СВЦЭМ!$C$33:$C$776,СВЦЭМ!$A$33:$A$776,$A139,СВЦЭМ!$B$33:$B$776,K$119)+'СЕТ СН'!$I$9+СВЦЭМ!$D$10+'СЕТ СН'!$I$5-'СЕТ СН'!$I$17</f>
        <v>3385.7668614700001</v>
      </c>
      <c r="L139" s="36">
        <f>SUMIFS(СВЦЭМ!$C$33:$C$776,СВЦЭМ!$A$33:$A$776,$A139,СВЦЭМ!$B$33:$B$776,L$119)+'СЕТ СН'!$I$9+СВЦЭМ!$D$10+'СЕТ СН'!$I$5-'СЕТ СН'!$I$17</f>
        <v>3352.4739820599998</v>
      </c>
      <c r="M139" s="36">
        <f>SUMIFS(СВЦЭМ!$C$33:$C$776,СВЦЭМ!$A$33:$A$776,$A139,СВЦЭМ!$B$33:$B$776,M$119)+'СЕТ СН'!$I$9+СВЦЭМ!$D$10+'СЕТ СН'!$I$5-'СЕТ СН'!$I$17</f>
        <v>3352.6080601100002</v>
      </c>
      <c r="N139" s="36">
        <f>SUMIFS(СВЦЭМ!$C$33:$C$776,СВЦЭМ!$A$33:$A$776,$A139,СВЦЭМ!$B$33:$B$776,N$119)+'СЕТ СН'!$I$9+СВЦЭМ!$D$10+'СЕТ СН'!$I$5-'СЕТ СН'!$I$17</f>
        <v>3356.21692932</v>
      </c>
      <c r="O139" s="36">
        <f>SUMIFS(СВЦЭМ!$C$33:$C$776,СВЦЭМ!$A$33:$A$776,$A139,СВЦЭМ!$B$33:$B$776,O$119)+'СЕТ СН'!$I$9+СВЦЭМ!$D$10+'СЕТ СН'!$I$5-'СЕТ СН'!$I$17</f>
        <v>3368.99160403</v>
      </c>
      <c r="P139" s="36">
        <f>SUMIFS(СВЦЭМ!$C$33:$C$776,СВЦЭМ!$A$33:$A$776,$A139,СВЦЭМ!$B$33:$B$776,P$119)+'СЕТ СН'!$I$9+СВЦЭМ!$D$10+'СЕТ СН'!$I$5-'СЕТ СН'!$I$17</f>
        <v>3344.9062020299998</v>
      </c>
      <c r="Q139" s="36">
        <f>SUMIFS(СВЦЭМ!$C$33:$C$776,СВЦЭМ!$A$33:$A$776,$A139,СВЦЭМ!$B$33:$B$776,Q$119)+'СЕТ СН'!$I$9+СВЦЭМ!$D$10+'СЕТ СН'!$I$5-'СЕТ СН'!$I$17</f>
        <v>3354.6745239800002</v>
      </c>
      <c r="R139" s="36">
        <f>SUMIFS(СВЦЭМ!$C$33:$C$776,СВЦЭМ!$A$33:$A$776,$A139,СВЦЭМ!$B$33:$B$776,R$119)+'СЕТ СН'!$I$9+СВЦЭМ!$D$10+'СЕТ СН'!$I$5-'СЕТ СН'!$I$17</f>
        <v>3352.9512866200002</v>
      </c>
      <c r="S139" s="36">
        <f>SUMIFS(СВЦЭМ!$C$33:$C$776,СВЦЭМ!$A$33:$A$776,$A139,СВЦЭМ!$B$33:$B$776,S$119)+'СЕТ СН'!$I$9+СВЦЭМ!$D$10+'СЕТ СН'!$I$5-'СЕТ СН'!$I$17</f>
        <v>3375.2606414699999</v>
      </c>
      <c r="T139" s="36">
        <f>SUMIFS(СВЦЭМ!$C$33:$C$776,СВЦЭМ!$A$33:$A$776,$A139,СВЦЭМ!$B$33:$B$776,T$119)+'СЕТ СН'!$I$9+СВЦЭМ!$D$10+'СЕТ СН'!$I$5-'СЕТ СН'!$I$17</f>
        <v>3370.54383388</v>
      </c>
      <c r="U139" s="36">
        <f>SUMIFS(СВЦЭМ!$C$33:$C$776,СВЦЭМ!$A$33:$A$776,$A139,СВЦЭМ!$B$33:$B$776,U$119)+'СЕТ СН'!$I$9+СВЦЭМ!$D$10+'СЕТ СН'!$I$5-'СЕТ СН'!$I$17</f>
        <v>3354.84095579</v>
      </c>
      <c r="V139" s="36">
        <f>SUMIFS(СВЦЭМ!$C$33:$C$776,СВЦЭМ!$A$33:$A$776,$A139,СВЦЭМ!$B$33:$B$776,V$119)+'СЕТ СН'!$I$9+СВЦЭМ!$D$10+'СЕТ СН'!$I$5-'СЕТ СН'!$I$17</f>
        <v>3336.1555365499999</v>
      </c>
      <c r="W139" s="36">
        <f>SUMIFS(СВЦЭМ!$C$33:$C$776,СВЦЭМ!$A$33:$A$776,$A139,СВЦЭМ!$B$33:$B$776,W$119)+'СЕТ СН'!$I$9+СВЦЭМ!$D$10+'СЕТ СН'!$I$5-'СЕТ СН'!$I$17</f>
        <v>3356.2912865600001</v>
      </c>
      <c r="X139" s="36">
        <f>SUMIFS(СВЦЭМ!$C$33:$C$776,СВЦЭМ!$A$33:$A$776,$A139,СВЦЭМ!$B$33:$B$776,X$119)+'СЕТ СН'!$I$9+СВЦЭМ!$D$10+'СЕТ СН'!$I$5-'СЕТ СН'!$I$17</f>
        <v>3406.2413723899999</v>
      </c>
      <c r="Y139" s="36">
        <f>SUMIFS(СВЦЭМ!$C$33:$C$776,СВЦЭМ!$A$33:$A$776,$A139,СВЦЭМ!$B$33:$B$776,Y$119)+'СЕТ СН'!$I$9+СВЦЭМ!$D$10+'СЕТ СН'!$I$5-'СЕТ СН'!$I$17</f>
        <v>3464.99592093</v>
      </c>
    </row>
    <row r="140" spans="1:25" ht="15.75" x14ac:dyDescent="0.2">
      <c r="A140" s="35">
        <f t="shared" si="3"/>
        <v>44003</v>
      </c>
      <c r="B140" s="36">
        <f>SUMIFS(СВЦЭМ!$C$33:$C$776,СВЦЭМ!$A$33:$A$776,$A140,СВЦЭМ!$B$33:$B$776,B$119)+'СЕТ СН'!$I$9+СВЦЭМ!$D$10+'СЕТ СН'!$I$5-'СЕТ СН'!$I$17</f>
        <v>3529.9153898899999</v>
      </c>
      <c r="C140" s="36">
        <f>SUMIFS(СВЦЭМ!$C$33:$C$776,СВЦЭМ!$A$33:$A$776,$A140,СВЦЭМ!$B$33:$B$776,C$119)+'СЕТ СН'!$I$9+СВЦЭМ!$D$10+'СЕТ СН'!$I$5-'СЕТ СН'!$I$17</f>
        <v>3565.1392586800002</v>
      </c>
      <c r="D140" s="36">
        <f>SUMIFS(СВЦЭМ!$C$33:$C$776,СВЦЭМ!$A$33:$A$776,$A140,СВЦЭМ!$B$33:$B$776,D$119)+'СЕТ СН'!$I$9+СВЦЭМ!$D$10+'СЕТ СН'!$I$5-'СЕТ СН'!$I$17</f>
        <v>3598.9789039500001</v>
      </c>
      <c r="E140" s="36">
        <f>SUMIFS(СВЦЭМ!$C$33:$C$776,СВЦЭМ!$A$33:$A$776,$A140,СВЦЭМ!$B$33:$B$776,E$119)+'СЕТ СН'!$I$9+СВЦЭМ!$D$10+'СЕТ СН'!$I$5-'СЕТ СН'!$I$17</f>
        <v>3621.7823625599999</v>
      </c>
      <c r="F140" s="36">
        <f>SUMIFS(СВЦЭМ!$C$33:$C$776,СВЦЭМ!$A$33:$A$776,$A140,СВЦЭМ!$B$33:$B$776,F$119)+'СЕТ СН'!$I$9+СВЦЭМ!$D$10+'СЕТ СН'!$I$5-'СЕТ СН'!$I$17</f>
        <v>3615.4480840599999</v>
      </c>
      <c r="G140" s="36">
        <f>SUMIFS(СВЦЭМ!$C$33:$C$776,СВЦЭМ!$A$33:$A$776,$A140,СВЦЭМ!$B$33:$B$776,G$119)+'СЕТ СН'!$I$9+СВЦЭМ!$D$10+'СЕТ СН'!$I$5-'СЕТ СН'!$I$17</f>
        <v>3612.3383312699998</v>
      </c>
      <c r="H140" s="36">
        <f>SUMIFS(СВЦЭМ!$C$33:$C$776,СВЦЭМ!$A$33:$A$776,$A140,СВЦЭМ!$B$33:$B$776,H$119)+'СЕТ СН'!$I$9+СВЦЭМ!$D$10+'СЕТ СН'!$I$5-'СЕТ СН'!$I$17</f>
        <v>3587.23558486</v>
      </c>
      <c r="I140" s="36">
        <f>SUMIFS(СВЦЭМ!$C$33:$C$776,СВЦЭМ!$A$33:$A$776,$A140,СВЦЭМ!$B$33:$B$776,I$119)+'СЕТ СН'!$I$9+СВЦЭМ!$D$10+'СЕТ СН'!$I$5-'СЕТ СН'!$I$17</f>
        <v>3568.1841874400002</v>
      </c>
      <c r="J140" s="36">
        <f>SUMIFS(СВЦЭМ!$C$33:$C$776,СВЦЭМ!$A$33:$A$776,$A140,СВЦЭМ!$B$33:$B$776,J$119)+'СЕТ СН'!$I$9+СВЦЭМ!$D$10+'СЕТ СН'!$I$5-'СЕТ СН'!$I$17</f>
        <v>3519.2416008800001</v>
      </c>
      <c r="K140" s="36">
        <f>SUMIFS(СВЦЭМ!$C$33:$C$776,СВЦЭМ!$A$33:$A$776,$A140,СВЦЭМ!$B$33:$B$776,K$119)+'СЕТ СН'!$I$9+СВЦЭМ!$D$10+'СЕТ СН'!$I$5-'СЕТ СН'!$I$17</f>
        <v>3449.57719004</v>
      </c>
      <c r="L140" s="36">
        <f>SUMIFS(СВЦЭМ!$C$33:$C$776,СВЦЭМ!$A$33:$A$776,$A140,СВЦЭМ!$B$33:$B$776,L$119)+'СЕТ СН'!$I$9+СВЦЭМ!$D$10+'СЕТ СН'!$I$5-'СЕТ СН'!$I$17</f>
        <v>3386.13568553</v>
      </c>
      <c r="M140" s="36">
        <f>SUMIFS(СВЦЭМ!$C$33:$C$776,СВЦЭМ!$A$33:$A$776,$A140,СВЦЭМ!$B$33:$B$776,M$119)+'СЕТ СН'!$I$9+СВЦЭМ!$D$10+'СЕТ СН'!$I$5-'СЕТ СН'!$I$17</f>
        <v>3321.1965969799999</v>
      </c>
      <c r="N140" s="36">
        <f>SUMIFS(СВЦЭМ!$C$33:$C$776,СВЦЭМ!$A$33:$A$776,$A140,СВЦЭМ!$B$33:$B$776,N$119)+'СЕТ СН'!$I$9+СВЦЭМ!$D$10+'СЕТ СН'!$I$5-'СЕТ СН'!$I$17</f>
        <v>3314.3116694</v>
      </c>
      <c r="O140" s="36">
        <f>SUMIFS(СВЦЭМ!$C$33:$C$776,СВЦЭМ!$A$33:$A$776,$A140,СВЦЭМ!$B$33:$B$776,O$119)+'СЕТ СН'!$I$9+СВЦЭМ!$D$10+'СЕТ СН'!$I$5-'СЕТ СН'!$I$17</f>
        <v>3310.4040718800002</v>
      </c>
      <c r="P140" s="36">
        <f>SUMIFS(СВЦЭМ!$C$33:$C$776,СВЦЭМ!$A$33:$A$776,$A140,СВЦЭМ!$B$33:$B$776,P$119)+'СЕТ СН'!$I$9+СВЦЭМ!$D$10+'СЕТ СН'!$I$5-'СЕТ СН'!$I$17</f>
        <v>3309.0510263300002</v>
      </c>
      <c r="Q140" s="36">
        <f>SUMIFS(СВЦЭМ!$C$33:$C$776,СВЦЭМ!$A$33:$A$776,$A140,СВЦЭМ!$B$33:$B$776,Q$119)+'СЕТ СН'!$I$9+СВЦЭМ!$D$10+'СЕТ СН'!$I$5-'СЕТ СН'!$I$17</f>
        <v>3311.94794232</v>
      </c>
      <c r="R140" s="36">
        <f>SUMIFS(СВЦЭМ!$C$33:$C$776,СВЦЭМ!$A$33:$A$776,$A140,СВЦЭМ!$B$33:$B$776,R$119)+'СЕТ СН'!$I$9+СВЦЭМ!$D$10+'СЕТ СН'!$I$5-'СЕТ СН'!$I$17</f>
        <v>3310.9643333700001</v>
      </c>
      <c r="S140" s="36">
        <f>SUMIFS(СВЦЭМ!$C$33:$C$776,СВЦЭМ!$A$33:$A$776,$A140,СВЦЭМ!$B$33:$B$776,S$119)+'СЕТ СН'!$I$9+СВЦЭМ!$D$10+'СЕТ СН'!$I$5-'СЕТ СН'!$I$17</f>
        <v>3317.2537835200001</v>
      </c>
      <c r="T140" s="36">
        <f>SUMIFS(СВЦЭМ!$C$33:$C$776,СВЦЭМ!$A$33:$A$776,$A140,СВЦЭМ!$B$33:$B$776,T$119)+'СЕТ СН'!$I$9+СВЦЭМ!$D$10+'СЕТ СН'!$I$5-'СЕТ СН'!$I$17</f>
        <v>3325.75772886</v>
      </c>
      <c r="U140" s="36">
        <f>SUMIFS(СВЦЭМ!$C$33:$C$776,СВЦЭМ!$A$33:$A$776,$A140,СВЦЭМ!$B$33:$B$776,U$119)+'СЕТ СН'!$I$9+СВЦЭМ!$D$10+'СЕТ СН'!$I$5-'СЕТ СН'!$I$17</f>
        <v>3322.4049806100002</v>
      </c>
      <c r="V140" s="36">
        <f>SUMIFS(СВЦЭМ!$C$33:$C$776,СВЦЭМ!$A$33:$A$776,$A140,СВЦЭМ!$B$33:$B$776,V$119)+'СЕТ СН'!$I$9+СВЦЭМ!$D$10+'СЕТ СН'!$I$5-'СЕТ СН'!$I$17</f>
        <v>3305.5763768799998</v>
      </c>
      <c r="W140" s="36">
        <f>SUMIFS(СВЦЭМ!$C$33:$C$776,СВЦЭМ!$A$33:$A$776,$A140,СВЦЭМ!$B$33:$B$776,W$119)+'СЕТ СН'!$I$9+СВЦЭМ!$D$10+'СЕТ СН'!$I$5-'СЕТ СН'!$I$17</f>
        <v>3309.9059820500001</v>
      </c>
      <c r="X140" s="36">
        <f>SUMIFS(СВЦЭМ!$C$33:$C$776,СВЦЭМ!$A$33:$A$776,$A140,СВЦЭМ!$B$33:$B$776,X$119)+'СЕТ СН'!$I$9+СВЦЭМ!$D$10+'СЕТ СН'!$I$5-'СЕТ СН'!$I$17</f>
        <v>3359.51214678</v>
      </c>
      <c r="Y140" s="36">
        <f>SUMIFS(СВЦЭМ!$C$33:$C$776,СВЦЭМ!$A$33:$A$776,$A140,СВЦЭМ!$B$33:$B$776,Y$119)+'СЕТ СН'!$I$9+СВЦЭМ!$D$10+'СЕТ СН'!$I$5-'СЕТ СН'!$I$17</f>
        <v>3488.0731670599998</v>
      </c>
    </row>
    <row r="141" spans="1:25" ht="15.75" x14ac:dyDescent="0.2">
      <c r="A141" s="35">
        <f t="shared" si="3"/>
        <v>44004</v>
      </c>
      <c r="B141" s="36">
        <f>SUMIFS(СВЦЭМ!$C$33:$C$776,СВЦЭМ!$A$33:$A$776,$A141,СВЦЭМ!$B$33:$B$776,B$119)+'СЕТ СН'!$I$9+СВЦЭМ!$D$10+'СЕТ СН'!$I$5-'СЕТ СН'!$I$17</f>
        <v>3552.06018911</v>
      </c>
      <c r="C141" s="36">
        <f>SUMIFS(СВЦЭМ!$C$33:$C$776,СВЦЭМ!$A$33:$A$776,$A141,СВЦЭМ!$B$33:$B$776,C$119)+'СЕТ СН'!$I$9+СВЦЭМ!$D$10+'СЕТ СН'!$I$5-'СЕТ СН'!$I$17</f>
        <v>3560.0975701799998</v>
      </c>
      <c r="D141" s="36">
        <f>SUMIFS(СВЦЭМ!$C$33:$C$776,СВЦЭМ!$A$33:$A$776,$A141,СВЦЭМ!$B$33:$B$776,D$119)+'СЕТ СН'!$I$9+СВЦЭМ!$D$10+'СЕТ СН'!$I$5-'СЕТ СН'!$I$17</f>
        <v>3555.6887626600001</v>
      </c>
      <c r="E141" s="36">
        <f>SUMIFS(СВЦЭМ!$C$33:$C$776,СВЦЭМ!$A$33:$A$776,$A141,СВЦЭМ!$B$33:$B$776,E$119)+'СЕТ СН'!$I$9+СВЦЭМ!$D$10+'СЕТ СН'!$I$5-'СЕТ СН'!$I$17</f>
        <v>3557.2577456099998</v>
      </c>
      <c r="F141" s="36">
        <f>SUMIFS(СВЦЭМ!$C$33:$C$776,СВЦЭМ!$A$33:$A$776,$A141,СВЦЭМ!$B$33:$B$776,F$119)+'СЕТ СН'!$I$9+СВЦЭМ!$D$10+'СЕТ СН'!$I$5-'СЕТ СН'!$I$17</f>
        <v>3550.8250929300002</v>
      </c>
      <c r="G141" s="36">
        <f>SUMIFS(СВЦЭМ!$C$33:$C$776,СВЦЭМ!$A$33:$A$776,$A141,СВЦЭМ!$B$33:$B$776,G$119)+'СЕТ СН'!$I$9+СВЦЭМ!$D$10+'СЕТ СН'!$I$5-'СЕТ СН'!$I$17</f>
        <v>3552.4868444200001</v>
      </c>
      <c r="H141" s="36">
        <f>SUMIFS(СВЦЭМ!$C$33:$C$776,СВЦЭМ!$A$33:$A$776,$A141,СВЦЭМ!$B$33:$B$776,H$119)+'СЕТ СН'!$I$9+СВЦЭМ!$D$10+'СЕТ СН'!$I$5-'СЕТ СН'!$I$17</f>
        <v>3555.19505153</v>
      </c>
      <c r="I141" s="36">
        <f>SUMIFS(СВЦЭМ!$C$33:$C$776,СВЦЭМ!$A$33:$A$776,$A141,СВЦЭМ!$B$33:$B$776,I$119)+'СЕТ СН'!$I$9+СВЦЭМ!$D$10+'СЕТ СН'!$I$5-'СЕТ СН'!$I$17</f>
        <v>3563.9603572599999</v>
      </c>
      <c r="J141" s="36">
        <f>SUMIFS(СВЦЭМ!$C$33:$C$776,СВЦЭМ!$A$33:$A$776,$A141,СВЦЭМ!$B$33:$B$776,J$119)+'СЕТ СН'!$I$9+СВЦЭМ!$D$10+'СЕТ СН'!$I$5-'СЕТ СН'!$I$17</f>
        <v>3491.8916431500002</v>
      </c>
      <c r="K141" s="36">
        <f>SUMIFS(СВЦЭМ!$C$33:$C$776,СВЦЭМ!$A$33:$A$776,$A141,СВЦЭМ!$B$33:$B$776,K$119)+'СЕТ СН'!$I$9+СВЦЭМ!$D$10+'СЕТ СН'!$I$5-'СЕТ СН'!$I$17</f>
        <v>3416.7614783899999</v>
      </c>
      <c r="L141" s="36">
        <f>SUMIFS(СВЦЭМ!$C$33:$C$776,СВЦЭМ!$A$33:$A$776,$A141,СВЦЭМ!$B$33:$B$776,L$119)+'СЕТ СН'!$I$9+СВЦЭМ!$D$10+'СЕТ СН'!$I$5-'СЕТ СН'!$I$17</f>
        <v>3365.1239278000003</v>
      </c>
      <c r="M141" s="36">
        <f>SUMIFS(СВЦЭМ!$C$33:$C$776,СВЦЭМ!$A$33:$A$776,$A141,СВЦЭМ!$B$33:$B$776,M$119)+'СЕТ СН'!$I$9+СВЦЭМ!$D$10+'СЕТ СН'!$I$5-'СЕТ СН'!$I$17</f>
        <v>3359.40292189</v>
      </c>
      <c r="N141" s="36">
        <f>SUMIFS(СВЦЭМ!$C$33:$C$776,СВЦЭМ!$A$33:$A$776,$A141,СВЦЭМ!$B$33:$B$776,N$119)+'СЕТ СН'!$I$9+СВЦЭМ!$D$10+'СЕТ СН'!$I$5-'СЕТ СН'!$I$17</f>
        <v>3358.5808796900001</v>
      </c>
      <c r="O141" s="36">
        <f>SUMIFS(СВЦЭМ!$C$33:$C$776,СВЦЭМ!$A$33:$A$776,$A141,СВЦЭМ!$B$33:$B$776,O$119)+'СЕТ СН'!$I$9+СВЦЭМ!$D$10+'СЕТ СН'!$I$5-'СЕТ СН'!$I$17</f>
        <v>3371.2132133700002</v>
      </c>
      <c r="P141" s="36">
        <f>SUMIFS(СВЦЭМ!$C$33:$C$776,СВЦЭМ!$A$33:$A$776,$A141,СВЦЭМ!$B$33:$B$776,P$119)+'СЕТ СН'!$I$9+СВЦЭМ!$D$10+'СЕТ СН'!$I$5-'СЕТ СН'!$I$17</f>
        <v>3369.51693415</v>
      </c>
      <c r="Q141" s="36">
        <f>SUMIFS(СВЦЭМ!$C$33:$C$776,СВЦЭМ!$A$33:$A$776,$A141,СВЦЭМ!$B$33:$B$776,Q$119)+'СЕТ СН'!$I$9+СВЦЭМ!$D$10+'СЕТ СН'!$I$5-'СЕТ СН'!$I$17</f>
        <v>3374.77769489</v>
      </c>
      <c r="R141" s="36">
        <f>SUMIFS(СВЦЭМ!$C$33:$C$776,СВЦЭМ!$A$33:$A$776,$A141,СВЦЭМ!$B$33:$B$776,R$119)+'СЕТ СН'!$I$9+СВЦЭМ!$D$10+'СЕТ СН'!$I$5-'СЕТ СН'!$I$17</f>
        <v>3368.8602899900002</v>
      </c>
      <c r="S141" s="36">
        <f>SUMIFS(СВЦЭМ!$C$33:$C$776,СВЦЭМ!$A$33:$A$776,$A141,СВЦЭМ!$B$33:$B$776,S$119)+'СЕТ СН'!$I$9+СВЦЭМ!$D$10+'СЕТ СН'!$I$5-'СЕТ СН'!$I$17</f>
        <v>3372.9695162500002</v>
      </c>
      <c r="T141" s="36">
        <f>SUMIFS(СВЦЭМ!$C$33:$C$776,СВЦЭМ!$A$33:$A$776,$A141,СВЦЭМ!$B$33:$B$776,T$119)+'СЕТ СН'!$I$9+СВЦЭМ!$D$10+'СЕТ СН'!$I$5-'СЕТ СН'!$I$17</f>
        <v>3373.9849428500002</v>
      </c>
      <c r="U141" s="36">
        <f>SUMIFS(СВЦЭМ!$C$33:$C$776,СВЦЭМ!$A$33:$A$776,$A141,СВЦЭМ!$B$33:$B$776,U$119)+'СЕТ СН'!$I$9+СВЦЭМ!$D$10+'СЕТ СН'!$I$5-'СЕТ СН'!$I$17</f>
        <v>3372.7919587900001</v>
      </c>
      <c r="V141" s="36">
        <f>SUMIFS(СВЦЭМ!$C$33:$C$776,СВЦЭМ!$A$33:$A$776,$A141,СВЦЭМ!$B$33:$B$776,V$119)+'СЕТ СН'!$I$9+СВЦЭМ!$D$10+'СЕТ СН'!$I$5-'СЕТ СН'!$I$17</f>
        <v>3364.3183068600001</v>
      </c>
      <c r="W141" s="36">
        <f>SUMIFS(СВЦЭМ!$C$33:$C$776,СВЦЭМ!$A$33:$A$776,$A141,СВЦЭМ!$B$33:$B$776,W$119)+'СЕТ СН'!$I$9+СВЦЭМ!$D$10+'СЕТ СН'!$I$5-'СЕТ СН'!$I$17</f>
        <v>3349.7334697800002</v>
      </c>
      <c r="X141" s="36">
        <f>SUMIFS(СВЦЭМ!$C$33:$C$776,СВЦЭМ!$A$33:$A$776,$A141,СВЦЭМ!$B$33:$B$776,X$119)+'СЕТ СН'!$I$9+СВЦЭМ!$D$10+'СЕТ СН'!$I$5-'СЕТ СН'!$I$17</f>
        <v>3393.0722262999998</v>
      </c>
      <c r="Y141" s="36">
        <f>SUMIFS(СВЦЭМ!$C$33:$C$776,СВЦЭМ!$A$33:$A$776,$A141,СВЦЭМ!$B$33:$B$776,Y$119)+'СЕТ СН'!$I$9+СВЦЭМ!$D$10+'СЕТ СН'!$I$5-'СЕТ СН'!$I$17</f>
        <v>3497.33178292</v>
      </c>
    </row>
    <row r="142" spans="1:25" ht="15.75" x14ac:dyDescent="0.2">
      <c r="A142" s="35">
        <f t="shared" si="3"/>
        <v>44005</v>
      </c>
      <c r="B142" s="36">
        <f>SUMIFS(СВЦЭМ!$C$33:$C$776,СВЦЭМ!$A$33:$A$776,$A142,СВЦЭМ!$B$33:$B$776,B$119)+'СЕТ СН'!$I$9+СВЦЭМ!$D$10+'СЕТ СН'!$I$5-'СЕТ СН'!$I$17</f>
        <v>3606.0482273299999</v>
      </c>
      <c r="C142" s="36">
        <f>SUMIFS(СВЦЭМ!$C$33:$C$776,СВЦЭМ!$A$33:$A$776,$A142,СВЦЭМ!$B$33:$B$776,C$119)+'СЕТ СН'!$I$9+СВЦЭМ!$D$10+'СЕТ СН'!$I$5-'СЕТ СН'!$I$17</f>
        <v>3605.3292176700002</v>
      </c>
      <c r="D142" s="36">
        <f>SUMIFS(СВЦЭМ!$C$33:$C$776,СВЦЭМ!$A$33:$A$776,$A142,СВЦЭМ!$B$33:$B$776,D$119)+'СЕТ СН'!$I$9+СВЦЭМ!$D$10+'СЕТ СН'!$I$5-'СЕТ СН'!$I$17</f>
        <v>3597.8826833200001</v>
      </c>
      <c r="E142" s="36">
        <f>SUMIFS(СВЦЭМ!$C$33:$C$776,СВЦЭМ!$A$33:$A$776,$A142,СВЦЭМ!$B$33:$B$776,E$119)+'СЕТ СН'!$I$9+СВЦЭМ!$D$10+'СЕТ СН'!$I$5-'СЕТ СН'!$I$17</f>
        <v>3602.11471867</v>
      </c>
      <c r="F142" s="36">
        <f>SUMIFS(СВЦЭМ!$C$33:$C$776,СВЦЭМ!$A$33:$A$776,$A142,СВЦЭМ!$B$33:$B$776,F$119)+'СЕТ СН'!$I$9+СВЦЭМ!$D$10+'СЕТ СН'!$I$5-'СЕТ СН'!$I$17</f>
        <v>3602.0023972399999</v>
      </c>
      <c r="G142" s="36">
        <f>SUMIFS(СВЦЭМ!$C$33:$C$776,СВЦЭМ!$A$33:$A$776,$A142,СВЦЭМ!$B$33:$B$776,G$119)+'СЕТ СН'!$I$9+СВЦЭМ!$D$10+'СЕТ СН'!$I$5-'СЕТ СН'!$I$17</f>
        <v>3605.29757621</v>
      </c>
      <c r="H142" s="36">
        <f>SUMIFS(СВЦЭМ!$C$33:$C$776,СВЦЭМ!$A$33:$A$776,$A142,СВЦЭМ!$B$33:$B$776,H$119)+'СЕТ СН'!$I$9+СВЦЭМ!$D$10+'СЕТ СН'!$I$5-'СЕТ СН'!$I$17</f>
        <v>3602.91198566</v>
      </c>
      <c r="I142" s="36">
        <f>SUMIFS(СВЦЭМ!$C$33:$C$776,СВЦЭМ!$A$33:$A$776,$A142,СВЦЭМ!$B$33:$B$776,I$119)+'СЕТ СН'!$I$9+СВЦЭМ!$D$10+'СЕТ СН'!$I$5-'СЕТ СН'!$I$17</f>
        <v>3544.56007851</v>
      </c>
      <c r="J142" s="36">
        <f>SUMIFS(СВЦЭМ!$C$33:$C$776,СВЦЭМ!$A$33:$A$776,$A142,СВЦЭМ!$B$33:$B$776,J$119)+'СЕТ СН'!$I$9+СВЦЭМ!$D$10+'СЕТ СН'!$I$5-'СЕТ СН'!$I$17</f>
        <v>3537.58562932</v>
      </c>
      <c r="K142" s="36">
        <f>SUMIFS(СВЦЭМ!$C$33:$C$776,СВЦЭМ!$A$33:$A$776,$A142,СВЦЭМ!$B$33:$B$776,K$119)+'СЕТ СН'!$I$9+СВЦЭМ!$D$10+'СЕТ СН'!$I$5-'СЕТ СН'!$I$17</f>
        <v>3449.3412960699998</v>
      </c>
      <c r="L142" s="36">
        <f>SUMIFS(СВЦЭМ!$C$33:$C$776,СВЦЭМ!$A$33:$A$776,$A142,СВЦЭМ!$B$33:$B$776,L$119)+'СЕТ СН'!$I$9+СВЦЭМ!$D$10+'СЕТ СН'!$I$5-'СЕТ СН'!$I$17</f>
        <v>3383.4871782499999</v>
      </c>
      <c r="M142" s="36">
        <f>SUMIFS(СВЦЭМ!$C$33:$C$776,СВЦЭМ!$A$33:$A$776,$A142,СВЦЭМ!$B$33:$B$776,M$119)+'СЕТ СН'!$I$9+СВЦЭМ!$D$10+'СЕТ СН'!$I$5-'СЕТ СН'!$I$17</f>
        <v>3383.83953161</v>
      </c>
      <c r="N142" s="36">
        <f>SUMIFS(СВЦЭМ!$C$33:$C$776,СВЦЭМ!$A$33:$A$776,$A142,СВЦЭМ!$B$33:$B$776,N$119)+'СЕТ СН'!$I$9+СВЦЭМ!$D$10+'СЕТ СН'!$I$5-'СЕТ СН'!$I$17</f>
        <v>3381.2819414200003</v>
      </c>
      <c r="O142" s="36">
        <f>SUMIFS(СВЦЭМ!$C$33:$C$776,СВЦЭМ!$A$33:$A$776,$A142,СВЦЭМ!$B$33:$B$776,O$119)+'СЕТ СН'!$I$9+СВЦЭМ!$D$10+'СЕТ СН'!$I$5-'СЕТ СН'!$I$17</f>
        <v>3387.0316672899999</v>
      </c>
      <c r="P142" s="36">
        <f>SUMIFS(СВЦЭМ!$C$33:$C$776,СВЦЭМ!$A$33:$A$776,$A142,СВЦЭМ!$B$33:$B$776,P$119)+'СЕТ СН'!$I$9+СВЦЭМ!$D$10+'СЕТ СН'!$I$5-'СЕТ СН'!$I$17</f>
        <v>3389.0061913499999</v>
      </c>
      <c r="Q142" s="36">
        <f>SUMIFS(СВЦЭМ!$C$33:$C$776,СВЦЭМ!$A$33:$A$776,$A142,СВЦЭМ!$B$33:$B$776,Q$119)+'СЕТ СН'!$I$9+СВЦЭМ!$D$10+'СЕТ СН'!$I$5-'СЕТ СН'!$I$17</f>
        <v>3389.45538377</v>
      </c>
      <c r="R142" s="36">
        <f>SUMIFS(СВЦЭМ!$C$33:$C$776,СВЦЭМ!$A$33:$A$776,$A142,СВЦЭМ!$B$33:$B$776,R$119)+'СЕТ СН'!$I$9+СВЦЭМ!$D$10+'СЕТ СН'!$I$5-'СЕТ СН'!$I$17</f>
        <v>3385.8239462900001</v>
      </c>
      <c r="S142" s="36">
        <f>SUMIFS(СВЦЭМ!$C$33:$C$776,СВЦЭМ!$A$33:$A$776,$A142,СВЦЭМ!$B$33:$B$776,S$119)+'СЕТ СН'!$I$9+СВЦЭМ!$D$10+'СЕТ СН'!$I$5-'СЕТ СН'!$I$17</f>
        <v>3386.5943923599998</v>
      </c>
      <c r="T142" s="36">
        <f>SUMIFS(СВЦЭМ!$C$33:$C$776,СВЦЭМ!$A$33:$A$776,$A142,СВЦЭМ!$B$33:$B$776,T$119)+'СЕТ СН'!$I$9+СВЦЭМ!$D$10+'СЕТ СН'!$I$5-'СЕТ СН'!$I$17</f>
        <v>3385.2075264200002</v>
      </c>
      <c r="U142" s="36">
        <f>SUMIFS(СВЦЭМ!$C$33:$C$776,СВЦЭМ!$A$33:$A$776,$A142,СВЦЭМ!$B$33:$B$776,U$119)+'СЕТ СН'!$I$9+СВЦЭМ!$D$10+'СЕТ СН'!$I$5-'СЕТ СН'!$I$17</f>
        <v>3387.7244402900001</v>
      </c>
      <c r="V142" s="36">
        <f>SUMIFS(СВЦЭМ!$C$33:$C$776,СВЦЭМ!$A$33:$A$776,$A142,СВЦЭМ!$B$33:$B$776,V$119)+'СЕТ СН'!$I$9+СВЦЭМ!$D$10+'СЕТ СН'!$I$5-'СЕТ СН'!$I$17</f>
        <v>3388.2159254799999</v>
      </c>
      <c r="W142" s="36">
        <f>SUMIFS(СВЦЭМ!$C$33:$C$776,СВЦЭМ!$A$33:$A$776,$A142,СВЦЭМ!$B$33:$B$776,W$119)+'СЕТ СН'!$I$9+СВЦЭМ!$D$10+'СЕТ СН'!$I$5-'СЕТ СН'!$I$17</f>
        <v>3358.9785405399998</v>
      </c>
      <c r="X142" s="36">
        <f>SUMIFS(СВЦЭМ!$C$33:$C$776,СВЦЭМ!$A$33:$A$776,$A142,СВЦЭМ!$B$33:$B$776,X$119)+'СЕТ СН'!$I$9+СВЦЭМ!$D$10+'СЕТ СН'!$I$5-'СЕТ СН'!$I$17</f>
        <v>3367.2164854299999</v>
      </c>
      <c r="Y142" s="36">
        <f>SUMIFS(СВЦЭМ!$C$33:$C$776,СВЦЭМ!$A$33:$A$776,$A142,СВЦЭМ!$B$33:$B$776,Y$119)+'СЕТ СН'!$I$9+СВЦЭМ!$D$10+'СЕТ СН'!$I$5-'СЕТ СН'!$I$17</f>
        <v>3449.3444473</v>
      </c>
    </row>
    <row r="143" spans="1:25" ht="15.75" x14ac:dyDescent="0.2">
      <c r="A143" s="35">
        <f t="shared" si="3"/>
        <v>44006</v>
      </c>
      <c r="B143" s="36">
        <f>SUMIFS(СВЦЭМ!$C$33:$C$776,СВЦЭМ!$A$33:$A$776,$A143,СВЦЭМ!$B$33:$B$776,B$119)+'СЕТ СН'!$I$9+СВЦЭМ!$D$10+'СЕТ СН'!$I$5-'СЕТ СН'!$I$17</f>
        <v>3553.6482909400002</v>
      </c>
      <c r="C143" s="36">
        <f>SUMIFS(СВЦЭМ!$C$33:$C$776,СВЦЭМ!$A$33:$A$776,$A143,СВЦЭМ!$B$33:$B$776,C$119)+'СЕТ СН'!$I$9+СВЦЭМ!$D$10+'СЕТ СН'!$I$5-'СЕТ СН'!$I$17</f>
        <v>3595.4947353699999</v>
      </c>
      <c r="D143" s="36">
        <f>SUMIFS(СВЦЭМ!$C$33:$C$776,СВЦЭМ!$A$33:$A$776,$A143,СВЦЭМ!$B$33:$B$776,D$119)+'СЕТ СН'!$I$9+СВЦЭМ!$D$10+'СЕТ СН'!$I$5-'СЕТ СН'!$I$17</f>
        <v>3614.1371852500001</v>
      </c>
      <c r="E143" s="36">
        <f>SUMIFS(СВЦЭМ!$C$33:$C$776,СВЦЭМ!$A$33:$A$776,$A143,СВЦЭМ!$B$33:$B$776,E$119)+'СЕТ СН'!$I$9+СВЦЭМ!$D$10+'СЕТ СН'!$I$5-'СЕТ СН'!$I$17</f>
        <v>3629.3175225800001</v>
      </c>
      <c r="F143" s="36">
        <f>SUMIFS(СВЦЭМ!$C$33:$C$776,СВЦЭМ!$A$33:$A$776,$A143,СВЦЭМ!$B$33:$B$776,F$119)+'СЕТ СН'!$I$9+СВЦЭМ!$D$10+'СЕТ СН'!$I$5-'СЕТ СН'!$I$17</f>
        <v>3635.1812122400001</v>
      </c>
      <c r="G143" s="36">
        <f>SUMIFS(СВЦЭМ!$C$33:$C$776,СВЦЭМ!$A$33:$A$776,$A143,СВЦЭМ!$B$33:$B$776,G$119)+'СЕТ СН'!$I$9+СВЦЭМ!$D$10+'СЕТ СН'!$I$5-'СЕТ СН'!$I$17</f>
        <v>3639.65263942</v>
      </c>
      <c r="H143" s="36">
        <f>SUMIFS(СВЦЭМ!$C$33:$C$776,СВЦЭМ!$A$33:$A$776,$A143,СВЦЭМ!$B$33:$B$776,H$119)+'СЕТ СН'!$I$9+СВЦЭМ!$D$10+'СЕТ СН'!$I$5-'СЕТ СН'!$I$17</f>
        <v>3639.9666040699999</v>
      </c>
      <c r="I143" s="36">
        <f>SUMIFS(СВЦЭМ!$C$33:$C$776,СВЦЭМ!$A$33:$A$776,$A143,СВЦЭМ!$B$33:$B$776,I$119)+'СЕТ СН'!$I$9+СВЦЭМ!$D$10+'СЕТ СН'!$I$5-'СЕТ СН'!$I$17</f>
        <v>3606.5098445499998</v>
      </c>
      <c r="J143" s="36">
        <f>SUMIFS(СВЦЭМ!$C$33:$C$776,СВЦЭМ!$A$33:$A$776,$A143,СВЦЭМ!$B$33:$B$776,J$119)+'СЕТ СН'!$I$9+СВЦЭМ!$D$10+'СЕТ СН'!$I$5-'СЕТ СН'!$I$17</f>
        <v>3553.66789715</v>
      </c>
      <c r="K143" s="36">
        <f>SUMIFS(СВЦЭМ!$C$33:$C$776,СВЦЭМ!$A$33:$A$776,$A143,СВЦЭМ!$B$33:$B$776,K$119)+'СЕТ СН'!$I$9+СВЦЭМ!$D$10+'СЕТ СН'!$I$5-'СЕТ СН'!$I$17</f>
        <v>3437.0317404799998</v>
      </c>
      <c r="L143" s="36">
        <f>SUMIFS(СВЦЭМ!$C$33:$C$776,СВЦЭМ!$A$33:$A$776,$A143,СВЦЭМ!$B$33:$B$776,L$119)+'СЕТ СН'!$I$9+СВЦЭМ!$D$10+'СЕТ СН'!$I$5-'СЕТ СН'!$I$17</f>
        <v>3381.9656049700002</v>
      </c>
      <c r="M143" s="36">
        <f>SUMIFS(СВЦЭМ!$C$33:$C$776,СВЦЭМ!$A$33:$A$776,$A143,СВЦЭМ!$B$33:$B$776,M$119)+'СЕТ СН'!$I$9+СВЦЭМ!$D$10+'СЕТ СН'!$I$5-'СЕТ СН'!$I$17</f>
        <v>3369.9475498000002</v>
      </c>
      <c r="N143" s="36">
        <f>SUMIFS(СВЦЭМ!$C$33:$C$776,СВЦЭМ!$A$33:$A$776,$A143,СВЦЭМ!$B$33:$B$776,N$119)+'СЕТ СН'!$I$9+СВЦЭМ!$D$10+'СЕТ СН'!$I$5-'СЕТ СН'!$I$17</f>
        <v>3359.6327775300001</v>
      </c>
      <c r="O143" s="36">
        <f>SUMIFS(СВЦЭМ!$C$33:$C$776,СВЦЭМ!$A$33:$A$776,$A143,СВЦЭМ!$B$33:$B$776,O$119)+'СЕТ СН'!$I$9+СВЦЭМ!$D$10+'СЕТ СН'!$I$5-'СЕТ СН'!$I$17</f>
        <v>3338.2488312</v>
      </c>
      <c r="P143" s="36">
        <f>SUMIFS(СВЦЭМ!$C$33:$C$776,СВЦЭМ!$A$33:$A$776,$A143,СВЦЭМ!$B$33:$B$776,P$119)+'СЕТ СН'!$I$9+СВЦЭМ!$D$10+'СЕТ СН'!$I$5-'СЕТ СН'!$I$17</f>
        <v>3343.6485262300002</v>
      </c>
      <c r="Q143" s="36">
        <f>SUMIFS(СВЦЭМ!$C$33:$C$776,СВЦЭМ!$A$33:$A$776,$A143,СВЦЭМ!$B$33:$B$776,Q$119)+'СЕТ СН'!$I$9+СВЦЭМ!$D$10+'СЕТ СН'!$I$5-'СЕТ СН'!$I$17</f>
        <v>3346.0243949699998</v>
      </c>
      <c r="R143" s="36">
        <f>SUMIFS(СВЦЭМ!$C$33:$C$776,СВЦЭМ!$A$33:$A$776,$A143,СВЦЭМ!$B$33:$B$776,R$119)+'СЕТ СН'!$I$9+СВЦЭМ!$D$10+'СЕТ СН'!$I$5-'СЕТ СН'!$I$17</f>
        <v>3360.4886036799999</v>
      </c>
      <c r="S143" s="36">
        <f>SUMIFS(СВЦЭМ!$C$33:$C$776,СВЦЭМ!$A$33:$A$776,$A143,СВЦЭМ!$B$33:$B$776,S$119)+'СЕТ СН'!$I$9+СВЦЭМ!$D$10+'СЕТ СН'!$I$5-'СЕТ СН'!$I$17</f>
        <v>3365.5707200300003</v>
      </c>
      <c r="T143" s="36">
        <f>SUMIFS(СВЦЭМ!$C$33:$C$776,СВЦЭМ!$A$33:$A$776,$A143,СВЦЭМ!$B$33:$B$776,T$119)+'СЕТ СН'!$I$9+СВЦЭМ!$D$10+'СЕТ СН'!$I$5-'СЕТ СН'!$I$17</f>
        <v>3362.58900025</v>
      </c>
      <c r="U143" s="36">
        <f>SUMIFS(СВЦЭМ!$C$33:$C$776,СВЦЭМ!$A$33:$A$776,$A143,СВЦЭМ!$B$33:$B$776,U$119)+'СЕТ СН'!$I$9+СВЦЭМ!$D$10+'СЕТ СН'!$I$5-'СЕТ СН'!$I$17</f>
        <v>3361.7724879799998</v>
      </c>
      <c r="V143" s="36">
        <f>SUMIFS(СВЦЭМ!$C$33:$C$776,СВЦЭМ!$A$33:$A$776,$A143,СВЦЭМ!$B$33:$B$776,V$119)+'СЕТ СН'!$I$9+СВЦЭМ!$D$10+'СЕТ СН'!$I$5-'СЕТ СН'!$I$17</f>
        <v>3330.5721030300001</v>
      </c>
      <c r="W143" s="36">
        <f>SUMIFS(СВЦЭМ!$C$33:$C$776,СВЦЭМ!$A$33:$A$776,$A143,СВЦЭМ!$B$33:$B$776,W$119)+'СЕТ СН'!$I$9+СВЦЭМ!$D$10+'СЕТ СН'!$I$5-'СЕТ СН'!$I$17</f>
        <v>3331.10499875</v>
      </c>
      <c r="X143" s="36">
        <f>SUMIFS(СВЦЭМ!$C$33:$C$776,СВЦЭМ!$A$33:$A$776,$A143,СВЦЭМ!$B$33:$B$776,X$119)+'СЕТ СН'!$I$9+СВЦЭМ!$D$10+'СЕТ СН'!$I$5-'СЕТ СН'!$I$17</f>
        <v>3390.1931207799998</v>
      </c>
      <c r="Y143" s="36">
        <f>SUMIFS(СВЦЭМ!$C$33:$C$776,СВЦЭМ!$A$33:$A$776,$A143,СВЦЭМ!$B$33:$B$776,Y$119)+'СЕТ СН'!$I$9+СВЦЭМ!$D$10+'СЕТ СН'!$I$5-'СЕТ СН'!$I$17</f>
        <v>3497.89242337</v>
      </c>
    </row>
    <row r="144" spans="1:25" ht="15.75" x14ac:dyDescent="0.2">
      <c r="A144" s="35">
        <f t="shared" si="3"/>
        <v>44007</v>
      </c>
      <c r="B144" s="36">
        <f>SUMIFS(СВЦЭМ!$C$33:$C$776,СВЦЭМ!$A$33:$A$776,$A144,СВЦЭМ!$B$33:$B$776,B$119)+'СЕТ СН'!$I$9+СВЦЭМ!$D$10+'СЕТ СН'!$I$5-'СЕТ СН'!$I$17</f>
        <v>3587.5762131500001</v>
      </c>
      <c r="C144" s="36">
        <f>SUMIFS(СВЦЭМ!$C$33:$C$776,СВЦЭМ!$A$33:$A$776,$A144,СВЦЭМ!$B$33:$B$776,C$119)+'СЕТ СН'!$I$9+СВЦЭМ!$D$10+'СЕТ СН'!$I$5-'СЕТ СН'!$I$17</f>
        <v>3619.1663321599999</v>
      </c>
      <c r="D144" s="36">
        <f>SUMIFS(СВЦЭМ!$C$33:$C$776,СВЦЭМ!$A$33:$A$776,$A144,СВЦЭМ!$B$33:$B$776,D$119)+'СЕТ СН'!$I$9+СВЦЭМ!$D$10+'СЕТ СН'!$I$5-'СЕТ СН'!$I$17</f>
        <v>3636.7769712499999</v>
      </c>
      <c r="E144" s="36">
        <f>SUMIFS(СВЦЭМ!$C$33:$C$776,СВЦЭМ!$A$33:$A$776,$A144,СВЦЭМ!$B$33:$B$776,E$119)+'СЕТ СН'!$I$9+СВЦЭМ!$D$10+'СЕТ СН'!$I$5-'СЕТ СН'!$I$17</f>
        <v>3639.4366576900002</v>
      </c>
      <c r="F144" s="36">
        <f>SUMIFS(СВЦЭМ!$C$33:$C$776,СВЦЭМ!$A$33:$A$776,$A144,СВЦЭМ!$B$33:$B$776,F$119)+'СЕТ СН'!$I$9+СВЦЭМ!$D$10+'СЕТ СН'!$I$5-'СЕТ СН'!$I$17</f>
        <v>3641.2150528900002</v>
      </c>
      <c r="G144" s="36">
        <f>SUMIFS(СВЦЭМ!$C$33:$C$776,СВЦЭМ!$A$33:$A$776,$A144,СВЦЭМ!$B$33:$B$776,G$119)+'СЕТ СН'!$I$9+СВЦЭМ!$D$10+'СЕТ СН'!$I$5-'СЕТ СН'!$I$17</f>
        <v>3644.7038466399999</v>
      </c>
      <c r="H144" s="36">
        <f>SUMIFS(СВЦЭМ!$C$33:$C$776,СВЦЭМ!$A$33:$A$776,$A144,СВЦЭМ!$B$33:$B$776,H$119)+'СЕТ СН'!$I$9+СВЦЭМ!$D$10+'СЕТ СН'!$I$5-'СЕТ СН'!$I$17</f>
        <v>3629.0154138100002</v>
      </c>
      <c r="I144" s="36">
        <f>SUMIFS(СВЦЭМ!$C$33:$C$776,СВЦЭМ!$A$33:$A$776,$A144,СВЦЭМ!$B$33:$B$776,I$119)+'СЕТ СН'!$I$9+СВЦЭМ!$D$10+'СЕТ СН'!$I$5-'СЕТ СН'!$I$17</f>
        <v>3597.6320530200001</v>
      </c>
      <c r="J144" s="36">
        <f>SUMIFS(СВЦЭМ!$C$33:$C$776,СВЦЭМ!$A$33:$A$776,$A144,СВЦЭМ!$B$33:$B$776,J$119)+'СЕТ СН'!$I$9+СВЦЭМ!$D$10+'СЕТ СН'!$I$5-'СЕТ СН'!$I$17</f>
        <v>3556.6955708400001</v>
      </c>
      <c r="K144" s="36">
        <f>SUMIFS(СВЦЭМ!$C$33:$C$776,СВЦЭМ!$A$33:$A$776,$A144,СВЦЭМ!$B$33:$B$776,K$119)+'СЕТ СН'!$I$9+СВЦЭМ!$D$10+'СЕТ СН'!$I$5-'СЕТ СН'!$I$17</f>
        <v>3458.4438127399999</v>
      </c>
      <c r="L144" s="36">
        <f>SUMIFS(СВЦЭМ!$C$33:$C$776,СВЦЭМ!$A$33:$A$776,$A144,СВЦЭМ!$B$33:$B$776,L$119)+'СЕТ СН'!$I$9+СВЦЭМ!$D$10+'СЕТ СН'!$I$5-'СЕТ СН'!$I$17</f>
        <v>3386.3490353799998</v>
      </c>
      <c r="M144" s="36">
        <f>SUMIFS(СВЦЭМ!$C$33:$C$776,СВЦЭМ!$A$33:$A$776,$A144,СВЦЭМ!$B$33:$B$776,M$119)+'СЕТ СН'!$I$9+СВЦЭМ!$D$10+'СЕТ СН'!$I$5-'СЕТ СН'!$I$17</f>
        <v>3351.4270032599998</v>
      </c>
      <c r="N144" s="36">
        <f>SUMIFS(СВЦЭМ!$C$33:$C$776,СВЦЭМ!$A$33:$A$776,$A144,СВЦЭМ!$B$33:$B$776,N$119)+'СЕТ СН'!$I$9+СВЦЭМ!$D$10+'СЕТ СН'!$I$5-'СЕТ СН'!$I$17</f>
        <v>3358.1964178600001</v>
      </c>
      <c r="O144" s="36">
        <f>SUMIFS(СВЦЭМ!$C$33:$C$776,СВЦЭМ!$A$33:$A$776,$A144,СВЦЭМ!$B$33:$B$776,O$119)+'СЕТ СН'!$I$9+СВЦЭМ!$D$10+'СЕТ СН'!$I$5-'СЕТ СН'!$I$17</f>
        <v>3355.10080427</v>
      </c>
      <c r="P144" s="36">
        <f>SUMIFS(СВЦЭМ!$C$33:$C$776,СВЦЭМ!$A$33:$A$776,$A144,СВЦЭМ!$B$33:$B$776,P$119)+'СЕТ СН'!$I$9+СВЦЭМ!$D$10+'СЕТ СН'!$I$5-'СЕТ СН'!$I$17</f>
        <v>3353.8197556099999</v>
      </c>
      <c r="Q144" s="36">
        <f>SUMIFS(СВЦЭМ!$C$33:$C$776,СВЦЭМ!$A$33:$A$776,$A144,СВЦЭМ!$B$33:$B$776,Q$119)+'СЕТ СН'!$I$9+СВЦЭМ!$D$10+'СЕТ СН'!$I$5-'СЕТ СН'!$I$17</f>
        <v>3360.8522510000003</v>
      </c>
      <c r="R144" s="36">
        <f>SUMIFS(СВЦЭМ!$C$33:$C$776,СВЦЭМ!$A$33:$A$776,$A144,СВЦЭМ!$B$33:$B$776,R$119)+'СЕТ СН'!$I$9+СВЦЭМ!$D$10+'СЕТ СН'!$I$5-'СЕТ СН'!$I$17</f>
        <v>3361.3398615300002</v>
      </c>
      <c r="S144" s="36">
        <f>SUMIFS(СВЦЭМ!$C$33:$C$776,СВЦЭМ!$A$33:$A$776,$A144,СВЦЭМ!$B$33:$B$776,S$119)+'СЕТ СН'!$I$9+СВЦЭМ!$D$10+'СЕТ СН'!$I$5-'СЕТ СН'!$I$17</f>
        <v>3382.2695315999999</v>
      </c>
      <c r="T144" s="36">
        <f>SUMIFS(СВЦЭМ!$C$33:$C$776,СВЦЭМ!$A$33:$A$776,$A144,СВЦЭМ!$B$33:$B$776,T$119)+'СЕТ СН'!$I$9+СВЦЭМ!$D$10+'СЕТ СН'!$I$5-'СЕТ СН'!$I$17</f>
        <v>3381.6015691100001</v>
      </c>
      <c r="U144" s="36">
        <f>SUMIFS(СВЦЭМ!$C$33:$C$776,СВЦЭМ!$A$33:$A$776,$A144,СВЦЭМ!$B$33:$B$776,U$119)+'СЕТ СН'!$I$9+СВЦЭМ!$D$10+'СЕТ СН'!$I$5-'СЕТ СН'!$I$17</f>
        <v>3379.5819958000002</v>
      </c>
      <c r="V144" s="36">
        <f>SUMIFS(СВЦЭМ!$C$33:$C$776,СВЦЭМ!$A$33:$A$776,$A144,СВЦЭМ!$B$33:$B$776,V$119)+'СЕТ СН'!$I$9+СВЦЭМ!$D$10+'СЕТ СН'!$I$5-'СЕТ СН'!$I$17</f>
        <v>3352.52066066</v>
      </c>
      <c r="W144" s="36">
        <f>SUMIFS(СВЦЭМ!$C$33:$C$776,СВЦЭМ!$A$33:$A$776,$A144,СВЦЭМ!$B$33:$B$776,W$119)+'СЕТ СН'!$I$9+СВЦЭМ!$D$10+'СЕТ СН'!$I$5-'СЕТ СН'!$I$17</f>
        <v>3355.2020376199998</v>
      </c>
      <c r="X144" s="36">
        <f>SUMIFS(СВЦЭМ!$C$33:$C$776,СВЦЭМ!$A$33:$A$776,$A144,СВЦЭМ!$B$33:$B$776,X$119)+'СЕТ СН'!$I$9+СВЦЭМ!$D$10+'СЕТ СН'!$I$5-'СЕТ СН'!$I$17</f>
        <v>3424.3623742499999</v>
      </c>
      <c r="Y144" s="36">
        <f>SUMIFS(СВЦЭМ!$C$33:$C$776,СВЦЭМ!$A$33:$A$776,$A144,СВЦЭМ!$B$33:$B$776,Y$119)+'СЕТ СН'!$I$9+СВЦЭМ!$D$10+'СЕТ СН'!$I$5-'СЕТ СН'!$I$17</f>
        <v>3517.3906982600001</v>
      </c>
    </row>
    <row r="145" spans="1:26" ht="15.75" x14ac:dyDescent="0.2">
      <c r="A145" s="35">
        <f t="shared" si="3"/>
        <v>44008</v>
      </c>
      <c r="B145" s="36">
        <f>SUMIFS(СВЦЭМ!$C$33:$C$776,СВЦЭМ!$A$33:$A$776,$A145,СВЦЭМ!$B$33:$B$776,B$119)+'СЕТ СН'!$I$9+СВЦЭМ!$D$10+'СЕТ СН'!$I$5-'СЕТ СН'!$I$17</f>
        <v>3572.0157824400003</v>
      </c>
      <c r="C145" s="36">
        <f>SUMIFS(СВЦЭМ!$C$33:$C$776,СВЦЭМ!$A$33:$A$776,$A145,СВЦЭМ!$B$33:$B$776,C$119)+'СЕТ СН'!$I$9+СВЦЭМ!$D$10+'СЕТ СН'!$I$5-'СЕТ СН'!$I$17</f>
        <v>3600.9229267800001</v>
      </c>
      <c r="D145" s="36">
        <f>SUMIFS(СВЦЭМ!$C$33:$C$776,СВЦЭМ!$A$33:$A$776,$A145,СВЦЭМ!$B$33:$B$776,D$119)+'СЕТ СН'!$I$9+СВЦЭМ!$D$10+'СЕТ СН'!$I$5-'СЕТ СН'!$I$17</f>
        <v>3607.00953054</v>
      </c>
      <c r="E145" s="36">
        <f>SUMIFS(СВЦЭМ!$C$33:$C$776,СВЦЭМ!$A$33:$A$776,$A145,СВЦЭМ!$B$33:$B$776,E$119)+'СЕТ СН'!$I$9+СВЦЭМ!$D$10+'СЕТ СН'!$I$5-'СЕТ СН'!$I$17</f>
        <v>3612.5843110300002</v>
      </c>
      <c r="F145" s="36">
        <f>SUMIFS(СВЦЭМ!$C$33:$C$776,СВЦЭМ!$A$33:$A$776,$A145,СВЦЭМ!$B$33:$B$776,F$119)+'СЕТ СН'!$I$9+СВЦЭМ!$D$10+'СЕТ СН'!$I$5-'СЕТ СН'!$I$17</f>
        <v>3617.2508721200002</v>
      </c>
      <c r="G145" s="36">
        <f>SUMIFS(СВЦЭМ!$C$33:$C$776,СВЦЭМ!$A$33:$A$776,$A145,СВЦЭМ!$B$33:$B$776,G$119)+'СЕТ СН'!$I$9+СВЦЭМ!$D$10+'СЕТ СН'!$I$5-'СЕТ СН'!$I$17</f>
        <v>3614.55552214</v>
      </c>
      <c r="H145" s="36">
        <f>SUMIFS(СВЦЭМ!$C$33:$C$776,СВЦЭМ!$A$33:$A$776,$A145,СВЦЭМ!$B$33:$B$776,H$119)+'СЕТ СН'!$I$9+СВЦЭМ!$D$10+'СЕТ СН'!$I$5-'СЕТ СН'!$I$17</f>
        <v>3619.0071756799998</v>
      </c>
      <c r="I145" s="36">
        <f>SUMIFS(СВЦЭМ!$C$33:$C$776,СВЦЭМ!$A$33:$A$776,$A145,СВЦЭМ!$B$33:$B$776,I$119)+'СЕТ СН'!$I$9+СВЦЭМ!$D$10+'СЕТ СН'!$I$5-'СЕТ СН'!$I$17</f>
        <v>3560.77978919</v>
      </c>
      <c r="J145" s="36">
        <f>SUMIFS(СВЦЭМ!$C$33:$C$776,СВЦЭМ!$A$33:$A$776,$A145,СВЦЭМ!$B$33:$B$776,J$119)+'СЕТ СН'!$I$9+СВЦЭМ!$D$10+'СЕТ СН'!$I$5-'СЕТ СН'!$I$17</f>
        <v>3543.1925536700001</v>
      </c>
      <c r="K145" s="36">
        <f>SUMIFS(СВЦЭМ!$C$33:$C$776,СВЦЭМ!$A$33:$A$776,$A145,СВЦЭМ!$B$33:$B$776,K$119)+'СЕТ СН'!$I$9+СВЦЭМ!$D$10+'СЕТ СН'!$I$5-'СЕТ СН'!$I$17</f>
        <v>3450.4532807400001</v>
      </c>
      <c r="L145" s="36">
        <f>SUMIFS(СВЦЭМ!$C$33:$C$776,СВЦЭМ!$A$33:$A$776,$A145,СВЦЭМ!$B$33:$B$776,L$119)+'СЕТ СН'!$I$9+СВЦЭМ!$D$10+'СЕТ СН'!$I$5-'СЕТ СН'!$I$17</f>
        <v>3380.5370458699999</v>
      </c>
      <c r="M145" s="36">
        <f>SUMIFS(СВЦЭМ!$C$33:$C$776,СВЦЭМ!$A$33:$A$776,$A145,СВЦЭМ!$B$33:$B$776,M$119)+'СЕТ СН'!$I$9+СВЦЭМ!$D$10+'СЕТ СН'!$I$5-'СЕТ СН'!$I$17</f>
        <v>3377.3492252800002</v>
      </c>
      <c r="N145" s="36">
        <f>SUMIFS(СВЦЭМ!$C$33:$C$776,СВЦЭМ!$A$33:$A$776,$A145,СВЦЭМ!$B$33:$B$776,N$119)+'СЕТ СН'!$I$9+СВЦЭМ!$D$10+'СЕТ СН'!$I$5-'СЕТ СН'!$I$17</f>
        <v>3370.2580650600003</v>
      </c>
      <c r="O145" s="36">
        <f>SUMIFS(СВЦЭМ!$C$33:$C$776,СВЦЭМ!$A$33:$A$776,$A145,СВЦЭМ!$B$33:$B$776,O$119)+'СЕТ СН'!$I$9+СВЦЭМ!$D$10+'СЕТ СН'!$I$5-'СЕТ СН'!$I$17</f>
        <v>3372.3678371599999</v>
      </c>
      <c r="P145" s="36">
        <f>SUMIFS(СВЦЭМ!$C$33:$C$776,СВЦЭМ!$A$33:$A$776,$A145,СВЦЭМ!$B$33:$B$776,P$119)+'СЕТ СН'!$I$9+СВЦЭМ!$D$10+'СЕТ СН'!$I$5-'СЕТ СН'!$I$17</f>
        <v>3398.6680046500001</v>
      </c>
      <c r="Q145" s="36">
        <f>SUMIFS(СВЦЭМ!$C$33:$C$776,СВЦЭМ!$A$33:$A$776,$A145,СВЦЭМ!$B$33:$B$776,Q$119)+'СЕТ СН'!$I$9+СВЦЭМ!$D$10+'СЕТ СН'!$I$5-'СЕТ СН'!$I$17</f>
        <v>3404.9640868000001</v>
      </c>
      <c r="R145" s="36">
        <f>SUMIFS(СВЦЭМ!$C$33:$C$776,СВЦЭМ!$A$33:$A$776,$A145,СВЦЭМ!$B$33:$B$776,R$119)+'СЕТ СН'!$I$9+СВЦЭМ!$D$10+'СЕТ СН'!$I$5-'СЕТ СН'!$I$17</f>
        <v>3383.2607276200001</v>
      </c>
      <c r="S145" s="36">
        <f>SUMIFS(СВЦЭМ!$C$33:$C$776,СВЦЭМ!$A$33:$A$776,$A145,СВЦЭМ!$B$33:$B$776,S$119)+'СЕТ СН'!$I$9+СВЦЭМ!$D$10+'СЕТ СН'!$I$5-'СЕТ СН'!$I$17</f>
        <v>3387.3847112399999</v>
      </c>
      <c r="T145" s="36">
        <f>SUMIFS(СВЦЭМ!$C$33:$C$776,СВЦЭМ!$A$33:$A$776,$A145,СВЦЭМ!$B$33:$B$776,T$119)+'СЕТ СН'!$I$9+СВЦЭМ!$D$10+'СЕТ СН'!$I$5-'СЕТ СН'!$I$17</f>
        <v>3411.0601801000003</v>
      </c>
      <c r="U145" s="36">
        <f>SUMIFS(СВЦЭМ!$C$33:$C$776,СВЦЭМ!$A$33:$A$776,$A145,СВЦЭМ!$B$33:$B$776,U$119)+'СЕТ СН'!$I$9+СВЦЭМ!$D$10+'СЕТ СН'!$I$5-'СЕТ СН'!$I$17</f>
        <v>3409.9976941499999</v>
      </c>
      <c r="V145" s="36">
        <f>SUMIFS(СВЦЭМ!$C$33:$C$776,СВЦЭМ!$A$33:$A$776,$A145,СВЦЭМ!$B$33:$B$776,V$119)+'СЕТ СН'!$I$9+СВЦЭМ!$D$10+'СЕТ СН'!$I$5-'СЕТ СН'!$I$17</f>
        <v>3378.7506852199999</v>
      </c>
      <c r="W145" s="36">
        <f>SUMIFS(СВЦЭМ!$C$33:$C$776,СВЦЭМ!$A$33:$A$776,$A145,СВЦЭМ!$B$33:$B$776,W$119)+'СЕТ СН'!$I$9+СВЦЭМ!$D$10+'СЕТ СН'!$I$5-'СЕТ СН'!$I$17</f>
        <v>3352.9912003099998</v>
      </c>
      <c r="X145" s="36">
        <f>SUMIFS(СВЦЭМ!$C$33:$C$776,СВЦЭМ!$A$33:$A$776,$A145,СВЦЭМ!$B$33:$B$776,X$119)+'СЕТ СН'!$I$9+СВЦЭМ!$D$10+'СЕТ СН'!$I$5-'СЕТ СН'!$I$17</f>
        <v>3393.3242863300002</v>
      </c>
      <c r="Y145" s="36">
        <f>SUMIFS(СВЦЭМ!$C$33:$C$776,СВЦЭМ!$A$33:$A$776,$A145,СВЦЭМ!$B$33:$B$776,Y$119)+'СЕТ СН'!$I$9+СВЦЭМ!$D$10+'СЕТ СН'!$I$5-'СЕТ СН'!$I$17</f>
        <v>3474.62113176</v>
      </c>
    </row>
    <row r="146" spans="1:26" ht="15.75" x14ac:dyDescent="0.2">
      <c r="A146" s="35">
        <f t="shared" si="3"/>
        <v>44009</v>
      </c>
      <c r="B146" s="36">
        <f>SUMIFS(СВЦЭМ!$C$33:$C$776,СВЦЭМ!$A$33:$A$776,$A146,СВЦЭМ!$B$33:$B$776,B$119)+'СЕТ СН'!$I$9+СВЦЭМ!$D$10+'СЕТ СН'!$I$5-'СЕТ СН'!$I$17</f>
        <v>3548.3271282999999</v>
      </c>
      <c r="C146" s="36">
        <f>SUMIFS(СВЦЭМ!$C$33:$C$776,СВЦЭМ!$A$33:$A$776,$A146,СВЦЭМ!$B$33:$B$776,C$119)+'СЕТ СН'!$I$9+СВЦЭМ!$D$10+'СЕТ СН'!$I$5-'СЕТ СН'!$I$17</f>
        <v>3538.7389196499998</v>
      </c>
      <c r="D146" s="36">
        <f>SUMIFS(СВЦЭМ!$C$33:$C$776,СВЦЭМ!$A$33:$A$776,$A146,СВЦЭМ!$B$33:$B$776,D$119)+'СЕТ СН'!$I$9+СВЦЭМ!$D$10+'СЕТ СН'!$I$5-'СЕТ СН'!$I$17</f>
        <v>3535.7301679299999</v>
      </c>
      <c r="E146" s="36">
        <f>SUMIFS(СВЦЭМ!$C$33:$C$776,СВЦЭМ!$A$33:$A$776,$A146,СВЦЭМ!$B$33:$B$776,E$119)+'СЕТ СН'!$I$9+СВЦЭМ!$D$10+'СЕТ СН'!$I$5-'СЕТ СН'!$I$17</f>
        <v>3536.60686252</v>
      </c>
      <c r="F146" s="36">
        <f>SUMIFS(СВЦЭМ!$C$33:$C$776,СВЦЭМ!$A$33:$A$776,$A146,СВЦЭМ!$B$33:$B$776,F$119)+'СЕТ СН'!$I$9+СВЦЭМ!$D$10+'СЕТ СН'!$I$5-'СЕТ СН'!$I$17</f>
        <v>3532.2619829499999</v>
      </c>
      <c r="G146" s="36">
        <f>SUMIFS(СВЦЭМ!$C$33:$C$776,СВЦЭМ!$A$33:$A$776,$A146,СВЦЭМ!$B$33:$B$776,G$119)+'СЕТ СН'!$I$9+СВЦЭМ!$D$10+'СЕТ СН'!$I$5-'СЕТ СН'!$I$17</f>
        <v>3532.4825197700002</v>
      </c>
      <c r="H146" s="36">
        <f>SUMIFS(СВЦЭМ!$C$33:$C$776,СВЦЭМ!$A$33:$A$776,$A146,СВЦЭМ!$B$33:$B$776,H$119)+'СЕТ СН'!$I$9+СВЦЭМ!$D$10+'СЕТ СН'!$I$5-'СЕТ СН'!$I$17</f>
        <v>3531.8116007200001</v>
      </c>
      <c r="I146" s="36">
        <f>SUMIFS(СВЦЭМ!$C$33:$C$776,СВЦЭМ!$A$33:$A$776,$A146,СВЦЭМ!$B$33:$B$776,I$119)+'СЕТ СН'!$I$9+СВЦЭМ!$D$10+'СЕТ СН'!$I$5-'СЕТ СН'!$I$17</f>
        <v>3527.2699646599999</v>
      </c>
      <c r="J146" s="36">
        <f>SUMIFS(СВЦЭМ!$C$33:$C$776,СВЦЭМ!$A$33:$A$776,$A146,СВЦЭМ!$B$33:$B$776,J$119)+'СЕТ СН'!$I$9+СВЦЭМ!$D$10+'СЕТ СН'!$I$5-'СЕТ СН'!$I$17</f>
        <v>3522.64869279</v>
      </c>
      <c r="K146" s="36">
        <f>SUMIFS(СВЦЭМ!$C$33:$C$776,СВЦЭМ!$A$33:$A$776,$A146,СВЦЭМ!$B$33:$B$776,K$119)+'СЕТ СН'!$I$9+СВЦЭМ!$D$10+'СЕТ СН'!$I$5-'СЕТ СН'!$I$17</f>
        <v>3425.5218152400003</v>
      </c>
      <c r="L146" s="36">
        <f>SUMIFS(СВЦЭМ!$C$33:$C$776,СВЦЭМ!$A$33:$A$776,$A146,СВЦЭМ!$B$33:$B$776,L$119)+'СЕТ СН'!$I$9+СВЦЭМ!$D$10+'СЕТ СН'!$I$5-'СЕТ СН'!$I$17</f>
        <v>3350.9426273700001</v>
      </c>
      <c r="M146" s="36">
        <f>SUMIFS(СВЦЭМ!$C$33:$C$776,СВЦЭМ!$A$33:$A$776,$A146,СВЦЭМ!$B$33:$B$776,M$119)+'СЕТ СН'!$I$9+СВЦЭМ!$D$10+'СЕТ СН'!$I$5-'СЕТ СН'!$I$17</f>
        <v>3340.7132864300002</v>
      </c>
      <c r="N146" s="36">
        <f>SUMIFS(СВЦЭМ!$C$33:$C$776,СВЦЭМ!$A$33:$A$776,$A146,СВЦЭМ!$B$33:$B$776,N$119)+'СЕТ СН'!$I$9+СВЦЭМ!$D$10+'СЕТ СН'!$I$5-'СЕТ СН'!$I$17</f>
        <v>3349.3087830100003</v>
      </c>
      <c r="O146" s="36">
        <f>SUMIFS(СВЦЭМ!$C$33:$C$776,СВЦЭМ!$A$33:$A$776,$A146,СВЦЭМ!$B$33:$B$776,O$119)+'СЕТ СН'!$I$9+СВЦЭМ!$D$10+'СЕТ СН'!$I$5-'СЕТ СН'!$I$17</f>
        <v>3356.69806634</v>
      </c>
      <c r="P146" s="36">
        <f>SUMIFS(СВЦЭМ!$C$33:$C$776,СВЦЭМ!$A$33:$A$776,$A146,СВЦЭМ!$B$33:$B$776,P$119)+'СЕТ СН'!$I$9+СВЦЭМ!$D$10+'СЕТ СН'!$I$5-'СЕТ СН'!$I$17</f>
        <v>3364.89202058</v>
      </c>
      <c r="Q146" s="36">
        <f>SUMIFS(СВЦЭМ!$C$33:$C$776,СВЦЭМ!$A$33:$A$776,$A146,СВЦЭМ!$B$33:$B$776,Q$119)+'СЕТ СН'!$I$9+СВЦЭМ!$D$10+'СЕТ СН'!$I$5-'СЕТ СН'!$I$17</f>
        <v>3373.2709976900001</v>
      </c>
      <c r="R146" s="36">
        <f>SUMIFS(СВЦЭМ!$C$33:$C$776,СВЦЭМ!$A$33:$A$776,$A146,СВЦЭМ!$B$33:$B$776,R$119)+'СЕТ СН'!$I$9+СВЦЭМ!$D$10+'СЕТ СН'!$I$5-'СЕТ СН'!$I$17</f>
        <v>3350.9568646100001</v>
      </c>
      <c r="S146" s="36">
        <f>SUMIFS(СВЦЭМ!$C$33:$C$776,СВЦЭМ!$A$33:$A$776,$A146,СВЦЭМ!$B$33:$B$776,S$119)+'СЕТ СН'!$I$9+СВЦЭМ!$D$10+'СЕТ СН'!$I$5-'СЕТ СН'!$I$17</f>
        <v>3358.8822649700001</v>
      </c>
      <c r="T146" s="36">
        <f>SUMIFS(СВЦЭМ!$C$33:$C$776,СВЦЭМ!$A$33:$A$776,$A146,СВЦЭМ!$B$33:$B$776,T$119)+'СЕТ СН'!$I$9+СВЦЭМ!$D$10+'СЕТ СН'!$I$5-'СЕТ СН'!$I$17</f>
        <v>3378.2541761399998</v>
      </c>
      <c r="U146" s="36">
        <f>SUMIFS(СВЦЭМ!$C$33:$C$776,СВЦЭМ!$A$33:$A$776,$A146,СВЦЭМ!$B$33:$B$776,U$119)+'СЕТ СН'!$I$9+СВЦЭМ!$D$10+'СЕТ СН'!$I$5-'СЕТ СН'!$I$17</f>
        <v>3366.7855083200002</v>
      </c>
      <c r="V146" s="36">
        <f>SUMIFS(СВЦЭМ!$C$33:$C$776,СВЦЭМ!$A$33:$A$776,$A146,СВЦЭМ!$B$33:$B$776,V$119)+'СЕТ СН'!$I$9+СВЦЭМ!$D$10+'СЕТ СН'!$I$5-'СЕТ СН'!$I$17</f>
        <v>3353.3092045000003</v>
      </c>
      <c r="W146" s="36">
        <f>SUMIFS(СВЦЭМ!$C$33:$C$776,СВЦЭМ!$A$33:$A$776,$A146,СВЦЭМ!$B$33:$B$776,W$119)+'СЕТ СН'!$I$9+СВЦЭМ!$D$10+'СЕТ СН'!$I$5-'СЕТ СН'!$I$17</f>
        <v>3323.22928499</v>
      </c>
      <c r="X146" s="36">
        <f>SUMIFS(СВЦЭМ!$C$33:$C$776,СВЦЭМ!$A$33:$A$776,$A146,СВЦЭМ!$B$33:$B$776,X$119)+'СЕТ СН'!$I$9+СВЦЭМ!$D$10+'СЕТ СН'!$I$5-'СЕТ СН'!$I$17</f>
        <v>3349.9051619699999</v>
      </c>
      <c r="Y146" s="36">
        <f>SUMIFS(СВЦЭМ!$C$33:$C$776,СВЦЭМ!$A$33:$A$776,$A146,СВЦЭМ!$B$33:$B$776,Y$119)+'СЕТ СН'!$I$9+СВЦЭМ!$D$10+'СЕТ СН'!$I$5-'СЕТ СН'!$I$17</f>
        <v>3444.3389640400001</v>
      </c>
    </row>
    <row r="147" spans="1:26" ht="15.75" x14ac:dyDescent="0.2">
      <c r="A147" s="35">
        <f t="shared" si="3"/>
        <v>44010</v>
      </c>
      <c r="B147" s="36">
        <f>SUMIFS(СВЦЭМ!$C$33:$C$776,СВЦЭМ!$A$33:$A$776,$A147,СВЦЭМ!$B$33:$B$776,B$119)+'СЕТ СН'!$I$9+СВЦЭМ!$D$10+'СЕТ СН'!$I$5-'СЕТ СН'!$I$17</f>
        <v>3520.8837450599999</v>
      </c>
      <c r="C147" s="36">
        <f>SUMIFS(СВЦЭМ!$C$33:$C$776,СВЦЭМ!$A$33:$A$776,$A147,СВЦЭМ!$B$33:$B$776,C$119)+'СЕТ СН'!$I$9+СВЦЭМ!$D$10+'СЕТ СН'!$I$5-'СЕТ СН'!$I$17</f>
        <v>3505.9229086999999</v>
      </c>
      <c r="D147" s="36">
        <f>SUMIFS(СВЦЭМ!$C$33:$C$776,СВЦЭМ!$A$33:$A$776,$A147,СВЦЭМ!$B$33:$B$776,D$119)+'СЕТ СН'!$I$9+СВЦЭМ!$D$10+'СЕТ СН'!$I$5-'СЕТ СН'!$I$17</f>
        <v>3487.57247929</v>
      </c>
      <c r="E147" s="36">
        <f>SUMIFS(СВЦЭМ!$C$33:$C$776,СВЦЭМ!$A$33:$A$776,$A147,СВЦЭМ!$B$33:$B$776,E$119)+'СЕТ СН'!$I$9+СВЦЭМ!$D$10+'СЕТ СН'!$I$5-'СЕТ СН'!$I$17</f>
        <v>3488.1285936599998</v>
      </c>
      <c r="F147" s="36">
        <f>SUMIFS(СВЦЭМ!$C$33:$C$776,СВЦЭМ!$A$33:$A$776,$A147,СВЦЭМ!$B$33:$B$776,F$119)+'СЕТ СН'!$I$9+СВЦЭМ!$D$10+'СЕТ СН'!$I$5-'СЕТ СН'!$I$17</f>
        <v>3486.7246448199999</v>
      </c>
      <c r="G147" s="36">
        <f>SUMIFS(СВЦЭМ!$C$33:$C$776,СВЦЭМ!$A$33:$A$776,$A147,СВЦЭМ!$B$33:$B$776,G$119)+'СЕТ СН'!$I$9+СВЦЭМ!$D$10+'СЕТ СН'!$I$5-'СЕТ СН'!$I$17</f>
        <v>3494.6426172000001</v>
      </c>
      <c r="H147" s="36">
        <f>SUMIFS(СВЦЭМ!$C$33:$C$776,СВЦЭМ!$A$33:$A$776,$A147,СВЦЭМ!$B$33:$B$776,H$119)+'СЕТ СН'!$I$9+СВЦЭМ!$D$10+'СЕТ СН'!$I$5-'СЕТ СН'!$I$17</f>
        <v>3495.3193837899998</v>
      </c>
      <c r="I147" s="36">
        <f>SUMIFS(СВЦЭМ!$C$33:$C$776,СВЦЭМ!$A$33:$A$776,$A147,СВЦЭМ!$B$33:$B$776,I$119)+'СЕТ СН'!$I$9+СВЦЭМ!$D$10+'СЕТ СН'!$I$5-'СЕТ СН'!$I$17</f>
        <v>3507.33270404</v>
      </c>
      <c r="J147" s="36">
        <f>SUMIFS(СВЦЭМ!$C$33:$C$776,СВЦЭМ!$A$33:$A$776,$A147,СВЦЭМ!$B$33:$B$776,J$119)+'СЕТ СН'!$I$9+СВЦЭМ!$D$10+'СЕТ СН'!$I$5-'СЕТ СН'!$I$17</f>
        <v>3503.6340174400002</v>
      </c>
      <c r="K147" s="36">
        <f>SUMIFS(СВЦЭМ!$C$33:$C$776,СВЦЭМ!$A$33:$A$776,$A147,СВЦЭМ!$B$33:$B$776,K$119)+'СЕТ СН'!$I$9+СВЦЭМ!$D$10+'СЕТ СН'!$I$5-'СЕТ СН'!$I$17</f>
        <v>3433.9156726599999</v>
      </c>
      <c r="L147" s="36">
        <f>SUMIFS(СВЦЭМ!$C$33:$C$776,СВЦЭМ!$A$33:$A$776,$A147,СВЦЭМ!$B$33:$B$776,L$119)+'СЕТ СН'!$I$9+СВЦЭМ!$D$10+'СЕТ СН'!$I$5-'СЕТ СН'!$I$17</f>
        <v>3357.43769995</v>
      </c>
      <c r="M147" s="36">
        <f>SUMIFS(СВЦЭМ!$C$33:$C$776,СВЦЭМ!$A$33:$A$776,$A147,СВЦЭМ!$B$33:$B$776,M$119)+'СЕТ СН'!$I$9+СВЦЭМ!$D$10+'СЕТ СН'!$I$5-'СЕТ СН'!$I$17</f>
        <v>3329.1398309300002</v>
      </c>
      <c r="N147" s="36">
        <f>SUMIFS(СВЦЭМ!$C$33:$C$776,СВЦЭМ!$A$33:$A$776,$A147,СВЦЭМ!$B$33:$B$776,N$119)+'СЕТ СН'!$I$9+СВЦЭМ!$D$10+'СЕТ СН'!$I$5-'СЕТ СН'!$I$17</f>
        <v>3342.8997352300003</v>
      </c>
      <c r="O147" s="36">
        <f>SUMIFS(СВЦЭМ!$C$33:$C$776,СВЦЭМ!$A$33:$A$776,$A147,СВЦЭМ!$B$33:$B$776,O$119)+'СЕТ СН'!$I$9+СВЦЭМ!$D$10+'СЕТ СН'!$I$5-'СЕТ СН'!$I$17</f>
        <v>3361.35752284</v>
      </c>
      <c r="P147" s="36">
        <f>SUMIFS(СВЦЭМ!$C$33:$C$776,СВЦЭМ!$A$33:$A$776,$A147,СВЦЭМ!$B$33:$B$776,P$119)+'СЕТ СН'!$I$9+СВЦЭМ!$D$10+'СЕТ СН'!$I$5-'СЕТ СН'!$I$17</f>
        <v>3347.0814241600001</v>
      </c>
      <c r="Q147" s="36">
        <f>SUMIFS(СВЦЭМ!$C$33:$C$776,СВЦЭМ!$A$33:$A$776,$A147,СВЦЭМ!$B$33:$B$776,Q$119)+'СЕТ СН'!$I$9+СВЦЭМ!$D$10+'СЕТ СН'!$I$5-'СЕТ СН'!$I$17</f>
        <v>3351.8144203400002</v>
      </c>
      <c r="R147" s="36">
        <f>SUMIFS(СВЦЭМ!$C$33:$C$776,СВЦЭМ!$A$33:$A$776,$A147,СВЦЭМ!$B$33:$B$776,R$119)+'СЕТ СН'!$I$9+СВЦЭМ!$D$10+'СЕТ СН'!$I$5-'СЕТ СН'!$I$17</f>
        <v>3366.9331387500001</v>
      </c>
      <c r="S147" s="36">
        <f>SUMIFS(СВЦЭМ!$C$33:$C$776,СВЦЭМ!$A$33:$A$776,$A147,СВЦЭМ!$B$33:$B$776,S$119)+'СЕТ СН'!$I$9+СВЦЭМ!$D$10+'СЕТ СН'!$I$5-'СЕТ СН'!$I$17</f>
        <v>3369.9538407800001</v>
      </c>
      <c r="T147" s="36">
        <f>SUMIFS(СВЦЭМ!$C$33:$C$776,СВЦЭМ!$A$33:$A$776,$A147,СВЦЭМ!$B$33:$B$776,T$119)+'СЕТ СН'!$I$9+СВЦЭМ!$D$10+'СЕТ СН'!$I$5-'СЕТ СН'!$I$17</f>
        <v>3363.4993060000002</v>
      </c>
      <c r="U147" s="36">
        <f>SUMIFS(СВЦЭМ!$C$33:$C$776,СВЦЭМ!$A$33:$A$776,$A147,СВЦЭМ!$B$33:$B$776,U$119)+'СЕТ СН'!$I$9+СВЦЭМ!$D$10+'СЕТ СН'!$I$5-'СЕТ СН'!$I$17</f>
        <v>3350.71057802</v>
      </c>
      <c r="V147" s="36">
        <f>SUMIFS(СВЦЭМ!$C$33:$C$776,СВЦЭМ!$A$33:$A$776,$A147,СВЦЭМ!$B$33:$B$776,V$119)+'СЕТ СН'!$I$9+СВЦЭМ!$D$10+'СЕТ СН'!$I$5-'СЕТ СН'!$I$17</f>
        <v>3349.7886743999998</v>
      </c>
      <c r="W147" s="36">
        <f>SUMIFS(СВЦЭМ!$C$33:$C$776,СВЦЭМ!$A$33:$A$776,$A147,СВЦЭМ!$B$33:$B$776,W$119)+'СЕТ СН'!$I$9+СВЦЭМ!$D$10+'СЕТ СН'!$I$5-'СЕТ СН'!$I$17</f>
        <v>3331.3032555700001</v>
      </c>
      <c r="X147" s="36">
        <f>SUMIFS(СВЦЭМ!$C$33:$C$776,СВЦЭМ!$A$33:$A$776,$A147,СВЦЭМ!$B$33:$B$776,X$119)+'СЕТ СН'!$I$9+СВЦЭМ!$D$10+'СЕТ СН'!$I$5-'СЕТ СН'!$I$17</f>
        <v>3365.6450061200003</v>
      </c>
      <c r="Y147" s="36">
        <f>SUMIFS(СВЦЭМ!$C$33:$C$776,СВЦЭМ!$A$33:$A$776,$A147,СВЦЭМ!$B$33:$B$776,Y$119)+'СЕТ СН'!$I$9+СВЦЭМ!$D$10+'СЕТ СН'!$I$5-'СЕТ СН'!$I$17</f>
        <v>3436.5593415200001</v>
      </c>
    </row>
    <row r="148" spans="1:26" ht="15.75" x14ac:dyDescent="0.2">
      <c r="A148" s="35">
        <f t="shared" si="3"/>
        <v>44011</v>
      </c>
      <c r="B148" s="36">
        <f>SUMIFS(СВЦЭМ!$C$33:$C$776,СВЦЭМ!$A$33:$A$776,$A148,СВЦЭМ!$B$33:$B$776,B$119)+'СЕТ СН'!$I$9+СВЦЭМ!$D$10+'СЕТ СН'!$I$5-'СЕТ СН'!$I$17</f>
        <v>3597.7398536700002</v>
      </c>
      <c r="C148" s="36">
        <f>SUMIFS(СВЦЭМ!$C$33:$C$776,СВЦЭМ!$A$33:$A$776,$A148,СВЦЭМ!$B$33:$B$776,C$119)+'СЕТ СН'!$I$9+СВЦЭМ!$D$10+'СЕТ СН'!$I$5-'СЕТ СН'!$I$17</f>
        <v>3591.5142140200001</v>
      </c>
      <c r="D148" s="36">
        <f>SUMIFS(СВЦЭМ!$C$33:$C$776,СВЦЭМ!$A$33:$A$776,$A148,СВЦЭМ!$B$33:$B$776,D$119)+'СЕТ СН'!$I$9+СВЦЭМ!$D$10+'СЕТ СН'!$I$5-'СЕТ СН'!$I$17</f>
        <v>3574.3280746999999</v>
      </c>
      <c r="E148" s="36">
        <f>SUMIFS(СВЦЭМ!$C$33:$C$776,СВЦЭМ!$A$33:$A$776,$A148,СВЦЭМ!$B$33:$B$776,E$119)+'СЕТ СН'!$I$9+СВЦЭМ!$D$10+'СЕТ СН'!$I$5-'СЕТ СН'!$I$17</f>
        <v>3572.3700576299998</v>
      </c>
      <c r="F148" s="36">
        <f>SUMIFS(СВЦЭМ!$C$33:$C$776,СВЦЭМ!$A$33:$A$776,$A148,СВЦЭМ!$B$33:$B$776,F$119)+'СЕТ СН'!$I$9+СВЦЭМ!$D$10+'СЕТ СН'!$I$5-'СЕТ СН'!$I$17</f>
        <v>3559.3036678600001</v>
      </c>
      <c r="G148" s="36">
        <f>SUMIFS(СВЦЭМ!$C$33:$C$776,СВЦЭМ!$A$33:$A$776,$A148,СВЦЭМ!$B$33:$B$776,G$119)+'СЕТ СН'!$I$9+СВЦЭМ!$D$10+'СЕТ СН'!$I$5-'СЕТ СН'!$I$17</f>
        <v>3569.7705988100001</v>
      </c>
      <c r="H148" s="36">
        <f>SUMIFS(СВЦЭМ!$C$33:$C$776,СВЦЭМ!$A$33:$A$776,$A148,СВЦЭМ!$B$33:$B$776,H$119)+'СЕТ СН'!$I$9+СВЦЭМ!$D$10+'СЕТ СН'!$I$5-'СЕТ СН'!$I$17</f>
        <v>3590.6133219100002</v>
      </c>
      <c r="I148" s="36">
        <f>SUMIFS(СВЦЭМ!$C$33:$C$776,СВЦЭМ!$A$33:$A$776,$A148,СВЦЭМ!$B$33:$B$776,I$119)+'СЕТ СН'!$I$9+СВЦЭМ!$D$10+'СЕТ СН'!$I$5-'СЕТ СН'!$I$17</f>
        <v>3609.2127251500001</v>
      </c>
      <c r="J148" s="36">
        <f>SUMIFS(СВЦЭМ!$C$33:$C$776,СВЦЭМ!$A$33:$A$776,$A148,СВЦЭМ!$B$33:$B$776,J$119)+'СЕТ СН'!$I$9+СВЦЭМ!$D$10+'СЕТ СН'!$I$5-'СЕТ СН'!$I$17</f>
        <v>3556.6901195700002</v>
      </c>
      <c r="K148" s="36">
        <f>SUMIFS(СВЦЭМ!$C$33:$C$776,СВЦЭМ!$A$33:$A$776,$A148,СВЦЭМ!$B$33:$B$776,K$119)+'СЕТ СН'!$I$9+СВЦЭМ!$D$10+'СЕТ СН'!$I$5-'СЕТ СН'!$I$17</f>
        <v>3425.1359161099999</v>
      </c>
      <c r="L148" s="36">
        <f>SUMIFS(СВЦЭМ!$C$33:$C$776,СВЦЭМ!$A$33:$A$776,$A148,СВЦЭМ!$B$33:$B$776,L$119)+'СЕТ СН'!$I$9+СВЦЭМ!$D$10+'СЕТ СН'!$I$5-'СЕТ СН'!$I$17</f>
        <v>3316.6677062600002</v>
      </c>
      <c r="M148" s="36">
        <f>SUMIFS(СВЦЭМ!$C$33:$C$776,СВЦЭМ!$A$33:$A$776,$A148,СВЦЭМ!$B$33:$B$776,M$119)+'СЕТ СН'!$I$9+СВЦЭМ!$D$10+'СЕТ СН'!$I$5-'СЕТ СН'!$I$17</f>
        <v>3302.2190308099998</v>
      </c>
      <c r="N148" s="36">
        <f>SUMIFS(СВЦЭМ!$C$33:$C$776,СВЦЭМ!$A$33:$A$776,$A148,СВЦЭМ!$B$33:$B$776,N$119)+'СЕТ СН'!$I$9+СВЦЭМ!$D$10+'СЕТ СН'!$I$5-'СЕТ СН'!$I$17</f>
        <v>3326.1725227900001</v>
      </c>
      <c r="O148" s="36">
        <f>SUMIFS(СВЦЭМ!$C$33:$C$776,СВЦЭМ!$A$33:$A$776,$A148,СВЦЭМ!$B$33:$B$776,O$119)+'СЕТ СН'!$I$9+СВЦЭМ!$D$10+'СЕТ СН'!$I$5-'СЕТ СН'!$I$17</f>
        <v>3343.5375142299999</v>
      </c>
      <c r="P148" s="36">
        <f>SUMIFS(СВЦЭМ!$C$33:$C$776,СВЦЭМ!$A$33:$A$776,$A148,СВЦЭМ!$B$33:$B$776,P$119)+'СЕТ СН'!$I$9+СВЦЭМ!$D$10+'СЕТ СН'!$I$5-'СЕТ СН'!$I$17</f>
        <v>3333.4728441900002</v>
      </c>
      <c r="Q148" s="36">
        <f>SUMIFS(СВЦЭМ!$C$33:$C$776,СВЦЭМ!$A$33:$A$776,$A148,СВЦЭМ!$B$33:$B$776,Q$119)+'СЕТ СН'!$I$9+СВЦЭМ!$D$10+'СЕТ СН'!$I$5-'СЕТ СН'!$I$17</f>
        <v>3335.0181912799999</v>
      </c>
      <c r="R148" s="36">
        <f>SUMIFS(СВЦЭМ!$C$33:$C$776,СВЦЭМ!$A$33:$A$776,$A148,СВЦЭМ!$B$33:$B$776,R$119)+'СЕТ СН'!$I$9+СВЦЭМ!$D$10+'СЕТ СН'!$I$5-'СЕТ СН'!$I$17</f>
        <v>3355.2684353599998</v>
      </c>
      <c r="S148" s="36">
        <f>SUMIFS(СВЦЭМ!$C$33:$C$776,СВЦЭМ!$A$33:$A$776,$A148,СВЦЭМ!$B$33:$B$776,S$119)+'СЕТ СН'!$I$9+СВЦЭМ!$D$10+'СЕТ СН'!$I$5-'СЕТ СН'!$I$17</f>
        <v>3354.2851066399999</v>
      </c>
      <c r="T148" s="36">
        <f>SUMIFS(СВЦЭМ!$C$33:$C$776,СВЦЭМ!$A$33:$A$776,$A148,СВЦЭМ!$B$33:$B$776,T$119)+'СЕТ СН'!$I$9+СВЦЭМ!$D$10+'СЕТ СН'!$I$5-'СЕТ СН'!$I$17</f>
        <v>3360.35457692</v>
      </c>
      <c r="U148" s="36">
        <f>SUMIFS(СВЦЭМ!$C$33:$C$776,СВЦЭМ!$A$33:$A$776,$A148,СВЦЭМ!$B$33:$B$776,U$119)+'СЕТ СН'!$I$9+СВЦЭМ!$D$10+'СЕТ СН'!$I$5-'СЕТ СН'!$I$17</f>
        <v>3386.4160725900001</v>
      </c>
      <c r="V148" s="36">
        <f>SUMIFS(СВЦЭМ!$C$33:$C$776,СВЦЭМ!$A$33:$A$776,$A148,СВЦЭМ!$B$33:$B$776,V$119)+'СЕТ СН'!$I$9+СВЦЭМ!$D$10+'СЕТ СН'!$I$5-'СЕТ СН'!$I$17</f>
        <v>3393.90674506</v>
      </c>
      <c r="W148" s="36">
        <f>SUMIFS(СВЦЭМ!$C$33:$C$776,СВЦЭМ!$A$33:$A$776,$A148,СВЦЭМ!$B$33:$B$776,W$119)+'СЕТ СН'!$I$9+СВЦЭМ!$D$10+'СЕТ СН'!$I$5-'СЕТ СН'!$I$17</f>
        <v>3367.62839063</v>
      </c>
      <c r="X148" s="36">
        <f>SUMIFS(СВЦЭМ!$C$33:$C$776,СВЦЭМ!$A$33:$A$776,$A148,СВЦЭМ!$B$33:$B$776,X$119)+'СЕТ СН'!$I$9+СВЦЭМ!$D$10+'СЕТ СН'!$I$5-'СЕТ СН'!$I$17</f>
        <v>3357.69973691</v>
      </c>
      <c r="Y148" s="36">
        <f>SUMIFS(СВЦЭМ!$C$33:$C$776,СВЦЭМ!$A$33:$A$776,$A148,СВЦЭМ!$B$33:$B$776,Y$119)+'СЕТ СН'!$I$9+СВЦЭМ!$D$10+'СЕТ СН'!$I$5-'СЕТ СН'!$I$17</f>
        <v>3479.3486706799999</v>
      </c>
    </row>
    <row r="149" spans="1:26" ht="15.75" x14ac:dyDescent="0.2">
      <c r="A149" s="35">
        <f t="shared" si="3"/>
        <v>44012</v>
      </c>
      <c r="B149" s="36">
        <f>SUMIFS(СВЦЭМ!$C$33:$C$776,СВЦЭМ!$A$33:$A$776,$A149,СВЦЭМ!$B$33:$B$776,B$119)+'СЕТ СН'!$I$9+СВЦЭМ!$D$10+'СЕТ СН'!$I$5-'СЕТ СН'!$I$17</f>
        <v>3595.7525891999999</v>
      </c>
      <c r="C149" s="36">
        <f>SUMIFS(СВЦЭМ!$C$33:$C$776,СВЦЭМ!$A$33:$A$776,$A149,СВЦЭМ!$B$33:$B$776,C$119)+'СЕТ СН'!$I$9+СВЦЭМ!$D$10+'СЕТ СН'!$I$5-'СЕТ СН'!$I$17</f>
        <v>3568.7082116900001</v>
      </c>
      <c r="D149" s="36">
        <f>SUMIFS(СВЦЭМ!$C$33:$C$776,СВЦЭМ!$A$33:$A$776,$A149,СВЦЭМ!$B$33:$B$776,D$119)+'СЕТ СН'!$I$9+СВЦЭМ!$D$10+'СЕТ СН'!$I$5-'СЕТ СН'!$I$17</f>
        <v>3553.98672098</v>
      </c>
      <c r="E149" s="36">
        <f>SUMIFS(СВЦЭМ!$C$33:$C$776,СВЦЭМ!$A$33:$A$776,$A149,СВЦЭМ!$B$33:$B$776,E$119)+'СЕТ СН'!$I$9+СВЦЭМ!$D$10+'СЕТ СН'!$I$5-'СЕТ СН'!$I$17</f>
        <v>3546.4863464999999</v>
      </c>
      <c r="F149" s="36">
        <f>SUMIFS(СВЦЭМ!$C$33:$C$776,СВЦЭМ!$A$33:$A$776,$A149,СВЦЭМ!$B$33:$B$776,F$119)+'СЕТ СН'!$I$9+СВЦЭМ!$D$10+'СЕТ СН'!$I$5-'СЕТ СН'!$I$17</f>
        <v>3537.1801578200002</v>
      </c>
      <c r="G149" s="36">
        <f>SUMIFS(СВЦЭМ!$C$33:$C$776,СВЦЭМ!$A$33:$A$776,$A149,СВЦЭМ!$B$33:$B$776,G$119)+'СЕТ СН'!$I$9+СВЦЭМ!$D$10+'СЕТ СН'!$I$5-'СЕТ СН'!$I$17</f>
        <v>3549.2648045800001</v>
      </c>
      <c r="H149" s="36">
        <f>SUMIFS(СВЦЭМ!$C$33:$C$776,СВЦЭМ!$A$33:$A$776,$A149,СВЦЭМ!$B$33:$B$776,H$119)+'СЕТ СН'!$I$9+СВЦЭМ!$D$10+'СЕТ СН'!$I$5-'СЕТ СН'!$I$17</f>
        <v>3574.4342233299999</v>
      </c>
      <c r="I149" s="36">
        <f>SUMIFS(СВЦЭМ!$C$33:$C$776,СВЦЭМ!$A$33:$A$776,$A149,СВЦЭМ!$B$33:$B$776,I$119)+'СЕТ СН'!$I$9+СВЦЭМ!$D$10+'СЕТ СН'!$I$5-'СЕТ СН'!$I$17</f>
        <v>3582.0879368199999</v>
      </c>
      <c r="J149" s="36">
        <f>SUMIFS(СВЦЭМ!$C$33:$C$776,СВЦЭМ!$A$33:$A$776,$A149,СВЦЭМ!$B$33:$B$776,J$119)+'СЕТ СН'!$I$9+СВЦЭМ!$D$10+'СЕТ СН'!$I$5-'СЕТ СН'!$I$17</f>
        <v>3530.7862198399998</v>
      </c>
      <c r="K149" s="36">
        <f>SUMIFS(СВЦЭМ!$C$33:$C$776,СВЦЭМ!$A$33:$A$776,$A149,СВЦЭМ!$B$33:$B$776,K$119)+'СЕТ СН'!$I$9+СВЦЭМ!$D$10+'СЕТ СН'!$I$5-'СЕТ СН'!$I$17</f>
        <v>3436.75591794</v>
      </c>
      <c r="L149" s="36">
        <f>SUMIFS(СВЦЭМ!$C$33:$C$776,СВЦЭМ!$A$33:$A$776,$A149,СВЦЭМ!$B$33:$B$776,L$119)+'СЕТ СН'!$I$9+СВЦЭМ!$D$10+'СЕТ СН'!$I$5-'СЕТ СН'!$I$17</f>
        <v>3351.38585238</v>
      </c>
      <c r="M149" s="36">
        <f>SUMIFS(СВЦЭМ!$C$33:$C$776,СВЦЭМ!$A$33:$A$776,$A149,СВЦЭМ!$B$33:$B$776,M$119)+'СЕТ СН'!$I$9+СВЦЭМ!$D$10+'СЕТ СН'!$I$5-'СЕТ СН'!$I$17</f>
        <v>3344.88589662</v>
      </c>
      <c r="N149" s="36">
        <f>SUMIFS(СВЦЭМ!$C$33:$C$776,СВЦЭМ!$A$33:$A$776,$A149,СВЦЭМ!$B$33:$B$776,N$119)+'СЕТ СН'!$I$9+СВЦЭМ!$D$10+'СЕТ СН'!$I$5-'СЕТ СН'!$I$17</f>
        <v>3368.9690014500002</v>
      </c>
      <c r="O149" s="36">
        <f>SUMIFS(СВЦЭМ!$C$33:$C$776,СВЦЭМ!$A$33:$A$776,$A149,СВЦЭМ!$B$33:$B$776,O$119)+'СЕТ СН'!$I$9+СВЦЭМ!$D$10+'СЕТ СН'!$I$5-'СЕТ СН'!$I$17</f>
        <v>3374.4734349600003</v>
      </c>
      <c r="P149" s="36">
        <f>SUMIFS(СВЦЭМ!$C$33:$C$776,СВЦЭМ!$A$33:$A$776,$A149,СВЦЭМ!$B$33:$B$776,P$119)+'СЕТ СН'!$I$9+СВЦЭМ!$D$10+'СЕТ СН'!$I$5-'СЕТ СН'!$I$17</f>
        <v>3372.1453805700003</v>
      </c>
      <c r="Q149" s="36">
        <f>SUMIFS(СВЦЭМ!$C$33:$C$776,СВЦЭМ!$A$33:$A$776,$A149,СВЦЭМ!$B$33:$B$776,Q$119)+'СЕТ СН'!$I$9+СВЦЭМ!$D$10+'СЕТ СН'!$I$5-'СЕТ СН'!$I$17</f>
        <v>3372.0660082499999</v>
      </c>
      <c r="R149" s="36">
        <f>SUMIFS(СВЦЭМ!$C$33:$C$776,СВЦЭМ!$A$33:$A$776,$A149,СВЦЭМ!$B$33:$B$776,R$119)+'СЕТ СН'!$I$9+СВЦЭМ!$D$10+'СЕТ СН'!$I$5-'СЕТ СН'!$I$17</f>
        <v>3377.9419879400002</v>
      </c>
      <c r="S149" s="36">
        <f>SUMIFS(СВЦЭМ!$C$33:$C$776,СВЦЭМ!$A$33:$A$776,$A149,СВЦЭМ!$B$33:$B$776,S$119)+'СЕТ СН'!$I$9+СВЦЭМ!$D$10+'СЕТ СН'!$I$5-'СЕТ СН'!$I$17</f>
        <v>3382.32401127</v>
      </c>
      <c r="T149" s="36">
        <f>SUMIFS(СВЦЭМ!$C$33:$C$776,СВЦЭМ!$A$33:$A$776,$A149,СВЦЭМ!$B$33:$B$776,T$119)+'СЕТ СН'!$I$9+СВЦЭМ!$D$10+'СЕТ СН'!$I$5-'СЕТ СН'!$I$17</f>
        <v>3381.3915043100001</v>
      </c>
      <c r="U149" s="36">
        <f>SUMIFS(СВЦЭМ!$C$33:$C$776,СВЦЭМ!$A$33:$A$776,$A149,СВЦЭМ!$B$33:$B$776,U$119)+'СЕТ СН'!$I$9+СВЦЭМ!$D$10+'СЕТ СН'!$I$5-'СЕТ СН'!$I$17</f>
        <v>3375.6235092699999</v>
      </c>
      <c r="V149" s="36">
        <f>SUMIFS(СВЦЭМ!$C$33:$C$776,СВЦЭМ!$A$33:$A$776,$A149,СВЦЭМ!$B$33:$B$776,V$119)+'СЕТ СН'!$I$9+СВЦЭМ!$D$10+'СЕТ СН'!$I$5-'СЕТ СН'!$I$17</f>
        <v>3369.29376211</v>
      </c>
      <c r="W149" s="36">
        <f>SUMIFS(СВЦЭМ!$C$33:$C$776,СВЦЭМ!$A$33:$A$776,$A149,СВЦЭМ!$B$33:$B$776,W$119)+'СЕТ СН'!$I$9+СВЦЭМ!$D$10+'СЕТ СН'!$I$5-'СЕТ СН'!$I$17</f>
        <v>3343.4576763300001</v>
      </c>
      <c r="X149" s="36">
        <f>SUMIFS(СВЦЭМ!$C$33:$C$776,СВЦЭМ!$A$33:$A$776,$A149,СВЦЭМ!$B$33:$B$776,X$119)+'СЕТ СН'!$I$9+СВЦЭМ!$D$10+'СЕТ СН'!$I$5-'СЕТ СН'!$I$17</f>
        <v>3388.1746378299999</v>
      </c>
      <c r="Y149" s="36">
        <f>SUMIFS(СВЦЭМ!$C$33:$C$776,СВЦЭМ!$A$33:$A$776,$A149,СВЦЭМ!$B$33:$B$776,Y$119)+'СЕТ СН'!$I$9+СВЦЭМ!$D$10+'СЕТ СН'!$I$5-'СЕТ СН'!$I$17</f>
        <v>3486.24360467</v>
      </c>
    </row>
    <row r="150" spans="1:26" ht="15.75" hidden="1" x14ac:dyDescent="0.2">
      <c r="A150" s="35">
        <f t="shared" si="3"/>
        <v>44013</v>
      </c>
      <c r="B150" s="36">
        <f>SUMIFS(СВЦЭМ!$C$33:$C$776,СВЦЭМ!$A$33:$A$776,$A150,СВЦЭМ!$B$33:$B$776,B$119)+'СЕТ СН'!$I$9+СВЦЭМ!$D$10+'СЕТ СН'!$I$5-'СЕТ СН'!$I$17</f>
        <v>2722.4900080500001</v>
      </c>
      <c r="C150" s="36">
        <f>SUMIFS(СВЦЭМ!$C$33:$C$776,СВЦЭМ!$A$33:$A$776,$A150,СВЦЭМ!$B$33:$B$776,C$119)+'СЕТ СН'!$I$9+СВЦЭМ!$D$10+'СЕТ СН'!$I$5-'СЕТ СН'!$I$17</f>
        <v>2722.4900080500001</v>
      </c>
      <c r="D150" s="36">
        <f>SUMIFS(СВЦЭМ!$C$33:$C$776,СВЦЭМ!$A$33:$A$776,$A150,СВЦЭМ!$B$33:$B$776,D$119)+'СЕТ СН'!$I$9+СВЦЭМ!$D$10+'СЕТ СН'!$I$5-'СЕТ СН'!$I$17</f>
        <v>2722.4900080500001</v>
      </c>
      <c r="E150" s="36">
        <f>SUMIFS(СВЦЭМ!$C$33:$C$776,СВЦЭМ!$A$33:$A$776,$A150,СВЦЭМ!$B$33:$B$776,E$119)+'СЕТ СН'!$I$9+СВЦЭМ!$D$10+'СЕТ СН'!$I$5-'СЕТ СН'!$I$17</f>
        <v>2722.4900080500001</v>
      </c>
      <c r="F150" s="36">
        <f>SUMIFS(СВЦЭМ!$C$33:$C$776,СВЦЭМ!$A$33:$A$776,$A150,СВЦЭМ!$B$33:$B$776,F$119)+'СЕТ СН'!$I$9+СВЦЭМ!$D$10+'СЕТ СН'!$I$5-'СЕТ СН'!$I$17</f>
        <v>2722.4900080500001</v>
      </c>
      <c r="G150" s="36">
        <f>SUMIFS(СВЦЭМ!$C$33:$C$776,СВЦЭМ!$A$33:$A$776,$A150,СВЦЭМ!$B$33:$B$776,G$119)+'СЕТ СН'!$I$9+СВЦЭМ!$D$10+'СЕТ СН'!$I$5-'СЕТ СН'!$I$17</f>
        <v>2722.4900080500001</v>
      </c>
      <c r="H150" s="36">
        <f>SUMIFS(СВЦЭМ!$C$33:$C$776,СВЦЭМ!$A$33:$A$776,$A150,СВЦЭМ!$B$33:$B$776,H$119)+'СЕТ СН'!$I$9+СВЦЭМ!$D$10+'СЕТ СН'!$I$5-'СЕТ СН'!$I$17</f>
        <v>2722.4900080500001</v>
      </c>
      <c r="I150" s="36">
        <f>SUMIFS(СВЦЭМ!$C$33:$C$776,СВЦЭМ!$A$33:$A$776,$A150,СВЦЭМ!$B$33:$B$776,I$119)+'СЕТ СН'!$I$9+СВЦЭМ!$D$10+'СЕТ СН'!$I$5-'СЕТ СН'!$I$17</f>
        <v>2722.4900080500001</v>
      </c>
      <c r="J150" s="36">
        <f>SUMIFS(СВЦЭМ!$C$33:$C$776,СВЦЭМ!$A$33:$A$776,$A150,СВЦЭМ!$B$33:$B$776,J$119)+'СЕТ СН'!$I$9+СВЦЭМ!$D$10+'СЕТ СН'!$I$5-'СЕТ СН'!$I$17</f>
        <v>2722.4900080500001</v>
      </c>
      <c r="K150" s="36">
        <f>SUMIFS(СВЦЭМ!$C$33:$C$776,СВЦЭМ!$A$33:$A$776,$A150,СВЦЭМ!$B$33:$B$776,K$119)+'СЕТ СН'!$I$9+СВЦЭМ!$D$10+'СЕТ СН'!$I$5-'СЕТ СН'!$I$17</f>
        <v>2722.4900080500001</v>
      </c>
      <c r="L150" s="36">
        <f>SUMIFS(СВЦЭМ!$C$33:$C$776,СВЦЭМ!$A$33:$A$776,$A150,СВЦЭМ!$B$33:$B$776,L$119)+'СЕТ СН'!$I$9+СВЦЭМ!$D$10+'СЕТ СН'!$I$5-'СЕТ СН'!$I$17</f>
        <v>2722.4900080500001</v>
      </c>
      <c r="M150" s="36">
        <f>SUMIFS(СВЦЭМ!$C$33:$C$776,СВЦЭМ!$A$33:$A$776,$A150,СВЦЭМ!$B$33:$B$776,M$119)+'СЕТ СН'!$I$9+СВЦЭМ!$D$10+'СЕТ СН'!$I$5-'СЕТ СН'!$I$17</f>
        <v>2722.4900080500001</v>
      </c>
      <c r="N150" s="36">
        <f>SUMIFS(СВЦЭМ!$C$33:$C$776,СВЦЭМ!$A$33:$A$776,$A150,СВЦЭМ!$B$33:$B$776,N$119)+'СЕТ СН'!$I$9+СВЦЭМ!$D$10+'СЕТ СН'!$I$5-'СЕТ СН'!$I$17</f>
        <v>2722.4900080500001</v>
      </c>
      <c r="O150" s="36">
        <f>SUMIFS(СВЦЭМ!$C$33:$C$776,СВЦЭМ!$A$33:$A$776,$A150,СВЦЭМ!$B$33:$B$776,O$119)+'СЕТ СН'!$I$9+СВЦЭМ!$D$10+'СЕТ СН'!$I$5-'СЕТ СН'!$I$17</f>
        <v>2722.4900080500001</v>
      </c>
      <c r="P150" s="36">
        <f>SUMIFS(СВЦЭМ!$C$33:$C$776,СВЦЭМ!$A$33:$A$776,$A150,СВЦЭМ!$B$33:$B$776,P$119)+'СЕТ СН'!$I$9+СВЦЭМ!$D$10+'СЕТ СН'!$I$5-'СЕТ СН'!$I$17</f>
        <v>2722.4900080500001</v>
      </c>
      <c r="Q150" s="36">
        <f>SUMIFS(СВЦЭМ!$C$33:$C$776,СВЦЭМ!$A$33:$A$776,$A150,СВЦЭМ!$B$33:$B$776,Q$119)+'СЕТ СН'!$I$9+СВЦЭМ!$D$10+'СЕТ СН'!$I$5-'СЕТ СН'!$I$17</f>
        <v>2722.4900080500001</v>
      </c>
      <c r="R150" s="36">
        <f>SUMIFS(СВЦЭМ!$C$33:$C$776,СВЦЭМ!$A$33:$A$776,$A150,СВЦЭМ!$B$33:$B$776,R$119)+'СЕТ СН'!$I$9+СВЦЭМ!$D$10+'СЕТ СН'!$I$5-'СЕТ СН'!$I$17</f>
        <v>2722.4900080500001</v>
      </c>
      <c r="S150" s="36">
        <f>SUMIFS(СВЦЭМ!$C$33:$C$776,СВЦЭМ!$A$33:$A$776,$A150,СВЦЭМ!$B$33:$B$776,S$119)+'СЕТ СН'!$I$9+СВЦЭМ!$D$10+'СЕТ СН'!$I$5-'СЕТ СН'!$I$17</f>
        <v>2722.4900080500001</v>
      </c>
      <c r="T150" s="36">
        <f>SUMIFS(СВЦЭМ!$C$33:$C$776,СВЦЭМ!$A$33:$A$776,$A150,СВЦЭМ!$B$33:$B$776,T$119)+'СЕТ СН'!$I$9+СВЦЭМ!$D$10+'СЕТ СН'!$I$5-'СЕТ СН'!$I$17</f>
        <v>2722.4900080500001</v>
      </c>
      <c r="U150" s="36">
        <f>SUMIFS(СВЦЭМ!$C$33:$C$776,СВЦЭМ!$A$33:$A$776,$A150,СВЦЭМ!$B$33:$B$776,U$119)+'СЕТ СН'!$I$9+СВЦЭМ!$D$10+'СЕТ СН'!$I$5-'СЕТ СН'!$I$17</f>
        <v>2722.4900080500001</v>
      </c>
      <c r="V150" s="36">
        <f>SUMIFS(СВЦЭМ!$C$33:$C$776,СВЦЭМ!$A$33:$A$776,$A150,СВЦЭМ!$B$33:$B$776,V$119)+'СЕТ СН'!$I$9+СВЦЭМ!$D$10+'СЕТ СН'!$I$5-'СЕТ СН'!$I$17</f>
        <v>2722.4900080500001</v>
      </c>
      <c r="W150" s="36">
        <f>SUMIFS(СВЦЭМ!$C$33:$C$776,СВЦЭМ!$A$33:$A$776,$A150,СВЦЭМ!$B$33:$B$776,W$119)+'СЕТ СН'!$I$9+СВЦЭМ!$D$10+'СЕТ СН'!$I$5-'СЕТ СН'!$I$17</f>
        <v>2722.4900080500001</v>
      </c>
      <c r="X150" s="36">
        <f>SUMIFS(СВЦЭМ!$C$33:$C$776,СВЦЭМ!$A$33:$A$776,$A150,СВЦЭМ!$B$33:$B$776,X$119)+'СЕТ СН'!$I$9+СВЦЭМ!$D$10+'СЕТ СН'!$I$5-'СЕТ СН'!$I$17</f>
        <v>2722.4900080500001</v>
      </c>
      <c r="Y150" s="36">
        <f>SUMIFS(СВЦЭМ!$C$33:$C$776,СВЦЭМ!$A$33:$A$776,$A150,СВЦЭМ!$B$33:$B$776,Y$119)+'СЕТ СН'!$I$9+СВЦЭМ!$D$10+'СЕТ СН'!$I$5-'СЕТ СН'!$I$17</f>
        <v>2722.4900080500001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19" t="s">
        <v>77</v>
      </c>
      <c r="B153" s="119"/>
      <c r="C153" s="119"/>
      <c r="D153" s="119"/>
      <c r="E153" s="119"/>
      <c r="F153" s="119"/>
      <c r="G153" s="119"/>
      <c r="H153" s="119"/>
      <c r="I153" s="119"/>
      <c r="J153" s="119"/>
      <c r="K153" s="119"/>
      <c r="L153" s="119"/>
      <c r="M153" s="119"/>
      <c r="N153" s="120" t="s">
        <v>29</v>
      </c>
      <c r="O153" s="120"/>
      <c r="P153" s="120"/>
      <c r="Q153" s="120"/>
      <c r="R153" s="120"/>
      <c r="S153" s="120"/>
      <c r="T153" s="120"/>
      <c r="U153" s="120"/>
      <c r="V153" s="39"/>
      <c r="W153" s="39"/>
      <c r="X153" s="39"/>
      <c r="Y153" s="39"/>
      <c r="Z153" s="39"/>
    </row>
    <row r="154" spans="1:26" ht="15.75" x14ac:dyDescent="0.2">
      <c r="A154" s="119"/>
      <c r="B154" s="119"/>
      <c r="C154" s="119"/>
      <c r="D154" s="119"/>
      <c r="E154" s="119"/>
      <c r="F154" s="119"/>
      <c r="G154" s="119"/>
      <c r="H154" s="119"/>
      <c r="I154" s="119"/>
      <c r="J154" s="119"/>
      <c r="K154" s="119"/>
      <c r="L154" s="119"/>
      <c r="M154" s="119"/>
      <c r="N154" s="121" t="s">
        <v>0</v>
      </c>
      <c r="O154" s="121"/>
      <c r="P154" s="121" t="s">
        <v>1</v>
      </c>
      <c r="Q154" s="121"/>
      <c r="R154" s="121" t="s">
        <v>2</v>
      </c>
      <c r="S154" s="121"/>
      <c r="T154" s="121" t="s">
        <v>3</v>
      </c>
      <c r="U154" s="121"/>
      <c r="V154" s="39"/>
      <c r="W154" s="39"/>
      <c r="X154" s="39"/>
      <c r="Y154" s="39"/>
      <c r="Z154" s="39"/>
    </row>
    <row r="155" spans="1:26" ht="15.75" customHeight="1" x14ac:dyDescent="0.2">
      <c r="A155" s="119"/>
      <c r="B155" s="119"/>
      <c r="C155" s="119"/>
      <c r="D155" s="119"/>
      <c r="E155" s="119"/>
      <c r="F155" s="119"/>
      <c r="G155" s="119"/>
      <c r="H155" s="119"/>
      <c r="I155" s="119"/>
      <c r="J155" s="119"/>
      <c r="K155" s="119"/>
      <c r="L155" s="119"/>
      <c r="M155" s="119"/>
      <c r="N155" s="122">
        <f>СВЦЭМ!$D$12+'СЕТ СН'!$F$10-'СЕТ СН'!$F$18</f>
        <v>476726.24663124664</v>
      </c>
      <c r="O155" s="123"/>
      <c r="P155" s="122">
        <f>СВЦЭМ!$D$12+'СЕТ СН'!$F$10-'СЕТ СН'!$G$18</f>
        <v>476726.24663124664</v>
      </c>
      <c r="Q155" s="123"/>
      <c r="R155" s="122">
        <f>СВЦЭМ!$D$12+'СЕТ СН'!$F$10-'СЕТ СН'!$H$18</f>
        <v>476726.24663124664</v>
      </c>
      <c r="S155" s="123"/>
      <c r="T155" s="122">
        <f>СВЦЭМ!$D$12+'СЕТ СН'!$F$10-'СЕТ СН'!$I$18</f>
        <v>476726.24663124664</v>
      </c>
      <c r="U155" s="123"/>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algorithmName="SHA-512" hashValue="/gRedEHTz4/d2bnVl1DM34FfZjv2CgL208y/U3FQPZs5laWcgw3wCTqvlJ4ASqz9nUOh1vSlOt85jybj4BHw9g==" saltValue="tSVKPPKHL8rKIkWO80ix7w==" spinCount="100000"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2020г.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6" t="s">
        <v>39</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3" customHeight="1" x14ac:dyDescent="0.2">
      <c r="A4" s="149" t="s">
        <v>9</v>
      </c>
      <c r="B4" s="149"/>
      <c r="C4" s="149"/>
      <c r="D4" s="149"/>
      <c r="E4" s="149"/>
      <c r="F4" s="149"/>
      <c r="G4" s="149"/>
      <c r="H4" s="149"/>
      <c r="I4" s="149"/>
      <c r="J4" s="149"/>
      <c r="K4" s="149"/>
      <c r="L4" s="149"/>
      <c r="M4" s="149"/>
      <c r="N4" s="149"/>
      <c r="O4" s="149"/>
      <c r="P4" s="149"/>
      <c r="Q4" s="149"/>
      <c r="R4" s="149"/>
      <c r="S4" s="149"/>
      <c r="T4" s="149"/>
      <c r="U4" s="149"/>
      <c r="V4" s="149"/>
      <c r="W4" s="149"/>
      <c r="X4" s="149"/>
      <c r="Y4" s="14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01.06.2020</v>
      </c>
      <c r="B12" s="36">
        <f>SUMIFS(СВЦЭМ!$C$33:$C$776,СВЦЭМ!$A$33:$A$776,$A12,СВЦЭМ!$B$33:$B$776,B$11)+'СЕТ СН'!$F$9+СВЦЭМ!$D$10+'СЕТ СН'!$F$6-'СЕТ СН'!$F$19</f>
        <v>859.27684651000004</v>
      </c>
      <c r="C12" s="36">
        <f>SUMIFS(СВЦЭМ!$C$33:$C$776,СВЦЭМ!$A$33:$A$776,$A12,СВЦЭМ!$B$33:$B$776,C$11)+'СЕТ СН'!$F$9+СВЦЭМ!$D$10+'СЕТ СН'!$F$6-'СЕТ СН'!$F$19</f>
        <v>870.37161486000002</v>
      </c>
      <c r="D12" s="36">
        <f>SUMIFS(СВЦЭМ!$C$33:$C$776,СВЦЭМ!$A$33:$A$776,$A12,СВЦЭМ!$B$33:$B$776,D$11)+'СЕТ СН'!$F$9+СВЦЭМ!$D$10+'СЕТ СН'!$F$6-'СЕТ СН'!$F$19</f>
        <v>887.15588144000003</v>
      </c>
      <c r="E12" s="36">
        <f>SUMIFS(СВЦЭМ!$C$33:$C$776,СВЦЭМ!$A$33:$A$776,$A12,СВЦЭМ!$B$33:$B$776,E$11)+'СЕТ СН'!$F$9+СВЦЭМ!$D$10+'СЕТ СН'!$F$6-'СЕТ СН'!$F$19</f>
        <v>894.85646954000003</v>
      </c>
      <c r="F12" s="36">
        <f>SUMIFS(СВЦЭМ!$C$33:$C$776,СВЦЭМ!$A$33:$A$776,$A12,СВЦЭМ!$B$33:$B$776,F$11)+'СЕТ СН'!$F$9+СВЦЭМ!$D$10+'СЕТ СН'!$F$6-'СЕТ СН'!$F$19</f>
        <v>894.70745507999993</v>
      </c>
      <c r="G12" s="36">
        <f>SUMIFS(СВЦЭМ!$C$33:$C$776,СВЦЭМ!$A$33:$A$776,$A12,СВЦЭМ!$B$33:$B$776,G$11)+'СЕТ СН'!$F$9+СВЦЭМ!$D$10+'СЕТ СН'!$F$6-'СЕТ СН'!$F$19</f>
        <v>891.22383032999994</v>
      </c>
      <c r="H12" s="36">
        <f>SUMIFS(СВЦЭМ!$C$33:$C$776,СВЦЭМ!$A$33:$A$776,$A12,СВЦЭМ!$B$33:$B$776,H$11)+'СЕТ СН'!$F$9+СВЦЭМ!$D$10+'СЕТ СН'!$F$6-'СЕТ СН'!$F$19</f>
        <v>876.85961397999995</v>
      </c>
      <c r="I12" s="36">
        <f>SUMIFS(СВЦЭМ!$C$33:$C$776,СВЦЭМ!$A$33:$A$776,$A12,СВЦЭМ!$B$33:$B$776,I$11)+'СЕТ СН'!$F$9+СВЦЭМ!$D$10+'СЕТ СН'!$F$6-'СЕТ СН'!$F$19</f>
        <v>867.00472595999997</v>
      </c>
      <c r="J12" s="36">
        <f>SUMIFS(СВЦЭМ!$C$33:$C$776,СВЦЭМ!$A$33:$A$776,$A12,СВЦЭМ!$B$33:$B$776,J$11)+'СЕТ СН'!$F$9+СВЦЭМ!$D$10+'СЕТ СН'!$F$6-'СЕТ СН'!$F$19</f>
        <v>833.41361439000002</v>
      </c>
      <c r="K12" s="36">
        <f>SUMIFS(СВЦЭМ!$C$33:$C$776,СВЦЭМ!$A$33:$A$776,$A12,СВЦЭМ!$B$33:$B$776,K$11)+'СЕТ СН'!$F$9+СВЦЭМ!$D$10+'СЕТ СН'!$F$6-'СЕТ СН'!$F$19</f>
        <v>776.21999170000004</v>
      </c>
      <c r="L12" s="36">
        <f>SUMIFS(СВЦЭМ!$C$33:$C$776,СВЦЭМ!$A$33:$A$776,$A12,СВЦЭМ!$B$33:$B$776,L$11)+'СЕТ СН'!$F$9+СВЦЭМ!$D$10+'СЕТ СН'!$F$6-'СЕТ СН'!$F$19</f>
        <v>798.94310497000004</v>
      </c>
      <c r="M12" s="36">
        <f>SUMIFS(СВЦЭМ!$C$33:$C$776,СВЦЭМ!$A$33:$A$776,$A12,СВЦЭМ!$B$33:$B$776,M$11)+'СЕТ СН'!$F$9+СВЦЭМ!$D$10+'СЕТ СН'!$F$6-'СЕТ СН'!$F$19</f>
        <v>814.87652805999994</v>
      </c>
      <c r="N12" s="36">
        <f>SUMIFS(СВЦЭМ!$C$33:$C$776,СВЦЭМ!$A$33:$A$776,$A12,СВЦЭМ!$B$33:$B$776,N$11)+'СЕТ СН'!$F$9+СВЦЭМ!$D$10+'СЕТ СН'!$F$6-'СЕТ СН'!$F$19</f>
        <v>810.71450791999996</v>
      </c>
      <c r="O12" s="36">
        <f>SUMIFS(СВЦЭМ!$C$33:$C$776,СВЦЭМ!$A$33:$A$776,$A12,СВЦЭМ!$B$33:$B$776,O$11)+'СЕТ СН'!$F$9+СВЦЭМ!$D$10+'СЕТ СН'!$F$6-'СЕТ СН'!$F$19</f>
        <v>799.29887288999998</v>
      </c>
      <c r="P12" s="36">
        <f>SUMIFS(СВЦЭМ!$C$33:$C$776,СВЦЭМ!$A$33:$A$776,$A12,СВЦЭМ!$B$33:$B$776,P$11)+'СЕТ СН'!$F$9+СВЦЭМ!$D$10+'СЕТ СН'!$F$6-'СЕТ СН'!$F$19</f>
        <v>792.87919652999994</v>
      </c>
      <c r="Q12" s="36">
        <f>SUMIFS(СВЦЭМ!$C$33:$C$776,СВЦЭМ!$A$33:$A$776,$A12,СВЦЭМ!$B$33:$B$776,Q$11)+'СЕТ СН'!$F$9+СВЦЭМ!$D$10+'СЕТ СН'!$F$6-'СЕТ СН'!$F$19</f>
        <v>796.88878332000002</v>
      </c>
      <c r="R12" s="36">
        <f>SUMIFS(СВЦЭМ!$C$33:$C$776,СВЦЭМ!$A$33:$A$776,$A12,СВЦЭМ!$B$33:$B$776,R$11)+'СЕТ СН'!$F$9+СВЦЭМ!$D$10+'СЕТ СН'!$F$6-'СЕТ СН'!$F$19</f>
        <v>790.46836902999996</v>
      </c>
      <c r="S12" s="36">
        <f>SUMIFS(СВЦЭМ!$C$33:$C$776,СВЦЭМ!$A$33:$A$776,$A12,СВЦЭМ!$B$33:$B$776,S$11)+'СЕТ СН'!$F$9+СВЦЭМ!$D$10+'СЕТ СН'!$F$6-'СЕТ СН'!$F$19</f>
        <v>793.54718932000003</v>
      </c>
      <c r="T12" s="36">
        <f>SUMIFS(СВЦЭМ!$C$33:$C$776,СВЦЭМ!$A$33:$A$776,$A12,СВЦЭМ!$B$33:$B$776,T$11)+'СЕТ СН'!$F$9+СВЦЭМ!$D$10+'СЕТ СН'!$F$6-'СЕТ СН'!$F$19</f>
        <v>802.59841919999997</v>
      </c>
      <c r="U12" s="36">
        <f>SUMIFS(СВЦЭМ!$C$33:$C$776,СВЦЭМ!$A$33:$A$776,$A12,СВЦЭМ!$B$33:$B$776,U$11)+'СЕТ СН'!$F$9+СВЦЭМ!$D$10+'СЕТ СН'!$F$6-'СЕТ СН'!$F$19</f>
        <v>780.97897720000003</v>
      </c>
      <c r="V12" s="36">
        <f>SUMIFS(СВЦЭМ!$C$33:$C$776,СВЦЭМ!$A$33:$A$776,$A12,СВЦЭМ!$B$33:$B$776,V$11)+'СЕТ СН'!$F$9+СВЦЭМ!$D$10+'СЕТ СН'!$F$6-'СЕТ СН'!$F$19</f>
        <v>793.81644471000004</v>
      </c>
      <c r="W12" s="36">
        <f>SUMIFS(СВЦЭМ!$C$33:$C$776,СВЦЭМ!$A$33:$A$776,$A12,СВЦЭМ!$B$33:$B$776,W$11)+'СЕТ СН'!$F$9+СВЦЭМ!$D$10+'СЕТ СН'!$F$6-'СЕТ СН'!$F$19</f>
        <v>815.34862344999999</v>
      </c>
      <c r="X12" s="36">
        <f>SUMIFS(СВЦЭМ!$C$33:$C$776,СВЦЭМ!$A$33:$A$776,$A12,СВЦЭМ!$B$33:$B$776,X$11)+'СЕТ СН'!$F$9+СВЦЭМ!$D$10+'СЕТ СН'!$F$6-'СЕТ СН'!$F$19</f>
        <v>789.64603232000002</v>
      </c>
      <c r="Y12" s="36">
        <f>SUMIFS(СВЦЭМ!$C$33:$C$776,СВЦЭМ!$A$33:$A$776,$A12,СВЦЭМ!$B$33:$B$776,Y$11)+'СЕТ СН'!$F$9+СВЦЭМ!$D$10+'СЕТ СН'!$F$6-'СЕТ СН'!$F$19</f>
        <v>817.71770382</v>
      </c>
      <c r="AA12" s="37"/>
    </row>
    <row r="13" spans="1:27" ht="15.75" x14ac:dyDescent="0.2">
      <c r="A13" s="35">
        <f>A12+1</f>
        <v>43984</v>
      </c>
      <c r="B13" s="36">
        <f>SUMIFS(СВЦЭМ!$C$33:$C$776,СВЦЭМ!$A$33:$A$776,$A13,СВЦЭМ!$B$33:$B$776,B$11)+'СЕТ СН'!$F$9+СВЦЭМ!$D$10+'СЕТ СН'!$F$6-'СЕТ СН'!$F$19</f>
        <v>841.10158982999997</v>
      </c>
      <c r="C13" s="36">
        <f>SUMIFS(СВЦЭМ!$C$33:$C$776,СВЦЭМ!$A$33:$A$776,$A13,СВЦЭМ!$B$33:$B$776,C$11)+'СЕТ СН'!$F$9+СВЦЭМ!$D$10+'СЕТ СН'!$F$6-'СЕТ СН'!$F$19</f>
        <v>884.02575368999999</v>
      </c>
      <c r="D13" s="36">
        <f>SUMIFS(СВЦЭМ!$C$33:$C$776,СВЦЭМ!$A$33:$A$776,$A13,СВЦЭМ!$B$33:$B$776,D$11)+'СЕТ СН'!$F$9+СВЦЭМ!$D$10+'СЕТ СН'!$F$6-'СЕТ СН'!$F$19</f>
        <v>911.16398320999997</v>
      </c>
      <c r="E13" s="36">
        <f>SUMIFS(СВЦЭМ!$C$33:$C$776,СВЦЭМ!$A$33:$A$776,$A13,СВЦЭМ!$B$33:$B$776,E$11)+'СЕТ СН'!$F$9+СВЦЭМ!$D$10+'СЕТ СН'!$F$6-'СЕТ СН'!$F$19</f>
        <v>919.05564039000001</v>
      </c>
      <c r="F13" s="36">
        <f>SUMIFS(СВЦЭМ!$C$33:$C$776,СВЦЭМ!$A$33:$A$776,$A13,СВЦЭМ!$B$33:$B$776,F$11)+'СЕТ СН'!$F$9+СВЦЭМ!$D$10+'СЕТ СН'!$F$6-'СЕТ СН'!$F$19</f>
        <v>921.96371476000002</v>
      </c>
      <c r="G13" s="36">
        <f>SUMIFS(СВЦЭМ!$C$33:$C$776,СВЦЭМ!$A$33:$A$776,$A13,СВЦЭМ!$B$33:$B$776,G$11)+'СЕТ СН'!$F$9+СВЦЭМ!$D$10+'СЕТ СН'!$F$6-'СЕТ СН'!$F$19</f>
        <v>917.24059298999998</v>
      </c>
      <c r="H13" s="36">
        <f>SUMIFS(СВЦЭМ!$C$33:$C$776,СВЦЭМ!$A$33:$A$776,$A13,СВЦЭМ!$B$33:$B$776,H$11)+'СЕТ СН'!$F$9+СВЦЭМ!$D$10+'СЕТ СН'!$F$6-'СЕТ СН'!$F$19</f>
        <v>877.11434398999995</v>
      </c>
      <c r="I13" s="36">
        <f>SUMIFS(СВЦЭМ!$C$33:$C$776,СВЦЭМ!$A$33:$A$776,$A13,СВЦЭМ!$B$33:$B$776,I$11)+'СЕТ СН'!$F$9+СВЦЭМ!$D$10+'СЕТ СН'!$F$6-'СЕТ СН'!$F$19</f>
        <v>832.78644988999997</v>
      </c>
      <c r="J13" s="36">
        <f>SUMIFS(СВЦЭМ!$C$33:$C$776,СВЦЭМ!$A$33:$A$776,$A13,СВЦЭМ!$B$33:$B$776,J$11)+'СЕТ СН'!$F$9+СВЦЭМ!$D$10+'СЕТ СН'!$F$6-'СЕТ СН'!$F$19</f>
        <v>852.73724341000002</v>
      </c>
      <c r="K13" s="36">
        <f>SUMIFS(СВЦЭМ!$C$33:$C$776,СВЦЭМ!$A$33:$A$776,$A13,СВЦЭМ!$B$33:$B$776,K$11)+'СЕТ СН'!$F$9+СВЦЭМ!$D$10+'СЕТ СН'!$F$6-'СЕТ СН'!$F$19</f>
        <v>848.00447199999996</v>
      </c>
      <c r="L13" s="36">
        <f>SUMIFS(СВЦЭМ!$C$33:$C$776,СВЦЭМ!$A$33:$A$776,$A13,СВЦЭМ!$B$33:$B$776,L$11)+'СЕТ СН'!$F$9+СВЦЭМ!$D$10+'СЕТ СН'!$F$6-'СЕТ СН'!$F$19</f>
        <v>836.6907549</v>
      </c>
      <c r="M13" s="36">
        <f>SUMIFS(СВЦЭМ!$C$33:$C$776,СВЦЭМ!$A$33:$A$776,$A13,СВЦЭМ!$B$33:$B$776,M$11)+'СЕТ СН'!$F$9+СВЦЭМ!$D$10+'СЕТ СН'!$F$6-'СЕТ СН'!$F$19</f>
        <v>815.30546885000001</v>
      </c>
      <c r="N13" s="36">
        <f>SUMIFS(СВЦЭМ!$C$33:$C$776,СВЦЭМ!$A$33:$A$776,$A13,СВЦЭМ!$B$33:$B$776,N$11)+'СЕТ СН'!$F$9+СВЦЭМ!$D$10+'СЕТ СН'!$F$6-'СЕТ СН'!$F$19</f>
        <v>810.25992071999997</v>
      </c>
      <c r="O13" s="36">
        <f>SUMIFS(СВЦЭМ!$C$33:$C$776,СВЦЭМ!$A$33:$A$776,$A13,СВЦЭМ!$B$33:$B$776,O$11)+'СЕТ СН'!$F$9+СВЦЭМ!$D$10+'СЕТ СН'!$F$6-'СЕТ СН'!$F$19</f>
        <v>811.48827142999994</v>
      </c>
      <c r="P13" s="36">
        <f>SUMIFS(СВЦЭМ!$C$33:$C$776,СВЦЭМ!$A$33:$A$776,$A13,СВЦЭМ!$B$33:$B$776,P$11)+'СЕТ СН'!$F$9+СВЦЭМ!$D$10+'СЕТ СН'!$F$6-'СЕТ СН'!$F$19</f>
        <v>824.72908046999999</v>
      </c>
      <c r="Q13" s="36">
        <f>SUMIFS(СВЦЭМ!$C$33:$C$776,СВЦЭМ!$A$33:$A$776,$A13,СВЦЭМ!$B$33:$B$776,Q$11)+'СЕТ СН'!$F$9+СВЦЭМ!$D$10+'СЕТ СН'!$F$6-'СЕТ СН'!$F$19</f>
        <v>821.48575937999999</v>
      </c>
      <c r="R13" s="36">
        <f>SUMIFS(СВЦЭМ!$C$33:$C$776,СВЦЭМ!$A$33:$A$776,$A13,СВЦЭМ!$B$33:$B$776,R$11)+'СЕТ СН'!$F$9+СВЦЭМ!$D$10+'СЕТ СН'!$F$6-'СЕТ СН'!$F$19</f>
        <v>809.85474714999998</v>
      </c>
      <c r="S13" s="36">
        <f>SUMIFS(СВЦЭМ!$C$33:$C$776,СВЦЭМ!$A$33:$A$776,$A13,СВЦЭМ!$B$33:$B$776,S$11)+'СЕТ СН'!$F$9+СВЦЭМ!$D$10+'СЕТ СН'!$F$6-'СЕТ СН'!$F$19</f>
        <v>819.02530196999999</v>
      </c>
      <c r="T13" s="36">
        <f>SUMIFS(СВЦЭМ!$C$33:$C$776,СВЦЭМ!$A$33:$A$776,$A13,СВЦЭМ!$B$33:$B$776,T$11)+'СЕТ СН'!$F$9+СВЦЭМ!$D$10+'СЕТ СН'!$F$6-'СЕТ СН'!$F$19</f>
        <v>828.36946312999999</v>
      </c>
      <c r="U13" s="36">
        <f>SUMIFS(СВЦЭМ!$C$33:$C$776,СВЦЭМ!$A$33:$A$776,$A13,СВЦЭМ!$B$33:$B$776,U$11)+'СЕТ СН'!$F$9+СВЦЭМ!$D$10+'СЕТ СН'!$F$6-'СЕТ СН'!$F$19</f>
        <v>813.48211972000001</v>
      </c>
      <c r="V13" s="36">
        <f>SUMIFS(СВЦЭМ!$C$33:$C$776,СВЦЭМ!$A$33:$A$776,$A13,СВЦЭМ!$B$33:$B$776,V$11)+'СЕТ СН'!$F$9+СВЦЭМ!$D$10+'СЕТ СН'!$F$6-'СЕТ СН'!$F$19</f>
        <v>817.92975247000004</v>
      </c>
      <c r="W13" s="36">
        <f>SUMIFS(СВЦЭМ!$C$33:$C$776,СВЦЭМ!$A$33:$A$776,$A13,СВЦЭМ!$B$33:$B$776,W$11)+'СЕТ СН'!$F$9+СВЦЭМ!$D$10+'СЕТ СН'!$F$6-'СЕТ СН'!$F$19</f>
        <v>812.90469294000002</v>
      </c>
      <c r="X13" s="36">
        <f>SUMIFS(СВЦЭМ!$C$33:$C$776,СВЦЭМ!$A$33:$A$776,$A13,СВЦЭМ!$B$33:$B$776,X$11)+'СЕТ СН'!$F$9+СВЦЭМ!$D$10+'СЕТ СН'!$F$6-'СЕТ СН'!$F$19</f>
        <v>784.42842196999993</v>
      </c>
      <c r="Y13" s="36">
        <f>SUMIFS(СВЦЭМ!$C$33:$C$776,СВЦЭМ!$A$33:$A$776,$A13,СВЦЭМ!$B$33:$B$776,Y$11)+'СЕТ СН'!$F$9+СВЦЭМ!$D$10+'СЕТ СН'!$F$6-'СЕТ СН'!$F$19</f>
        <v>786.60984551000001</v>
      </c>
    </row>
    <row r="14" spans="1:27" ht="15.75" x14ac:dyDescent="0.2">
      <c r="A14" s="35">
        <f t="shared" ref="A14:A42" si="0">A13+1</f>
        <v>43985</v>
      </c>
      <c r="B14" s="36">
        <f>SUMIFS(СВЦЭМ!$C$33:$C$776,СВЦЭМ!$A$33:$A$776,$A14,СВЦЭМ!$B$33:$B$776,B$11)+'СЕТ СН'!$F$9+СВЦЭМ!$D$10+'СЕТ СН'!$F$6-'СЕТ СН'!$F$19</f>
        <v>894.01099552999995</v>
      </c>
      <c r="C14" s="36">
        <f>SUMIFS(СВЦЭМ!$C$33:$C$776,СВЦЭМ!$A$33:$A$776,$A14,СВЦЭМ!$B$33:$B$776,C$11)+'СЕТ СН'!$F$9+СВЦЭМ!$D$10+'СЕТ СН'!$F$6-'СЕТ СН'!$F$19</f>
        <v>917.69365905999996</v>
      </c>
      <c r="D14" s="36">
        <f>SUMIFS(СВЦЭМ!$C$33:$C$776,СВЦЭМ!$A$33:$A$776,$A14,СВЦЭМ!$B$33:$B$776,D$11)+'СЕТ СН'!$F$9+СВЦЭМ!$D$10+'СЕТ СН'!$F$6-'СЕТ СН'!$F$19</f>
        <v>920.56965008999998</v>
      </c>
      <c r="E14" s="36">
        <f>SUMIFS(СВЦЭМ!$C$33:$C$776,СВЦЭМ!$A$33:$A$776,$A14,СВЦЭМ!$B$33:$B$776,E$11)+'СЕТ СН'!$F$9+СВЦЭМ!$D$10+'СЕТ СН'!$F$6-'СЕТ СН'!$F$19</f>
        <v>921.39708062</v>
      </c>
      <c r="F14" s="36">
        <f>SUMIFS(СВЦЭМ!$C$33:$C$776,СВЦЭМ!$A$33:$A$776,$A14,СВЦЭМ!$B$33:$B$776,F$11)+'СЕТ СН'!$F$9+СВЦЭМ!$D$10+'СЕТ СН'!$F$6-'СЕТ СН'!$F$19</f>
        <v>918.08738122</v>
      </c>
      <c r="G14" s="36">
        <f>SUMIFS(СВЦЭМ!$C$33:$C$776,СВЦЭМ!$A$33:$A$776,$A14,СВЦЭМ!$B$33:$B$776,G$11)+'СЕТ СН'!$F$9+СВЦЭМ!$D$10+'СЕТ СН'!$F$6-'СЕТ СН'!$F$19</f>
        <v>917.23388181999997</v>
      </c>
      <c r="H14" s="36">
        <f>SUMIFS(СВЦЭМ!$C$33:$C$776,СВЦЭМ!$A$33:$A$776,$A14,СВЦЭМ!$B$33:$B$776,H$11)+'СЕТ СН'!$F$9+СВЦЭМ!$D$10+'СЕТ СН'!$F$6-'СЕТ СН'!$F$19</f>
        <v>917.21827957999994</v>
      </c>
      <c r="I14" s="36">
        <f>SUMIFS(СВЦЭМ!$C$33:$C$776,СВЦЭМ!$A$33:$A$776,$A14,СВЦЭМ!$B$33:$B$776,I$11)+'СЕТ СН'!$F$9+СВЦЭМ!$D$10+'СЕТ СН'!$F$6-'СЕТ СН'!$F$19</f>
        <v>884.85640318000003</v>
      </c>
      <c r="J14" s="36">
        <f>SUMIFS(СВЦЭМ!$C$33:$C$776,СВЦЭМ!$A$33:$A$776,$A14,СВЦЭМ!$B$33:$B$776,J$11)+'СЕТ СН'!$F$9+СВЦЭМ!$D$10+'СЕТ СН'!$F$6-'СЕТ СН'!$F$19</f>
        <v>895.92916919999993</v>
      </c>
      <c r="K14" s="36">
        <f>SUMIFS(СВЦЭМ!$C$33:$C$776,СВЦЭМ!$A$33:$A$776,$A14,СВЦЭМ!$B$33:$B$776,K$11)+'СЕТ СН'!$F$9+СВЦЭМ!$D$10+'СЕТ СН'!$F$6-'СЕТ СН'!$F$19</f>
        <v>889.39217924000002</v>
      </c>
      <c r="L14" s="36">
        <f>SUMIFS(СВЦЭМ!$C$33:$C$776,СВЦЭМ!$A$33:$A$776,$A14,СВЦЭМ!$B$33:$B$776,L$11)+'СЕТ СН'!$F$9+СВЦЭМ!$D$10+'СЕТ СН'!$F$6-'СЕТ СН'!$F$19</f>
        <v>846.28335114000004</v>
      </c>
      <c r="M14" s="36">
        <f>SUMIFS(СВЦЭМ!$C$33:$C$776,СВЦЭМ!$A$33:$A$776,$A14,СВЦЭМ!$B$33:$B$776,M$11)+'СЕТ СН'!$F$9+СВЦЭМ!$D$10+'СЕТ СН'!$F$6-'СЕТ СН'!$F$19</f>
        <v>799.00805246999994</v>
      </c>
      <c r="N14" s="36">
        <f>SUMIFS(СВЦЭМ!$C$33:$C$776,СВЦЭМ!$A$33:$A$776,$A14,СВЦЭМ!$B$33:$B$776,N$11)+'СЕТ СН'!$F$9+СВЦЭМ!$D$10+'СЕТ СН'!$F$6-'СЕТ СН'!$F$19</f>
        <v>784.43083617000002</v>
      </c>
      <c r="O14" s="36">
        <f>SUMIFS(СВЦЭМ!$C$33:$C$776,СВЦЭМ!$A$33:$A$776,$A14,СВЦЭМ!$B$33:$B$776,O$11)+'СЕТ СН'!$F$9+СВЦЭМ!$D$10+'СЕТ СН'!$F$6-'СЕТ СН'!$F$19</f>
        <v>785.11076518999994</v>
      </c>
      <c r="P14" s="36">
        <f>SUMIFS(СВЦЭМ!$C$33:$C$776,СВЦЭМ!$A$33:$A$776,$A14,СВЦЭМ!$B$33:$B$776,P$11)+'СЕТ СН'!$F$9+СВЦЭМ!$D$10+'СЕТ СН'!$F$6-'СЕТ СН'!$F$19</f>
        <v>790.56022854000003</v>
      </c>
      <c r="Q14" s="36">
        <f>SUMIFS(СВЦЭМ!$C$33:$C$776,СВЦЭМ!$A$33:$A$776,$A14,СВЦЭМ!$B$33:$B$776,Q$11)+'СЕТ СН'!$F$9+СВЦЭМ!$D$10+'СЕТ СН'!$F$6-'СЕТ СН'!$F$19</f>
        <v>790.96831066999994</v>
      </c>
      <c r="R14" s="36">
        <f>SUMIFS(СВЦЭМ!$C$33:$C$776,СВЦЭМ!$A$33:$A$776,$A14,СВЦЭМ!$B$33:$B$776,R$11)+'СЕТ СН'!$F$9+СВЦЭМ!$D$10+'СЕТ СН'!$F$6-'СЕТ СН'!$F$19</f>
        <v>786.03836841999998</v>
      </c>
      <c r="S14" s="36">
        <f>SUMIFS(СВЦЭМ!$C$33:$C$776,СВЦЭМ!$A$33:$A$776,$A14,СВЦЭМ!$B$33:$B$776,S$11)+'СЕТ СН'!$F$9+СВЦЭМ!$D$10+'СЕТ СН'!$F$6-'СЕТ СН'!$F$19</f>
        <v>784.12686427999995</v>
      </c>
      <c r="T14" s="36">
        <f>SUMIFS(СВЦЭМ!$C$33:$C$776,СВЦЭМ!$A$33:$A$776,$A14,СВЦЭМ!$B$33:$B$776,T$11)+'СЕТ СН'!$F$9+СВЦЭМ!$D$10+'СЕТ СН'!$F$6-'СЕТ СН'!$F$19</f>
        <v>809.80530586999998</v>
      </c>
      <c r="U14" s="36">
        <f>SUMIFS(СВЦЭМ!$C$33:$C$776,СВЦЭМ!$A$33:$A$776,$A14,СВЦЭМ!$B$33:$B$776,U$11)+'СЕТ СН'!$F$9+СВЦЭМ!$D$10+'СЕТ СН'!$F$6-'СЕТ СН'!$F$19</f>
        <v>781.39785470000004</v>
      </c>
      <c r="V14" s="36">
        <f>SUMIFS(СВЦЭМ!$C$33:$C$776,СВЦЭМ!$A$33:$A$776,$A14,СВЦЭМ!$B$33:$B$776,V$11)+'СЕТ СН'!$F$9+СВЦЭМ!$D$10+'СЕТ СН'!$F$6-'СЕТ СН'!$F$19</f>
        <v>733.38520873999994</v>
      </c>
      <c r="W14" s="36">
        <f>SUMIFS(СВЦЭМ!$C$33:$C$776,СВЦЭМ!$A$33:$A$776,$A14,СВЦЭМ!$B$33:$B$776,W$11)+'СЕТ СН'!$F$9+СВЦЭМ!$D$10+'СЕТ СН'!$F$6-'СЕТ СН'!$F$19</f>
        <v>729.10874483999999</v>
      </c>
      <c r="X14" s="36">
        <f>SUMIFS(СВЦЭМ!$C$33:$C$776,СВЦЭМ!$A$33:$A$776,$A14,СВЦЭМ!$B$33:$B$776,X$11)+'СЕТ СН'!$F$9+СВЦЭМ!$D$10+'СЕТ СН'!$F$6-'СЕТ СН'!$F$19</f>
        <v>776.34869947999994</v>
      </c>
      <c r="Y14" s="36">
        <f>SUMIFS(СВЦЭМ!$C$33:$C$776,СВЦЭМ!$A$33:$A$776,$A14,СВЦЭМ!$B$33:$B$776,Y$11)+'СЕТ СН'!$F$9+СВЦЭМ!$D$10+'СЕТ СН'!$F$6-'СЕТ СН'!$F$19</f>
        <v>840.11687844999994</v>
      </c>
    </row>
    <row r="15" spans="1:27" ht="15.75" x14ac:dyDescent="0.2">
      <c r="A15" s="35">
        <f t="shared" si="0"/>
        <v>43986</v>
      </c>
      <c r="B15" s="36">
        <f>SUMIFS(СВЦЭМ!$C$33:$C$776,СВЦЭМ!$A$33:$A$776,$A15,СВЦЭМ!$B$33:$B$776,B$11)+'СЕТ СН'!$F$9+СВЦЭМ!$D$10+'СЕТ СН'!$F$6-'СЕТ СН'!$F$19</f>
        <v>919.86186033000001</v>
      </c>
      <c r="C15" s="36">
        <f>SUMIFS(СВЦЭМ!$C$33:$C$776,СВЦЭМ!$A$33:$A$776,$A15,СВЦЭМ!$B$33:$B$776,C$11)+'СЕТ СН'!$F$9+СВЦЭМ!$D$10+'СЕТ СН'!$F$6-'СЕТ СН'!$F$19</f>
        <v>936.97530293</v>
      </c>
      <c r="D15" s="36">
        <f>SUMIFS(СВЦЭМ!$C$33:$C$776,СВЦЭМ!$A$33:$A$776,$A15,СВЦЭМ!$B$33:$B$776,D$11)+'СЕТ СН'!$F$9+СВЦЭМ!$D$10+'СЕТ СН'!$F$6-'СЕТ СН'!$F$19</f>
        <v>946.12178325000002</v>
      </c>
      <c r="E15" s="36">
        <f>SUMIFS(СВЦЭМ!$C$33:$C$776,СВЦЭМ!$A$33:$A$776,$A15,СВЦЭМ!$B$33:$B$776,E$11)+'СЕТ СН'!$F$9+СВЦЭМ!$D$10+'СЕТ СН'!$F$6-'СЕТ СН'!$F$19</f>
        <v>954.01452212000004</v>
      </c>
      <c r="F15" s="36">
        <f>SUMIFS(СВЦЭМ!$C$33:$C$776,СВЦЭМ!$A$33:$A$776,$A15,СВЦЭМ!$B$33:$B$776,F$11)+'СЕТ СН'!$F$9+СВЦЭМ!$D$10+'СЕТ СН'!$F$6-'СЕТ СН'!$F$19</f>
        <v>961.70543805</v>
      </c>
      <c r="G15" s="36">
        <f>SUMIFS(СВЦЭМ!$C$33:$C$776,СВЦЭМ!$A$33:$A$776,$A15,СВЦЭМ!$B$33:$B$776,G$11)+'СЕТ СН'!$F$9+СВЦЭМ!$D$10+'СЕТ СН'!$F$6-'СЕТ СН'!$F$19</f>
        <v>962.74089892999996</v>
      </c>
      <c r="H15" s="36">
        <f>SUMIFS(СВЦЭМ!$C$33:$C$776,СВЦЭМ!$A$33:$A$776,$A15,СВЦЭМ!$B$33:$B$776,H$11)+'СЕТ СН'!$F$9+СВЦЭМ!$D$10+'СЕТ СН'!$F$6-'СЕТ СН'!$F$19</f>
        <v>959.46024693000004</v>
      </c>
      <c r="I15" s="36">
        <f>SUMIFS(СВЦЭМ!$C$33:$C$776,СВЦЭМ!$A$33:$A$776,$A15,СВЦЭМ!$B$33:$B$776,I$11)+'СЕТ СН'!$F$9+СВЦЭМ!$D$10+'СЕТ СН'!$F$6-'СЕТ СН'!$F$19</f>
        <v>918.70592279999994</v>
      </c>
      <c r="J15" s="36">
        <f>SUMIFS(СВЦЭМ!$C$33:$C$776,СВЦЭМ!$A$33:$A$776,$A15,СВЦЭМ!$B$33:$B$776,J$11)+'СЕТ СН'!$F$9+СВЦЭМ!$D$10+'СЕТ СН'!$F$6-'СЕТ СН'!$F$19</f>
        <v>913.72860633999994</v>
      </c>
      <c r="K15" s="36">
        <f>SUMIFS(СВЦЭМ!$C$33:$C$776,СВЦЭМ!$A$33:$A$776,$A15,СВЦЭМ!$B$33:$B$776,K$11)+'СЕТ СН'!$F$9+СВЦЭМ!$D$10+'СЕТ СН'!$F$6-'СЕТ СН'!$F$19</f>
        <v>886.97200674999999</v>
      </c>
      <c r="L15" s="36">
        <f>SUMIFS(СВЦЭМ!$C$33:$C$776,СВЦЭМ!$A$33:$A$776,$A15,СВЦЭМ!$B$33:$B$776,L$11)+'СЕТ СН'!$F$9+СВЦЭМ!$D$10+'СЕТ СН'!$F$6-'СЕТ СН'!$F$19</f>
        <v>854.21908830999996</v>
      </c>
      <c r="M15" s="36">
        <f>SUMIFS(СВЦЭМ!$C$33:$C$776,СВЦЭМ!$A$33:$A$776,$A15,СВЦЭМ!$B$33:$B$776,M$11)+'СЕТ СН'!$F$9+СВЦЭМ!$D$10+'СЕТ СН'!$F$6-'СЕТ СН'!$F$19</f>
        <v>824.76897667000003</v>
      </c>
      <c r="N15" s="36">
        <f>SUMIFS(СВЦЭМ!$C$33:$C$776,СВЦЭМ!$A$33:$A$776,$A15,СВЦЭМ!$B$33:$B$776,N$11)+'СЕТ СН'!$F$9+СВЦЭМ!$D$10+'СЕТ СН'!$F$6-'СЕТ СН'!$F$19</f>
        <v>825.46194733000004</v>
      </c>
      <c r="O15" s="36">
        <f>SUMIFS(СВЦЭМ!$C$33:$C$776,СВЦЭМ!$A$33:$A$776,$A15,СВЦЭМ!$B$33:$B$776,O$11)+'СЕТ СН'!$F$9+СВЦЭМ!$D$10+'СЕТ СН'!$F$6-'СЕТ СН'!$F$19</f>
        <v>825.62016828000003</v>
      </c>
      <c r="P15" s="36">
        <f>SUMIFS(СВЦЭМ!$C$33:$C$776,СВЦЭМ!$A$33:$A$776,$A15,СВЦЭМ!$B$33:$B$776,P$11)+'СЕТ СН'!$F$9+СВЦЭМ!$D$10+'СЕТ СН'!$F$6-'СЕТ СН'!$F$19</f>
        <v>833.32877623000002</v>
      </c>
      <c r="Q15" s="36">
        <f>SUMIFS(СВЦЭМ!$C$33:$C$776,СВЦЭМ!$A$33:$A$776,$A15,СВЦЭМ!$B$33:$B$776,Q$11)+'СЕТ СН'!$F$9+СВЦЭМ!$D$10+'СЕТ СН'!$F$6-'СЕТ СН'!$F$19</f>
        <v>825.34873096000001</v>
      </c>
      <c r="R15" s="36">
        <f>SUMIFS(СВЦЭМ!$C$33:$C$776,СВЦЭМ!$A$33:$A$776,$A15,СВЦЭМ!$B$33:$B$776,R$11)+'СЕТ СН'!$F$9+СВЦЭМ!$D$10+'СЕТ СН'!$F$6-'СЕТ СН'!$F$19</f>
        <v>822.95500817000004</v>
      </c>
      <c r="S15" s="36">
        <f>SUMIFS(СВЦЭМ!$C$33:$C$776,СВЦЭМ!$A$33:$A$776,$A15,СВЦЭМ!$B$33:$B$776,S$11)+'СЕТ СН'!$F$9+СВЦЭМ!$D$10+'СЕТ СН'!$F$6-'СЕТ СН'!$F$19</f>
        <v>825.52487868000003</v>
      </c>
      <c r="T15" s="36">
        <f>SUMIFS(СВЦЭМ!$C$33:$C$776,СВЦЭМ!$A$33:$A$776,$A15,СВЦЭМ!$B$33:$B$776,T$11)+'СЕТ СН'!$F$9+СВЦЭМ!$D$10+'СЕТ СН'!$F$6-'СЕТ СН'!$F$19</f>
        <v>810.26726047</v>
      </c>
      <c r="U15" s="36">
        <f>SUMIFS(СВЦЭМ!$C$33:$C$776,СВЦЭМ!$A$33:$A$776,$A15,СВЦЭМ!$B$33:$B$776,U$11)+'СЕТ СН'!$F$9+СВЦЭМ!$D$10+'СЕТ СН'!$F$6-'СЕТ СН'!$F$19</f>
        <v>769.20793380999999</v>
      </c>
      <c r="V15" s="36">
        <f>SUMIFS(СВЦЭМ!$C$33:$C$776,СВЦЭМ!$A$33:$A$776,$A15,СВЦЭМ!$B$33:$B$776,V$11)+'СЕТ СН'!$F$9+СВЦЭМ!$D$10+'СЕТ СН'!$F$6-'СЕТ СН'!$F$19</f>
        <v>761.55215824999993</v>
      </c>
      <c r="W15" s="36">
        <f>SUMIFS(СВЦЭМ!$C$33:$C$776,СВЦЭМ!$A$33:$A$776,$A15,СВЦЭМ!$B$33:$B$776,W$11)+'СЕТ СН'!$F$9+СВЦЭМ!$D$10+'СЕТ СН'!$F$6-'СЕТ СН'!$F$19</f>
        <v>754.96721514000001</v>
      </c>
      <c r="X15" s="36">
        <f>SUMIFS(СВЦЭМ!$C$33:$C$776,СВЦЭМ!$A$33:$A$776,$A15,СВЦЭМ!$B$33:$B$776,X$11)+'СЕТ СН'!$F$9+СВЦЭМ!$D$10+'СЕТ СН'!$F$6-'СЕТ СН'!$F$19</f>
        <v>789.06622888000004</v>
      </c>
      <c r="Y15" s="36">
        <f>SUMIFS(СВЦЭМ!$C$33:$C$776,СВЦЭМ!$A$33:$A$776,$A15,СВЦЭМ!$B$33:$B$776,Y$11)+'СЕТ СН'!$F$9+СВЦЭМ!$D$10+'СЕТ СН'!$F$6-'СЕТ СН'!$F$19</f>
        <v>850.52473916999998</v>
      </c>
    </row>
    <row r="16" spans="1:27" ht="15.75" x14ac:dyDescent="0.2">
      <c r="A16" s="35">
        <f t="shared" si="0"/>
        <v>43987</v>
      </c>
      <c r="B16" s="36">
        <f>SUMIFS(СВЦЭМ!$C$33:$C$776,СВЦЭМ!$A$33:$A$776,$A16,СВЦЭМ!$B$33:$B$776,B$11)+'СЕТ СН'!$F$9+СВЦЭМ!$D$10+'СЕТ СН'!$F$6-'СЕТ СН'!$F$19</f>
        <v>958.55195030000004</v>
      </c>
      <c r="C16" s="36">
        <f>SUMIFS(СВЦЭМ!$C$33:$C$776,СВЦЭМ!$A$33:$A$776,$A16,СВЦЭМ!$B$33:$B$776,C$11)+'СЕТ СН'!$F$9+СВЦЭМ!$D$10+'СЕТ СН'!$F$6-'СЕТ СН'!$F$19</f>
        <v>980.13058732000002</v>
      </c>
      <c r="D16" s="36">
        <f>SUMIFS(СВЦЭМ!$C$33:$C$776,СВЦЭМ!$A$33:$A$776,$A16,СВЦЭМ!$B$33:$B$776,D$11)+'СЕТ СН'!$F$9+СВЦЭМ!$D$10+'СЕТ СН'!$F$6-'СЕТ СН'!$F$19</f>
        <v>1001.73733164</v>
      </c>
      <c r="E16" s="36">
        <f>SUMIFS(СВЦЭМ!$C$33:$C$776,СВЦЭМ!$A$33:$A$776,$A16,СВЦЭМ!$B$33:$B$776,E$11)+'СЕТ СН'!$F$9+СВЦЭМ!$D$10+'СЕТ СН'!$F$6-'СЕТ СН'!$F$19</f>
        <v>1020.14836975</v>
      </c>
      <c r="F16" s="36">
        <f>SUMIFS(СВЦЭМ!$C$33:$C$776,СВЦЭМ!$A$33:$A$776,$A16,СВЦЭМ!$B$33:$B$776,F$11)+'СЕТ СН'!$F$9+СВЦЭМ!$D$10+'СЕТ СН'!$F$6-'СЕТ СН'!$F$19</f>
        <v>1014.87547892</v>
      </c>
      <c r="G16" s="36">
        <f>SUMIFS(СВЦЭМ!$C$33:$C$776,СВЦЭМ!$A$33:$A$776,$A16,СВЦЭМ!$B$33:$B$776,G$11)+'СЕТ СН'!$F$9+СВЦЭМ!$D$10+'СЕТ СН'!$F$6-'СЕТ СН'!$F$19</f>
        <v>1011.18308601</v>
      </c>
      <c r="H16" s="36">
        <f>SUMIFS(СВЦЭМ!$C$33:$C$776,СВЦЭМ!$A$33:$A$776,$A16,СВЦЭМ!$B$33:$B$776,H$11)+'СЕТ СН'!$F$9+СВЦЭМ!$D$10+'СЕТ СН'!$F$6-'СЕТ СН'!$F$19</f>
        <v>975.39464068999996</v>
      </c>
      <c r="I16" s="36">
        <f>SUMIFS(СВЦЭМ!$C$33:$C$776,СВЦЭМ!$A$33:$A$776,$A16,СВЦЭМ!$B$33:$B$776,I$11)+'СЕТ СН'!$F$9+СВЦЭМ!$D$10+'СЕТ СН'!$F$6-'СЕТ СН'!$F$19</f>
        <v>932.00214392999999</v>
      </c>
      <c r="J16" s="36">
        <f>SUMIFS(СВЦЭМ!$C$33:$C$776,СВЦЭМ!$A$33:$A$776,$A16,СВЦЭМ!$B$33:$B$776,J$11)+'СЕТ СН'!$F$9+СВЦЭМ!$D$10+'СЕТ СН'!$F$6-'СЕТ СН'!$F$19</f>
        <v>873.55416576999994</v>
      </c>
      <c r="K16" s="36">
        <f>SUMIFS(СВЦЭМ!$C$33:$C$776,СВЦЭМ!$A$33:$A$776,$A16,СВЦЭМ!$B$33:$B$776,K$11)+'СЕТ СН'!$F$9+СВЦЭМ!$D$10+'СЕТ СН'!$F$6-'СЕТ СН'!$F$19</f>
        <v>790.22598444999994</v>
      </c>
      <c r="L16" s="36">
        <f>SUMIFS(СВЦЭМ!$C$33:$C$776,СВЦЭМ!$A$33:$A$776,$A16,СВЦЭМ!$B$33:$B$776,L$11)+'СЕТ СН'!$F$9+СВЦЭМ!$D$10+'СЕТ СН'!$F$6-'СЕТ СН'!$F$19</f>
        <v>756.63231963999999</v>
      </c>
      <c r="M16" s="36">
        <f>SUMIFS(СВЦЭМ!$C$33:$C$776,СВЦЭМ!$A$33:$A$776,$A16,СВЦЭМ!$B$33:$B$776,M$11)+'СЕТ СН'!$F$9+СВЦЭМ!$D$10+'СЕТ СН'!$F$6-'СЕТ СН'!$F$19</f>
        <v>758.24037797999995</v>
      </c>
      <c r="N16" s="36">
        <f>SUMIFS(СВЦЭМ!$C$33:$C$776,СВЦЭМ!$A$33:$A$776,$A16,СВЦЭМ!$B$33:$B$776,N$11)+'СЕТ СН'!$F$9+СВЦЭМ!$D$10+'СЕТ СН'!$F$6-'СЕТ СН'!$F$19</f>
        <v>758.04663113999993</v>
      </c>
      <c r="O16" s="36">
        <f>SUMIFS(СВЦЭМ!$C$33:$C$776,СВЦЭМ!$A$33:$A$776,$A16,СВЦЭМ!$B$33:$B$776,O$11)+'СЕТ СН'!$F$9+СВЦЭМ!$D$10+'СЕТ СН'!$F$6-'СЕТ СН'!$F$19</f>
        <v>770.12649606000002</v>
      </c>
      <c r="P16" s="36">
        <f>SUMIFS(СВЦЭМ!$C$33:$C$776,СВЦЭМ!$A$33:$A$776,$A16,СВЦЭМ!$B$33:$B$776,P$11)+'СЕТ СН'!$F$9+СВЦЭМ!$D$10+'СЕТ СН'!$F$6-'СЕТ СН'!$F$19</f>
        <v>782.88824089000002</v>
      </c>
      <c r="Q16" s="36">
        <f>SUMIFS(СВЦЭМ!$C$33:$C$776,СВЦЭМ!$A$33:$A$776,$A16,СВЦЭМ!$B$33:$B$776,Q$11)+'СЕТ СН'!$F$9+СВЦЭМ!$D$10+'СЕТ СН'!$F$6-'СЕТ СН'!$F$19</f>
        <v>788.37316471999998</v>
      </c>
      <c r="R16" s="36">
        <f>SUMIFS(СВЦЭМ!$C$33:$C$776,СВЦЭМ!$A$33:$A$776,$A16,СВЦЭМ!$B$33:$B$776,R$11)+'СЕТ СН'!$F$9+СВЦЭМ!$D$10+'СЕТ СН'!$F$6-'СЕТ СН'!$F$19</f>
        <v>785.58918765999999</v>
      </c>
      <c r="S16" s="36">
        <f>SUMIFS(СВЦЭМ!$C$33:$C$776,СВЦЭМ!$A$33:$A$776,$A16,СВЦЭМ!$B$33:$B$776,S$11)+'СЕТ СН'!$F$9+СВЦЭМ!$D$10+'СЕТ СН'!$F$6-'СЕТ СН'!$F$19</f>
        <v>787.54157076000001</v>
      </c>
      <c r="T16" s="36">
        <f>SUMIFS(СВЦЭМ!$C$33:$C$776,СВЦЭМ!$A$33:$A$776,$A16,СВЦЭМ!$B$33:$B$776,T$11)+'СЕТ СН'!$F$9+СВЦЭМ!$D$10+'СЕТ СН'!$F$6-'СЕТ СН'!$F$19</f>
        <v>780.55830592999996</v>
      </c>
      <c r="U16" s="36">
        <f>SUMIFS(СВЦЭМ!$C$33:$C$776,СВЦЭМ!$A$33:$A$776,$A16,СВЦЭМ!$B$33:$B$776,U$11)+'СЕТ СН'!$F$9+СВЦЭМ!$D$10+'СЕТ СН'!$F$6-'СЕТ СН'!$F$19</f>
        <v>773.63428202</v>
      </c>
      <c r="V16" s="36">
        <f>SUMIFS(СВЦЭМ!$C$33:$C$776,СВЦЭМ!$A$33:$A$776,$A16,СВЦЭМ!$B$33:$B$776,V$11)+'СЕТ СН'!$F$9+СВЦЭМ!$D$10+'СЕТ СН'!$F$6-'СЕТ СН'!$F$19</f>
        <v>757.75128158999996</v>
      </c>
      <c r="W16" s="36">
        <f>SUMIFS(СВЦЭМ!$C$33:$C$776,СВЦЭМ!$A$33:$A$776,$A16,СВЦЭМ!$B$33:$B$776,W$11)+'СЕТ СН'!$F$9+СВЦЭМ!$D$10+'СЕТ СН'!$F$6-'СЕТ СН'!$F$19</f>
        <v>747.67160547000003</v>
      </c>
      <c r="X16" s="36">
        <f>SUMIFS(СВЦЭМ!$C$33:$C$776,СВЦЭМ!$A$33:$A$776,$A16,СВЦЭМ!$B$33:$B$776,X$11)+'СЕТ СН'!$F$9+СВЦЭМ!$D$10+'СЕТ СН'!$F$6-'СЕТ СН'!$F$19</f>
        <v>773.21012464</v>
      </c>
      <c r="Y16" s="36">
        <f>SUMIFS(СВЦЭМ!$C$33:$C$776,СВЦЭМ!$A$33:$A$776,$A16,СВЦЭМ!$B$33:$B$776,Y$11)+'СЕТ СН'!$F$9+СВЦЭМ!$D$10+'СЕТ СН'!$F$6-'СЕТ СН'!$F$19</f>
        <v>841.35346082000001</v>
      </c>
    </row>
    <row r="17" spans="1:25" ht="15.75" x14ac:dyDescent="0.2">
      <c r="A17" s="35">
        <f t="shared" si="0"/>
        <v>43988</v>
      </c>
      <c r="B17" s="36">
        <f>SUMIFS(СВЦЭМ!$C$33:$C$776,СВЦЭМ!$A$33:$A$776,$A17,СВЦЭМ!$B$33:$B$776,B$11)+'СЕТ СН'!$F$9+СВЦЭМ!$D$10+'СЕТ СН'!$F$6-'СЕТ СН'!$F$19</f>
        <v>904.42178230000002</v>
      </c>
      <c r="C17" s="36">
        <f>SUMIFS(СВЦЭМ!$C$33:$C$776,СВЦЭМ!$A$33:$A$776,$A17,СВЦЭМ!$B$33:$B$776,C$11)+'СЕТ СН'!$F$9+СВЦЭМ!$D$10+'СЕТ СН'!$F$6-'СЕТ СН'!$F$19</f>
        <v>927.58610298999997</v>
      </c>
      <c r="D17" s="36">
        <f>SUMIFS(СВЦЭМ!$C$33:$C$776,СВЦЭМ!$A$33:$A$776,$A17,СВЦЭМ!$B$33:$B$776,D$11)+'СЕТ СН'!$F$9+СВЦЭМ!$D$10+'СЕТ СН'!$F$6-'СЕТ СН'!$F$19</f>
        <v>947.23450992999994</v>
      </c>
      <c r="E17" s="36">
        <f>SUMIFS(СВЦЭМ!$C$33:$C$776,СВЦЭМ!$A$33:$A$776,$A17,СВЦЭМ!$B$33:$B$776,E$11)+'СЕТ СН'!$F$9+СВЦЭМ!$D$10+'СЕТ СН'!$F$6-'СЕТ СН'!$F$19</f>
        <v>959.65396401999999</v>
      </c>
      <c r="F17" s="36">
        <f>SUMIFS(СВЦЭМ!$C$33:$C$776,СВЦЭМ!$A$33:$A$776,$A17,СВЦЭМ!$B$33:$B$776,F$11)+'СЕТ СН'!$F$9+СВЦЭМ!$D$10+'СЕТ СН'!$F$6-'СЕТ СН'!$F$19</f>
        <v>959.40506675999995</v>
      </c>
      <c r="G17" s="36">
        <f>SUMIFS(СВЦЭМ!$C$33:$C$776,СВЦЭМ!$A$33:$A$776,$A17,СВЦЭМ!$B$33:$B$776,G$11)+'СЕТ СН'!$F$9+СВЦЭМ!$D$10+'СЕТ СН'!$F$6-'СЕТ СН'!$F$19</f>
        <v>954.11791715999993</v>
      </c>
      <c r="H17" s="36">
        <f>SUMIFS(СВЦЭМ!$C$33:$C$776,СВЦЭМ!$A$33:$A$776,$A17,СВЦЭМ!$B$33:$B$776,H$11)+'СЕТ СН'!$F$9+СВЦЭМ!$D$10+'СЕТ СН'!$F$6-'СЕТ СН'!$F$19</f>
        <v>988.81475059000002</v>
      </c>
      <c r="I17" s="36">
        <f>SUMIFS(СВЦЭМ!$C$33:$C$776,СВЦЭМ!$A$33:$A$776,$A17,СВЦЭМ!$B$33:$B$776,I$11)+'СЕТ СН'!$F$9+СВЦЭМ!$D$10+'СЕТ СН'!$F$6-'СЕТ СН'!$F$19</f>
        <v>958.8205567</v>
      </c>
      <c r="J17" s="36">
        <f>SUMIFS(СВЦЭМ!$C$33:$C$776,СВЦЭМ!$A$33:$A$776,$A17,СВЦЭМ!$B$33:$B$776,J$11)+'СЕТ СН'!$F$9+СВЦЭМ!$D$10+'СЕТ СН'!$F$6-'СЕТ СН'!$F$19</f>
        <v>900.81845592000002</v>
      </c>
      <c r="K17" s="36">
        <f>SUMIFS(СВЦЭМ!$C$33:$C$776,СВЦЭМ!$A$33:$A$776,$A17,СВЦЭМ!$B$33:$B$776,K$11)+'СЕТ СН'!$F$9+СВЦЭМ!$D$10+'СЕТ СН'!$F$6-'СЕТ СН'!$F$19</f>
        <v>794.27140407000002</v>
      </c>
      <c r="L17" s="36">
        <f>SUMIFS(СВЦЭМ!$C$33:$C$776,СВЦЭМ!$A$33:$A$776,$A17,СВЦЭМ!$B$33:$B$776,L$11)+'СЕТ СН'!$F$9+СВЦЭМ!$D$10+'СЕТ СН'!$F$6-'СЕТ СН'!$F$19</f>
        <v>729.17532239000002</v>
      </c>
      <c r="M17" s="36">
        <f>SUMIFS(СВЦЭМ!$C$33:$C$776,СВЦЭМ!$A$33:$A$776,$A17,СВЦЭМ!$B$33:$B$776,M$11)+'СЕТ СН'!$F$9+СВЦЭМ!$D$10+'СЕТ СН'!$F$6-'СЕТ СН'!$F$19</f>
        <v>724.56667661999995</v>
      </c>
      <c r="N17" s="36">
        <f>SUMIFS(СВЦЭМ!$C$33:$C$776,СВЦЭМ!$A$33:$A$776,$A17,СВЦЭМ!$B$33:$B$776,N$11)+'СЕТ СН'!$F$9+СВЦЭМ!$D$10+'СЕТ СН'!$F$6-'СЕТ СН'!$F$19</f>
        <v>743.07808363000004</v>
      </c>
      <c r="O17" s="36">
        <f>SUMIFS(СВЦЭМ!$C$33:$C$776,СВЦЭМ!$A$33:$A$776,$A17,СВЦЭМ!$B$33:$B$776,O$11)+'СЕТ СН'!$F$9+СВЦЭМ!$D$10+'СЕТ СН'!$F$6-'СЕТ СН'!$F$19</f>
        <v>773.96569491000002</v>
      </c>
      <c r="P17" s="36">
        <f>SUMIFS(СВЦЭМ!$C$33:$C$776,СВЦЭМ!$A$33:$A$776,$A17,СВЦЭМ!$B$33:$B$776,P$11)+'СЕТ СН'!$F$9+СВЦЭМ!$D$10+'СЕТ СН'!$F$6-'СЕТ СН'!$F$19</f>
        <v>778.34250212999996</v>
      </c>
      <c r="Q17" s="36">
        <f>SUMIFS(СВЦЭМ!$C$33:$C$776,СВЦЭМ!$A$33:$A$776,$A17,СВЦЭМ!$B$33:$B$776,Q$11)+'СЕТ СН'!$F$9+СВЦЭМ!$D$10+'СЕТ СН'!$F$6-'СЕТ СН'!$F$19</f>
        <v>780.74463546000004</v>
      </c>
      <c r="R17" s="36">
        <f>SUMIFS(СВЦЭМ!$C$33:$C$776,СВЦЭМ!$A$33:$A$776,$A17,СВЦЭМ!$B$33:$B$776,R$11)+'СЕТ СН'!$F$9+СВЦЭМ!$D$10+'СЕТ СН'!$F$6-'СЕТ СН'!$F$19</f>
        <v>775.35424831</v>
      </c>
      <c r="S17" s="36">
        <f>SUMIFS(СВЦЭМ!$C$33:$C$776,СВЦЭМ!$A$33:$A$776,$A17,СВЦЭМ!$B$33:$B$776,S$11)+'СЕТ СН'!$F$9+СВЦЭМ!$D$10+'СЕТ СН'!$F$6-'СЕТ СН'!$F$19</f>
        <v>779.45289861000003</v>
      </c>
      <c r="T17" s="36">
        <f>SUMIFS(СВЦЭМ!$C$33:$C$776,СВЦЭМ!$A$33:$A$776,$A17,СВЦЭМ!$B$33:$B$776,T$11)+'СЕТ СН'!$F$9+СВЦЭМ!$D$10+'СЕТ СН'!$F$6-'СЕТ СН'!$F$19</f>
        <v>774.21926198999995</v>
      </c>
      <c r="U17" s="36">
        <f>SUMIFS(СВЦЭМ!$C$33:$C$776,СВЦЭМ!$A$33:$A$776,$A17,СВЦЭМ!$B$33:$B$776,U$11)+'СЕТ СН'!$F$9+СВЦЭМ!$D$10+'СЕТ СН'!$F$6-'СЕТ СН'!$F$19</f>
        <v>758.02831880999997</v>
      </c>
      <c r="V17" s="36">
        <f>SUMIFS(СВЦЭМ!$C$33:$C$776,СВЦЭМ!$A$33:$A$776,$A17,СВЦЭМ!$B$33:$B$776,V$11)+'СЕТ СН'!$F$9+СВЦЭМ!$D$10+'СЕТ СН'!$F$6-'СЕТ СН'!$F$19</f>
        <v>722.76129261999995</v>
      </c>
      <c r="W17" s="36">
        <f>SUMIFS(СВЦЭМ!$C$33:$C$776,СВЦЭМ!$A$33:$A$776,$A17,СВЦЭМ!$B$33:$B$776,W$11)+'СЕТ СН'!$F$9+СВЦЭМ!$D$10+'СЕТ СН'!$F$6-'СЕТ СН'!$F$19</f>
        <v>707.79991886999994</v>
      </c>
      <c r="X17" s="36">
        <f>SUMIFS(СВЦЭМ!$C$33:$C$776,СВЦЭМ!$A$33:$A$776,$A17,СВЦЭМ!$B$33:$B$776,X$11)+'СЕТ СН'!$F$9+СВЦЭМ!$D$10+'СЕТ СН'!$F$6-'СЕТ СН'!$F$19</f>
        <v>739.86283969999999</v>
      </c>
      <c r="Y17" s="36">
        <f>SUMIFS(СВЦЭМ!$C$33:$C$776,СВЦЭМ!$A$33:$A$776,$A17,СВЦЭМ!$B$33:$B$776,Y$11)+'СЕТ СН'!$F$9+СВЦЭМ!$D$10+'СЕТ СН'!$F$6-'СЕТ СН'!$F$19</f>
        <v>836.86927000000003</v>
      </c>
    </row>
    <row r="18" spans="1:25" ht="15.75" x14ac:dyDescent="0.2">
      <c r="A18" s="35">
        <f t="shared" si="0"/>
        <v>43989</v>
      </c>
      <c r="B18" s="36">
        <f>SUMIFS(СВЦЭМ!$C$33:$C$776,СВЦЭМ!$A$33:$A$776,$A18,СВЦЭМ!$B$33:$B$776,B$11)+'СЕТ СН'!$F$9+СВЦЭМ!$D$10+'СЕТ СН'!$F$6-'СЕТ СН'!$F$19</f>
        <v>934.47358523000003</v>
      </c>
      <c r="C18" s="36">
        <f>SUMIFS(СВЦЭМ!$C$33:$C$776,СВЦЭМ!$A$33:$A$776,$A18,СВЦЭМ!$B$33:$B$776,C$11)+'СЕТ СН'!$F$9+СВЦЭМ!$D$10+'СЕТ СН'!$F$6-'СЕТ СН'!$F$19</f>
        <v>951.50350162999996</v>
      </c>
      <c r="D18" s="36">
        <f>SUMIFS(СВЦЭМ!$C$33:$C$776,СВЦЭМ!$A$33:$A$776,$A18,СВЦЭМ!$B$33:$B$776,D$11)+'СЕТ СН'!$F$9+СВЦЭМ!$D$10+'СЕТ СН'!$F$6-'СЕТ СН'!$F$19</f>
        <v>960.95089314999996</v>
      </c>
      <c r="E18" s="36">
        <f>SUMIFS(СВЦЭМ!$C$33:$C$776,СВЦЭМ!$A$33:$A$776,$A18,СВЦЭМ!$B$33:$B$776,E$11)+'СЕТ СН'!$F$9+СВЦЭМ!$D$10+'СЕТ СН'!$F$6-'СЕТ СН'!$F$19</f>
        <v>960.98500540999999</v>
      </c>
      <c r="F18" s="36">
        <f>SUMIFS(СВЦЭМ!$C$33:$C$776,СВЦЭМ!$A$33:$A$776,$A18,СВЦЭМ!$B$33:$B$776,F$11)+'СЕТ СН'!$F$9+СВЦЭМ!$D$10+'СЕТ СН'!$F$6-'СЕТ СН'!$F$19</f>
        <v>950.54975939999997</v>
      </c>
      <c r="G18" s="36">
        <f>SUMIFS(СВЦЭМ!$C$33:$C$776,СВЦЭМ!$A$33:$A$776,$A18,СВЦЭМ!$B$33:$B$776,G$11)+'СЕТ СН'!$F$9+СВЦЭМ!$D$10+'СЕТ СН'!$F$6-'СЕТ СН'!$F$19</f>
        <v>955.92094025999995</v>
      </c>
      <c r="H18" s="36">
        <f>SUMIFS(СВЦЭМ!$C$33:$C$776,СВЦЭМ!$A$33:$A$776,$A18,СВЦЭМ!$B$33:$B$776,H$11)+'СЕТ СН'!$F$9+СВЦЭМ!$D$10+'СЕТ СН'!$F$6-'СЕТ СН'!$F$19</f>
        <v>960.92359484999997</v>
      </c>
      <c r="I18" s="36">
        <f>SUMIFS(СВЦЭМ!$C$33:$C$776,СВЦЭМ!$A$33:$A$776,$A18,СВЦЭМ!$B$33:$B$776,I$11)+'СЕТ СН'!$F$9+СВЦЭМ!$D$10+'СЕТ СН'!$F$6-'СЕТ СН'!$F$19</f>
        <v>975.3593654</v>
      </c>
      <c r="J18" s="36">
        <f>SUMIFS(СВЦЭМ!$C$33:$C$776,СВЦЭМ!$A$33:$A$776,$A18,СВЦЭМ!$B$33:$B$776,J$11)+'СЕТ СН'!$F$9+СВЦЭМ!$D$10+'СЕТ СН'!$F$6-'СЕТ СН'!$F$19</f>
        <v>940.27417385000001</v>
      </c>
      <c r="K18" s="36">
        <f>SUMIFS(СВЦЭМ!$C$33:$C$776,СВЦЭМ!$A$33:$A$776,$A18,СВЦЭМ!$B$33:$B$776,K$11)+'СЕТ СН'!$F$9+СВЦЭМ!$D$10+'СЕТ СН'!$F$6-'СЕТ СН'!$F$19</f>
        <v>853.87139006999996</v>
      </c>
      <c r="L18" s="36">
        <f>SUMIFS(СВЦЭМ!$C$33:$C$776,СВЦЭМ!$A$33:$A$776,$A18,СВЦЭМ!$B$33:$B$776,L$11)+'СЕТ СН'!$F$9+СВЦЭМ!$D$10+'СЕТ СН'!$F$6-'СЕТ СН'!$F$19</f>
        <v>775.09840568999994</v>
      </c>
      <c r="M18" s="36">
        <f>SUMIFS(СВЦЭМ!$C$33:$C$776,СВЦЭМ!$A$33:$A$776,$A18,СВЦЭМ!$B$33:$B$776,M$11)+'СЕТ СН'!$F$9+СВЦЭМ!$D$10+'СЕТ СН'!$F$6-'СЕТ СН'!$F$19</f>
        <v>745.09468396</v>
      </c>
      <c r="N18" s="36">
        <f>SUMIFS(СВЦЭМ!$C$33:$C$776,СВЦЭМ!$A$33:$A$776,$A18,СВЦЭМ!$B$33:$B$776,N$11)+'СЕТ СН'!$F$9+СВЦЭМ!$D$10+'СЕТ СН'!$F$6-'СЕТ СН'!$F$19</f>
        <v>741.96945940000001</v>
      </c>
      <c r="O18" s="36">
        <f>SUMIFS(СВЦЭМ!$C$33:$C$776,СВЦЭМ!$A$33:$A$776,$A18,СВЦЭМ!$B$33:$B$776,O$11)+'СЕТ СН'!$F$9+СВЦЭМ!$D$10+'СЕТ СН'!$F$6-'СЕТ СН'!$F$19</f>
        <v>736.78498262999994</v>
      </c>
      <c r="P18" s="36">
        <f>SUMIFS(СВЦЭМ!$C$33:$C$776,СВЦЭМ!$A$33:$A$776,$A18,СВЦЭМ!$B$33:$B$776,P$11)+'СЕТ СН'!$F$9+СВЦЭМ!$D$10+'СЕТ СН'!$F$6-'СЕТ СН'!$F$19</f>
        <v>748.74890138000001</v>
      </c>
      <c r="Q18" s="36">
        <f>SUMIFS(СВЦЭМ!$C$33:$C$776,СВЦЭМ!$A$33:$A$776,$A18,СВЦЭМ!$B$33:$B$776,Q$11)+'СЕТ СН'!$F$9+СВЦЭМ!$D$10+'СЕТ СН'!$F$6-'СЕТ СН'!$F$19</f>
        <v>756.70731884999998</v>
      </c>
      <c r="R18" s="36">
        <f>SUMIFS(СВЦЭМ!$C$33:$C$776,СВЦЭМ!$A$33:$A$776,$A18,СВЦЭМ!$B$33:$B$776,R$11)+'СЕТ СН'!$F$9+СВЦЭМ!$D$10+'СЕТ СН'!$F$6-'СЕТ СН'!$F$19</f>
        <v>752.92180768000003</v>
      </c>
      <c r="S18" s="36">
        <f>SUMIFS(СВЦЭМ!$C$33:$C$776,СВЦЭМ!$A$33:$A$776,$A18,СВЦЭМ!$B$33:$B$776,S$11)+'СЕТ СН'!$F$9+СВЦЭМ!$D$10+'СЕТ СН'!$F$6-'СЕТ СН'!$F$19</f>
        <v>758.32944928999996</v>
      </c>
      <c r="T18" s="36">
        <f>SUMIFS(СВЦЭМ!$C$33:$C$776,СВЦЭМ!$A$33:$A$776,$A18,СВЦЭМ!$B$33:$B$776,T$11)+'СЕТ СН'!$F$9+СВЦЭМ!$D$10+'СЕТ СН'!$F$6-'СЕТ СН'!$F$19</f>
        <v>746.14902524000001</v>
      </c>
      <c r="U18" s="36">
        <f>SUMIFS(СВЦЭМ!$C$33:$C$776,СВЦЭМ!$A$33:$A$776,$A18,СВЦЭМ!$B$33:$B$776,U$11)+'СЕТ СН'!$F$9+СВЦЭМ!$D$10+'СЕТ СН'!$F$6-'СЕТ СН'!$F$19</f>
        <v>720.04046554000001</v>
      </c>
      <c r="V18" s="36">
        <f>SUMIFS(СВЦЭМ!$C$33:$C$776,СВЦЭМ!$A$33:$A$776,$A18,СВЦЭМ!$B$33:$B$776,V$11)+'СЕТ СН'!$F$9+СВЦЭМ!$D$10+'СЕТ СН'!$F$6-'СЕТ СН'!$F$19</f>
        <v>687.19631069000002</v>
      </c>
      <c r="W18" s="36">
        <f>SUMIFS(СВЦЭМ!$C$33:$C$776,СВЦЭМ!$A$33:$A$776,$A18,СВЦЭМ!$B$33:$B$776,W$11)+'СЕТ СН'!$F$9+СВЦЭМ!$D$10+'СЕТ СН'!$F$6-'СЕТ СН'!$F$19</f>
        <v>680.83899638000003</v>
      </c>
      <c r="X18" s="36">
        <f>SUMIFS(СВЦЭМ!$C$33:$C$776,СВЦЭМ!$A$33:$A$776,$A18,СВЦЭМ!$B$33:$B$776,X$11)+'СЕТ СН'!$F$9+СВЦЭМ!$D$10+'СЕТ СН'!$F$6-'СЕТ СН'!$F$19</f>
        <v>705.39238150999995</v>
      </c>
      <c r="Y18" s="36">
        <f>SUMIFS(СВЦЭМ!$C$33:$C$776,СВЦЭМ!$A$33:$A$776,$A18,СВЦЭМ!$B$33:$B$776,Y$11)+'СЕТ СН'!$F$9+СВЦЭМ!$D$10+'СЕТ СН'!$F$6-'СЕТ СН'!$F$19</f>
        <v>798.22031522999998</v>
      </c>
    </row>
    <row r="19" spans="1:25" ht="15.75" x14ac:dyDescent="0.2">
      <c r="A19" s="35">
        <f t="shared" si="0"/>
        <v>43990</v>
      </c>
      <c r="B19" s="36">
        <f>SUMIFS(СВЦЭМ!$C$33:$C$776,СВЦЭМ!$A$33:$A$776,$A19,СВЦЭМ!$B$33:$B$776,B$11)+'СЕТ СН'!$F$9+СВЦЭМ!$D$10+'СЕТ СН'!$F$6-'СЕТ СН'!$F$19</f>
        <v>918.81843085000003</v>
      </c>
      <c r="C19" s="36">
        <f>SUMIFS(СВЦЭМ!$C$33:$C$776,СВЦЭМ!$A$33:$A$776,$A19,СВЦЭМ!$B$33:$B$776,C$11)+'СЕТ СН'!$F$9+СВЦЭМ!$D$10+'СЕТ СН'!$F$6-'СЕТ СН'!$F$19</f>
        <v>949.36316211999997</v>
      </c>
      <c r="D19" s="36">
        <f>SUMIFS(СВЦЭМ!$C$33:$C$776,СВЦЭМ!$A$33:$A$776,$A19,СВЦЭМ!$B$33:$B$776,D$11)+'СЕТ СН'!$F$9+СВЦЭМ!$D$10+'СЕТ СН'!$F$6-'СЕТ СН'!$F$19</f>
        <v>976.98814127000003</v>
      </c>
      <c r="E19" s="36">
        <f>SUMIFS(СВЦЭМ!$C$33:$C$776,СВЦЭМ!$A$33:$A$776,$A19,СВЦЭМ!$B$33:$B$776,E$11)+'СЕТ СН'!$F$9+СВЦЭМ!$D$10+'СЕТ СН'!$F$6-'СЕТ СН'!$F$19</f>
        <v>984.45220365</v>
      </c>
      <c r="F19" s="36">
        <f>SUMIFS(СВЦЭМ!$C$33:$C$776,СВЦЭМ!$A$33:$A$776,$A19,СВЦЭМ!$B$33:$B$776,F$11)+'СЕТ СН'!$F$9+СВЦЭМ!$D$10+'СЕТ СН'!$F$6-'СЕТ СН'!$F$19</f>
        <v>978.36609241999997</v>
      </c>
      <c r="G19" s="36">
        <f>SUMIFS(СВЦЭМ!$C$33:$C$776,СВЦЭМ!$A$33:$A$776,$A19,СВЦЭМ!$B$33:$B$776,G$11)+'СЕТ СН'!$F$9+СВЦЭМ!$D$10+'СЕТ СН'!$F$6-'СЕТ СН'!$F$19</f>
        <v>976.48246806999998</v>
      </c>
      <c r="H19" s="36">
        <f>SUMIFS(СВЦЭМ!$C$33:$C$776,СВЦЭМ!$A$33:$A$776,$A19,СВЦЭМ!$B$33:$B$776,H$11)+'СЕТ СН'!$F$9+СВЦЭМ!$D$10+'СЕТ СН'!$F$6-'СЕТ СН'!$F$19</f>
        <v>971.93063771999994</v>
      </c>
      <c r="I19" s="36">
        <f>SUMIFS(СВЦЭМ!$C$33:$C$776,СВЦЭМ!$A$33:$A$776,$A19,СВЦЭМ!$B$33:$B$776,I$11)+'СЕТ СН'!$F$9+СВЦЭМ!$D$10+'СЕТ СН'!$F$6-'СЕТ СН'!$F$19</f>
        <v>968.96062228999995</v>
      </c>
      <c r="J19" s="36">
        <f>SUMIFS(СВЦЭМ!$C$33:$C$776,СВЦЭМ!$A$33:$A$776,$A19,СВЦЭМ!$B$33:$B$776,J$11)+'СЕТ СН'!$F$9+СВЦЭМ!$D$10+'СЕТ СН'!$F$6-'СЕТ СН'!$F$19</f>
        <v>894.84337367000001</v>
      </c>
      <c r="K19" s="36">
        <f>SUMIFS(СВЦЭМ!$C$33:$C$776,СВЦЭМ!$A$33:$A$776,$A19,СВЦЭМ!$B$33:$B$776,K$11)+'СЕТ СН'!$F$9+СВЦЭМ!$D$10+'СЕТ СН'!$F$6-'СЕТ СН'!$F$19</f>
        <v>794.04613742000004</v>
      </c>
      <c r="L19" s="36">
        <f>SUMIFS(СВЦЭМ!$C$33:$C$776,СВЦЭМ!$A$33:$A$776,$A19,СВЦЭМ!$B$33:$B$776,L$11)+'СЕТ СН'!$F$9+СВЦЭМ!$D$10+'СЕТ СН'!$F$6-'СЕТ СН'!$F$19</f>
        <v>737.93544524000004</v>
      </c>
      <c r="M19" s="36">
        <f>SUMIFS(СВЦЭМ!$C$33:$C$776,СВЦЭМ!$A$33:$A$776,$A19,СВЦЭМ!$B$33:$B$776,M$11)+'СЕТ СН'!$F$9+СВЦЭМ!$D$10+'СЕТ СН'!$F$6-'СЕТ СН'!$F$19</f>
        <v>726.21514012</v>
      </c>
      <c r="N19" s="36">
        <f>SUMIFS(СВЦЭМ!$C$33:$C$776,СВЦЭМ!$A$33:$A$776,$A19,СВЦЭМ!$B$33:$B$776,N$11)+'СЕТ СН'!$F$9+СВЦЭМ!$D$10+'СЕТ СН'!$F$6-'СЕТ СН'!$F$19</f>
        <v>735.88226215999998</v>
      </c>
      <c r="O19" s="36">
        <f>SUMIFS(СВЦЭМ!$C$33:$C$776,СВЦЭМ!$A$33:$A$776,$A19,СВЦЭМ!$B$33:$B$776,O$11)+'СЕТ СН'!$F$9+СВЦЭМ!$D$10+'СЕТ СН'!$F$6-'СЕТ СН'!$F$19</f>
        <v>750.29037070999993</v>
      </c>
      <c r="P19" s="36">
        <f>SUMIFS(СВЦЭМ!$C$33:$C$776,СВЦЭМ!$A$33:$A$776,$A19,СВЦЭМ!$B$33:$B$776,P$11)+'СЕТ СН'!$F$9+СВЦЭМ!$D$10+'СЕТ СН'!$F$6-'СЕТ СН'!$F$19</f>
        <v>745.82110274000001</v>
      </c>
      <c r="Q19" s="36">
        <f>SUMIFS(СВЦЭМ!$C$33:$C$776,СВЦЭМ!$A$33:$A$776,$A19,СВЦЭМ!$B$33:$B$776,Q$11)+'СЕТ СН'!$F$9+СВЦЭМ!$D$10+'СЕТ СН'!$F$6-'СЕТ СН'!$F$19</f>
        <v>743.56210862</v>
      </c>
      <c r="R19" s="36">
        <f>SUMIFS(СВЦЭМ!$C$33:$C$776,СВЦЭМ!$A$33:$A$776,$A19,СВЦЭМ!$B$33:$B$776,R$11)+'СЕТ СН'!$F$9+СВЦЭМ!$D$10+'СЕТ СН'!$F$6-'СЕТ СН'!$F$19</f>
        <v>745.60590816000001</v>
      </c>
      <c r="S19" s="36">
        <f>SUMIFS(СВЦЭМ!$C$33:$C$776,СВЦЭМ!$A$33:$A$776,$A19,СВЦЭМ!$B$33:$B$776,S$11)+'СЕТ СН'!$F$9+СВЦЭМ!$D$10+'СЕТ СН'!$F$6-'СЕТ СН'!$F$19</f>
        <v>758.81828399999995</v>
      </c>
      <c r="T19" s="36">
        <f>SUMIFS(СВЦЭМ!$C$33:$C$776,СВЦЭМ!$A$33:$A$776,$A19,СВЦЭМ!$B$33:$B$776,T$11)+'СЕТ СН'!$F$9+СВЦЭМ!$D$10+'СЕТ СН'!$F$6-'СЕТ СН'!$F$19</f>
        <v>748.14472636999994</v>
      </c>
      <c r="U19" s="36">
        <f>SUMIFS(СВЦЭМ!$C$33:$C$776,СВЦЭМ!$A$33:$A$776,$A19,СВЦЭМ!$B$33:$B$776,U$11)+'СЕТ СН'!$F$9+СВЦЭМ!$D$10+'СЕТ СН'!$F$6-'СЕТ СН'!$F$19</f>
        <v>745.11061500999995</v>
      </c>
      <c r="V19" s="36">
        <f>SUMIFS(СВЦЭМ!$C$33:$C$776,СВЦЭМ!$A$33:$A$776,$A19,СВЦЭМ!$B$33:$B$776,V$11)+'СЕТ СН'!$F$9+СВЦЭМ!$D$10+'СЕТ СН'!$F$6-'СЕТ СН'!$F$19</f>
        <v>715.23607052</v>
      </c>
      <c r="W19" s="36">
        <f>SUMIFS(СВЦЭМ!$C$33:$C$776,СВЦЭМ!$A$33:$A$776,$A19,СВЦЭМ!$B$33:$B$776,W$11)+'СЕТ СН'!$F$9+СВЦЭМ!$D$10+'СЕТ СН'!$F$6-'СЕТ СН'!$F$19</f>
        <v>704.33390756999995</v>
      </c>
      <c r="X19" s="36">
        <f>SUMIFS(СВЦЭМ!$C$33:$C$776,СВЦЭМ!$A$33:$A$776,$A19,СВЦЭМ!$B$33:$B$776,X$11)+'СЕТ СН'!$F$9+СВЦЭМ!$D$10+'СЕТ СН'!$F$6-'СЕТ СН'!$F$19</f>
        <v>745.19848447000004</v>
      </c>
      <c r="Y19" s="36">
        <f>SUMIFS(СВЦЭМ!$C$33:$C$776,СВЦЭМ!$A$33:$A$776,$A19,СВЦЭМ!$B$33:$B$776,Y$11)+'СЕТ СН'!$F$9+СВЦЭМ!$D$10+'СЕТ СН'!$F$6-'СЕТ СН'!$F$19</f>
        <v>806.86623436000002</v>
      </c>
    </row>
    <row r="20" spans="1:25" ht="15.75" x14ac:dyDescent="0.2">
      <c r="A20" s="35">
        <f t="shared" si="0"/>
        <v>43991</v>
      </c>
      <c r="B20" s="36">
        <f>SUMIFS(СВЦЭМ!$C$33:$C$776,СВЦЭМ!$A$33:$A$776,$A20,СВЦЭМ!$B$33:$B$776,B$11)+'СЕТ СН'!$F$9+СВЦЭМ!$D$10+'СЕТ СН'!$F$6-'СЕТ СН'!$F$19</f>
        <v>903.56418952000001</v>
      </c>
      <c r="C20" s="36">
        <f>SUMIFS(СВЦЭМ!$C$33:$C$776,СВЦЭМ!$A$33:$A$776,$A20,СВЦЭМ!$B$33:$B$776,C$11)+'СЕТ СН'!$F$9+СВЦЭМ!$D$10+'СЕТ СН'!$F$6-'СЕТ СН'!$F$19</f>
        <v>942.00716482999997</v>
      </c>
      <c r="D20" s="36">
        <f>SUMIFS(СВЦЭМ!$C$33:$C$776,СВЦЭМ!$A$33:$A$776,$A20,СВЦЭМ!$B$33:$B$776,D$11)+'СЕТ СН'!$F$9+СВЦЭМ!$D$10+'СЕТ СН'!$F$6-'СЕТ СН'!$F$19</f>
        <v>957.46232022000004</v>
      </c>
      <c r="E20" s="36">
        <f>SUMIFS(СВЦЭМ!$C$33:$C$776,СВЦЭМ!$A$33:$A$776,$A20,СВЦЭМ!$B$33:$B$776,E$11)+'СЕТ СН'!$F$9+СВЦЭМ!$D$10+'СЕТ СН'!$F$6-'СЕТ СН'!$F$19</f>
        <v>964.24870348000002</v>
      </c>
      <c r="F20" s="36">
        <f>SUMIFS(СВЦЭМ!$C$33:$C$776,СВЦЭМ!$A$33:$A$776,$A20,СВЦЭМ!$B$33:$B$776,F$11)+'СЕТ СН'!$F$9+СВЦЭМ!$D$10+'СЕТ СН'!$F$6-'СЕТ СН'!$F$19</f>
        <v>958.13765997999997</v>
      </c>
      <c r="G20" s="36">
        <f>SUMIFS(СВЦЭМ!$C$33:$C$776,СВЦЭМ!$A$33:$A$776,$A20,СВЦЭМ!$B$33:$B$776,G$11)+'СЕТ СН'!$F$9+СВЦЭМ!$D$10+'СЕТ СН'!$F$6-'СЕТ СН'!$F$19</f>
        <v>958.04878809000002</v>
      </c>
      <c r="H20" s="36">
        <f>SUMIFS(СВЦЭМ!$C$33:$C$776,СВЦЭМ!$A$33:$A$776,$A20,СВЦЭМ!$B$33:$B$776,H$11)+'СЕТ СН'!$F$9+СВЦЭМ!$D$10+'СЕТ СН'!$F$6-'СЕТ СН'!$F$19</f>
        <v>944.17011208999998</v>
      </c>
      <c r="I20" s="36">
        <f>SUMIFS(СВЦЭМ!$C$33:$C$776,СВЦЭМ!$A$33:$A$776,$A20,СВЦЭМ!$B$33:$B$776,I$11)+'СЕТ СН'!$F$9+СВЦЭМ!$D$10+'СЕТ СН'!$F$6-'СЕТ СН'!$F$19</f>
        <v>893.59974684999997</v>
      </c>
      <c r="J20" s="36">
        <f>SUMIFS(СВЦЭМ!$C$33:$C$776,СВЦЭМ!$A$33:$A$776,$A20,СВЦЭМ!$B$33:$B$776,J$11)+'СЕТ СН'!$F$9+СВЦЭМ!$D$10+'СЕТ СН'!$F$6-'СЕТ СН'!$F$19</f>
        <v>834.27756310999996</v>
      </c>
      <c r="K20" s="36">
        <f>SUMIFS(СВЦЭМ!$C$33:$C$776,СВЦЭМ!$A$33:$A$776,$A20,СВЦЭМ!$B$33:$B$776,K$11)+'СЕТ СН'!$F$9+СВЦЭМ!$D$10+'СЕТ СН'!$F$6-'СЕТ СН'!$F$19</f>
        <v>764.28967197999998</v>
      </c>
      <c r="L20" s="36">
        <f>SUMIFS(СВЦЭМ!$C$33:$C$776,СВЦЭМ!$A$33:$A$776,$A20,СВЦЭМ!$B$33:$B$776,L$11)+'СЕТ СН'!$F$9+СВЦЭМ!$D$10+'СЕТ СН'!$F$6-'СЕТ СН'!$F$19</f>
        <v>735.00573028999997</v>
      </c>
      <c r="M20" s="36">
        <f>SUMIFS(СВЦЭМ!$C$33:$C$776,СВЦЭМ!$A$33:$A$776,$A20,СВЦЭМ!$B$33:$B$776,M$11)+'СЕТ СН'!$F$9+СВЦЭМ!$D$10+'СЕТ СН'!$F$6-'СЕТ СН'!$F$19</f>
        <v>738.60917518999997</v>
      </c>
      <c r="N20" s="36">
        <f>SUMIFS(СВЦЭМ!$C$33:$C$776,СВЦЭМ!$A$33:$A$776,$A20,СВЦЭМ!$B$33:$B$776,N$11)+'СЕТ СН'!$F$9+СВЦЭМ!$D$10+'СЕТ СН'!$F$6-'СЕТ СН'!$F$19</f>
        <v>760.60124741999994</v>
      </c>
      <c r="O20" s="36">
        <f>SUMIFS(СВЦЭМ!$C$33:$C$776,СВЦЭМ!$A$33:$A$776,$A20,СВЦЭМ!$B$33:$B$776,O$11)+'СЕТ СН'!$F$9+СВЦЭМ!$D$10+'СЕТ СН'!$F$6-'СЕТ СН'!$F$19</f>
        <v>755.98256171000003</v>
      </c>
      <c r="P20" s="36">
        <f>SUMIFS(СВЦЭМ!$C$33:$C$776,СВЦЭМ!$A$33:$A$776,$A20,СВЦЭМ!$B$33:$B$776,P$11)+'СЕТ СН'!$F$9+СВЦЭМ!$D$10+'СЕТ СН'!$F$6-'СЕТ СН'!$F$19</f>
        <v>769.24382101000003</v>
      </c>
      <c r="Q20" s="36">
        <f>SUMIFS(СВЦЭМ!$C$33:$C$776,СВЦЭМ!$A$33:$A$776,$A20,СВЦЭМ!$B$33:$B$776,Q$11)+'СЕТ СН'!$F$9+СВЦЭМ!$D$10+'СЕТ СН'!$F$6-'СЕТ СН'!$F$19</f>
        <v>768.94011992000003</v>
      </c>
      <c r="R20" s="36">
        <f>SUMIFS(СВЦЭМ!$C$33:$C$776,СВЦЭМ!$A$33:$A$776,$A20,СВЦЭМ!$B$33:$B$776,R$11)+'СЕТ СН'!$F$9+СВЦЭМ!$D$10+'СЕТ СН'!$F$6-'СЕТ СН'!$F$19</f>
        <v>768.75656788000003</v>
      </c>
      <c r="S20" s="36">
        <f>SUMIFS(СВЦЭМ!$C$33:$C$776,СВЦЭМ!$A$33:$A$776,$A20,СВЦЭМ!$B$33:$B$776,S$11)+'СЕТ СН'!$F$9+СВЦЭМ!$D$10+'СЕТ СН'!$F$6-'СЕТ СН'!$F$19</f>
        <v>777.84577729</v>
      </c>
      <c r="T20" s="36">
        <f>SUMIFS(СВЦЭМ!$C$33:$C$776,СВЦЭМ!$A$33:$A$776,$A20,СВЦЭМ!$B$33:$B$776,T$11)+'СЕТ СН'!$F$9+СВЦЭМ!$D$10+'СЕТ СН'!$F$6-'СЕТ СН'!$F$19</f>
        <v>769.73602206999999</v>
      </c>
      <c r="U20" s="36">
        <f>SUMIFS(СВЦЭМ!$C$33:$C$776,СВЦЭМ!$A$33:$A$776,$A20,СВЦЭМ!$B$33:$B$776,U$11)+'СЕТ СН'!$F$9+СВЦЭМ!$D$10+'СЕТ СН'!$F$6-'СЕТ СН'!$F$19</f>
        <v>772.92100264999999</v>
      </c>
      <c r="V20" s="36">
        <f>SUMIFS(СВЦЭМ!$C$33:$C$776,СВЦЭМ!$A$33:$A$776,$A20,СВЦЭМ!$B$33:$B$776,V$11)+'СЕТ СН'!$F$9+СВЦЭМ!$D$10+'СЕТ СН'!$F$6-'СЕТ СН'!$F$19</f>
        <v>778.06861276999996</v>
      </c>
      <c r="W20" s="36">
        <f>SUMIFS(СВЦЭМ!$C$33:$C$776,СВЦЭМ!$A$33:$A$776,$A20,СВЦЭМ!$B$33:$B$776,W$11)+'СЕТ СН'!$F$9+СВЦЭМ!$D$10+'СЕТ СН'!$F$6-'СЕТ СН'!$F$19</f>
        <v>786.61437973</v>
      </c>
      <c r="X20" s="36">
        <f>SUMIFS(СВЦЭМ!$C$33:$C$776,СВЦЭМ!$A$33:$A$776,$A20,СВЦЭМ!$B$33:$B$776,X$11)+'СЕТ СН'!$F$9+СВЦЭМ!$D$10+'СЕТ СН'!$F$6-'СЕТ СН'!$F$19</f>
        <v>776.70436152000002</v>
      </c>
      <c r="Y20" s="36">
        <f>SUMIFS(СВЦЭМ!$C$33:$C$776,СВЦЭМ!$A$33:$A$776,$A20,СВЦЭМ!$B$33:$B$776,Y$11)+'СЕТ СН'!$F$9+СВЦЭМ!$D$10+'СЕТ СН'!$F$6-'СЕТ СН'!$F$19</f>
        <v>857.50377262999996</v>
      </c>
    </row>
    <row r="21" spans="1:25" ht="15.75" x14ac:dyDescent="0.2">
      <c r="A21" s="35">
        <f t="shared" si="0"/>
        <v>43992</v>
      </c>
      <c r="B21" s="36">
        <f>SUMIFS(СВЦЭМ!$C$33:$C$776,СВЦЭМ!$A$33:$A$776,$A21,СВЦЭМ!$B$33:$B$776,B$11)+'СЕТ СН'!$F$9+СВЦЭМ!$D$10+'СЕТ СН'!$F$6-'СЕТ СН'!$F$19</f>
        <v>973.09929652999995</v>
      </c>
      <c r="C21" s="36">
        <f>SUMIFS(СВЦЭМ!$C$33:$C$776,СВЦЭМ!$A$33:$A$776,$A21,СВЦЭМ!$B$33:$B$776,C$11)+'СЕТ СН'!$F$9+СВЦЭМ!$D$10+'СЕТ СН'!$F$6-'СЕТ СН'!$F$19</f>
        <v>984.75030779999997</v>
      </c>
      <c r="D21" s="36">
        <f>SUMIFS(СВЦЭМ!$C$33:$C$776,СВЦЭМ!$A$33:$A$776,$A21,СВЦЭМ!$B$33:$B$776,D$11)+'СЕТ СН'!$F$9+СВЦЭМ!$D$10+'СЕТ СН'!$F$6-'СЕТ СН'!$F$19</f>
        <v>964.13469056999998</v>
      </c>
      <c r="E21" s="36">
        <f>SUMIFS(СВЦЭМ!$C$33:$C$776,СВЦЭМ!$A$33:$A$776,$A21,СВЦЭМ!$B$33:$B$776,E$11)+'СЕТ СН'!$F$9+СВЦЭМ!$D$10+'СЕТ СН'!$F$6-'СЕТ СН'!$F$19</f>
        <v>968.04158369000004</v>
      </c>
      <c r="F21" s="36">
        <f>SUMIFS(СВЦЭМ!$C$33:$C$776,СВЦЭМ!$A$33:$A$776,$A21,СВЦЭМ!$B$33:$B$776,F$11)+'СЕТ СН'!$F$9+СВЦЭМ!$D$10+'СЕТ СН'!$F$6-'СЕТ СН'!$F$19</f>
        <v>962.75493387999995</v>
      </c>
      <c r="G21" s="36">
        <f>SUMIFS(СВЦЭМ!$C$33:$C$776,СВЦЭМ!$A$33:$A$776,$A21,СВЦЭМ!$B$33:$B$776,G$11)+'СЕТ СН'!$F$9+СВЦЭМ!$D$10+'СЕТ СН'!$F$6-'СЕТ СН'!$F$19</f>
        <v>960.63954608999995</v>
      </c>
      <c r="H21" s="36">
        <f>SUMIFS(СВЦЭМ!$C$33:$C$776,СВЦЭМ!$A$33:$A$776,$A21,СВЦЭМ!$B$33:$B$776,H$11)+'СЕТ СН'!$F$9+СВЦЭМ!$D$10+'СЕТ СН'!$F$6-'СЕТ СН'!$F$19</f>
        <v>978.38500403</v>
      </c>
      <c r="I21" s="36">
        <f>SUMIFS(СВЦЭМ!$C$33:$C$776,СВЦЭМ!$A$33:$A$776,$A21,СВЦЭМ!$B$33:$B$776,I$11)+'СЕТ СН'!$F$9+СВЦЭМ!$D$10+'СЕТ СН'!$F$6-'СЕТ СН'!$F$19</f>
        <v>950.15535941999997</v>
      </c>
      <c r="J21" s="36">
        <f>SUMIFS(СВЦЭМ!$C$33:$C$776,СВЦЭМ!$A$33:$A$776,$A21,СВЦЭМ!$B$33:$B$776,J$11)+'СЕТ СН'!$F$9+СВЦЭМ!$D$10+'СЕТ СН'!$F$6-'СЕТ СН'!$F$19</f>
        <v>899.74895459999993</v>
      </c>
      <c r="K21" s="36">
        <f>SUMIFS(СВЦЭМ!$C$33:$C$776,СВЦЭМ!$A$33:$A$776,$A21,СВЦЭМ!$B$33:$B$776,K$11)+'СЕТ СН'!$F$9+СВЦЭМ!$D$10+'СЕТ СН'!$F$6-'СЕТ СН'!$F$19</f>
        <v>818.25864722999995</v>
      </c>
      <c r="L21" s="36">
        <f>SUMIFS(СВЦЭМ!$C$33:$C$776,СВЦЭМ!$A$33:$A$776,$A21,СВЦЭМ!$B$33:$B$776,L$11)+'СЕТ СН'!$F$9+СВЦЭМ!$D$10+'СЕТ СН'!$F$6-'СЕТ СН'!$F$19</f>
        <v>750.40829212999995</v>
      </c>
      <c r="M21" s="36">
        <f>SUMIFS(СВЦЭМ!$C$33:$C$776,СВЦЭМ!$A$33:$A$776,$A21,СВЦЭМ!$B$33:$B$776,M$11)+'СЕТ СН'!$F$9+СВЦЭМ!$D$10+'СЕТ СН'!$F$6-'СЕТ СН'!$F$19</f>
        <v>760.97381366000002</v>
      </c>
      <c r="N21" s="36">
        <f>SUMIFS(СВЦЭМ!$C$33:$C$776,СВЦЭМ!$A$33:$A$776,$A21,СВЦЭМ!$B$33:$B$776,N$11)+'СЕТ СН'!$F$9+СВЦЭМ!$D$10+'СЕТ СН'!$F$6-'СЕТ СН'!$F$19</f>
        <v>771.71032034999996</v>
      </c>
      <c r="O21" s="36">
        <f>SUMIFS(СВЦЭМ!$C$33:$C$776,СВЦЭМ!$A$33:$A$776,$A21,СВЦЭМ!$B$33:$B$776,O$11)+'СЕТ СН'!$F$9+СВЦЭМ!$D$10+'СЕТ СН'!$F$6-'СЕТ СН'!$F$19</f>
        <v>769.79297154999995</v>
      </c>
      <c r="P21" s="36">
        <f>SUMIFS(СВЦЭМ!$C$33:$C$776,СВЦЭМ!$A$33:$A$776,$A21,СВЦЭМ!$B$33:$B$776,P$11)+'СЕТ СН'!$F$9+СВЦЭМ!$D$10+'СЕТ СН'!$F$6-'СЕТ СН'!$F$19</f>
        <v>778.92359007999994</v>
      </c>
      <c r="Q21" s="36">
        <f>SUMIFS(СВЦЭМ!$C$33:$C$776,СВЦЭМ!$A$33:$A$776,$A21,СВЦЭМ!$B$33:$B$776,Q$11)+'СЕТ СН'!$F$9+СВЦЭМ!$D$10+'СЕТ СН'!$F$6-'СЕТ СН'!$F$19</f>
        <v>784.94689857000003</v>
      </c>
      <c r="R21" s="36">
        <f>SUMIFS(СВЦЭМ!$C$33:$C$776,СВЦЭМ!$A$33:$A$776,$A21,СВЦЭМ!$B$33:$B$776,R$11)+'СЕТ СН'!$F$9+СВЦЭМ!$D$10+'СЕТ СН'!$F$6-'СЕТ СН'!$F$19</f>
        <v>786.19550168000001</v>
      </c>
      <c r="S21" s="36">
        <f>SUMIFS(СВЦЭМ!$C$33:$C$776,СВЦЭМ!$A$33:$A$776,$A21,СВЦЭМ!$B$33:$B$776,S$11)+'СЕТ СН'!$F$9+СВЦЭМ!$D$10+'СЕТ СН'!$F$6-'СЕТ СН'!$F$19</f>
        <v>789.71130496000001</v>
      </c>
      <c r="T21" s="36">
        <f>SUMIFS(СВЦЭМ!$C$33:$C$776,СВЦЭМ!$A$33:$A$776,$A21,СВЦЭМ!$B$33:$B$776,T$11)+'СЕТ СН'!$F$9+СВЦЭМ!$D$10+'СЕТ СН'!$F$6-'СЕТ СН'!$F$19</f>
        <v>783.75534352</v>
      </c>
      <c r="U21" s="36">
        <f>SUMIFS(СВЦЭМ!$C$33:$C$776,СВЦЭМ!$A$33:$A$776,$A21,СВЦЭМ!$B$33:$B$776,U$11)+'СЕТ СН'!$F$9+СВЦЭМ!$D$10+'СЕТ СН'!$F$6-'СЕТ СН'!$F$19</f>
        <v>772.57637352999996</v>
      </c>
      <c r="V21" s="36">
        <f>SUMIFS(СВЦЭМ!$C$33:$C$776,СВЦЭМ!$A$33:$A$776,$A21,СВЦЭМ!$B$33:$B$776,V$11)+'СЕТ СН'!$F$9+СВЦЭМ!$D$10+'СЕТ СН'!$F$6-'СЕТ СН'!$F$19</f>
        <v>767.43521781000004</v>
      </c>
      <c r="W21" s="36">
        <f>SUMIFS(СВЦЭМ!$C$33:$C$776,СВЦЭМ!$A$33:$A$776,$A21,СВЦЭМ!$B$33:$B$776,W$11)+'СЕТ СН'!$F$9+СВЦЭМ!$D$10+'СЕТ СН'!$F$6-'СЕТ СН'!$F$19</f>
        <v>769.53178799</v>
      </c>
      <c r="X21" s="36">
        <f>SUMIFS(СВЦЭМ!$C$33:$C$776,СВЦЭМ!$A$33:$A$776,$A21,СВЦЭМ!$B$33:$B$776,X$11)+'СЕТ СН'!$F$9+СВЦЭМ!$D$10+'СЕТ СН'!$F$6-'СЕТ СН'!$F$19</f>
        <v>808.17177100000004</v>
      </c>
      <c r="Y21" s="36">
        <f>SUMIFS(СВЦЭМ!$C$33:$C$776,СВЦЭМ!$A$33:$A$776,$A21,СВЦЭМ!$B$33:$B$776,Y$11)+'СЕТ СН'!$F$9+СВЦЭМ!$D$10+'СЕТ СН'!$F$6-'СЕТ СН'!$F$19</f>
        <v>899.00606837999999</v>
      </c>
    </row>
    <row r="22" spans="1:25" ht="15.75" x14ac:dyDescent="0.2">
      <c r="A22" s="35">
        <f t="shared" si="0"/>
        <v>43993</v>
      </c>
      <c r="B22" s="36">
        <f>SUMIFS(СВЦЭМ!$C$33:$C$776,СВЦЭМ!$A$33:$A$776,$A22,СВЦЭМ!$B$33:$B$776,B$11)+'СЕТ СН'!$F$9+СВЦЭМ!$D$10+'СЕТ СН'!$F$6-'СЕТ СН'!$F$19</f>
        <v>1004.13201825</v>
      </c>
      <c r="C22" s="36">
        <f>SUMIFS(СВЦЭМ!$C$33:$C$776,СВЦЭМ!$A$33:$A$776,$A22,СВЦЭМ!$B$33:$B$776,C$11)+'СЕТ СН'!$F$9+СВЦЭМ!$D$10+'СЕТ СН'!$F$6-'СЕТ СН'!$F$19</f>
        <v>976.31587826999998</v>
      </c>
      <c r="D22" s="36">
        <f>SUMIFS(СВЦЭМ!$C$33:$C$776,СВЦЭМ!$A$33:$A$776,$A22,СВЦЭМ!$B$33:$B$776,D$11)+'СЕТ СН'!$F$9+СВЦЭМ!$D$10+'СЕТ СН'!$F$6-'СЕТ СН'!$F$19</f>
        <v>955.44442880999998</v>
      </c>
      <c r="E22" s="36">
        <f>SUMIFS(СВЦЭМ!$C$33:$C$776,СВЦЭМ!$A$33:$A$776,$A22,СВЦЭМ!$B$33:$B$776,E$11)+'СЕТ СН'!$F$9+СВЦЭМ!$D$10+'СЕТ СН'!$F$6-'СЕТ СН'!$F$19</f>
        <v>962.23985071999994</v>
      </c>
      <c r="F22" s="36">
        <f>SUMIFS(СВЦЭМ!$C$33:$C$776,СВЦЭМ!$A$33:$A$776,$A22,СВЦЭМ!$B$33:$B$776,F$11)+'СЕТ СН'!$F$9+СВЦЭМ!$D$10+'СЕТ СН'!$F$6-'СЕТ СН'!$F$19</f>
        <v>954.35824876000004</v>
      </c>
      <c r="G22" s="36">
        <f>SUMIFS(СВЦЭМ!$C$33:$C$776,СВЦЭМ!$A$33:$A$776,$A22,СВЦЭМ!$B$33:$B$776,G$11)+'СЕТ СН'!$F$9+СВЦЭМ!$D$10+'СЕТ СН'!$F$6-'СЕТ СН'!$F$19</f>
        <v>954.48466564</v>
      </c>
      <c r="H22" s="36">
        <f>SUMIFS(СВЦЭМ!$C$33:$C$776,СВЦЭМ!$A$33:$A$776,$A22,СВЦЭМ!$B$33:$B$776,H$11)+'СЕТ СН'!$F$9+СВЦЭМ!$D$10+'СЕТ СН'!$F$6-'СЕТ СН'!$F$19</f>
        <v>975.56169818000001</v>
      </c>
      <c r="I22" s="36">
        <f>SUMIFS(СВЦЭМ!$C$33:$C$776,СВЦЭМ!$A$33:$A$776,$A22,СВЦЭМ!$B$33:$B$776,I$11)+'СЕТ СН'!$F$9+СВЦЭМ!$D$10+'СЕТ СН'!$F$6-'СЕТ СН'!$F$19</f>
        <v>992.41768979999995</v>
      </c>
      <c r="J22" s="36">
        <f>SUMIFS(СВЦЭМ!$C$33:$C$776,СВЦЭМ!$A$33:$A$776,$A22,СВЦЭМ!$B$33:$B$776,J$11)+'СЕТ СН'!$F$9+СВЦЭМ!$D$10+'СЕТ СН'!$F$6-'СЕТ СН'!$F$19</f>
        <v>930.68804724999995</v>
      </c>
      <c r="K22" s="36">
        <f>SUMIFS(СВЦЭМ!$C$33:$C$776,СВЦЭМ!$A$33:$A$776,$A22,СВЦЭМ!$B$33:$B$776,K$11)+'СЕТ СН'!$F$9+СВЦЭМ!$D$10+'СЕТ СН'!$F$6-'СЕТ СН'!$F$19</f>
        <v>845.91944348000004</v>
      </c>
      <c r="L22" s="36">
        <f>SUMIFS(СВЦЭМ!$C$33:$C$776,СВЦЭМ!$A$33:$A$776,$A22,СВЦЭМ!$B$33:$B$776,L$11)+'СЕТ СН'!$F$9+СВЦЭМ!$D$10+'СЕТ СН'!$F$6-'СЕТ СН'!$F$19</f>
        <v>784.89317389999997</v>
      </c>
      <c r="M22" s="36">
        <f>SUMIFS(СВЦЭМ!$C$33:$C$776,СВЦЭМ!$A$33:$A$776,$A22,СВЦЭМ!$B$33:$B$776,M$11)+'СЕТ СН'!$F$9+СВЦЭМ!$D$10+'СЕТ СН'!$F$6-'СЕТ СН'!$F$19</f>
        <v>784.91572941000004</v>
      </c>
      <c r="N22" s="36">
        <f>SUMIFS(СВЦЭМ!$C$33:$C$776,СВЦЭМ!$A$33:$A$776,$A22,СВЦЭМ!$B$33:$B$776,N$11)+'СЕТ СН'!$F$9+СВЦЭМ!$D$10+'СЕТ СН'!$F$6-'СЕТ СН'!$F$19</f>
        <v>783.20282537000003</v>
      </c>
      <c r="O22" s="36">
        <f>SUMIFS(СВЦЭМ!$C$33:$C$776,СВЦЭМ!$A$33:$A$776,$A22,СВЦЭМ!$B$33:$B$776,O$11)+'СЕТ СН'!$F$9+СВЦЭМ!$D$10+'СЕТ СН'!$F$6-'СЕТ СН'!$F$19</f>
        <v>789.32209958999999</v>
      </c>
      <c r="P22" s="36">
        <f>SUMIFS(СВЦЭМ!$C$33:$C$776,СВЦЭМ!$A$33:$A$776,$A22,СВЦЭМ!$B$33:$B$776,P$11)+'СЕТ СН'!$F$9+СВЦЭМ!$D$10+'СЕТ СН'!$F$6-'СЕТ СН'!$F$19</f>
        <v>797.07171172999995</v>
      </c>
      <c r="Q22" s="36">
        <f>SUMIFS(СВЦЭМ!$C$33:$C$776,СВЦЭМ!$A$33:$A$776,$A22,СВЦЭМ!$B$33:$B$776,Q$11)+'СЕТ СН'!$F$9+СВЦЭМ!$D$10+'СЕТ СН'!$F$6-'СЕТ СН'!$F$19</f>
        <v>786.95406459000003</v>
      </c>
      <c r="R22" s="36">
        <f>SUMIFS(СВЦЭМ!$C$33:$C$776,СВЦЭМ!$A$33:$A$776,$A22,СВЦЭМ!$B$33:$B$776,R$11)+'СЕТ СН'!$F$9+СВЦЭМ!$D$10+'СЕТ СН'!$F$6-'СЕТ СН'!$F$19</f>
        <v>788.5702655</v>
      </c>
      <c r="S22" s="36">
        <f>SUMIFS(СВЦЭМ!$C$33:$C$776,СВЦЭМ!$A$33:$A$776,$A22,СВЦЭМ!$B$33:$B$776,S$11)+'СЕТ СН'!$F$9+СВЦЭМ!$D$10+'СЕТ СН'!$F$6-'СЕТ СН'!$F$19</f>
        <v>787.02590495000004</v>
      </c>
      <c r="T22" s="36">
        <f>SUMIFS(СВЦЭМ!$C$33:$C$776,СВЦЭМ!$A$33:$A$776,$A22,СВЦЭМ!$B$33:$B$776,T$11)+'СЕТ СН'!$F$9+СВЦЭМ!$D$10+'СЕТ СН'!$F$6-'СЕТ СН'!$F$19</f>
        <v>788.28487813999993</v>
      </c>
      <c r="U22" s="36">
        <f>SUMIFS(СВЦЭМ!$C$33:$C$776,СВЦЭМ!$A$33:$A$776,$A22,СВЦЭМ!$B$33:$B$776,U$11)+'СЕТ СН'!$F$9+СВЦЭМ!$D$10+'СЕТ СН'!$F$6-'СЕТ СН'!$F$19</f>
        <v>778.53607177000004</v>
      </c>
      <c r="V22" s="36">
        <f>SUMIFS(СВЦЭМ!$C$33:$C$776,СВЦЭМ!$A$33:$A$776,$A22,СВЦЭМ!$B$33:$B$776,V$11)+'СЕТ СН'!$F$9+СВЦЭМ!$D$10+'СЕТ СН'!$F$6-'СЕТ СН'!$F$19</f>
        <v>768.79772158000003</v>
      </c>
      <c r="W22" s="36">
        <f>SUMIFS(СВЦЭМ!$C$33:$C$776,СВЦЭМ!$A$33:$A$776,$A22,СВЦЭМ!$B$33:$B$776,W$11)+'СЕТ СН'!$F$9+СВЦЭМ!$D$10+'СЕТ СН'!$F$6-'СЕТ СН'!$F$19</f>
        <v>756.35074209999993</v>
      </c>
      <c r="X22" s="36">
        <f>SUMIFS(СВЦЭМ!$C$33:$C$776,СВЦЭМ!$A$33:$A$776,$A22,СВЦЭМ!$B$33:$B$776,X$11)+'СЕТ СН'!$F$9+СВЦЭМ!$D$10+'СЕТ СН'!$F$6-'СЕТ СН'!$F$19</f>
        <v>791.69369285999994</v>
      </c>
      <c r="Y22" s="36">
        <f>SUMIFS(СВЦЭМ!$C$33:$C$776,СВЦЭМ!$A$33:$A$776,$A22,СВЦЭМ!$B$33:$B$776,Y$11)+'СЕТ СН'!$F$9+СВЦЭМ!$D$10+'СЕТ СН'!$F$6-'СЕТ СН'!$F$19</f>
        <v>879.60294843999998</v>
      </c>
    </row>
    <row r="23" spans="1:25" ht="15.75" x14ac:dyDescent="0.2">
      <c r="A23" s="35">
        <f t="shared" si="0"/>
        <v>43994</v>
      </c>
      <c r="B23" s="36">
        <f>SUMIFS(СВЦЭМ!$C$33:$C$776,СВЦЭМ!$A$33:$A$776,$A23,СВЦЭМ!$B$33:$B$776,B$11)+'СЕТ СН'!$F$9+СВЦЭМ!$D$10+'СЕТ СН'!$F$6-'СЕТ СН'!$F$19</f>
        <v>941.12279147999993</v>
      </c>
      <c r="C23" s="36">
        <f>SUMIFS(СВЦЭМ!$C$33:$C$776,СВЦЭМ!$A$33:$A$776,$A23,СВЦЭМ!$B$33:$B$776,C$11)+'СЕТ СН'!$F$9+СВЦЭМ!$D$10+'СЕТ СН'!$F$6-'СЕТ СН'!$F$19</f>
        <v>989.16068526000004</v>
      </c>
      <c r="D23" s="36">
        <f>SUMIFS(СВЦЭМ!$C$33:$C$776,СВЦЭМ!$A$33:$A$776,$A23,СВЦЭМ!$B$33:$B$776,D$11)+'СЕТ СН'!$F$9+СВЦЭМ!$D$10+'СЕТ СН'!$F$6-'СЕТ СН'!$F$19</f>
        <v>986.36824631000002</v>
      </c>
      <c r="E23" s="36">
        <f>SUMIFS(СВЦЭМ!$C$33:$C$776,СВЦЭМ!$A$33:$A$776,$A23,СВЦЭМ!$B$33:$B$776,E$11)+'СЕТ СН'!$F$9+СВЦЭМ!$D$10+'СЕТ СН'!$F$6-'СЕТ СН'!$F$19</f>
        <v>970.95793401000003</v>
      </c>
      <c r="F23" s="36">
        <f>SUMIFS(СВЦЭМ!$C$33:$C$776,СВЦЭМ!$A$33:$A$776,$A23,СВЦЭМ!$B$33:$B$776,F$11)+'СЕТ СН'!$F$9+СВЦЭМ!$D$10+'СЕТ СН'!$F$6-'СЕТ СН'!$F$19</f>
        <v>964.07842916999994</v>
      </c>
      <c r="G23" s="36">
        <f>SUMIFS(СВЦЭМ!$C$33:$C$776,СВЦЭМ!$A$33:$A$776,$A23,СВЦЭМ!$B$33:$B$776,G$11)+'СЕТ СН'!$F$9+СВЦЭМ!$D$10+'СЕТ СН'!$F$6-'СЕТ СН'!$F$19</f>
        <v>973.37746515000003</v>
      </c>
      <c r="H23" s="36">
        <f>SUMIFS(СВЦЭМ!$C$33:$C$776,СВЦЭМ!$A$33:$A$776,$A23,СВЦЭМ!$B$33:$B$776,H$11)+'СЕТ СН'!$F$9+СВЦЭМ!$D$10+'СЕТ СН'!$F$6-'СЕТ СН'!$F$19</f>
        <v>986.92106365999996</v>
      </c>
      <c r="I23" s="36">
        <f>SUMIFS(СВЦЭМ!$C$33:$C$776,СВЦЭМ!$A$33:$A$776,$A23,СВЦЭМ!$B$33:$B$776,I$11)+'СЕТ СН'!$F$9+СВЦЭМ!$D$10+'СЕТ СН'!$F$6-'СЕТ СН'!$F$19</f>
        <v>964.78512377000004</v>
      </c>
      <c r="J23" s="36">
        <f>SUMIFS(СВЦЭМ!$C$33:$C$776,СВЦЭМ!$A$33:$A$776,$A23,СВЦЭМ!$B$33:$B$776,J$11)+'СЕТ СН'!$F$9+СВЦЭМ!$D$10+'СЕТ СН'!$F$6-'СЕТ СН'!$F$19</f>
        <v>908.39766914999996</v>
      </c>
      <c r="K23" s="36">
        <f>SUMIFS(СВЦЭМ!$C$33:$C$776,СВЦЭМ!$A$33:$A$776,$A23,СВЦЭМ!$B$33:$B$776,K$11)+'СЕТ СН'!$F$9+СВЦЭМ!$D$10+'СЕТ СН'!$F$6-'СЕТ СН'!$F$19</f>
        <v>807.11704890999999</v>
      </c>
      <c r="L23" s="36">
        <f>SUMIFS(СВЦЭМ!$C$33:$C$776,СВЦЭМ!$A$33:$A$776,$A23,СВЦЭМ!$B$33:$B$776,L$11)+'СЕТ СН'!$F$9+СВЦЭМ!$D$10+'СЕТ СН'!$F$6-'СЕТ СН'!$F$19</f>
        <v>747.13726363000001</v>
      </c>
      <c r="M23" s="36">
        <f>SUMIFS(СВЦЭМ!$C$33:$C$776,СВЦЭМ!$A$33:$A$776,$A23,СВЦЭМ!$B$33:$B$776,M$11)+'СЕТ СН'!$F$9+СВЦЭМ!$D$10+'СЕТ СН'!$F$6-'СЕТ СН'!$F$19</f>
        <v>742.03068938000001</v>
      </c>
      <c r="N23" s="36">
        <f>SUMIFS(СВЦЭМ!$C$33:$C$776,СВЦЭМ!$A$33:$A$776,$A23,СВЦЭМ!$B$33:$B$776,N$11)+'СЕТ СН'!$F$9+СВЦЭМ!$D$10+'СЕТ СН'!$F$6-'СЕТ СН'!$F$19</f>
        <v>763.81931227999996</v>
      </c>
      <c r="O23" s="36">
        <f>SUMIFS(СВЦЭМ!$C$33:$C$776,СВЦЭМ!$A$33:$A$776,$A23,СВЦЭМ!$B$33:$B$776,O$11)+'СЕТ СН'!$F$9+СВЦЭМ!$D$10+'СЕТ СН'!$F$6-'СЕТ СН'!$F$19</f>
        <v>773.95324443000004</v>
      </c>
      <c r="P23" s="36">
        <f>SUMIFS(СВЦЭМ!$C$33:$C$776,СВЦЭМ!$A$33:$A$776,$A23,СВЦЭМ!$B$33:$B$776,P$11)+'СЕТ СН'!$F$9+СВЦЭМ!$D$10+'СЕТ СН'!$F$6-'СЕТ СН'!$F$19</f>
        <v>777.72238801000003</v>
      </c>
      <c r="Q23" s="36">
        <f>SUMIFS(СВЦЭМ!$C$33:$C$776,СВЦЭМ!$A$33:$A$776,$A23,СВЦЭМ!$B$33:$B$776,Q$11)+'СЕТ СН'!$F$9+СВЦЭМ!$D$10+'СЕТ СН'!$F$6-'СЕТ СН'!$F$19</f>
        <v>765.38252765999994</v>
      </c>
      <c r="R23" s="36">
        <f>SUMIFS(СВЦЭМ!$C$33:$C$776,СВЦЭМ!$A$33:$A$776,$A23,СВЦЭМ!$B$33:$B$776,R$11)+'СЕТ СН'!$F$9+СВЦЭМ!$D$10+'СЕТ СН'!$F$6-'СЕТ СН'!$F$19</f>
        <v>758.55876120999994</v>
      </c>
      <c r="S23" s="36">
        <f>SUMIFS(СВЦЭМ!$C$33:$C$776,СВЦЭМ!$A$33:$A$776,$A23,СВЦЭМ!$B$33:$B$776,S$11)+'СЕТ СН'!$F$9+СВЦЭМ!$D$10+'СЕТ СН'!$F$6-'СЕТ СН'!$F$19</f>
        <v>767.33083452999995</v>
      </c>
      <c r="T23" s="36">
        <f>SUMIFS(СВЦЭМ!$C$33:$C$776,СВЦЭМ!$A$33:$A$776,$A23,СВЦЭМ!$B$33:$B$776,T$11)+'СЕТ СН'!$F$9+СВЦЭМ!$D$10+'СЕТ СН'!$F$6-'СЕТ СН'!$F$19</f>
        <v>776.91376625999999</v>
      </c>
      <c r="U23" s="36">
        <f>SUMIFS(СВЦЭМ!$C$33:$C$776,СВЦЭМ!$A$33:$A$776,$A23,СВЦЭМ!$B$33:$B$776,U$11)+'СЕТ СН'!$F$9+СВЦЭМ!$D$10+'СЕТ СН'!$F$6-'СЕТ СН'!$F$19</f>
        <v>768.93800217</v>
      </c>
      <c r="V23" s="36">
        <f>SUMIFS(СВЦЭМ!$C$33:$C$776,СВЦЭМ!$A$33:$A$776,$A23,СВЦЭМ!$B$33:$B$776,V$11)+'СЕТ СН'!$F$9+СВЦЭМ!$D$10+'СЕТ СН'!$F$6-'СЕТ СН'!$F$19</f>
        <v>747.63807345999999</v>
      </c>
      <c r="W23" s="36">
        <f>SUMIFS(СВЦЭМ!$C$33:$C$776,СВЦЭМ!$A$33:$A$776,$A23,СВЦЭМ!$B$33:$B$776,W$11)+'СЕТ СН'!$F$9+СВЦЭМ!$D$10+'СЕТ СН'!$F$6-'СЕТ СН'!$F$19</f>
        <v>739.85287936999998</v>
      </c>
      <c r="X23" s="36">
        <f>SUMIFS(СВЦЭМ!$C$33:$C$776,СВЦЭМ!$A$33:$A$776,$A23,СВЦЭМ!$B$33:$B$776,X$11)+'СЕТ СН'!$F$9+СВЦЭМ!$D$10+'СЕТ СН'!$F$6-'СЕТ СН'!$F$19</f>
        <v>773.70387753</v>
      </c>
      <c r="Y23" s="36">
        <f>SUMIFS(СВЦЭМ!$C$33:$C$776,СВЦЭМ!$A$33:$A$776,$A23,СВЦЭМ!$B$33:$B$776,Y$11)+'СЕТ СН'!$F$9+СВЦЭМ!$D$10+'СЕТ СН'!$F$6-'СЕТ СН'!$F$19</f>
        <v>870.22390559999997</v>
      </c>
    </row>
    <row r="24" spans="1:25" ht="15.75" x14ac:dyDescent="0.2">
      <c r="A24" s="35">
        <f t="shared" si="0"/>
        <v>43995</v>
      </c>
      <c r="B24" s="36">
        <f>SUMIFS(СВЦЭМ!$C$33:$C$776,СВЦЭМ!$A$33:$A$776,$A24,СВЦЭМ!$B$33:$B$776,B$11)+'СЕТ СН'!$F$9+СВЦЭМ!$D$10+'СЕТ СН'!$F$6-'СЕТ СН'!$F$19</f>
        <v>900.44979377000004</v>
      </c>
      <c r="C24" s="36">
        <f>SUMIFS(СВЦЭМ!$C$33:$C$776,СВЦЭМ!$A$33:$A$776,$A24,СВЦЭМ!$B$33:$B$776,C$11)+'СЕТ СН'!$F$9+СВЦЭМ!$D$10+'СЕТ СН'!$F$6-'СЕТ СН'!$F$19</f>
        <v>922.30027118999999</v>
      </c>
      <c r="D24" s="36">
        <f>SUMIFS(СВЦЭМ!$C$33:$C$776,СВЦЭМ!$A$33:$A$776,$A24,СВЦЭМ!$B$33:$B$776,D$11)+'СЕТ СН'!$F$9+СВЦЭМ!$D$10+'СЕТ СН'!$F$6-'СЕТ СН'!$F$19</f>
        <v>945.19986501999995</v>
      </c>
      <c r="E24" s="36">
        <f>SUMIFS(СВЦЭМ!$C$33:$C$776,СВЦЭМ!$A$33:$A$776,$A24,СВЦЭМ!$B$33:$B$776,E$11)+'СЕТ СН'!$F$9+СВЦЭМ!$D$10+'СЕТ СН'!$F$6-'СЕТ СН'!$F$19</f>
        <v>955.14734277000002</v>
      </c>
      <c r="F24" s="36">
        <f>SUMIFS(СВЦЭМ!$C$33:$C$776,СВЦЭМ!$A$33:$A$776,$A24,СВЦЭМ!$B$33:$B$776,F$11)+'СЕТ СН'!$F$9+СВЦЭМ!$D$10+'СЕТ СН'!$F$6-'СЕТ СН'!$F$19</f>
        <v>961.75782949999996</v>
      </c>
      <c r="G24" s="36">
        <f>SUMIFS(СВЦЭМ!$C$33:$C$776,СВЦЭМ!$A$33:$A$776,$A24,СВЦЭМ!$B$33:$B$776,G$11)+'СЕТ СН'!$F$9+СВЦЭМ!$D$10+'СЕТ СН'!$F$6-'СЕТ СН'!$F$19</f>
        <v>953.16433566000001</v>
      </c>
      <c r="H24" s="36">
        <f>SUMIFS(СВЦЭМ!$C$33:$C$776,СВЦЭМ!$A$33:$A$776,$A24,СВЦЭМ!$B$33:$B$776,H$11)+'СЕТ СН'!$F$9+СВЦЭМ!$D$10+'СЕТ СН'!$F$6-'СЕТ СН'!$F$19</f>
        <v>942.16538145000004</v>
      </c>
      <c r="I24" s="36">
        <f>SUMIFS(СВЦЭМ!$C$33:$C$776,СВЦЭМ!$A$33:$A$776,$A24,СВЦЭМ!$B$33:$B$776,I$11)+'СЕТ СН'!$F$9+СВЦЭМ!$D$10+'СЕТ СН'!$F$6-'СЕТ СН'!$F$19</f>
        <v>912.66053672999999</v>
      </c>
      <c r="J24" s="36">
        <f>SUMIFS(СВЦЭМ!$C$33:$C$776,СВЦЭМ!$A$33:$A$776,$A24,СВЦЭМ!$B$33:$B$776,J$11)+'СЕТ СН'!$F$9+СВЦЭМ!$D$10+'СЕТ СН'!$F$6-'СЕТ СН'!$F$19</f>
        <v>864.31112343999996</v>
      </c>
      <c r="K24" s="36">
        <f>SUMIFS(СВЦЭМ!$C$33:$C$776,СВЦЭМ!$A$33:$A$776,$A24,СВЦЭМ!$B$33:$B$776,K$11)+'СЕТ СН'!$F$9+СВЦЭМ!$D$10+'СЕТ СН'!$F$6-'СЕТ СН'!$F$19</f>
        <v>797.10571166</v>
      </c>
      <c r="L24" s="36">
        <f>SUMIFS(СВЦЭМ!$C$33:$C$776,СВЦЭМ!$A$33:$A$776,$A24,СВЦЭМ!$B$33:$B$776,L$11)+'СЕТ СН'!$F$9+СВЦЭМ!$D$10+'СЕТ СН'!$F$6-'СЕТ СН'!$F$19</f>
        <v>742.84905626</v>
      </c>
      <c r="M24" s="36">
        <f>SUMIFS(СВЦЭМ!$C$33:$C$776,СВЦЭМ!$A$33:$A$776,$A24,СВЦЭМ!$B$33:$B$776,M$11)+'СЕТ СН'!$F$9+СВЦЭМ!$D$10+'СЕТ СН'!$F$6-'СЕТ СН'!$F$19</f>
        <v>745.50026287000003</v>
      </c>
      <c r="N24" s="36">
        <f>SUMIFS(СВЦЭМ!$C$33:$C$776,СВЦЭМ!$A$33:$A$776,$A24,СВЦЭМ!$B$33:$B$776,N$11)+'СЕТ СН'!$F$9+СВЦЭМ!$D$10+'СЕТ СН'!$F$6-'СЕТ СН'!$F$19</f>
        <v>749.99779443</v>
      </c>
      <c r="O24" s="36">
        <f>SUMIFS(СВЦЭМ!$C$33:$C$776,СВЦЭМ!$A$33:$A$776,$A24,СВЦЭМ!$B$33:$B$776,O$11)+'СЕТ СН'!$F$9+СВЦЭМ!$D$10+'СЕТ СН'!$F$6-'СЕТ СН'!$F$19</f>
        <v>757.14597709999998</v>
      </c>
      <c r="P24" s="36">
        <f>SUMIFS(СВЦЭМ!$C$33:$C$776,СВЦЭМ!$A$33:$A$776,$A24,СВЦЭМ!$B$33:$B$776,P$11)+'СЕТ СН'!$F$9+СВЦЭМ!$D$10+'СЕТ СН'!$F$6-'СЕТ СН'!$F$19</f>
        <v>762.93677590999994</v>
      </c>
      <c r="Q24" s="36">
        <f>SUMIFS(СВЦЭМ!$C$33:$C$776,СВЦЭМ!$A$33:$A$776,$A24,СВЦЭМ!$B$33:$B$776,Q$11)+'СЕТ СН'!$F$9+СВЦЭМ!$D$10+'СЕТ СН'!$F$6-'СЕТ СН'!$F$19</f>
        <v>749.11815965999995</v>
      </c>
      <c r="R24" s="36">
        <f>SUMIFS(СВЦЭМ!$C$33:$C$776,СВЦЭМ!$A$33:$A$776,$A24,СВЦЭМ!$B$33:$B$776,R$11)+'СЕТ СН'!$F$9+СВЦЭМ!$D$10+'СЕТ СН'!$F$6-'СЕТ СН'!$F$19</f>
        <v>747.16789825000001</v>
      </c>
      <c r="S24" s="36">
        <f>SUMIFS(СВЦЭМ!$C$33:$C$776,СВЦЭМ!$A$33:$A$776,$A24,СВЦЭМ!$B$33:$B$776,S$11)+'СЕТ СН'!$F$9+СВЦЭМ!$D$10+'СЕТ СН'!$F$6-'СЕТ СН'!$F$19</f>
        <v>753.22263228999998</v>
      </c>
      <c r="T24" s="36">
        <f>SUMIFS(СВЦЭМ!$C$33:$C$776,СВЦЭМ!$A$33:$A$776,$A24,СВЦЭМ!$B$33:$B$776,T$11)+'СЕТ СН'!$F$9+СВЦЭМ!$D$10+'СЕТ СН'!$F$6-'СЕТ СН'!$F$19</f>
        <v>759.99235815999998</v>
      </c>
      <c r="U24" s="36">
        <f>SUMIFS(СВЦЭМ!$C$33:$C$776,СВЦЭМ!$A$33:$A$776,$A24,СВЦЭМ!$B$33:$B$776,U$11)+'СЕТ СН'!$F$9+СВЦЭМ!$D$10+'СЕТ СН'!$F$6-'СЕТ СН'!$F$19</f>
        <v>754.96880579000003</v>
      </c>
      <c r="V24" s="36">
        <f>SUMIFS(СВЦЭМ!$C$33:$C$776,СВЦЭМ!$A$33:$A$776,$A24,СВЦЭМ!$B$33:$B$776,V$11)+'СЕТ СН'!$F$9+СВЦЭМ!$D$10+'СЕТ СН'!$F$6-'СЕТ СН'!$F$19</f>
        <v>752.52358127000002</v>
      </c>
      <c r="W24" s="36">
        <f>SUMIFS(СВЦЭМ!$C$33:$C$776,СВЦЭМ!$A$33:$A$776,$A24,СВЦЭМ!$B$33:$B$776,W$11)+'СЕТ СН'!$F$9+СВЦЭМ!$D$10+'СЕТ СН'!$F$6-'СЕТ СН'!$F$19</f>
        <v>739.36696132999998</v>
      </c>
      <c r="X24" s="36">
        <f>SUMIFS(СВЦЭМ!$C$33:$C$776,СВЦЭМ!$A$33:$A$776,$A24,СВЦЭМ!$B$33:$B$776,X$11)+'СЕТ СН'!$F$9+СВЦЭМ!$D$10+'СЕТ СН'!$F$6-'СЕТ СН'!$F$19</f>
        <v>758.88609445999998</v>
      </c>
      <c r="Y24" s="36">
        <f>SUMIFS(СВЦЭМ!$C$33:$C$776,СВЦЭМ!$A$33:$A$776,$A24,СВЦЭМ!$B$33:$B$776,Y$11)+'СЕТ СН'!$F$9+СВЦЭМ!$D$10+'СЕТ СН'!$F$6-'СЕТ СН'!$F$19</f>
        <v>842.37701088999995</v>
      </c>
    </row>
    <row r="25" spans="1:25" ht="15.75" x14ac:dyDescent="0.2">
      <c r="A25" s="35">
        <f t="shared" si="0"/>
        <v>43996</v>
      </c>
      <c r="B25" s="36">
        <f>SUMIFS(СВЦЭМ!$C$33:$C$776,СВЦЭМ!$A$33:$A$776,$A25,СВЦЭМ!$B$33:$B$776,B$11)+'СЕТ СН'!$F$9+СВЦЭМ!$D$10+'СЕТ СН'!$F$6-'СЕТ СН'!$F$19</f>
        <v>942.51571829</v>
      </c>
      <c r="C25" s="36">
        <f>SUMIFS(СВЦЭМ!$C$33:$C$776,СВЦЭМ!$A$33:$A$776,$A25,СВЦЭМ!$B$33:$B$776,C$11)+'СЕТ СН'!$F$9+СВЦЭМ!$D$10+'СЕТ СН'!$F$6-'СЕТ СН'!$F$19</f>
        <v>967.91756556999997</v>
      </c>
      <c r="D25" s="36">
        <f>SUMIFS(СВЦЭМ!$C$33:$C$776,СВЦЭМ!$A$33:$A$776,$A25,СВЦЭМ!$B$33:$B$776,D$11)+'СЕТ СН'!$F$9+СВЦЭМ!$D$10+'СЕТ СН'!$F$6-'СЕТ СН'!$F$19</f>
        <v>953.89552364999997</v>
      </c>
      <c r="E25" s="36">
        <f>SUMIFS(СВЦЭМ!$C$33:$C$776,СВЦЭМ!$A$33:$A$776,$A25,СВЦЭМ!$B$33:$B$776,E$11)+'СЕТ СН'!$F$9+СВЦЭМ!$D$10+'СЕТ СН'!$F$6-'СЕТ СН'!$F$19</f>
        <v>946.22697426000002</v>
      </c>
      <c r="F25" s="36">
        <f>SUMIFS(СВЦЭМ!$C$33:$C$776,СВЦЭМ!$A$33:$A$776,$A25,СВЦЭМ!$B$33:$B$776,F$11)+'СЕТ СН'!$F$9+СВЦЭМ!$D$10+'СЕТ СН'!$F$6-'СЕТ СН'!$F$19</f>
        <v>940.07969021999997</v>
      </c>
      <c r="G25" s="36">
        <f>SUMIFS(СВЦЭМ!$C$33:$C$776,СВЦЭМ!$A$33:$A$776,$A25,СВЦЭМ!$B$33:$B$776,G$11)+'СЕТ СН'!$F$9+СВЦЭМ!$D$10+'СЕТ СН'!$F$6-'СЕТ СН'!$F$19</f>
        <v>948.32127629000001</v>
      </c>
      <c r="H25" s="36">
        <f>SUMIFS(СВЦЭМ!$C$33:$C$776,СВЦЭМ!$A$33:$A$776,$A25,СВЦЭМ!$B$33:$B$776,H$11)+'СЕТ СН'!$F$9+СВЦЭМ!$D$10+'СЕТ СН'!$F$6-'СЕТ СН'!$F$19</f>
        <v>939.81313813999998</v>
      </c>
      <c r="I25" s="36">
        <f>SUMIFS(СВЦЭМ!$C$33:$C$776,СВЦЭМ!$A$33:$A$776,$A25,СВЦЭМ!$B$33:$B$776,I$11)+'СЕТ СН'!$F$9+СВЦЭМ!$D$10+'СЕТ СН'!$F$6-'СЕТ СН'!$F$19</f>
        <v>960.43483936999996</v>
      </c>
      <c r="J25" s="36">
        <f>SUMIFS(СВЦЭМ!$C$33:$C$776,СВЦЭМ!$A$33:$A$776,$A25,СВЦЭМ!$B$33:$B$776,J$11)+'СЕТ СН'!$F$9+СВЦЭМ!$D$10+'СЕТ СН'!$F$6-'СЕТ СН'!$F$19</f>
        <v>905.63157124999998</v>
      </c>
      <c r="K25" s="36">
        <f>SUMIFS(СВЦЭМ!$C$33:$C$776,СВЦЭМ!$A$33:$A$776,$A25,СВЦЭМ!$B$33:$B$776,K$11)+'СЕТ СН'!$F$9+СВЦЭМ!$D$10+'СЕТ СН'!$F$6-'СЕТ СН'!$F$19</f>
        <v>793.13775908000002</v>
      </c>
      <c r="L25" s="36">
        <f>SUMIFS(СВЦЭМ!$C$33:$C$776,СВЦЭМ!$A$33:$A$776,$A25,СВЦЭМ!$B$33:$B$776,L$11)+'СЕТ СН'!$F$9+СВЦЭМ!$D$10+'СЕТ СН'!$F$6-'СЕТ СН'!$F$19</f>
        <v>723.08160668999994</v>
      </c>
      <c r="M25" s="36">
        <f>SUMIFS(СВЦЭМ!$C$33:$C$776,СВЦЭМ!$A$33:$A$776,$A25,СВЦЭМ!$B$33:$B$776,M$11)+'СЕТ СН'!$F$9+СВЦЭМ!$D$10+'СЕТ СН'!$F$6-'СЕТ СН'!$F$19</f>
        <v>721.59367740999994</v>
      </c>
      <c r="N25" s="36">
        <f>SUMIFS(СВЦЭМ!$C$33:$C$776,СВЦЭМ!$A$33:$A$776,$A25,СВЦЭМ!$B$33:$B$776,N$11)+'СЕТ СН'!$F$9+СВЦЭМ!$D$10+'СЕТ СН'!$F$6-'СЕТ СН'!$F$19</f>
        <v>729.55317097</v>
      </c>
      <c r="O25" s="36">
        <f>SUMIFS(СВЦЭМ!$C$33:$C$776,СВЦЭМ!$A$33:$A$776,$A25,СВЦЭМ!$B$33:$B$776,O$11)+'СЕТ СН'!$F$9+СВЦЭМ!$D$10+'СЕТ СН'!$F$6-'СЕТ СН'!$F$19</f>
        <v>727.22024824999994</v>
      </c>
      <c r="P25" s="36">
        <f>SUMIFS(СВЦЭМ!$C$33:$C$776,СВЦЭМ!$A$33:$A$776,$A25,СВЦЭМ!$B$33:$B$776,P$11)+'СЕТ СН'!$F$9+СВЦЭМ!$D$10+'СЕТ СН'!$F$6-'СЕТ СН'!$F$19</f>
        <v>721.80530010999996</v>
      </c>
      <c r="Q25" s="36">
        <f>SUMIFS(СВЦЭМ!$C$33:$C$776,СВЦЭМ!$A$33:$A$776,$A25,СВЦЭМ!$B$33:$B$776,Q$11)+'СЕТ СН'!$F$9+СВЦЭМ!$D$10+'СЕТ СН'!$F$6-'СЕТ СН'!$F$19</f>
        <v>709.74845741000001</v>
      </c>
      <c r="R25" s="36">
        <f>SUMIFS(СВЦЭМ!$C$33:$C$776,СВЦЭМ!$A$33:$A$776,$A25,СВЦЭМ!$B$33:$B$776,R$11)+'СЕТ СН'!$F$9+СВЦЭМ!$D$10+'СЕТ СН'!$F$6-'СЕТ СН'!$F$19</f>
        <v>702.25859661000004</v>
      </c>
      <c r="S25" s="36">
        <f>SUMIFS(СВЦЭМ!$C$33:$C$776,СВЦЭМ!$A$33:$A$776,$A25,СВЦЭМ!$B$33:$B$776,S$11)+'СЕТ СН'!$F$9+СВЦЭМ!$D$10+'СЕТ СН'!$F$6-'СЕТ СН'!$F$19</f>
        <v>716.94654882999998</v>
      </c>
      <c r="T25" s="36">
        <f>SUMIFS(СВЦЭМ!$C$33:$C$776,СВЦЭМ!$A$33:$A$776,$A25,СВЦЭМ!$B$33:$B$776,T$11)+'СЕТ СН'!$F$9+СВЦЭМ!$D$10+'СЕТ СН'!$F$6-'СЕТ СН'!$F$19</f>
        <v>707.35829419000004</v>
      </c>
      <c r="U25" s="36">
        <f>SUMIFS(СВЦЭМ!$C$33:$C$776,СВЦЭМ!$A$33:$A$776,$A25,СВЦЭМ!$B$33:$B$776,U$11)+'СЕТ СН'!$F$9+СВЦЭМ!$D$10+'СЕТ СН'!$F$6-'СЕТ СН'!$F$19</f>
        <v>694.63001194000003</v>
      </c>
      <c r="V25" s="36">
        <f>SUMIFS(СВЦЭМ!$C$33:$C$776,СВЦЭМ!$A$33:$A$776,$A25,СВЦЭМ!$B$33:$B$776,V$11)+'СЕТ СН'!$F$9+СВЦЭМ!$D$10+'СЕТ СН'!$F$6-'СЕТ СН'!$F$19</f>
        <v>681.38518389000001</v>
      </c>
      <c r="W25" s="36">
        <f>SUMIFS(СВЦЭМ!$C$33:$C$776,СВЦЭМ!$A$33:$A$776,$A25,СВЦЭМ!$B$33:$B$776,W$11)+'СЕТ СН'!$F$9+СВЦЭМ!$D$10+'СЕТ СН'!$F$6-'СЕТ СН'!$F$19</f>
        <v>679.74962928000002</v>
      </c>
      <c r="X25" s="36">
        <f>SUMIFS(СВЦЭМ!$C$33:$C$776,СВЦЭМ!$A$33:$A$776,$A25,СВЦЭМ!$B$33:$B$776,X$11)+'СЕТ СН'!$F$9+СВЦЭМ!$D$10+'СЕТ СН'!$F$6-'СЕТ СН'!$F$19</f>
        <v>722.35161095000001</v>
      </c>
      <c r="Y25" s="36">
        <f>SUMIFS(СВЦЭМ!$C$33:$C$776,СВЦЭМ!$A$33:$A$776,$A25,СВЦЭМ!$B$33:$B$776,Y$11)+'СЕТ СН'!$F$9+СВЦЭМ!$D$10+'СЕТ СН'!$F$6-'СЕТ СН'!$F$19</f>
        <v>836.56763287000001</v>
      </c>
    </row>
    <row r="26" spans="1:25" ht="15.75" x14ac:dyDescent="0.2">
      <c r="A26" s="35">
        <f t="shared" si="0"/>
        <v>43997</v>
      </c>
      <c r="B26" s="36">
        <f>SUMIFS(СВЦЭМ!$C$33:$C$776,СВЦЭМ!$A$33:$A$776,$A26,СВЦЭМ!$B$33:$B$776,B$11)+'СЕТ СН'!$F$9+СВЦЭМ!$D$10+'СЕТ СН'!$F$6-'СЕТ СН'!$F$19</f>
        <v>904.36860304999993</v>
      </c>
      <c r="C26" s="36">
        <f>SUMIFS(СВЦЭМ!$C$33:$C$776,СВЦЭМ!$A$33:$A$776,$A26,СВЦЭМ!$B$33:$B$776,C$11)+'СЕТ СН'!$F$9+СВЦЭМ!$D$10+'СЕТ СН'!$F$6-'СЕТ СН'!$F$19</f>
        <v>936.41552748000004</v>
      </c>
      <c r="D26" s="36">
        <f>SUMIFS(СВЦЭМ!$C$33:$C$776,СВЦЭМ!$A$33:$A$776,$A26,СВЦЭМ!$B$33:$B$776,D$11)+'СЕТ СН'!$F$9+СВЦЭМ!$D$10+'СЕТ СН'!$F$6-'СЕТ СН'!$F$19</f>
        <v>959.45688150000001</v>
      </c>
      <c r="E26" s="36">
        <f>SUMIFS(СВЦЭМ!$C$33:$C$776,СВЦЭМ!$A$33:$A$776,$A26,СВЦЭМ!$B$33:$B$776,E$11)+'СЕТ СН'!$F$9+СВЦЭМ!$D$10+'СЕТ СН'!$F$6-'СЕТ СН'!$F$19</f>
        <v>963.20019548999994</v>
      </c>
      <c r="F26" s="36">
        <f>SUMIFS(СВЦЭМ!$C$33:$C$776,СВЦЭМ!$A$33:$A$776,$A26,СВЦЭМ!$B$33:$B$776,F$11)+'СЕТ СН'!$F$9+СВЦЭМ!$D$10+'СЕТ СН'!$F$6-'СЕТ СН'!$F$19</f>
        <v>956.35172620000003</v>
      </c>
      <c r="G26" s="36">
        <f>SUMIFS(СВЦЭМ!$C$33:$C$776,СВЦЭМ!$A$33:$A$776,$A26,СВЦЭМ!$B$33:$B$776,G$11)+'СЕТ СН'!$F$9+СВЦЭМ!$D$10+'СЕТ СН'!$F$6-'СЕТ СН'!$F$19</f>
        <v>966.19975421000004</v>
      </c>
      <c r="H26" s="36">
        <f>SUMIFS(СВЦЭМ!$C$33:$C$776,СВЦЭМ!$A$33:$A$776,$A26,СВЦЭМ!$B$33:$B$776,H$11)+'СЕТ СН'!$F$9+СВЦЭМ!$D$10+'СЕТ СН'!$F$6-'СЕТ СН'!$F$19</f>
        <v>944.54803189999996</v>
      </c>
      <c r="I26" s="36">
        <f>SUMIFS(СВЦЭМ!$C$33:$C$776,СВЦЭМ!$A$33:$A$776,$A26,СВЦЭМ!$B$33:$B$776,I$11)+'СЕТ СН'!$F$9+СВЦЭМ!$D$10+'СЕТ СН'!$F$6-'СЕТ СН'!$F$19</f>
        <v>911.35491009999998</v>
      </c>
      <c r="J26" s="36">
        <f>SUMIFS(СВЦЭМ!$C$33:$C$776,СВЦЭМ!$A$33:$A$776,$A26,СВЦЭМ!$B$33:$B$776,J$11)+'СЕТ СН'!$F$9+СВЦЭМ!$D$10+'СЕТ СН'!$F$6-'СЕТ СН'!$F$19</f>
        <v>845.55955687999995</v>
      </c>
      <c r="K26" s="36">
        <f>SUMIFS(СВЦЭМ!$C$33:$C$776,СВЦЭМ!$A$33:$A$776,$A26,СВЦЭМ!$B$33:$B$776,K$11)+'СЕТ СН'!$F$9+СВЦЭМ!$D$10+'СЕТ СН'!$F$6-'СЕТ СН'!$F$19</f>
        <v>778.58727714999998</v>
      </c>
      <c r="L26" s="36">
        <f>SUMIFS(СВЦЭМ!$C$33:$C$776,СВЦЭМ!$A$33:$A$776,$A26,СВЦЭМ!$B$33:$B$776,L$11)+'СЕТ СН'!$F$9+СВЦЭМ!$D$10+'СЕТ СН'!$F$6-'СЕТ СН'!$F$19</f>
        <v>738.80032571999993</v>
      </c>
      <c r="M26" s="36">
        <f>SUMIFS(СВЦЭМ!$C$33:$C$776,СВЦЭМ!$A$33:$A$776,$A26,СВЦЭМ!$B$33:$B$776,M$11)+'СЕТ СН'!$F$9+СВЦЭМ!$D$10+'СЕТ СН'!$F$6-'СЕТ СН'!$F$19</f>
        <v>753.33527201000004</v>
      </c>
      <c r="N26" s="36">
        <f>SUMIFS(СВЦЭМ!$C$33:$C$776,СВЦЭМ!$A$33:$A$776,$A26,СВЦЭМ!$B$33:$B$776,N$11)+'СЕТ СН'!$F$9+СВЦЭМ!$D$10+'СЕТ СН'!$F$6-'СЕТ СН'!$F$19</f>
        <v>755.62809219999997</v>
      </c>
      <c r="O26" s="36">
        <f>SUMIFS(СВЦЭМ!$C$33:$C$776,СВЦЭМ!$A$33:$A$776,$A26,СВЦЭМ!$B$33:$B$776,O$11)+'СЕТ СН'!$F$9+СВЦЭМ!$D$10+'СЕТ СН'!$F$6-'СЕТ СН'!$F$19</f>
        <v>769.94015103999993</v>
      </c>
      <c r="P26" s="36">
        <f>SUMIFS(СВЦЭМ!$C$33:$C$776,СВЦЭМ!$A$33:$A$776,$A26,СВЦЭМ!$B$33:$B$776,P$11)+'СЕТ СН'!$F$9+СВЦЭМ!$D$10+'СЕТ СН'!$F$6-'СЕТ СН'!$F$19</f>
        <v>779.03989030000002</v>
      </c>
      <c r="Q26" s="36">
        <f>SUMIFS(СВЦЭМ!$C$33:$C$776,СВЦЭМ!$A$33:$A$776,$A26,СВЦЭМ!$B$33:$B$776,Q$11)+'СЕТ СН'!$F$9+СВЦЭМ!$D$10+'СЕТ СН'!$F$6-'СЕТ СН'!$F$19</f>
        <v>772.38277262999998</v>
      </c>
      <c r="R26" s="36">
        <f>SUMIFS(СВЦЭМ!$C$33:$C$776,СВЦЭМ!$A$33:$A$776,$A26,СВЦЭМ!$B$33:$B$776,R$11)+'СЕТ СН'!$F$9+СВЦЭМ!$D$10+'СЕТ СН'!$F$6-'СЕТ СН'!$F$19</f>
        <v>771.62883308999994</v>
      </c>
      <c r="S26" s="36">
        <f>SUMIFS(СВЦЭМ!$C$33:$C$776,СВЦЭМ!$A$33:$A$776,$A26,СВЦЭМ!$B$33:$B$776,S$11)+'СЕТ СН'!$F$9+СВЦЭМ!$D$10+'СЕТ СН'!$F$6-'СЕТ СН'!$F$19</f>
        <v>769.13397249000002</v>
      </c>
      <c r="T26" s="36">
        <f>SUMIFS(СВЦЭМ!$C$33:$C$776,СВЦЭМ!$A$33:$A$776,$A26,СВЦЭМ!$B$33:$B$776,T$11)+'СЕТ СН'!$F$9+СВЦЭМ!$D$10+'СЕТ СН'!$F$6-'СЕТ СН'!$F$19</f>
        <v>768.08364213999994</v>
      </c>
      <c r="U26" s="36">
        <f>SUMIFS(СВЦЭМ!$C$33:$C$776,СВЦЭМ!$A$33:$A$776,$A26,СВЦЭМ!$B$33:$B$776,U$11)+'СЕТ СН'!$F$9+СВЦЭМ!$D$10+'СЕТ СН'!$F$6-'СЕТ СН'!$F$19</f>
        <v>761.36327791999997</v>
      </c>
      <c r="V26" s="36">
        <f>SUMIFS(СВЦЭМ!$C$33:$C$776,СВЦЭМ!$A$33:$A$776,$A26,СВЦЭМ!$B$33:$B$776,V$11)+'СЕТ СН'!$F$9+СВЦЭМ!$D$10+'СЕТ СН'!$F$6-'СЕТ СН'!$F$19</f>
        <v>744.46327585999995</v>
      </c>
      <c r="W26" s="36">
        <f>SUMIFS(СВЦЭМ!$C$33:$C$776,СВЦЭМ!$A$33:$A$776,$A26,СВЦЭМ!$B$33:$B$776,W$11)+'СЕТ СН'!$F$9+СВЦЭМ!$D$10+'СЕТ СН'!$F$6-'СЕТ СН'!$F$19</f>
        <v>723.01814745000001</v>
      </c>
      <c r="X26" s="36">
        <f>SUMIFS(СВЦЭМ!$C$33:$C$776,СВЦЭМ!$A$33:$A$776,$A26,СВЦЭМ!$B$33:$B$776,X$11)+'СЕТ СН'!$F$9+СВЦЭМ!$D$10+'СЕТ СН'!$F$6-'СЕТ СН'!$F$19</f>
        <v>746.13087152000003</v>
      </c>
      <c r="Y26" s="36">
        <f>SUMIFS(СВЦЭМ!$C$33:$C$776,СВЦЭМ!$A$33:$A$776,$A26,СВЦЭМ!$B$33:$B$776,Y$11)+'СЕТ СН'!$F$9+СВЦЭМ!$D$10+'СЕТ СН'!$F$6-'СЕТ СН'!$F$19</f>
        <v>839.75446133000003</v>
      </c>
    </row>
    <row r="27" spans="1:25" ht="15.75" x14ac:dyDescent="0.2">
      <c r="A27" s="35">
        <f t="shared" si="0"/>
        <v>43998</v>
      </c>
      <c r="B27" s="36">
        <f>SUMIFS(СВЦЭМ!$C$33:$C$776,СВЦЭМ!$A$33:$A$776,$A27,СВЦЭМ!$B$33:$B$776,B$11)+'СЕТ СН'!$F$9+СВЦЭМ!$D$10+'СЕТ СН'!$F$6-'СЕТ СН'!$F$19</f>
        <v>941.02197635999994</v>
      </c>
      <c r="C27" s="36">
        <f>SUMIFS(СВЦЭМ!$C$33:$C$776,СВЦЭМ!$A$33:$A$776,$A27,СВЦЭМ!$B$33:$B$776,C$11)+'СЕТ СН'!$F$9+СВЦЭМ!$D$10+'СЕТ СН'!$F$6-'СЕТ СН'!$F$19</f>
        <v>973.09669715999996</v>
      </c>
      <c r="D27" s="36">
        <f>SUMIFS(СВЦЭМ!$C$33:$C$776,СВЦЭМ!$A$33:$A$776,$A27,СВЦЭМ!$B$33:$B$776,D$11)+'СЕТ СН'!$F$9+СВЦЭМ!$D$10+'СЕТ СН'!$F$6-'СЕТ СН'!$F$19</f>
        <v>990.62482426999998</v>
      </c>
      <c r="E27" s="36">
        <f>SUMIFS(СВЦЭМ!$C$33:$C$776,СВЦЭМ!$A$33:$A$776,$A27,СВЦЭМ!$B$33:$B$776,E$11)+'СЕТ СН'!$F$9+СВЦЭМ!$D$10+'СЕТ СН'!$F$6-'СЕТ СН'!$F$19</f>
        <v>983.86123526999995</v>
      </c>
      <c r="F27" s="36">
        <f>SUMIFS(СВЦЭМ!$C$33:$C$776,СВЦЭМ!$A$33:$A$776,$A27,СВЦЭМ!$B$33:$B$776,F$11)+'СЕТ СН'!$F$9+СВЦЭМ!$D$10+'СЕТ СН'!$F$6-'СЕТ СН'!$F$19</f>
        <v>982.12669483000002</v>
      </c>
      <c r="G27" s="36">
        <f>SUMIFS(СВЦЭМ!$C$33:$C$776,СВЦЭМ!$A$33:$A$776,$A27,СВЦЭМ!$B$33:$B$776,G$11)+'СЕТ СН'!$F$9+СВЦЭМ!$D$10+'СЕТ СН'!$F$6-'СЕТ СН'!$F$19</f>
        <v>987.54753455000002</v>
      </c>
      <c r="H27" s="36">
        <f>SUMIFS(СВЦЭМ!$C$33:$C$776,СВЦЭМ!$A$33:$A$776,$A27,СВЦЭМ!$B$33:$B$776,H$11)+'СЕТ СН'!$F$9+СВЦЭМ!$D$10+'СЕТ СН'!$F$6-'СЕТ СН'!$F$19</f>
        <v>994.68158743000004</v>
      </c>
      <c r="I27" s="36">
        <f>SUMIFS(СВЦЭМ!$C$33:$C$776,СВЦЭМ!$A$33:$A$776,$A27,СВЦЭМ!$B$33:$B$776,I$11)+'СЕТ СН'!$F$9+СВЦЭМ!$D$10+'СЕТ СН'!$F$6-'СЕТ СН'!$F$19</f>
        <v>949.96553781</v>
      </c>
      <c r="J27" s="36">
        <f>SUMIFS(СВЦЭМ!$C$33:$C$776,СВЦЭМ!$A$33:$A$776,$A27,СВЦЭМ!$B$33:$B$776,J$11)+'СЕТ СН'!$F$9+СВЦЭМ!$D$10+'СЕТ СН'!$F$6-'СЕТ СН'!$F$19</f>
        <v>894.19871046000003</v>
      </c>
      <c r="K27" s="36">
        <f>SUMIFS(СВЦЭМ!$C$33:$C$776,СВЦЭМ!$A$33:$A$776,$A27,СВЦЭМ!$B$33:$B$776,K$11)+'СЕТ СН'!$F$9+СВЦЭМ!$D$10+'СЕТ СН'!$F$6-'СЕТ СН'!$F$19</f>
        <v>815.23761850999995</v>
      </c>
      <c r="L27" s="36">
        <f>SUMIFS(СВЦЭМ!$C$33:$C$776,СВЦЭМ!$A$33:$A$776,$A27,СВЦЭМ!$B$33:$B$776,L$11)+'СЕТ СН'!$F$9+СВЦЭМ!$D$10+'СЕТ СН'!$F$6-'СЕТ СН'!$F$19</f>
        <v>765.39826958000003</v>
      </c>
      <c r="M27" s="36">
        <f>SUMIFS(СВЦЭМ!$C$33:$C$776,СВЦЭМ!$A$33:$A$776,$A27,СВЦЭМ!$B$33:$B$776,M$11)+'СЕТ СН'!$F$9+СВЦЭМ!$D$10+'СЕТ СН'!$F$6-'СЕТ СН'!$F$19</f>
        <v>765.70455991999995</v>
      </c>
      <c r="N27" s="36">
        <f>SUMIFS(СВЦЭМ!$C$33:$C$776,СВЦЭМ!$A$33:$A$776,$A27,СВЦЭМ!$B$33:$B$776,N$11)+'СЕТ СН'!$F$9+СВЦЭМ!$D$10+'СЕТ СН'!$F$6-'СЕТ СН'!$F$19</f>
        <v>770.44982800000002</v>
      </c>
      <c r="O27" s="36">
        <f>SUMIFS(СВЦЭМ!$C$33:$C$776,СВЦЭМ!$A$33:$A$776,$A27,СВЦЭМ!$B$33:$B$776,O$11)+'СЕТ СН'!$F$9+СВЦЭМ!$D$10+'СЕТ СН'!$F$6-'СЕТ СН'!$F$19</f>
        <v>779.91351209000004</v>
      </c>
      <c r="P27" s="36">
        <f>SUMIFS(СВЦЭМ!$C$33:$C$776,СВЦЭМ!$A$33:$A$776,$A27,СВЦЭМ!$B$33:$B$776,P$11)+'СЕТ СН'!$F$9+СВЦЭМ!$D$10+'СЕТ СН'!$F$6-'СЕТ СН'!$F$19</f>
        <v>777.87457081000002</v>
      </c>
      <c r="Q27" s="36">
        <f>SUMIFS(СВЦЭМ!$C$33:$C$776,СВЦЭМ!$A$33:$A$776,$A27,СВЦЭМ!$B$33:$B$776,Q$11)+'СЕТ СН'!$F$9+СВЦЭМ!$D$10+'СЕТ СН'!$F$6-'СЕТ СН'!$F$19</f>
        <v>782.59251069000004</v>
      </c>
      <c r="R27" s="36">
        <f>SUMIFS(СВЦЭМ!$C$33:$C$776,СВЦЭМ!$A$33:$A$776,$A27,СВЦЭМ!$B$33:$B$776,R$11)+'СЕТ СН'!$F$9+СВЦЭМ!$D$10+'СЕТ СН'!$F$6-'СЕТ СН'!$F$19</f>
        <v>781.03480824999997</v>
      </c>
      <c r="S27" s="36">
        <f>SUMIFS(СВЦЭМ!$C$33:$C$776,СВЦЭМ!$A$33:$A$776,$A27,СВЦЭМ!$B$33:$B$776,S$11)+'СЕТ СН'!$F$9+СВЦЭМ!$D$10+'СЕТ СН'!$F$6-'СЕТ СН'!$F$19</f>
        <v>781.59223610000004</v>
      </c>
      <c r="T27" s="36">
        <f>SUMIFS(СВЦЭМ!$C$33:$C$776,СВЦЭМ!$A$33:$A$776,$A27,СВЦЭМ!$B$33:$B$776,T$11)+'СЕТ СН'!$F$9+СВЦЭМ!$D$10+'СЕТ СН'!$F$6-'СЕТ СН'!$F$19</f>
        <v>775.91632708999998</v>
      </c>
      <c r="U27" s="36">
        <f>SUMIFS(СВЦЭМ!$C$33:$C$776,СВЦЭМ!$A$33:$A$776,$A27,СВЦЭМ!$B$33:$B$776,U$11)+'СЕТ СН'!$F$9+СВЦЭМ!$D$10+'СЕТ СН'!$F$6-'СЕТ СН'!$F$19</f>
        <v>762.71720286999994</v>
      </c>
      <c r="V27" s="36">
        <f>SUMIFS(СВЦЭМ!$C$33:$C$776,СВЦЭМ!$A$33:$A$776,$A27,СВЦЭМ!$B$33:$B$776,V$11)+'СЕТ СН'!$F$9+СВЦЭМ!$D$10+'СЕТ СН'!$F$6-'СЕТ СН'!$F$19</f>
        <v>729.18019742000001</v>
      </c>
      <c r="W27" s="36">
        <f>SUMIFS(СВЦЭМ!$C$33:$C$776,СВЦЭМ!$A$33:$A$776,$A27,СВЦЭМ!$B$33:$B$776,W$11)+'СЕТ СН'!$F$9+СВЦЭМ!$D$10+'СЕТ СН'!$F$6-'СЕТ СН'!$F$19</f>
        <v>730.00392600999999</v>
      </c>
      <c r="X27" s="36">
        <f>SUMIFS(СВЦЭМ!$C$33:$C$776,СВЦЭМ!$A$33:$A$776,$A27,СВЦЭМ!$B$33:$B$776,X$11)+'СЕТ СН'!$F$9+СВЦЭМ!$D$10+'СЕТ СН'!$F$6-'СЕТ СН'!$F$19</f>
        <v>783.57476836000001</v>
      </c>
      <c r="Y27" s="36">
        <f>SUMIFS(СВЦЭМ!$C$33:$C$776,СВЦЭМ!$A$33:$A$776,$A27,СВЦЭМ!$B$33:$B$776,Y$11)+'СЕТ СН'!$F$9+СВЦЭМ!$D$10+'СЕТ СН'!$F$6-'СЕТ СН'!$F$19</f>
        <v>855.78608096999994</v>
      </c>
    </row>
    <row r="28" spans="1:25" ht="15.75" x14ac:dyDescent="0.2">
      <c r="A28" s="35">
        <f t="shared" si="0"/>
        <v>43999</v>
      </c>
      <c r="B28" s="36">
        <f>SUMIFS(СВЦЭМ!$C$33:$C$776,СВЦЭМ!$A$33:$A$776,$A28,СВЦЭМ!$B$33:$B$776,B$11)+'СЕТ СН'!$F$9+СВЦЭМ!$D$10+'СЕТ СН'!$F$6-'СЕТ СН'!$F$19</f>
        <v>973.13425212999994</v>
      </c>
      <c r="C28" s="36">
        <f>SUMIFS(СВЦЭМ!$C$33:$C$776,СВЦЭМ!$A$33:$A$776,$A28,СВЦЭМ!$B$33:$B$776,C$11)+'СЕТ СН'!$F$9+СВЦЭМ!$D$10+'СЕТ СН'!$F$6-'СЕТ СН'!$F$19</f>
        <v>1011.8204689</v>
      </c>
      <c r="D28" s="36">
        <f>SUMIFS(СВЦЭМ!$C$33:$C$776,СВЦЭМ!$A$33:$A$776,$A28,СВЦЭМ!$B$33:$B$776,D$11)+'СЕТ СН'!$F$9+СВЦЭМ!$D$10+'СЕТ СН'!$F$6-'СЕТ СН'!$F$19</f>
        <v>991.57651609999994</v>
      </c>
      <c r="E28" s="36">
        <f>SUMIFS(СВЦЭМ!$C$33:$C$776,СВЦЭМ!$A$33:$A$776,$A28,СВЦЭМ!$B$33:$B$776,E$11)+'СЕТ СН'!$F$9+СВЦЭМ!$D$10+'СЕТ СН'!$F$6-'СЕТ СН'!$F$19</f>
        <v>979.50307788999999</v>
      </c>
      <c r="F28" s="36">
        <f>SUMIFS(СВЦЭМ!$C$33:$C$776,СВЦЭМ!$A$33:$A$776,$A28,СВЦЭМ!$B$33:$B$776,F$11)+'СЕТ СН'!$F$9+СВЦЭМ!$D$10+'СЕТ СН'!$F$6-'СЕТ СН'!$F$19</f>
        <v>973.46745147000001</v>
      </c>
      <c r="G28" s="36">
        <f>SUMIFS(СВЦЭМ!$C$33:$C$776,СВЦЭМ!$A$33:$A$776,$A28,СВЦЭМ!$B$33:$B$776,G$11)+'СЕТ СН'!$F$9+СВЦЭМ!$D$10+'СЕТ СН'!$F$6-'СЕТ СН'!$F$19</f>
        <v>983.18843977999995</v>
      </c>
      <c r="H28" s="36">
        <f>SUMIFS(СВЦЭМ!$C$33:$C$776,СВЦЭМ!$A$33:$A$776,$A28,СВЦЭМ!$B$33:$B$776,H$11)+'СЕТ СН'!$F$9+СВЦЭМ!$D$10+'СЕТ СН'!$F$6-'СЕТ СН'!$F$19</f>
        <v>1012.90753553</v>
      </c>
      <c r="I28" s="36">
        <f>SUMIFS(СВЦЭМ!$C$33:$C$776,СВЦЭМ!$A$33:$A$776,$A28,СВЦЭМ!$B$33:$B$776,I$11)+'СЕТ СН'!$F$9+СВЦЭМ!$D$10+'СЕТ СН'!$F$6-'СЕТ СН'!$F$19</f>
        <v>989.15582682000002</v>
      </c>
      <c r="J28" s="36">
        <f>SUMIFS(СВЦЭМ!$C$33:$C$776,СВЦЭМ!$A$33:$A$776,$A28,СВЦЭМ!$B$33:$B$776,J$11)+'СЕТ СН'!$F$9+СВЦЭМ!$D$10+'СЕТ СН'!$F$6-'СЕТ СН'!$F$19</f>
        <v>933.27667292000001</v>
      </c>
      <c r="K28" s="36">
        <f>SUMIFS(СВЦЭМ!$C$33:$C$776,СВЦЭМ!$A$33:$A$776,$A28,СВЦЭМ!$B$33:$B$776,K$11)+'СЕТ СН'!$F$9+СВЦЭМ!$D$10+'СЕТ СН'!$F$6-'СЕТ СН'!$F$19</f>
        <v>835.62503939999999</v>
      </c>
      <c r="L28" s="36">
        <f>SUMIFS(СВЦЭМ!$C$33:$C$776,СВЦЭМ!$A$33:$A$776,$A28,СВЦЭМ!$B$33:$B$776,L$11)+'СЕТ СН'!$F$9+СВЦЭМ!$D$10+'СЕТ СН'!$F$6-'СЕТ СН'!$F$19</f>
        <v>763.39402143999996</v>
      </c>
      <c r="M28" s="36">
        <f>SUMIFS(СВЦЭМ!$C$33:$C$776,СВЦЭМ!$A$33:$A$776,$A28,СВЦЭМ!$B$33:$B$776,M$11)+'СЕТ СН'!$F$9+СВЦЭМ!$D$10+'СЕТ СН'!$F$6-'СЕТ СН'!$F$19</f>
        <v>752.04217830999994</v>
      </c>
      <c r="N28" s="36">
        <f>SUMIFS(СВЦЭМ!$C$33:$C$776,СВЦЭМ!$A$33:$A$776,$A28,СВЦЭМ!$B$33:$B$776,N$11)+'СЕТ СН'!$F$9+СВЦЭМ!$D$10+'СЕТ СН'!$F$6-'СЕТ СН'!$F$19</f>
        <v>755.80524661999993</v>
      </c>
      <c r="O28" s="36">
        <f>SUMIFS(СВЦЭМ!$C$33:$C$776,СВЦЭМ!$A$33:$A$776,$A28,СВЦЭМ!$B$33:$B$776,O$11)+'СЕТ СН'!$F$9+СВЦЭМ!$D$10+'СЕТ СН'!$F$6-'СЕТ СН'!$F$19</f>
        <v>767.60987205000004</v>
      </c>
      <c r="P28" s="36">
        <f>SUMIFS(СВЦЭМ!$C$33:$C$776,СВЦЭМ!$A$33:$A$776,$A28,СВЦЭМ!$B$33:$B$776,P$11)+'СЕТ СН'!$F$9+СВЦЭМ!$D$10+'СЕТ СН'!$F$6-'СЕТ СН'!$F$19</f>
        <v>783.32309423999993</v>
      </c>
      <c r="Q28" s="36">
        <f>SUMIFS(СВЦЭМ!$C$33:$C$776,СВЦЭМ!$A$33:$A$776,$A28,СВЦЭМ!$B$33:$B$776,Q$11)+'СЕТ СН'!$F$9+СВЦЭМ!$D$10+'СЕТ СН'!$F$6-'СЕТ СН'!$F$19</f>
        <v>767.93781702000001</v>
      </c>
      <c r="R28" s="36">
        <f>SUMIFS(СВЦЭМ!$C$33:$C$776,СВЦЭМ!$A$33:$A$776,$A28,СВЦЭМ!$B$33:$B$776,R$11)+'СЕТ СН'!$F$9+СВЦЭМ!$D$10+'СЕТ СН'!$F$6-'СЕТ СН'!$F$19</f>
        <v>768.75555699999995</v>
      </c>
      <c r="S28" s="36">
        <f>SUMIFS(СВЦЭМ!$C$33:$C$776,СВЦЭМ!$A$33:$A$776,$A28,СВЦЭМ!$B$33:$B$776,S$11)+'СЕТ СН'!$F$9+СВЦЭМ!$D$10+'СЕТ СН'!$F$6-'СЕТ СН'!$F$19</f>
        <v>770.37421745999995</v>
      </c>
      <c r="T28" s="36">
        <f>SUMIFS(СВЦЭМ!$C$33:$C$776,СВЦЭМ!$A$33:$A$776,$A28,СВЦЭМ!$B$33:$B$776,T$11)+'СЕТ СН'!$F$9+СВЦЭМ!$D$10+'СЕТ СН'!$F$6-'СЕТ СН'!$F$19</f>
        <v>780.53754532999994</v>
      </c>
      <c r="U28" s="36">
        <f>SUMIFS(СВЦЭМ!$C$33:$C$776,СВЦЭМ!$A$33:$A$776,$A28,СВЦЭМ!$B$33:$B$776,U$11)+'СЕТ СН'!$F$9+СВЦЭМ!$D$10+'СЕТ СН'!$F$6-'СЕТ СН'!$F$19</f>
        <v>765.42892308</v>
      </c>
      <c r="V28" s="36">
        <f>SUMIFS(СВЦЭМ!$C$33:$C$776,СВЦЭМ!$A$33:$A$776,$A28,СВЦЭМ!$B$33:$B$776,V$11)+'СЕТ СН'!$F$9+СВЦЭМ!$D$10+'СЕТ СН'!$F$6-'СЕТ СН'!$F$19</f>
        <v>758.97162959000002</v>
      </c>
      <c r="W28" s="36">
        <f>SUMIFS(СВЦЭМ!$C$33:$C$776,СВЦЭМ!$A$33:$A$776,$A28,СВЦЭМ!$B$33:$B$776,W$11)+'СЕТ СН'!$F$9+СВЦЭМ!$D$10+'СЕТ СН'!$F$6-'СЕТ СН'!$F$19</f>
        <v>764.55658730999994</v>
      </c>
      <c r="X28" s="36">
        <f>SUMIFS(СВЦЭМ!$C$33:$C$776,СВЦЭМ!$A$33:$A$776,$A28,СВЦЭМ!$B$33:$B$776,X$11)+'СЕТ СН'!$F$9+СВЦЭМ!$D$10+'СЕТ СН'!$F$6-'СЕТ СН'!$F$19</f>
        <v>809.64531244</v>
      </c>
      <c r="Y28" s="36">
        <f>SUMIFS(СВЦЭМ!$C$33:$C$776,СВЦЭМ!$A$33:$A$776,$A28,СВЦЭМ!$B$33:$B$776,Y$11)+'СЕТ СН'!$F$9+СВЦЭМ!$D$10+'СЕТ СН'!$F$6-'СЕТ СН'!$F$19</f>
        <v>885.80215214999998</v>
      </c>
    </row>
    <row r="29" spans="1:25" ht="15.75" x14ac:dyDescent="0.2">
      <c r="A29" s="35">
        <f t="shared" si="0"/>
        <v>44000</v>
      </c>
      <c r="B29" s="36">
        <f>SUMIFS(СВЦЭМ!$C$33:$C$776,СВЦЭМ!$A$33:$A$776,$A29,СВЦЭМ!$B$33:$B$776,B$11)+'СЕТ СН'!$F$9+СВЦЭМ!$D$10+'СЕТ СН'!$F$6-'СЕТ СН'!$F$19</f>
        <v>859.33073523999997</v>
      </c>
      <c r="C29" s="36">
        <f>SUMIFS(СВЦЭМ!$C$33:$C$776,СВЦЭМ!$A$33:$A$776,$A29,СВЦЭМ!$B$33:$B$776,C$11)+'СЕТ СН'!$F$9+СВЦЭМ!$D$10+'СЕТ СН'!$F$6-'СЕТ СН'!$F$19</f>
        <v>836.89284978000001</v>
      </c>
      <c r="D29" s="36">
        <f>SUMIFS(СВЦЭМ!$C$33:$C$776,СВЦЭМ!$A$33:$A$776,$A29,СВЦЭМ!$B$33:$B$776,D$11)+'СЕТ СН'!$F$9+СВЦЭМ!$D$10+'СЕТ СН'!$F$6-'СЕТ СН'!$F$19</f>
        <v>864.39235040999995</v>
      </c>
      <c r="E29" s="36">
        <f>SUMIFS(СВЦЭМ!$C$33:$C$776,СВЦЭМ!$A$33:$A$776,$A29,СВЦЭМ!$B$33:$B$776,E$11)+'СЕТ СН'!$F$9+СВЦЭМ!$D$10+'СЕТ СН'!$F$6-'СЕТ СН'!$F$19</f>
        <v>876.74958834999995</v>
      </c>
      <c r="F29" s="36">
        <f>SUMIFS(СВЦЭМ!$C$33:$C$776,СВЦЭМ!$A$33:$A$776,$A29,СВЦЭМ!$B$33:$B$776,F$11)+'СЕТ СН'!$F$9+СВЦЭМ!$D$10+'СЕТ СН'!$F$6-'СЕТ СН'!$F$19</f>
        <v>875.90697111999998</v>
      </c>
      <c r="G29" s="36">
        <f>SUMIFS(СВЦЭМ!$C$33:$C$776,СВЦЭМ!$A$33:$A$776,$A29,СВЦЭМ!$B$33:$B$776,G$11)+'СЕТ СН'!$F$9+СВЦЭМ!$D$10+'СЕТ СН'!$F$6-'СЕТ СН'!$F$19</f>
        <v>989.03864904</v>
      </c>
      <c r="H29" s="36">
        <f>SUMIFS(СВЦЭМ!$C$33:$C$776,СВЦЭМ!$A$33:$A$776,$A29,СВЦЭМ!$B$33:$B$776,H$11)+'СЕТ СН'!$F$9+СВЦЭМ!$D$10+'СЕТ СН'!$F$6-'СЕТ СН'!$F$19</f>
        <v>950.06847574999995</v>
      </c>
      <c r="I29" s="36">
        <f>SUMIFS(СВЦЭМ!$C$33:$C$776,СВЦЭМ!$A$33:$A$776,$A29,СВЦЭМ!$B$33:$B$776,I$11)+'СЕТ СН'!$F$9+СВЦЭМ!$D$10+'СЕТ СН'!$F$6-'СЕТ СН'!$F$19</f>
        <v>944.53612945999998</v>
      </c>
      <c r="J29" s="36">
        <f>SUMIFS(СВЦЭМ!$C$33:$C$776,СВЦЭМ!$A$33:$A$776,$A29,СВЦЭМ!$B$33:$B$776,J$11)+'СЕТ СН'!$F$9+СВЦЭМ!$D$10+'СЕТ СН'!$F$6-'СЕТ СН'!$F$19</f>
        <v>947.99746013000004</v>
      </c>
      <c r="K29" s="36">
        <f>SUMIFS(СВЦЭМ!$C$33:$C$776,СВЦЭМ!$A$33:$A$776,$A29,СВЦЭМ!$B$33:$B$776,K$11)+'СЕТ СН'!$F$9+СВЦЭМ!$D$10+'СЕТ СН'!$F$6-'СЕТ СН'!$F$19</f>
        <v>864.68394885999999</v>
      </c>
      <c r="L29" s="36">
        <f>SUMIFS(СВЦЭМ!$C$33:$C$776,СВЦЭМ!$A$33:$A$776,$A29,СВЦЭМ!$B$33:$B$776,L$11)+'СЕТ СН'!$F$9+СВЦЭМ!$D$10+'СЕТ СН'!$F$6-'СЕТ СН'!$F$19</f>
        <v>807.97572090999995</v>
      </c>
      <c r="M29" s="36">
        <f>SUMIFS(СВЦЭМ!$C$33:$C$776,СВЦЭМ!$A$33:$A$776,$A29,СВЦЭМ!$B$33:$B$776,M$11)+'СЕТ СН'!$F$9+СВЦЭМ!$D$10+'СЕТ СН'!$F$6-'СЕТ СН'!$F$19</f>
        <v>792.26761267999996</v>
      </c>
      <c r="N29" s="36">
        <f>SUMIFS(СВЦЭМ!$C$33:$C$776,СВЦЭМ!$A$33:$A$776,$A29,СВЦЭМ!$B$33:$B$776,N$11)+'СЕТ СН'!$F$9+СВЦЭМ!$D$10+'СЕТ СН'!$F$6-'СЕТ СН'!$F$19</f>
        <v>807.11853465000002</v>
      </c>
      <c r="O29" s="36">
        <f>SUMIFS(СВЦЭМ!$C$33:$C$776,СВЦЭМ!$A$33:$A$776,$A29,СВЦЭМ!$B$33:$B$776,O$11)+'СЕТ СН'!$F$9+СВЦЭМ!$D$10+'СЕТ СН'!$F$6-'СЕТ СН'!$F$19</f>
        <v>821.91932816999997</v>
      </c>
      <c r="P29" s="36">
        <f>SUMIFS(СВЦЭМ!$C$33:$C$776,СВЦЭМ!$A$33:$A$776,$A29,СВЦЭМ!$B$33:$B$776,P$11)+'СЕТ СН'!$F$9+СВЦЭМ!$D$10+'СЕТ СН'!$F$6-'СЕТ СН'!$F$19</f>
        <v>812.89423353999996</v>
      </c>
      <c r="Q29" s="36">
        <f>SUMIFS(СВЦЭМ!$C$33:$C$776,СВЦЭМ!$A$33:$A$776,$A29,СВЦЭМ!$B$33:$B$776,Q$11)+'СЕТ СН'!$F$9+СВЦЭМ!$D$10+'СЕТ СН'!$F$6-'СЕТ СН'!$F$19</f>
        <v>816.26910695000004</v>
      </c>
      <c r="R29" s="36">
        <f>SUMIFS(СВЦЭМ!$C$33:$C$776,СВЦЭМ!$A$33:$A$776,$A29,СВЦЭМ!$B$33:$B$776,R$11)+'СЕТ СН'!$F$9+СВЦЭМ!$D$10+'СЕТ СН'!$F$6-'СЕТ СН'!$F$19</f>
        <v>814.19340240999998</v>
      </c>
      <c r="S29" s="36">
        <f>SUMIFS(СВЦЭМ!$C$33:$C$776,СВЦЭМ!$A$33:$A$776,$A29,СВЦЭМ!$B$33:$B$776,S$11)+'СЕТ СН'!$F$9+СВЦЭМ!$D$10+'СЕТ СН'!$F$6-'СЕТ СН'!$F$19</f>
        <v>825.80053415999998</v>
      </c>
      <c r="T29" s="36">
        <f>SUMIFS(СВЦЭМ!$C$33:$C$776,СВЦЭМ!$A$33:$A$776,$A29,СВЦЭМ!$B$33:$B$776,T$11)+'СЕТ СН'!$F$9+СВЦЭМ!$D$10+'СЕТ СН'!$F$6-'СЕТ СН'!$F$19</f>
        <v>820.49636210999995</v>
      </c>
      <c r="U29" s="36">
        <f>SUMIFS(СВЦЭМ!$C$33:$C$776,СВЦЭМ!$A$33:$A$776,$A29,СВЦЭМ!$B$33:$B$776,U$11)+'СЕТ СН'!$F$9+СВЦЭМ!$D$10+'СЕТ СН'!$F$6-'СЕТ СН'!$F$19</f>
        <v>819.30203252000001</v>
      </c>
      <c r="V29" s="36">
        <f>SUMIFS(СВЦЭМ!$C$33:$C$776,СВЦЭМ!$A$33:$A$776,$A29,СВЦЭМ!$B$33:$B$776,V$11)+'СЕТ СН'!$F$9+СВЦЭМ!$D$10+'СЕТ СН'!$F$6-'СЕТ СН'!$F$19</f>
        <v>805.33451346999993</v>
      </c>
      <c r="W29" s="36">
        <f>SUMIFS(СВЦЭМ!$C$33:$C$776,СВЦЭМ!$A$33:$A$776,$A29,СВЦЭМ!$B$33:$B$776,W$11)+'СЕТ СН'!$F$9+СВЦЭМ!$D$10+'СЕТ СН'!$F$6-'СЕТ СН'!$F$19</f>
        <v>799.11846558000002</v>
      </c>
      <c r="X29" s="36">
        <f>SUMIFS(СВЦЭМ!$C$33:$C$776,СВЦЭМ!$A$33:$A$776,$A29,СВЦЭМ!$B$33:$B$776,X$11)+'СЕТ СН'!$F$9+СВЦЭМ!$D$10+'СЕТ СН'!$F$6-'СЕТ СН'!$F$19</f>
        <v>843.14368350999996</v>
      </c>
      <c r="Y29" s="36">
        <f>SUMIFS(СВЦЭМ!$C$33:$C$776,СВЦЭМ!$A$33:$A$776,$A29,СВЦЭМ!$B$33:$B$776,Y$11)+'СЕТ СН'!$F$9+СВЦЭМ!$D$10+'СЕТ СН'!$F$6-'СЕТ СН'!$F$19</f>
        <v>854.76634905000003</v>
      </c>
    </row>
    <row r="30" spans="1:25" ht="15.75" x14ac:dyDescent="0.2">
      <c r="A30" s="35">
        <f t="shared" si="0"/>
        <v>44001</v>
      </c>
      <c r="B30" s="36">
        <f>SUMIFS(СВЦЭМ!$C$33:$C$776,СВЦЭМ!$A$33:$A$776,$A30,СВЦЭМ!$B$33:$B$776,B$11)+'СЕТ СН'!$F$9+СВЦЭМ!$D$10+'СЕТ СН'!$F$6-'СЕТ СН'!$F$19</f>
        <v>961.87362584999994</v>
      </c>
      <c r="C30" s="36">
        <f>SUMIFS(СВЦЭМ!$C$33:$C$776,СВЦЭМ!$A$33:$A$776,$A30,СВЦЭМ!$B$33:$B$776,C$11)+'СЕТ СН'!$F$9+СВЦЭМ!$D$10+'СЕТ СН'!$F$6-'СЕТ СН'!$F$19</f>
        <v>996.57687509999994</v>
      </c>
      <c r="D30" s="36">
        <f>SUMIFS(СВЦЭМ!$C$33:$C$776,СВЦЭМ!$A$33:$A$776,$A30,СВЦЭМ!$B$33:$B$776,D$11)+'СЕТ СН'!$F$9+СВЦЭМ!$D$10+'СЕТ СН'!$F$6-'СЕТ СН'!$F$19</f>
        <v>1002.53047873</v>
      </c>
      <c r="E30" s="36">
        <f>SUMIFS(СВЦЭМ!$C$33:$C$776,СВЦЭМ!$A$33:$A$776,$A30,СВЦЭМ!$B$33:$B$776,E$11)+'СЕТ СН'!$F$9+СВЦЭМ!$D$10+'СЕТ СН'!$F$6-'СЕТ СН'!$F$19</f>
        <v>992.83168085</v>
      </c>
      <c r="F30" s="36">
        <f>SUMIFS(СВЦЭМ!$C$33:$C$776,СВЦЭМ!$A$33:$A$776,$A30,СВЦЭМ!$B$33:$B$776,F$11)+'СЕТ СН'!$F$9+СВЦЭМ!$D$10+'СЕТ СН'!$F$6-'СЕТ СН'!$F$19</f>
        <v>987.35625479999999</v>
      </c>
      <c r="G30" s="36">
        <f>SUMIFS(СВЦЭМ!$C$33:$C$776,СВЦЭМ!$A$33:$A$776,$A30,СВЦЭМ!$B$33:$B$776,G$11)+'СЕТ СН'!$F$9+СВЦЭМ!$D$10+'СЕТ СН'!$F$6-'СЕТ СН'!$F$19</f>
        <v>995.49576805999993</v>
      </c>
      <c r="H30" s="36">
        <f>SUMIFS(СВЦЭМ!$C$33:$C$776,СВЦЭМ!$A$33:$A$776,$A30,СВЦЭМ!$B$33:$B$776,H$11)+'СЕТ СН'!$F$9+СВЦЭМ!$D$10+'СЕТ СН'!$F$6-'СЕТ СН'!$F$19</f>
        <v>1012.57555915</v>
      </c>
      <c r="I30" s="36">
        <f>SUMIFS(СВЦЭМ!$C$33:$C$776,СВЦЭМ!$A$33:$A$776,$A30,СВЦЭМ!$B$33:$B$776,I$11)+'СЕТ СН'!$F$9+СВЦЭМ!$D$10+'СЕТ СН'!$F$6-'СЕТ СН'!$F$19</f>
        <v>1000.2619329299999</v>
      </c>
      <c r="J30" s="36">
        <f>SUMIFS(СВЦЭМ!$C$33:$C$776,СВЦЭМ!$A$33:$A$776,$A30,СВЦЭМ!$B$33:$B$776,J$11)+'СЕТ СН'!$F$9+СВЦЭМ!$D$10+'СЕТ СН'!$F$6-'СЕТ СН'!$F$19</f>
        <v>902.30725251000001</v>
      </c>
      <c r="K30" s="36">
        <f>SUMIFS(СВЦЭМ!$C$33:$C$776,СВЦЭМ!$A$33:$A$776,$A30,СВЦЭМ!$B$33:$B$776,K$11)+'СЕТ СН'!$F$9+СВЦЭМ!$D$10+'СЕТ СН'!$F$6-'СЕТ СН'!$F$19</f>
        <v>810.77379984999993</v>
      </c>
      <c r="L30" s="36">
        <f>SUMIFS(СВЦЭМ!$C$33:$C$776,СВЦЭМ!$A$33:$A$776,$A30,СВЦЭМ!$B$33:$B$776,L$11)+'СЕТ СН'!$F$9+СВЦЭМ!$D$10+'СЕТ СН'!$F$6-'СЕТ СН'!$F$19</f>
        <v>764.15150698000002</v>
      </c>
      <c r="M30" s="36">
        <f>SUMIFS(СВЦЭМ!$C$33:$C$776,СВЦЭМ!$A$33:$A$776,$A30,СВЦЭМ!$B$33:$B$776,M$11)+'СЕТ СН'!$F$9+СВЦЭМ!$D$10+'СЕТ СН'!$F$6-'СЕТ СН'!$F$19</f>
        <v>763.22913545999995</v>
      </c>
      <c r="N30" s="36">
        <f>SUMIFS(СВЦЭМ!$C$33:$C$776,СВЦЭМ!$A$33:$A$776,$A30,СВЦЭМ!$B$33:$B$776,N$11)+'СЕТ СН'!$F$9+СВЦЭМ!$D$10+'СЕТ СН'!$F$6-'СЕТ СН'!$F$19</f>
        <v>765.53714031000004</v>
      </c>
      <c r="O30" s="36">
        <f>SUMIFS(СВЦЭМ!$C$33:$C$776,СВЦЭМ!$A$33:$A$776,$A30,СВЦЭМ!$B$33:$B$776,O$11)+'СЕТ СН'!$F$9+СВЦЭМ!$D$10+'СЕТ СН'!$F$6-'СЕТ СН'!$F$19</f>
        <v>783.35347860000002</v>
      </c>
      <c r="P30" s="36">
        <f>SUMIFS(СВЦЭМ!$C$33:$C$776,СВЦЭМ!$A$33:$A$776,$A30,СВЦЭМ!$B$33:$B$776,P$11)+'СЕТ СН'!$F$9+СВЦЭМ!$D$10+'СЕТ СН'!$F$6-'СЕТ СН'!$F$19</f>
        <v>771.63535630000001</v>
      </c>
      <c r="Q30" s="36">
        <f>SUMIFS(СВЦЭМ!$C$33:$C$776,СВЦЭМ!$A$33:$A$776,$A30,СВЦЭМ!$B$33:$B$776,Q$11)+'СЕТ СН'!$F$9+СВЦЭМ!$D$10+'СЕТ СН'!$F$6-'СЕТ СН'!$F$19</f>
        <v>776.95647076</v>
      </c>
      <c r="R30" s="36">
        <f>SUMIFS(СВЦЭМ!$C$33:$C$776,СВЦЭМ!$A$33:$A$776,$A30,СВЦЭМ!$B$33:$B$776,R$11)+'СЕТ СН'!$F$9+СВЦЭМ!$D$10+'СЕТ СН'!$F$6-'СЕТ СН'!$F$19</f>
        <v>771.98464945000001</v>
      </c>
      <c r="S30" s="36">
        <f>SUMIFS(СВЦЭМ!$C$33:$C$776,СВЦЭМ!$A$33:$A$776,$A30,СВЦЭМ!$B$33:$B$776,S$11)+'СЕТ СН'!$F$9+СВЦЭМ!$D$10+'СЕТ СН'!$F$6-'СЕТ СН'!$F$19</f>
        <v>793.64819743999999</v>
      </c>
      <c r="T30" s="36">
        <f>SUMIFS(СВЦЭМ!$C$33:$C$776,СВЦЭМ!$A$33:$A$776,$A30,СВЦЭМ!$B$33:$B$776,T$11)+'СЕТ СН'!$F$9+СВЦЭМ!$D$10+'СЕТ СН'!$F$6-'СЕТ СН'!$F$19</f>
        <v>788.12995851999995</v>
      </c>
      <c r="U30" s="36">
        <f>SUMIFS(СВЦЭМ!$C$33:$C$776,СВЦЭМ!$A$33:$A$776,$A30,СВЦЭМ!$B$33:$B$776,U$11)+'СЕТ СН'!$F$9+СВЦЭМ!$D$10+'СЕТ СН'!$F$6-'СЕТ СН'!$F$19</f>
        <v>778.87346336999997</v>
      </c>
      <c r="V30" s="36">
        <f>SUMIFS(СВЦЭМ!$C$33:$C$776,СВЦЭМ!$A$33:$A$776,$A30,СВЦЭМ!$B$33:$B$776,V$11)+'СЕТ СН'!$F$9+СВЦЭМ!$D$10+'СЕТ СН'!$F$6-'СЕТ СН'!$F$19</f>
        <v>762.07280035999997</v>
      </c>
      <c r="W30" s="36">
        <f>SUMIFS(СВЦЭМ!$C$33:$C$776,СВЦЭМ!$A$33:$A$776,$A30,СВЦЭМ!$B$33:$B$776,W$11)+'СЕТ СН'!$F$9+СВЦЭМ!$D$10+'СЕТ СН'!$F$6-'СЕТ СН'!$F$19</f>
        <v>763.13919021000004</v>
      </c>
      <c r="X30" s="36">
        <f>SUMIFS(СВЦЭМ!$C$33:$C$776,СВЦЭМ!$A$33:$A$776,$A30,СВЦЭМ!$B$33:$B$776,X$11)+'СЕТ СН'!$F$9+СВЦЭМ!$D$10+'СЕТ СН'!$F$6-'СЕТ СН'!$F$19</f>
        <v>810.85220546999994</v>
      </c>
      <c r="Y30" s="36">
        <f>SUMIFS(СВЦЭМ!$C$33:$C$776,СВЦЭМ!$A$33:$A$776,$A30,СВЦЭМ!$B$33:$B$776,Y$11)+'СЕТ СН'!$F$9+СВЦЭМ!$D$10+'СЕТ СН'!$F$6-'СЕТ СН'!$F$19</f>
        <v>893.1966496</v>
      </c>
    </row>
    <row r="31" spans="1:25" ht="15.75" x14ac:dyDescent="0.2">
      <c r="A31" s="35">
        <f t="shared" si="0"/>
        <v>44002</v>
      </c>
      <c r="B31" s="36">
        <f>SUMIFS(СВЦЭМ!$C$33:$C$776,СВЦЭМ!$A$33:$A$776,$A31,СВЦЭМ!$B$33:$B$776,B$11)+'СЕТ СН'!$F$9+СВЦЭМ!$D$10+'СЕТ СН'!$F$6-'СЕТ СН'!$F$19</f>
        <v>952.02205576999995</v>
      </c>
      <c r="C31" s="36">
        <f>SUMIFS(СВЦЭМ!$C$33:$C$776,СВЦЭМ!$A$33:$A$776,$A31,СВЦЭМ!$B$33:$B$776,C$11)+'СЕТ СН'!$F$9+СВЦЭМ!$D$10+'СЕТ СН'!$F$6-'СЕТ СН'!$F$19</f>
        <v>979.44598595000002</v>
      </c>
      <c r="D31" s="36">
        <f>SUMIFS(СВЦЭМ!$C$33:$C$776,СВЦЭМ!$A$33:$A$776,$A31,СВЦЭМ!$B$33:$B$776,D$11)+'СЕТ СН'!$F$9+СВЦЭМ!$D$10+'СЕТ СН'!$F$6-'СЕТ СН'!$F$19</f>
        <v>984.74381848999997</v>
      </c>
      <c r="E31" s="36">
        <f>SUMIFS(СВЦЭМ!$C$33:$C$776,СВЦЭМ!$A$33:$A$776,$A31,СВЦЭМ!$B$33:$B$776,E$11)+'СЕТ СН'!$F$9+СВЦЭМ!$D$10+'СЕТ СН'!$F$6-'СЕТ СН'!$F$19</f>
        <v>978.27255519999994</v>
      </c>
      <c r="F31" s="36">
        <f>SUMIFS(СВЦЭМ!$C$33:$C$776,СВЦЭМ!$A$33:$A$776,$A31,СВЦЭМ!$B$33:$B$776,F$11)+'СЕТ СН'!$F$9+СВЦЭМ!$D$10+'СЕТ СН'!$F$6-'СЕТ СН'!$F$19</f>
        <v>968.32066282999995</v>
      </c>
      <c r="G31" s="36">
        <f>SUMIFS(СВЦЭМ!$C$33:$C$776,СВЦЭМ!$A$33:$A$776,$A31,СВЦЭМ!$B$33:$B$776,G$11)+'СЕТ СН'!$F$9+СВЦЭМ!$D$10+'СЕТ СН'!$F$6-'СЕТ СН'!$F$19</f>
        <v>972.49027563000004</v>
      </c>
      <c r="H31" s="36">
        <f>SUMIFS(СВЦЭМ!$C$33:$C$776,СВЦЭМ!$A$33:$A$776,$A31,СВЦЭМ!$B$33:$B$776,H$11)+'СЕТ СН'!$F$9+СВЦЭМ!$D$10+'СЕТ СН'!$F$6-'СЕТ СН'!$F$19</f>
        <v>979.14519134</v>
      </c>
      <c r="I31" s="36">
        <f>SUMIFS(СВЦЭМ!$C$33:$C$776,СВЦЭМ!$A$33:$A$776,$A31,СВЦЭМ!$B$33:$B$776,I$11)+'СЕТ СН'!$F$9+СВЦЭМ!$D$10+'СЕТ СН'!$F$6-'СЕТ СН'!$F$19</f>
        <v>960.17335734999995</v>
      </c>
      <c r="J31" s="36">
        <f>SUMIFS(СВЦЭМ!$C$33:$C$776,СВЦЭМ!$A$33:$A$776,$A31,СВЦЭМ!$B$33:$B$776,J$11)+'СЕТ СН'!$F$9+СВЦЭМ!$D$10+'СЕТ СН'!$F$6-'СЕТ СН'!$F$19</f>
        <v>856.97478434999994</v>
      </c>
      <c r="K31" s="36">
        <f>SUMIFS(СВЦЭМ!$C$33:$C$776,СВЦЭМ!$A$33:$A$776,$A31,СВЦЭМ!$B$33:$B$776,K$11)+'СЕТ СН'!$F$9+СВЦЭМ!$D$10+'СЕТ СН'!$F$6-'СЕТ СН'!$F$19</f>
        <v>786.93686146999994</v>
      </c>
      <c r="L31" s="36">
        <f>SUMIFS(СВЦЭМ!$C$33:$C$776,СВЦЭМ!$A$33:$A$776,$A31,СВЦЭМ!$B$33:$B$776,L$11)+'СЕТ СН'!$F$9+СВЦЭМ!$D$10+'СЕТ СН'!$F$6-'СЕТ СН'!$F$19</f>
        <v>753.64398205999998</v>
      </c>
      <c r="M31" s="36">
        <f>SUMIFS(СВЦЭМ!$C$33:$C$776,СВЦЭМ!$A$33:$A$776,$A31,СВЦЭМ!$B$33:$B$776,M$11)+'СЕТ СН'!$F$9+СВЦЭМ!$D$10+'СЕТ СН'!$F$6-'СЕТ СН'!$F$19</f>
        <v>753.77806010999996</v>
      </c>
      <c r="N31" s="36">
        <f>SUMIFS(СВЦЭМ!$C$33:$C$776,СВЦЭМ!$A$33:$A$776,$A31,СВЦЭМ!$B$33:$B$776,N$11)+'СЕТ СН'!$F$9+СВЦЭМ!$D$10+'СЕТ СН'!$F$6-'СЕТ СН'!$F$19</f>
        <v>757.38692932000004</v>
      </c>
      <c r="O31" s="36">
        <f>SUMIFS(СВЦЭМ!$C$33:$C$776,СВЦЭМ!$A$33:$A$776,$A31,СВЦЭМ!$B$33:$B$776,O$11)+'СЕТ СН'!$F$9+СВЦЭМ!$D$10+'СЕТ СН'!$F$6-'СЕТ СН'!$F$19</f>
        <v>770.16160403000003</v>
      </c>
      <c r="P31" s="36">
        <f>SUMIFS(СВЦЭМ!$C$33:$C$776,СВЦЭМ!$A$33:$A$776,$A31,СВЦЭМ!$B$33:$B$776,P$11)+'СЕТ СН'!$F$9+СВЦЭМ!$D$10+'СЕТ СН'!$F$6-'СЕТ СН'!$F$19</f>
        <v>746.07620202999999</v>
      </c>
      <c r="Q31" s="36">
        <f>SUMIFS(СВЦЭМ!$C$33:$C$776,СВЦЭМ!$A$33:$A$776,$A31,СВЦЭМ!$B$33:$B$776,Q$11)+'СЕТ СН'!$F$9+СВЦЭМ!$D$10+'СЕТ СН'!$F$6-'СЕТ СН'!$F$19</f>
        <v>755.84452397999996</v>
      </c>
      <c r="R31" s="36">
        <f>SUMIFS(СВЦЭМ!$C$33:$C$776,СВЦЭМ!$A$33:$A$776,$A31,СВЦЭМ!$B$33:$B$776,R$11)+'СЕТ СН'!$F$9+СВЦЭМ!$D$10+'СЕТ СН'!$F$6-'СЕТ СН'!$F$19</f>
        <v>754.12128661999998</v>
      </c>
      <c r="S31" s="36">
        <f>SUMIFS(СВЦЭМ!$C$33:$C$776,СВЦЭМ!$A$33:$A$776,$A31,СВЦЭМ!$B$33:$B$776,S$11)+'СЕТ СН'!$F$9+СВЦЭМ!$D$10+'СЕТ СН'!$F$6-'СЕТ СН'!$F$19</f>
        <v>776.43064146999996</v>
      </c>
      <c r="T31" s="36">
        <f>SUMIFS(СВЦЭМ!$C$33:$C$776,СВЦЭМ!$A$33:$A$776,$A31,СВЦЭМ!$B$33:$B$776,T$11)+'СЕТ СН'!$F$9+СВЦЭМ!$D$10+'СЕТ СН'!$F$6-'СЕТ СН'!$F$19</f>
        <v>771.71383388000004</v>
      </c>
      <c r="U31" s="36">
        <f>SUMIFS(СВЦЭМ!$C$33:$C$776,СВЦЭМ!$A$33:$A$776,$A31,СВЦЭМ!$B$33:$B$776,U$11)+'СЕТ СН'!$F$9+СВЦЭМ!$D$10+'СЕТ СН'!$F$6-'СЕТ СН'!$F$19</f>
        <v>756.01095579000003</v>
      </c>
      <c r="V31" s="36">
        <f>SUMIFS(СВЦЭМ!$C$33:$C$776,СВЦЭМ!$A$33:$A$776,$A31,СВЦЭМ!$B$33:$B$776,V$11)+'СЕТ СН'!$F$9+СВЦЭМ!$D$10+'СЕТ СН'!$F$6-'СЕТ СН'!$F$19</f>
        <v>737.32553655000004</v>
      </c>
      <c r="W31" s="36">
        <f>SUMIFS(СВЦЭМ!$C$33:$C$776,СВЦЭМ!$A$33:$A$776,$A31,СВЦЭМ!$B$33:$B$776,W$11)+'СЕТ СН'!$F$9+СВЦЭМ!$D$10+'СЕТ СН'!$F$6-'СЕТ СН'!$F$19</f>
        <v>757.46128655999996</v>
      </c>
      <c r="X31" s="36">
        <f>SUMIFS(СВЦЭМ!$C$33:$C$776,СВЦЭМ!$A$33:$A$776,$A31,СВЦЭМ!$B$33:$B$776,X$11)+'СЕТ СН'!$F$9+СВЦЭМ!$D$10+'СЕТ СН'!$F$6-'СЕТ СН'!$F$19</f>
        <v>807.41137239</v>
      </c>
      <c r="Y31" s="36">
        <f>SUMIFS(СВЦЭМ!$C$33:$C$776,СВЦЭМ!$A$33:$A$776,$A31,СВЦЭМ!$B$33:$B$776,Y$11)+'СЕТ СН'!$F$9+СВЦЭМ!$D$10+'СЕТ СН'!$F$6-'СЕТ СН'!$F$19</f>
        <v>866.16592092999997</v>
      </c>
    </row>
    <row r="32" spans="1:25" ht="15.75" x14ac:dyDescent="0.2">
      <c r="A32" s="35">
        <f t="shared" si="0"/>
        <v>44003</v>
      </c>
      <c r="B32" s="36">
        <f>SUMIFS(СВЦЭМ!$C$33:$C$776,СВЦЭМ!$A$33:$A$776,$A32,СВЦЭМ!$B$33:$B$776,B$11)+'СЕТ СН'!$F$9+СВЦЭМ!$D$10+'СЕТ СН'!$F$6-'СЕТ СН'!$F$19</f>
        <v>931.08538988999999</v>
      </c>
      <c r="C32" s="36">
        <f>SUMIFS(СВЦЭМ!$C$33:$C$776,СВЦЭМ!$A$33:$A$776,$A32,СВЦЭМ!$B$33:$B$776,C$11)+'СЕТ СН'!$F$9+СВЦЭМ!$D$10+'СЕТ СН'!$F$6-'СЕТ СН'!$F$19</f>
        <v>966.30925867999997</v>
      </c>
      <c r="D32" s="36">
        <f>SUMIFS(СВЦЭМ!$C$33:$C$776,СВЦЭМ!$A$33:$A$776,$A32,СВЦЭМ!$B$33:$B$776,D$11)+'СЕТ СН'!$F$9+СВЦЭМ!$D$10+'СЕТ СН'!$F$6-'СЕТ СН'!$F$19</f>
        <v>1000.14890395</v>
      </c>
      <c r="E32" s="36">
        <f>SUMIFS(СВЦЭМ!$C$33:$C$776,СВЦЭМ!$A$33:$A$776,$A32,СВЦЭМ!$B$33:$B$776,E$11)+'СЕТ СН'!$F$9+СВЦЭМ!$D$10+'СЕТ СН'!$F$6-'СЕТ СН'!$F$19</f>
        <v>1022.95236256</v>
      </c>
      <c r="F32" s="36">
        <f>SUMIFS(СВЦЭМ!$C$33:$C$776,СВЦЭМ!$A$33:$A$776,$A32,СВЦЭМ!$B$33:$B$776,F$11)+'СЕТ СН'!$F$9+СВЦЭМ!$D$10+'СЕТ СН'!$F$6-'СЕТ СН'!$F$19</f>
        <v>1016.61808406</v>
      </c>
      <c r="G32" s="36">
        <f>SUMIFS(СВЦЭМ!$C$33:$C$776,СВЦЭМ!$A$33:$A$776,$A32,СВЦЭМ!$B$33:$B$776,G$11)+'СЕТ СН'!$F$9+СВЦЭМ!$D$10+'СЕТ СН'!$F$6-'СЕТ СН'!$F$19</f>
        <v>1013.50833127</v>
      </c>
      <c r="H32" s="36">
        <f>SUMIFS(СВЦЭМ!$C$33:$C$776,СВЦЭМ!$A$33:$A$776,$A32,СВЦЭМ!$B$33:$B$776,H$11)+'СЕТ СН'!$F$9+СВЦЭМ!$D$10+'СЕТ СН'!$F$6-'СЕТ СН'!$F$19</f>
        <v>988.40558485999998</v>
      </c>
      <c r="I32" s="36">
        <f>SUMIFS(СВЦЭМ!$C$33:$C$776,СВЦЭМ!$A$33:$A$776,$A32,СВЦЭМ!$B$33:$B$776,I$11)+'СЕТ СН'!$F$9+СВЦЭМ!$D$10+'СЕТ СН'!$F$6-'СЕТ СН'!$F$19</f>
        <v>969.35418744000003</v>
      </c>
      <c r="J32" s="36">
        <f>SUMIFS(СВЦЭМ!$C$33:$C$776,СВЦЭМ!$A$33:$A$776,$A32,СВЦЭМ!$B$33:$B$776,J$11)+'СЕТ СН'!$F$9+СВЦЭМ!$D$10+'СЕТ СН'!$F$6-'СЕТ СН'!$F$19</f>
        <v>920.41160088000004</v>
      </c>
      <c r="K32" s="36">
        <f>SUMIFS(СВЦЭМ!$C$33:$C$776,СВЦЭМ!$A$33:$A$776,$A32,СВЦЭМ!$B$33:$B$776,K$11)+'СЕТ СН'!$F$9+СВЦЭМ!$D$10+'СЕТ СН'!$F$6-'СЕТ СН'!$F$19</f>
        <v>850.74719003999996</v>
      </c>
      <c r="L32" s="36">
        <f>SUMIFS(СВЦЭМ!$C$33:$C$776,СВЦЭМ!$A$33:$A$776,$A32,СВЦЭМ!$B$33:$B$776,L$11)+'СЕТ СН'!$F$9+СВЦЭМ!$D$10+'СЕТ СН'!$F$6-'СЕТ СН'!$F$19</f>
        <v>787.30568553000001</v>
      </c>
      <c r="M32" s="36">
        <f>SUMIFS(СВЦЭМ!$C$33:$C$776,СВЦЭМ!$A$33:$A$776,$A32,СВЦЭМ!$B$33:$B$776,M$11)+'СЕТ СН'!$F$9+СВЦЭМ!$D$10+'СЕТ СН'!$F$6-'СЕТ СН'!$F$19</f>
        <v>722.36659697999994</v>
      </c>
      <c r="N32" s="36">
        <f>SUMIFS(СВЦЭМ!$C$33:$C$776,СВЦЭМ!$A$33:$A$776,$A32,СВЦЭМ!$B$33:$B$776,N$11)+'СЕТ СН'!$F$9+СВЦЭМ!$D$10+'СЕТ СН'!$F$6-'СЕТ СН'!$F$19</f>
        <v>715.48166939999999</v>
      </c>
      <c r="O32" s="36">
        <f>SUMIFS(СВЦЭМ!$C$33:$C$776,СВЦЭМ!$A$33:$A$776,$A32,СВЦЭМ!$B$33:$B$776,O$11)+'СЕТ СН'!$F$9+СВЦЭМ!$D$10+'СЕТ СН'!$F$6-'СЕТ СН'!$F$19</f>
        <v>711.57407188000002</v>
      </c>
      <c r="P32" s="36">
        <f>SUMIFS(СВЦЭМ!$C$33:$C$776,СВЦЭМ!$A$33:$A$776,$A32,СВЦЭМ!$B$33:$B$776,P$11)+'СЕТ СН'!$F$9+СВЦЭМ!$D$10+'СЕТ СН'!$F$6-'СЕТ СН'!$F$19</f>
        <v>710.22102632999997</v>
      </c>
      <c r="Q32" s="36">
        <f>SUMIFS(СВЦЭМ!$C$33:$C$776,СВЦЭМ!$A$33:$A$776,$A32,СВЦЭМ!$B$33:$B$776,Q$11)+'СЕТ СН'!$F$9+СВЦЭМ!$D$10+'СЕТ СН'!$F$6-'СЕТ СН'!$F$19</f>
        <v>713.11794232</v>
      </c>
      <c r="R32" s="36">
        <f>SUMIFS(СВЦЭМ!$C$33:$C$776,СВЦЭМ!$A$33:$A$776,$A32,СВЦЭМ!$B$33:$B$776,R$11)+'СЕТ СН'!$F$9+СВЦЭМ!$D$10+'СЕТ СН'!$F$6-'СЕТ СН'!$F$19</f>
        <v>712.13433337000004</v>
      </c>
      <c r="S32" s="36">
        <f>SUMIFS(СВЦЭМ!$C$33:$C$776,СВЦЭМ!$A$33:$A$776,$A32,СВЦЭМ!$B$33:$B$776,S$11)+'СЕТ СН'!$F$9+СВЦЭМ!$D$10+'СЕТ СН'!$F$6-'СЕТ СН'!$F$19</f>
        <v>718.42378352000003</v>
      </c>
      <c r="T32" s="36">
        <f>SUMIFS(СВЦЭМ!$C$33:$C$776,СВЦЭМ!$A$33:$A$776,$A32,СВЦЭМ!$B$33:$B$776,T$11)+'СЕТ СН'!$F$9+СВЦЭМ!$D$10+'СЕТ СН'!$F$6-'СЕТ СН'!$F$19</f>
        <v>726.92772886</v>
      </c>
      <c r="U32" s="36">
        <f>SUMIFS(СВЦЭМ!$C$33:$C$776,СВЦЭМ!$A$33:$A$776,$A32,СВЦЭМ!$B$33:$B$776,U$11)+'СЕТ СН'!$F$9+СВЦЭМ!$D$10+'СЕТ СН'!$F$6-'СЕТ СН'!$F$19</f>
        <v>723.57498061000001</v>
      </c>
      <c r="V32" s="36">
        <f>SUMIFS(СВЦЭМ!$C$33:$C$776,СВЦЭМ!$A$33:$A$776,$A32,СВЦЭМ!$B$33:$B$776,V$11)+'СЕТ СН'!$F$9+СВЦЭМ!$D$10+'СЕТ СН'!$F$6-'СЕТ СН'!$F$19</f>
        <v>706.74637687999996</v>
      </c>
      <c r="W32" s="36">
        <f>SUMIFS(СВЦЭМ!$C$33:$C$776,СВЦЭМ!$A$33:$A$776,$A32,СВЦЭМ!$B$33:$B$776,W$11)+'СЕТ СН'!$F$9+СВЦЭМ!$D$10+'СЕТ СН'!$F$6-'СЕТ СН'!$F$19</f>
        <v>711.07598204999999</v>
      </c>
      <c r="X32" s="36">
        <f>SUMIFS(СВЦЭМ!$C$33:$C$776,СВЦЭМ!$A$33:$A$776,$A32,СВЦЭМ!$B$33:$B$776,X$11)+'СЕТ СН'!$F$9+СВЦЭМ!$D$10+'СЕТ СН'!$F$6-'СЕТ СН'!$F$19</f>
        <v>760.68214678000004</v>
      </c>
      <c r="Y32" s="36">
        <f>SUMIFS(СВЦЭМ!$C$33:$C$776,СВЦЭМ!$A$33:$A$776,$A32,СВЦЭМ!$B$33:$B$776,Y$11)+'СЕТ СН'!$F$9+СВЦЭМ!$D$10+'СЕТ СН'!$F$6-'СЕТ СН'!$F$19</f>
        <v>889.24316706000002</v>
      </c>
    </row>
    <row r="33" spans="1:25" ht="15.75" x14ac:dyDescent="0.2">
      <c r="A33" s="35">
        <f t="shared" si="0"/>
        <v>44004</v>
      </c>
      <c r="B33" s="36">
        <f>SUMIFS(СВЦЭМ!$C$33:$C$776,СВЦЭМ!$A$33:$A$776,$A33,СВЦЭМ!$B$33:$B$776,B$11)+'СЕТ СН'!$F$9+СВЦЭМ!$D$10+'СЕТ СН'!$F$6-'СЕТ СН'!$F$19</f>
        <v>953.23018910999997</v>
      </c>
      <c r="C33" s="36">
        <f>SUMIFS(СВЦЭМ!$C$33:$C$776,СВЦЭМ!$A$33:$A$776,$A33,СВЦЭМ!$B$33:$B$776,C$11)+'СЕТ СН'!$F$9+СВЦЭМ!$D$10+'СЕТ СН'!$F$6-'СЕТ СН'!$F$19</f>
        <v>961.26757018000001</v>
      </c>
      <c r="D33" s="36">
        <f>SUMIFS(СВЦЭМ!$C$33:$C$776,СВЦЭМ!$A$33:$A$776,$A33,СВЦЭМ!$B$33:$B$776,D$11)+'СЕТ СН'!$F$9+СВЦЭМ!$D$10+'СЕТ СН'!$F$6-'СЕТ СН'!$F$19</f>
        <v>956.85876266000002</v>
      </c>
      <c r="E33" s="36">
        <f>SUMIFS(СВЦЭМ!$C$33:$C$776,СВЦЭМ!$A$33:$A$776,$A33,СВЦЭМ!$B$33:$B$776,E$11)+'СЕТ СН'!$F$9+СВЦЭМ!$D$10+'СЕТ СН'!$F$6-'СЕТ СН'!$F$19</f>
        <v>958.42774560999999</v>
      </c>
      <c r="F33" s="36">
        <f>SUMIFS(СВЦЭМ!$C$33:$C$776,СВЦЭМ!$A$33:$A$776,$A33,СВЦЭМ!$B$33:$B$776,F$11)+'СЕТ СН'!$F$9+СВЦЭМ!$D$10+'СЕТ СН'!$F$6-'СЕТ СН'!$F$19</f>
        <v>951.99509292999994</v>
      </c>
      <c r="G33" s="36">
        <f>SUMIFS(СВЦЭМ!$C$33:$C$776,СВЦЭМ!$A$33:$A$776,$A33,СВЦЭМ!$B$33:$B$776,G$11)+'СЕТ СН'!$F$9+СВЦЭМ!$D$10+'СЕТ СН'!$F$6-'СЕТ СН'!$F$19</f>
        <v>953.65684441999997</v>
      </c>
      <c r="H33" s="36">
        <f>SUMIFS(СВЦЭМ!$C$33:$C$776,СВЦЭМ!$A$33:$A$776,$A33,СВЦЭМ!$B$33:$B$776,H$11)+'СЕТ СН'!$F$9+СВЦЭМ!$D$10+'СЕТ СН'!$F$6-'СЕТ СН'!$F$19</f>
        <v>956.36505152999996</v>
      </c>
      <c r="I33" s="36">
        <f>SUMIFS(СВЦЭМ!$C$33:$C$776,СВЦЭМ!$A$33:$A$776,$A33,СВЦЭМ!$B$33:$B$776,I$11)+'СЕТ СН'!$F$9+СВЦЭМ!$D$10+'СЕТ СН'!$F$6-'СЕТ СН'!$F$19</f>
        <v>965.13035725999998</v>
      </c>
      <c r="J33" s="36">
        <f>SUMIFS(СВЦЭМ!$C$33:$C$776,СВЦЭМ!$A$33:$A$776,$A33,СВЦЭМ!$B$33:$B$776,J$11)+'СЕТ СН'!$F$9+СВЦЭМ!$D$10+'СЕТ СН'!$F$6-'СЕТ СН'!$F$19</f>
        <v>893.06164315000001</v>
      </c>
      <c r="K33" s="36">
        <f>SUMIFS(СВЦЭМ!$C$33:$C$776,СВЦЭМ!$A$33:$A$776,$A33,СВЦЭМ!$B$33:$B$776,K$11)+'СЕТ СН'!$F$9+СВЦЭМ!$D$10+'СЕТ СН'!$F$6-'СЕТ СН'!$F$19</f>
        <v>817.93147838999994</v>
      </c>
      <c r="L33" s="36">
        <f>SUMIFS(СВЦЭМ!$C$33:$C$776,СВЦЭМ!$A$33:$A$776,$A33,СВЦЭМ!$B$33:$B$776,L$11)+'СЕТ СН'!$F$9+СВЦЭМ!$D$10+'СЕТ СН'!$F$6-'СЕТ СН'!$F$19</f>
        <v>766.29392780000001</v>
      </c>
      <c r="M33" s="36">
        <f>SUMIFS(СВЦЭМ!$C$33:$C$776,СВЦЭМ!$A$33:$A$776,$A33,СВЦЭМ!$B$33:$B$776,M$11)+'СЕТ СН'!$F$9+СВЦЭМ!$D$10+'СЕТ СН'!$F$6-'СЕТ СН'!$F$19</f>
        <v>760.57292188999998</v>
      </c>
      <c r="N33" s="36">
        <f>SUMIFS(СВЦЭМ!$C$33:$C$776,СВЦЭМ!$A$33:$A$776,$A33,СВЦЭМ!$B$33:$B$776,N$11)+'СЕТ СН'!$F$9+СВЦЭМ!$D$10+'СЕТ СН'!$F$6-'СЕТ СН'!$F$19</f>
        <v>759.75087969000003</v>
      </c>
      <c r="O33" s="36">
        <f>SUMIFS(СВЦЭМ!$C$33:$C$776,СВЦЭМ!$A$33:$A$776,$A33,СВЦЭМ!$B$33:$B$776,O$11)+'СЕТ СН'!$F$9+СВЦЭМ!$D$10+'СЕТ СН'!$F$6-'СЕТ СН'!$F$19</f>
        <v>772.38321337000002</v>
      </c>
      <c r="P33" s="36">
        <f>SUMIFS(СВЦЭМ!$C$33:$C$776,СВЦЭМ!$A$33:$A$776,$A33,СВЦЭМ!$B$33:$B$776,P$11)+'СЕТ СН'!$F$9+СВЦЭМ!$D$10+'СЕТ СН'!$F$6-'СЕТ СН'!$F$19</f>
        <v>770.68693414999996</v>
      </c>
      <c r="Q33" s="36">
        <f>SUMIFS(СВЦЭМ!$C$33:$C$776,СВЦЭМ!$A$33:$A$776,$A33,СВЦЭМ!$B$33:$B$776,Q$11)+'СЕТ СН'!$F$9+СВЦЭМ!$D$10+'СЕТ СН'!$F$6-'СЕТ СН'!$F$19</f>
        <v>775.94769488999998</v>
      </c>
      <c r="R33" s="36">
        <f>SUMIFS(СВЦЭМ!$C$33:$C$776,СВЦЭМ!$A$33:$A$776,$A33,СВЦЭМ!$B$33:$B$776,R$11)+'СЕТ СН'!$F$9+СВЦЭМ!$D$10+'СЕТ СН'!$F$6-'СЕТ СН'!$F$19</f>
        <v>770.03028999000003</v>
      </c>
      <c r="S33" s="36">
        <f>SUMIFS(СВЦЭМ!$C$33:$C$776,СВЦЭМ!$A$33:$A$776,$A33,СВЦЭМ!$B$33:$B$776,S$11)+'СЕТ СН'!$F$9+СВЦЭМ!$D$10+'СЕТ СН'!$F$6-'СЕТ СН'!$F$19</f>
        <v>774.13951625000004</v>
      </c>
      <c r="T33" s="36">
        <f>SUMIFS(СВЦЭМ!$C$33:$C$776,СВЦЭМ!$A$33:$A$776,$A33,СВЦЭМ!$B$33:$B$776,T$11)+'СЕТ СН'!$F$9+СВЦЭМ!$D$10+'СЕТ СН'!$F$6-'СЕТ СН'!$F$19</f>
        <v>775.15494285</v>
      </c>
      <c r="U33" s="36">
        <f>SUMIFS(СВЦЭМ!$C$33:$C$776,СВЦЭМ!$A$33:$A$776,$A33,СВЦЭМ!$B$33:$B$776,U$11)+'СЕТ СН'!$F$9+СВЦЭМ!$D$10+'СЕТ СН'!$F$6-'СЕТ СН'!$F$19</f>
        <v>773.96195879000004</v>
      </c>
      <c r="V33" s="36">
        <f>SUMIFS(СВЦЭМ!$C$33:$C$776,СВЦЭМ!$A$33:$A$776,$A33,СВЦЭМ!$B$33:$B$776,V$11)+'СЕТ СН'!$F$9+СВЦЭМ!$D$10+'СЕТ СН'!$F$6-'СЕТ СН'!$F$19</f>
        <v>765.48830685999997</v>
      </c>
      <c r="W33" s="36">
        <f>SUMIFS(СВЦЭМ!$C$33:$C$776,СВЦЭМ!$A$33:$A$776,$A33,СВЦЭМ!$B$33:$B$776,W$11)+'СЕТ СН'!$F$9+СВЦЭМ!$D$10+'СЕТ СН'!$F$6-'СЕТ СН'!$F$19</f>
        <v>750.90346978000002</v>
      </c>
      <c r="X33" s="36">
        <f>SUMIFS(СВЦЭМ!$C$33:$C$776,СВЦЭМ!$A$33:$A$776,$A33,СВЦЭМ!$B$33:$B$776,X$11)+'СЕТ СН'!$F$9+СВЦЭМ!$D$10+'СЕТ СН'!$F$6-'СЕТ СН'!$F$19</f>
        <v>794.24222629999997</v>
      </c>
      <c r="Y33" s="36">
        <f>SUMIFS(СВЦЭМ!$C$33:$C$776,СВЦЭМ!$A$33:$A$776,$A33,СВЦЭМ!$B$33:$B$776,Y$11)+'СЕТ СН'!$F$9+СВЦЭМ!$D$10+'СЕТ СН'!$F$6-'СЕТ СН'!$F$19</f>
        <v>898.50178291999998</v>
      </c>
    </row>
    <row r="34" spans="1:25" ht="15.75" x14ac:dyDescent="0.2">
      <c r="A34" s="35">
        <f t="shared" si="0"/>
        <v>44005</v>
      </c>
      <c r="B34" s="36">
        <f>SUMIFS(СВЦЭМ!$C$33:$C$776,СВЦЭМ!$A$33:$A$776,$A34,СВЦЭМ!$B$33:$B$776,B$11)+'СЕТ СН'!$F$9+СВЦЭМ!$D$10+'СЕТ СН'!$F$6-'СЕТ СН'!$F$19</f>
        <v>1007.21822733</v>
      </c>
      <c r="C34" s="36">
        <f>SUMIFS(СВЦЭМ!$C$33:$C$776,СВЦЭМ!$A$33:$A$776,$A34,СВЦЭМ!$B$33:$B$776,C$11)+'СЕТ СН'!$F$9+СВЦЭМ!$D$10+'СЕТ СН'!$F$6-'СЕТ СН'!$F$19</f>
        <v>1006.49921767</v>
      </c>
      <c r="D34" s="36">
        <f>SUMIFS(СВЦЭМ!$C$33:$C$776,СВЦЭМ!$A$33:$A$776,$A34,СВЦЭМ!$B$33:$B$776,D$11)+'СЕТ СН'!$F$9+СВЦЭМ!$D$10+'СЕТ СН'!$F$6-'СЕТ СН'!$F$19</f>
        <v>999.05268332000003</v>
      </c>
      <c r="E34" s="36">
        <f>SUMIFS(СВЦЭМ!$C$33:$C$776,СВЦЭМ!$A$33:$A$776,$A34,СВЦЭМ!$B$33:$B$776,E$11)+'СЕТ СН'!$F$9+СВЦЭМ!$D$10+'СЕТ СН'!$F$6-'СЕТ СН'!$F$19</f>
        <v>1003.28471867</v>
      </c>
      <c r="F34" s="36">
        <f>SUMIFS(СВЦЭМ!$C$33:$C$776,СВЦЭМ!$A$33:$A$776,$A34,СВЦЭМ!$B$33:$B$776,F$11)+'СЕТ СН'!$F$9+СВЦЭМ!$D$10+'СЕТ СН'!$F$6-'СЕТ СН'!$F$19</f>
        <v>1003.17239724</v>
      </c>
      <c r="G34" s="36">
        <f>SUMIFS(СВЦЭМ!$C$33:$C$776,СВЦЭМ!$A$33:$A$776,$A34,СВЦЭМ!$B$33:$B$776,G$11)+'СЕТ СН'!$F$9+СВЦЭМ!$D$10+'СЕТ СН'!$F$6-'СЕТ СН'!$F$19</f>
        <v>1006.4675762099999</v>
      </c>
      <c r="H34" s="36">
        <f>SUMIFS(СВЦЭМ!$C$33:$C$776,СВЦЭМ!$A$33:$A$776,$A34,СВЦЭМ!$B$33:$B$776,H$11)+'СЕТ СН'!$F$9+СВЦЭМ!$D$10+'СЕТ СН'!$F$6-'СЕТ СН'!$F$19</f>
        <v>1004.08198566</v>
      </c>
      <c r="I34" s="36">
        <f>SUMIFS(СВЦЭМ!$C$33:$C$776,СВЦЭМ!$A$33:$A$776,$A34,СВЦЭМ!$B$33:$B$776,I$11)+'СЕТ СН'!$F$9+СВЦЭМ!$D$10+'СЕТ СН'!$F$6-'СЕТ СН'!$F$19</f>
        <v>945.73007851</v>
      </c>
      <c r="J34" s="36">
        <f>SUMIFS(СВЦЭМ!$C$33:$C$776,СВЦЭМ!$A$33:$A$776,$A34,СВЦЭМ!$B$33:$B$776,J$11)+'СЕТ СН'!$F$9+СВЦЭМ!$D$10+'СЕТ СН'!$F$6-'СЕТ СН'!$F$19</f>
        <v>938.75562932000003</v>
      </c>
      <c r="K34" s="36">
        <f>SUMIFS(СВЦЭМ!$C$33:$C$776,СВЦЭМ!$A$33:$A$776,$A34,СВЦЭМ!$B$33:$B$776,K$11)+'СЕТ СН'!$F$9+СВЦЭМ!$D$10+'СЕТ СН'!$F$6-'СЕТ СН'!$F$19</f>
        <v>850.51129606999996</v>
      </c>
      <c r="L34" s="36">
        <f>SUMIFS(СВЦЭМ!$C$33:$C$776,СВЦЭМ!$A$33:$A$776,$A34,СВЦЭМ!$B$33:$B$776,L$11)+'СЕТ СН'!$F$9+СВЦЭМ!$D$10+'СЕТ СН'!$F$6-'СЕТ СН'!$F$19</f>
        <v>784.65717825000002</v>
      </c>
      <c r="M34" s="36">
        <f>SUMIFS(СВЦЭМ!$C$33:$C$776,СВЦЭМ!$A$33:$A$776,$A34,СВЦЭМ!$B$33:$B$776,M$11)+'СЕТ СН'!$F$9+СВЦЭМ!$D$10+'СЕТ СН'!$F$6-'СЕТ СН'!$F$19</f>
        <v>785.00953160999995</v>
      </c>
      <c r="N34" s="36">
        <f>SUMIFS(СВЦЭМ!$C$33:$C$776,СВЦЭМ!$A$33:$A$776,$A34,СВЦЭМ!$B$33:$B$776,N$11)+'СЕТ СН'!$F$9+СВЦЭМ!$D$10+'СЕТ СН'!$F$6-'СЕТ СН'!$F$19</f>
        <v>782.45194142000003</v>
      </c>
      <c r="O34" s="36">
        <f>SUMIFS(СВЦЭМ!$C$33:$C$776,СВЦЭМ!$A$33:$A$776,$A34,СВЦЭМ!$B$33:$B$776,O$11)+'СЕТ СН'!$F$9+СВЦЭМ!$D$10+'СЕТ СН'!$F$6-'СЕТ СН'!$F$19</f>
        <v>788.20166728999993</v>
      </c>
      <c r="P34" s="36">
        <f>SUMIFS(СВЦЭМ!$C$33:$C$776,СВЦЭМ!$A$33:$A$776,$A34,СВЦЭМ!$B$33:$B$776,P$11)+'СЕТ СН'!$F$9+СВЦЭМ!$D$10+'СЕТ СН'!$F$6-'СЕТ СН'!$F$19</f>
        <v>790.17619134999995</v>
      </c>
      <c r="Q34" s="36">
        <f>SUMIFS(СВЦЭМ!$C$33:$C$776,СВЦЭМ!$A$33:$A$776,$A34,СВЦЭМ!$B$33:$B$776,Q$11)+'СЕТ СН'!$F$9+СВЦЭМ!$D$10+'СЕТ СН'!$F$6-'СЕТ СН'!$F$19</f>
        <v>790.62538376999998</v>
      </c>
      <c r="R34" s="36">
        <f>SUMIFS(СВЦЭМ!$C$33:$C$776,СВЦЭМ!$A$33:$A$776,$A34,СВЦЭМ!$B$33:$B$776,R$11)+'СЕТ СН'!$F$9+СВЦЭМ!$D$10+'СЕТ СН'!$F$6-'СЕТ СН'!$F$19</f>
        <v>786.99394628999994</v>
      </c>
      <c r="S34" s="36">
        <f>SUMIFS(СВЦЭМ!$C$33:$C$776,СВЦЭМ!$A$33:$A$776,$A34,СВЦЭМ!$B$33:$B$776,S$11)+'СЕТ СН'!$F$9+СВЦЭМ!$D$10+'СЕТ СН'!$F$6-'СЕТ СН'!$F$19</f>
        <v>787.76439235999999</v>
      </c>
      <c r="T34" s="36">
        <f>SUMIFS(СВЦЭМ!$C$33:$C$776,СВЦЭМ!$A$33:$A$776,$A34,СВЦЭМ!$B$33:$B$776,T$11)+'СЕТ СН'!$F$9+СВЦЭМ!$D$10+'СЕТ СН'!$F$6-'СЕТ СН'!$F$19</f>
        <v>786.37752641999998</v>
      </c>
      <c r="U34" s="36">
        <f>SUMIFS(СВЦЭМ!$C$33:$C$776,СВЦЭМ!$A$33:$A$776,$A34,СВЦЭМ!$B$33:$B$776,U$11)+'СЕТ СН'!$F$9+СВЦЭМ!$D$10+'СЕТ СН'!$F$6-'СЕТ СН'!$F$19</f>
        <v>788.89444029000003</v>
      </c>
      <c r="V34" s="36">
        <f>SUMIFS(СВЦЭМ!$C$33:$C$776,СВЦЭМ!$A$33:$A$776,$A34,СВЦЭМ!$B$33:$B$776,V$11)+'СЕТ СН'!$F$9+СВЦЭМ!$D$10+'СЕТ СН'!$F$6-'СЕТ СН'!$F$19</f>
        <v>789.38592547999997</v>
      </c>
      <c r="W34" s="36">
        <f>SUMIFS(СВЦЭМ!$C$33:$C$776,СВЦЭМ!$A$33:$A$776,$A34,СВЦЭМ!$B$33:$B$776,W$11)+'СЕТ СН'!$F$9+СВЦЭМ!$D$10+'СЕТ СН'!$F$6-'СЕТ СН'!$F$19</f>
        <v>760.14854054</v>
      </c>
      <c r="X34" s="36">
        <f>SUMIFS(СВЦЭМ!$C$33:$C$776,СВЦЭМ!$A$33:$A$776,$A34,СВЦЭМ!$B$33:$B$776,X$11)+'СЕТ СН'!$F$9+СВЦЭМ!$D$10+'СЕТ СН'!$F$6-'СЕТ СН'!$F$19</f>
        <v>768.38648542999999</v>
      </c>
      <c r="Y34" s="36">
        <f>SUMIFS(СВЦЭМ!$C$33:$C$776,СВЦЭМ!$A$33:$A$776,$A34,СВЦЭМ!$B$33:$B$776,Y$11)+'СЕТ СН'!$F$9+СВЦЭМ!$D$10+'СЕТ СН'!$F$6-'СЕТ СН'!$F$19</f>
        <v>850.51444730000003</v>
      </c>
    </row>
    <row r="35" spans="1:25" ht="15.75" x14ac:dyDescent="0.2">
      <c r="A35" s="35">
        <f t="shared" si="0"/>
        <v>44006</v>
      </c>
      <c r="B35" s="36">
        <f>SUMIFS(СВЦЭМ!$C$33:$C$776,СВЦЭМ!$A$33:$A$776,$A35,СВЦЭМ!$B$33:$B$776,B$11)+'СЕТ СН'!$F$9+СВЦЭМ!$D$10+'СЕТ СН'!$F$6-'СЕТ СН'!$F$19</f>
        <v>954.81829094</v>
      </c>
      <c r="C35" s="36">
        <f>SUMIFS(СВЦЭМ!$C$33:$C$776,СВЦЭМ!$A$33:$A$776,$A35,СВЦЭМ!$B$33:$B$776,C$11)+'СЕТ СН'!$F$9+СВЦЭМ!$D$10+'СЕТ СН'!$F$6-'СЕТ СН'!$F$19</f>
        <v>996.66473537000002</v>
      </c>
      <c r="D35" s="36">
        <f>SUMIFS(СВЦЭМ!$C$33:$C$776,СВЦЭМ!$A$33:$A$776,$A35,СВЦЭМ!$B$33:$B$776,D$11)+'СЕТ СН'!$F$9+СВЦЭМ!$D$10+'СЕТ СН'!$F$6-'СЕТ СН'!$F$19</f>
        <v>1015.30718525</v>
      </c>
      <c r="E35" s="36">
        <f>SUMIFS(СВЦЭМ!$C$33:$C$776,СВЦЭМ!$A$33:$A$776,$A35,СВЦЭМ!$B$33:$B$776,E$11)+'СЕТ СН'!$F$9+СВЦЭМ!$D$10+'СЕТ СН'!$F$6-'СЕТ СН'!$F$19</f>
        <v>1030.4875225800001</v>
      </c>
      <c r="F35" s="36">
        <f>SUMIFS(СВЦЭМ!$C$33:$C$776,СВЦЭМ!$A$33:$A$776,$A35,СВЦЭМ!$B$33:$B$776,F$11)+'СЕТ СН'!$F$9+СВЦЭМ!$D$10+'СЕТ СН'!$F$6-'СЕТ СН'!$F$19</f>
        <v>1036.35121224</v>
      </c>
      <c r="G35" s="36">
        <f>SUMIFS(СВЦЭМ!$C$33:$C$776,СВЦЭМ!$A$33:$A$776,$A35,СВЦЭМ!$B$33:$B$776,G$11)+'СЕТ СН'!$F$9+СВЦЭМ!$D$10+'СЕТ СН'!$F$6-'СЕТ СН'!$F$19</f>
        <v>1040.8226394200001</v>
      </c>
      <c r="H35" s="36">
        <f>SUMIFS(СВЦЭМ!$C$33:$C$776,СВЦЭМ!$A$33:$A$776,$A35,СВЦЭМ!$B$33:$B$776,H$11)+'СЕТ СН'!$F$9+СВЦЭМ!$D$10+'СЕТ СН'!$F$6-'СЕТ СН'!$F$19</f>
        <v>1041.13660407</v>
      </c>
      <c r="I35" s="36">
        <f>SUMIFS(СВЦЭМ!$C$33:$C$776,СВЦЭМ!$A$33:$A$776,$A35,СВЦЭМ!$B$33:$B$776,I$11)+'СЕТ СН'!$F$9+СВЦЭМ!$D$10+'СЕТ СН'!$F$6-'СЕТ СН'!$F$19</f>
        <v>1007.67984455</v>
      </c>
      <c r="J35" s="36">
        <f>SUMIFS(СВЦЭМ!$C$33:$C$776,СВЦЭМ!$A$33:$A$776,$A35,СВЦЭМ!$B$33:$B$776,J$11)+'СЕТ СН'!$F$9+СВЦЭМ!$D$10+'СЕТ СН'!$F$6-'СЕТ СН'!$F$19</f>
        <v>954.83789715</v>
      </c>
      <c r="K35" s="36">
        <f>SUMIFS(СВЦЭМ!$C$33:$C$776,СВЦЭМ!$A$33:$A$776,$A35,СВЦЭМ!$B$33:$B$776,K$11)+'СЕТ СН'!$F$9+СВЦЭМ!$D$10+'СЕТ СН'!$F$6-'СЕТ СН'!$F$19</f>
        <v>838.20174048000001</v>
      </c>
      <c r="L35" s="36">
        <f>SUMIFS(СВЦЭМ!$C$33:$C$776,СВЦЭМ!$A$33:$A$776,$A35,СВЦЭМ!$B$33:$B$776,L$11)+'СЕТ СН'!$F$9+СВЦЭМ!$D$10+'СЕТ СН'!$F$6-'СЕТ СН'!$F$19</f>
        <v>783.13560497000003</v>
      </c>
      <c r="M35" s="36">
        <f>SUMIFS(СВЦЭМ!$C$33:$C$776,СВЦЭМ!$A$33:$A$776,$A35,СВЦЭМ!$B$33:$B$776,M$11)+'СЕТ СН'!$F$9+СВЦЭМ!$D$10+'СЕТ СН'!$F$6-'СЕТ СН'!$F$19</f>
        <v>771.11754980000001</v>
      </c>
      <c r="N35" s="36">
        <f>SUMIFS(СВЦЭМ!$C$33:$C$776,СВЦЭМ!$A$33:$A$776,$A35,СВЦЭМ!$B$33:$B$776,N$11)+'СЕТ СН'!$F$9+СВЦЭМ!$D$10+'СЕТ СН'!$F$6-'СЕТ СН'!$F$19</f>
        <v>760.80277752999996</v>
      </c>
      <c r="O35" s="36">
        <f>SUMIFS(СВЦЭМ!$C$33:$C$776,СВЦЭМ!$A$33:$A$776,$A35,СВЦЭМ!$B$33:$B$776,O$11)+'СЕТ СН'!$F$9+СВЦЭМ!$D$10+'СЕТ СН'!$F$6-'СЕТ СН'!$F$19</f>
        <v>739.4188312</v>
      </c>
      <c r="P35" s="36">
        <f>SUMIFS(СВЦЭМ!$C$33:$C$776,СВЦЭМ!$A$33:$A$776,$A35,СВЦЭМ!$B$33:$B$776,P$11)+'СЕТ СН'!$F$9+СВЦЭМ!$D$10+'СЕТ СН'!$F$6-'СЕТ СН'!$F$19</f>
        <v>744.81852622999997</v>
      </c>
      <c r="Q35" s="36">
        <f>SUMIFS(СВЦЭМ!$C$33:$C$776,СВЦЭМ!$A$33:$A$776,$A35,СВЦЭМ!$B$33:$B$776,Q$11)+'СЕТ СН'!$F$9+СВЦЭМ!$D$10+'СЕТ СН'!$F$6-'СЕТ СН'!$F$19</f>
        <v>747.19439496999996</v>
      </c>
      <c r="R35" s="36">
        <f>SUMIFS(СВЦЭМ!$C$33:$C$776,СВЦЭМ!$A$33:$A$776,$A35,СВЦЭМ!$B$33:$B$776,R$11)+'СЕТ СН'!$F$9+СВЦЭМ!$D$10+'СЕТ СН'!$F$6-'СЕТ СН'!$F$19</f>
        <v>761.65860367999994</v>
      </c>
      <c r="S35" s="36">
        <f>SUMIFS(СВЦЭМ!$C$33:$C$776,СВЦЭМ!$A$33:$A$776,$A35,СВЦЭМ!$B$33:$B$776,S$11)+'СЕТ СН'!$F$9+СВЦЭМ!$D$10+'СЕТ СН'!$F$6-'СЕТ СН'!$F$19</f>
        <v>766.74072003000003</v>
      </c>
      <c r="T35" s="36">
        <f>SUMIFS(СВЦЭМ!$C$33:$C$776,СВЦЭМ!$A$33:$A$776,$A35,СВЦЭМ!$B$33:$B$776,T$11)+'СЕТ СН'!$F$9+СВЦЭМ!$D$10+'СЕТ СН'!$F$6-'СЕТ СН'!$F$19</f>
        <v>763.75900024999999</v>
      </c>
      <c r="U35" s="36">
        <f>SUMIFS(СВЦЭМ!$C$33:$C$776,СВЦЭМ!$A$33:$A$776,$A35,СВЦЭМ!$B$33:$B$776,U$11)+'СЕТ СН'!$F$9+СВЦЭМ!$D$10+'СЕТ СН'!$F$6-'СЕТ СН'!$F$19</f>
        <v>762.94248798000001</v>
      </c>
      <c r="V35" s="36">
        <f>SUMIFS(СВЦЭМ!$C$33:$C$776,СВЦЭМ!$A$33:$A$776,$A35,СВЦЭМ!$B$33:$B$776,V$11)+'СЕТ СН'!$F$9+СВЦЭМ!$D$10+'СЕТ СН'!$F$6-'СЕТ СН'!$F$19</f>
        <v>731.74210302999995</v>
      </c>
      <c r="W35" s="36">
        <f>SUMIFS(СВЦЭМ!$C$33:$C$776,СВЦЭМ!$A$33:$A$776,$A35,СВЦЭМ!$B$33:$B$776,W$11)+'СЕТ СН'!$F$9+СВЦЭМ!$D$10+'СЕТ СН'!$F$6-'СЕТ СН'!$F$19</f>
        <v>732.27499875000001</v>
      </c>
      <c r="X35" s="36">
        <f>SUMIFS(СВЦЭМ!$C$33:$C$776,СВЦЭМ!$A$33:$A$776,$A35,СВЦЭМ!$B$33:$B$776,X$11)+'СЕТ СН'!$F$9+СВЦЭМ!$D$10+'СЕТ СН'!$F$6-'СЕТ СН'!$F$19</f>
        <v>791.36312078000003</v>
      </c>
      <c r="Y35" s="36">
        <f>SUMIFS(СВЦЭМ!$C$33:$C$776,СВЦЭМ!$A$33:$A$776,$A35,СВЦЭМ!$B$33:$B$776,Y$11)+'СЕТ СН'!$F$9+СВЦЭМ!$D$10+'СЕТ СН'!$F$6-'СЕТ СН'!$F$19</f>
        <v>899.06242337000003</v>
      </c>
    </row>
    <row r="36" spans="1:25" ht="15.75" x14ac:dyDescent="0.2">
      <c r="A36" s="35">
        <f t="shared" si="0"/>
        <v>44007</v>
      </c>
      <c r="B36" s="36">
        <f>SUMIFS(СВЦЭМ!$C$33:$C$776,СВЦЭМ!$A$33:$A$776,$A36,СВЦЭМ!$B$33:$B$776,B$11)+'СЕТ СН'!$F$9+СВЦЭМ!$D$10+'СЕТ СН'!$F$6-'СЕТ СН'!$F$19</f>
        <v>988.74621315000002</v>
      </c>
      <c r="C36" s="36">
        <f>SUMIFS(СВЦЭМ!$C$33:$C$776,СВЦЭМ!$A$33:$A$776,$A36,СВЦЭМ!$B$33:$B$776,C$11)+'СЕТ СН'!$F$9+СВЦЭМ!$D$10+'СЕТ СН'!$F$6-'СЕТ СН'!$F$19</f>
        <v>1020.33633216</v>
      </c>
      <c r="D36" s="36">
        <f>SUMIFS(СВЦЭМ!$C$33:$C$776,СВЦЭМ!$A$33:$A$776,$A36,СВЦЭМ!$B$33:$B$776,D$11)+'СЕТ СН'!$F$9+СВЦЭМ!$D$10+'СЕТ СН'!$F$6-'СЕТ СН'!$F$19</f>
        <v>1037.9469712499999</v>
      </c>
      <c r="E36" s="36">
        <f>SUMIFS(СВЦЭМ!$C$33:$C$776,СВЦЭМ!$A$33:$A$776,$A36,СВЦЭМ!$B$33:$B$776,E$11)+'СЕТ СН'!$F$9+СВЦЭМ!$D$10+'СЕТ СН'!$F$6-'СЕТ СН'!$F$19</f>
        <v>1040.60665769</v>
      </c>
      <c r="F36" s="36">
        <f>SUMIFS(СВЦЭМ!$C$33:$C$776,СВЦЭМ!$A$33:$A$776,$A36,СВЦЭМ!$B$33:$B$776,F$11)+'СЕТ СН'!$F$9+СВЦЭМ!$D$10+'СЕТ СН'!$F$6-'СЕТ СН'!$F$19</f>
        <v>1042.38505289</v>
      </c>
      <c r="G36" s="36">
        <f>SUMIFS(СВЦЭМ!$C$33:$C$776,СВЦЭМ!$A$33:$A$776,$A36,СВЦЭМ!$B$33:$B$776,G$11)+'СЕТ СН'!$F$9+СВЦЭМ!$D$10+'СЕТ СН'!$F$6-'СЕТ СН'!$F$19</f>
        <v>1045.87384664</v>
      </c>
      <c r="H36" s="36">
        <f>SUMIFS(СВЦЭМ!$C$33:$C$776,СВЦЭМ!$A$33:$A$776,$A36,СВЦЭМ!$B$33:$B$776,H$11)+'СЕТ СН'!$F$9+СВЦЭМ!$D$10+'СЕТ СН'!$F$6-'СЕТ СН'!$F$19</f>
        <v>1030.18541381</v>
      </c>
      <c r="I36" s="36">
        <f>SUMIFS(СВЦЭМ!$C$33:$C$776,СВЦЭМ!$A$33:$A$776,$A36,СВЦЭМ!$B$33:$B$776,I$11)+'СЕТ СН'!$F$9+СВЦЭМ!$D$10+'СЕТ СН'!$F$6-'СЕТ СН'!$F$19</f>
        <v>998.80205302000002</v>
      </c>
      <c r="J36" s="36">
        <f>SUMIFS(СВЦЭМ!$C$33:$C$776,СВЦЭМ!$A$33:$A$776,$A36,СВЦЭМ!$B$33:$B$776,J$11)+'СЕТ СН'!$F$9+СВЦЭМ!$D$10+'СЕТ СН'!$F$6-'СЕТ СН'!$F$19</f>
        <v>957.86557084000003</v>
      </c>
      <c r="K36" s="36">
        <f>SUMIFS(СВЦЭМ!$C$33:$C$776,СВЦЭМ!$A$33:$A$776,$A36,СВЦЭМ!$B$33:$B$776,K$11)+'СЕТ СН'!$F$9+СВЦЭМ!$D$10+'СЕТ СН'!$F$6-'СЕТ СН'!$F$19</f>
        <v>859.61381273999996</v>
      </c>
      <c r="L36" s="36">
        <f>SUMIFS(СВЦЭМ!$C$33:$C$776,СВЦЭМ!$A$33:$A$776,$A36,СВЦЭМ!$B$33:$B$776,L$11)+'СЕТ СН'!$F$9+СВЦЭМ!$D$10+'СЕТ СН'!$F$6-'СЕТ СН'!$F$19</f>
        <v>787.51903537999999</v>
      </c>
      <c r="M36" s="36">
        <f>SUMIFS(СВЦЭМ!$C$33:$C$776,СВЦЭМ!$A$33:$A$776,$A36,СВЦЭМ!$B$33:$B$776,M$11)+'СЕТ СН'!$F$9+СВЦЭМ!$D$10+'СЕТ СН'!$F$6-'СЕТ СН'!$F$19</f>
        <v>752.59700325999995</v>
      </c>
      <c r="N36" s="36">
        <f>SUMIFS(СВЦЭМ!$C$33:$C$776,СВЦЭМ!$A$33:$A$776,$A36,СВЦЭМ!$B$33:$B$776,N$11)+'СЕТ СН'!$F$9+СВЦЭМ!$D$10+'СЕТ СН'!$F$6-'СЕТ СН'!$F$19</f>
        <v>759.36641785999996</v>
      </c>
      <c r="O36" s="36">
        <f>SUMIFS(СВЦЭМ!$C$33:$C$776,СВЦЭМ!$A$33:$A$776,$A36,СВЦЭМ!$B$33:$B$776,O$11)+'СЕТ СН'!$F$9+СВЦЭМ!$D$10+'СЕТ СН'!$F$6-'СЕТ СН'!$F$19</f>
        <v>756.27080426999999</v>
      </c>
      <c r="P36" s="36">
        <f>SUMIFS(СВЦЭМ!$C$33:$C$776,СВЦЭМ!$A$33:$A$776,$A36,СВЦЭМ!$B$33:$B$776,P$11)+'СЕТ СН'!$F$9+СВЦЭМ!$D$10+'СЕТ СН'!$F$6-'СЕТ СН'!$F$19</f>
        <v>754.98975560999997</v>
      </c>
      <c r="Q36" s="36">
        <f>SUMIFS(СВЦЭМ!$C$33:$C$776,СВЦЭМ!$A$33:$A$776,$A36,СВЦЭМ!$B$33:$B$776,Q$11)+'СЕТ СН'!$F$9+СВЦЭМ!$D$10+'СЕТ СН'!$F$6-'СЕТ СН'!$F$19</f>
        <v>762.02225099999998</v>
      </c>
      <c r="R36" s="36">
        <f>SUMIFS(СВЦЭМ!$C$33:$C$776,СВЦЭМ!$A$33:$A$776,$A36,СВЦЭМ!$B$33:$B$776,R$11)+'СЕТ СН'!$F$9+СВЦЭМ!$D$10+'СЕТ СН'!$F$6-'СЕТ СН'!$F$19</f>
        <v>762.50986152999997</v>
      </c>
      <c r="S36" s="36">
        <f>SUMIFS(СВЦЭМ!$C$33:$C$776,СВЦЭМ!$A$33:$A$776,$A36,СВЦЭМ!$B$33:$B$776,S$11)+'СЕТ СН'!$F$9+СВЦЭМ!$D$10+'СЕТ СН'!$F$6-'СЕТ СН'!$F$19</f>
        <v>783.43953160000001</v>
      </c>
      <c r="T36" s="36">
        <f>SUMIFS(СВЦЭМ!$C$33:$C$776,СВЦЭМ!$A$33:$A$776,$A36,СВЦЭМ!$B$33:$B$776,T$11)+'СЕТ СН'!$F$9+СВЦЭМ!$D$10+'СЕТ СН'!$F$6-'СЕТ СН'!$F$19</f>
        <v>782.77156910999997</v>
      </c>
      <c r="U36" s="36">
        <f>SUMIFS(СВЦЭМ!$C$33:$C$776,СВЦЭМ!$A$33:$A$776,$A36,СВЦЭМ!$B$33:$B$776,U$11)+'СЕТ СН'!$F$9+СВЦЭМ!$D$10+'СЕТ СН'!$F$6-'СЕТ СН'!$F$19</f>
        <v>780.75199580000003</v>
      </c>
      <c r="V36" s="36">
        <f>SUMIFS(СВЦЭМ!$C$33:$C$776,СВЦЭМ!$A$33:$A$776,$A36,СВЦЭМ!$B$33:$B$776,V$11)+'СЕТ СН'!$F$9+СВЦЭМ!$D$10+'СЕТ СН'!$F$6-'СЕТ СН'!$F$19</f>
        <v>753.69066065999993</v>
      </c>
      <c r="W36" s="36">
        <f>SUMIFS(СВЦЭМ!$C$33:$C$776,СВЦЭМ!$A$33:$A$776,$A36,СВЦЭМ!$B$33:$B$776,W$11)+'СЕТ СН'!$F$9+СВЦЭМ!$D$10+'СЕТ СН'!$F$6-'СЕТ СН'!$F$19</f>
        <v>756.37203762000001</v>
      </c>
      <c r="X36" s="36">
        <f>SUMIFS(СВЦЭМ!$C$33:$C$776,СВЦЭМ!$A$33:$A$776,$A36,СВЦЭМ!$B$33:$B$776,X$11)+'СЕТ СН'!$F$9+СВЦЭМ!$D$10+'СЕТ СН'!$F$6-'СЕТ СН'!$F$19</f>
        <v>825.53237424999998</v>
      </c>
      <c r="Y36" s="36">
        <f>SUMIFS(СВЦЭМ!$C$33:$C$776,СВЦЭМ!$A$33:$A$776,$A36,СВЦЭМ!$B$33:$B$776,Y$11)+'СЕТ СН'!$F$9+СВЦЭМ!$D$10+'СЕТ СН'!$F$6-'СЕТ СН'!$F$19</f>
        <v>918.56069825999998</v>
      </c>
    </row>
    <row r="37" spans="1:25" ht="15.75" x14ac:dyDescent="0.2">
      <c r="A37" s="35">
        <f t="shared" si="0"/>
        <v>44008</v>
      </c>
      <c r="B37" s="36">
        <f>SUMIFS(СВЦЭМ!$C$33:$C$776,СВЦЭМ!$A$33:$A$776,$A37,СВЦЭМ!$B$33:$B$776,B$11)+'СЕТ СН'!$F$9+СВЦЭМ!$D$10+'СЕТ СН'!$F$6-'СЕТ СН'!$F$19</f>
        <v>973.18578244000003</v>
      </c>
      <c r="C37" s="36">
        <f>SUMIFS(СВЦЭМ!$C$33:$C$776,СВЦЭМ!$A$33:$A$776,$A37,СВЦЭМ!$B$33:$B$776,C$11)+'СЕТ СН'!$F$9+СВЦЭМ!$D$10+'СЕТ СН'!$F$6-'СЕТ СН'!$F$19</f>
        <v>1002.09292678</v>
      </c>
      <c r="D37" s="36">
        <f>SUMIFS(СВЦЭМ!$C$33:$C$776,СВЦЭМ!$A$33:$A$776,$A37,СВЦЭМ!$B$33:$B$776,D$11)+'СЕТ СН'!$F$9+СВЦЭМ!$D$10+'СЕТ СН'!$F$6-'СЕТ СН'!$F$19</f>
        <v>1008.17953054</v>
      </c>
      <c r="E37" s="36">
        <f>SUMIFS(СВЦЭМ!$C$33:$C$776,СВЦЭМ!$A$33:$A$776,$A37,СВЦЭМ!$B$33:$B$776,E$11)+'СЕТ СН'!$F$9+СВЦЭМ!$D$10+'СЕТ СН'!$F$6-'СЕТ СН'!$F$19</f>
        <v>1013.7543110299999</v>
      </c>
      <c r="F37" s="36">
        <f>SUMIFS(СВЦЭМ!$C$33:$C$776,СВЦЭМ!$A$33:$A$776,$A37,СВЦЭМ!$B$33:$B$776,F$11)+'СЕТ СН'!$F$9+СВЦЭМ!$D$10+'СЕТ СН'!$F$6-'СЕТ СН'!$F$19</f>
        <v>1018.42087212</v>
      </c>
      <c r="G37" s="36">
        <f>SUMIFS(СВЦЭМ!$C$33:$C$776,СВЦЭМ!$A$33:$A$776,$A37,СВЦЭМ!$B$33:$B$776,G$11)+'СЕТ СН'!$F$9+СВЦЭМ!$D$10+'СЕТ СН'!$F$6-'СЕТ СН'!$F$19</f>
        <v>1015.72552214</v>
      </c>
      <c r="H37" s="36">
        <f>SUMIFS(СВЦЭМ!$C$33:$C$776,СВЦЭМ!$A$33:$A$776,$A37,СВЦЭМ!$B$33:$B$776,H$11)+'СЕТ СН'!$F$9+СВЦЭМ!$D$10+'СЕТ СН'!$F$6-'СЕТ СН'!$F$19</f>
        <v>1020.17717568</v>
      </c>
      <c r="I37" s="36">
        <f>SUMIFS(СВЦЭМ!$C$33:$C$776,СВЦЭМ!$A$33:$A$776,$A37,СВЦЭМ!$B$33:$B$776,I$11)+'СЕТ СН'!$F$9+СВЦЭМ!$D$10+'СЕТ СН'!$F$6-'СЕТ СН'!$F$19</f>
        <v>961.94978918999993</v>
      </c>
      <c r="J37" s="36">
        <f>SUMIFS(СВЦЭМ!$C$33:$C$776,СВЦЭМ!$A$33:$A$776,$A37,СВЦЭМ!$B$33:$B$776,J$11)+'СЕТ СН'!$F$9+СВЦЭМ!$D$10+'СЕТ СН'!$F$6-'СЕТ СН'!$F$19</f>
        <v>944.36255367000001</v>
      </c>
      <c r="K37" s="36">
        <f>SUMIFS(СВЦЭМ!$C$33:$C$776,СВЦЭМ!$A$33:$A$776,$A37,СВЦЭМ!$B$33:$B$776,K$11)+'СЕТ СН'!$F$9+СВЦЭМ!$D$10+'СЕТ СН'!$F$6-'СЕТ СН'!$F$19</f>
        <v>851.62328074000004</v>
      </c>
      <c r="L37" s="36">
        <f>SUMIFS(СВЦЭМ!$C$33:$C$776,СВЦЭМ!$A$33:$A$776,$A37,СВЦЭМ!$B$33:$B$776,L$11)+'СЕТ СН'!$F$9+СВЦЭМ!$D$10+'СЕТ СН'!$F$6-'СЕТ СН'!$F$19</f>
        <v>781.70704587</v>
      </c>
      <c r="M37" s="36">
        <f>SUMIFS(СВЦЭМ!$C$33:$C$776,СВЦЭМ!$A$33:$A$776,$A37,СВЦЭМ!$B$33:$B$776,M$11)+'СЕТ СН'!$F$9+СВЦЭМ!$D$10+'СЕТ СН'!$F$6-'СЕТ СН'!$F$19</f>
        <v>778.51922528</v>
      </c>
      <c r="N37" s="36">
        <f>SUMIFS(СВЦЭМ!$C$33:$C$776,СВЦЭМ!$A$33:$A$776,$A37,СВЦЭМ!$B$33:$B$776,N$11)+'СЕТ СН'!$F$9+СВЦЭМ!$D$10+'СЕТ СН'!$F$6-'СЕТ СН'!$F$19</f>
        <v>771.42806505999999</v>
      </c>
      <c r="O37" s="36">
        <f>SUMIFS(СВЦЭМ!$C$33:$C$776,СВЦЭМ!$A$33:$A$776,$A37,СВЦЭМ!$B$33:$B$776,O$11)+'СЕТ СН'!$F$9+СВЦЭМ!$D$10+'СЕТ СН'!$F$6-'СЕТ СН'!$F$19</f>
        <v>773.53783715999998</v>
      </c>
      <c r="P37" s="36">
        <f>SUMIFS(СВЦЭМ!$C$33:$C$776,СВЦЭМ!$A$33:$A$776,$A37,СВЦЭМ!$B$33:$B$776,P$11)+'СЕТ СН'!$F$9+СВЦЭМ!$D$10+'СЕТ СН'!$F$6-'СЕТ СН'!$F$19</f>
        <v>799.83800465000002</v>
      </c>
      <c r="Q37" s="36">
        <f>SUMIFS(СВЦЭМ!$C$33:$C$776,СВЦЭМ!$A$33:$A$776,$A37,СВЦЭМ!$B$33:$B$776,Q$11)+'СЕТ СН'!$F$9+СВЦЭМ!$D$10+'СЕТ СН'!$F$6-'СЕТ СН'!$F$19</f>
        <v>806.13408679999998</v>
      </c>
      <c r="R37" s="36">
        <f>SUMIFS(СВЦЭМ!$C$33:$C$776,СВЦЭМ!$A$33:$A$776,$A37,СВЦЭМ!$B$33:$B$776,R$11)+'СЕТ СН'!$F$9+СВЦЭМ!$D$10+'СЕТ СН'!$F$6-'СЕТ СН'!$F$19</f>
        <v>784.43072761999997</v>
      </c>
      <c r="S37" s="36">
        <f>SUMIFS(СВЦЭМ!$C$33:$C$776,СВЦЭМ!$A$33:$A$776,$A37,СВЦЭМ!$B$33:$B$776,S$11)+'СЕТ СН'!$F$9+СВЦЭМ!$D$10+'СЕТ СН'!$F$6-'СЕТ СН'!$F$19</f>
        <v>788.55471123999996</v>
      </c>
      <c r="T37" s="36">
        <f>SUMIFS(СВЦЭМ!$C$33:$C$776,СВЦЭМ!$A$33:$A$776,$A37,СВЦЭМ!$B$33:$B$776,T$11)+'СЕТ СН'!$F$9+СВЦЭМ!$D$10+'СЕТ СН'!$F$6-'СЕТ СН'!$F$19</f>
        <v>812.23018009999998</v>
      </c>
      <c r="U37" s="36">
        <f>SUMIFS(СВЦЭМ!$C$33:$C$776,СВЦЭМ!$A$33:$A$776,$A37,СВЦЭМ!$B$33:$B$776,U$11)+'СЕТ СН'!$F$9+СВЦЭМ!$D$10+'СЕТ СН'!$F$6-'СЕТ СН'!$F$19</f>
        <v>811.16769414999999</v>
      </c>
      <c r="V37" s="36">
        <f>SUMIFS(СВЦЭМ!$C$33:$C$776,СВЦЭМ!$A$33:$A$776,$A37,СВЦЭМ!$B$33:$B$776,V$11)+'СЕТ СН'!$F$9+СВЦЭМ!$D$10+'СЕТ СН'!$F$6-'СЕТ СН'!$F$19</f>
        <v>779.92068522</v>
      </c>
      <c r="W37" s="36">
        <f>SUMIFS(СВЦЭМ!$C$33:$C$776,СВЦЭМ!$A$33:$A$776,$A37,СВЦЭМ!$B$33:$B$776,W$11)+'СЕТ СН'!$F$9+СВЦЭМ!$D$10+'СЕТ СН'!$F$6-'СЕТ СН'!$F$19</f>
        <v>754.16120031000003</v>
      </c>
      <c r="X37" s="36">
        <f>SUMIFS(СВЦЭМ!$C$33:$C$776,СВЦЭМ!$A$33:$A$776,$A37,СВЦЭМ!$B$33:$B$776,X$11)+'СЕТ СН'!$F$9+СВЦЭМ!$D$10+'СЕТ СН'!$F$6-'СЕТ СН'!$F$19</f>
        <v>794.49428633000002</v>
      </c>
      <c r="Y37" s="36">
        <f>SUMIFS(СВЦЭМ!$C$33:$C$776,СВЦЭМ!$A$33:$A$776,$A37,СВЦЭМ!$B$33:$B$776,Y$11)+'СЕТ СН'!$F$9+СВЦЭМ!$D$10+'СЕТ СН'!$F$6-'СЕТ СН'!$F$19</f>
        <v>875.79113175999998</v>
      </c>
    </row>
    <row r="38" spans="1:25" ht="15.75" x14ac:dyDescent="0.2">
      <c r="A38" s="35">
        <f t="shared" si="0"/>
        <v>44009</v>
      </c>
      <c r="B38" s="36">
        <f>SUMIFS(СВЦЭМ!$C$33:$C$776,СВЦЭМ!$A$33:$A$776,$A38,СВЦЭМ!$B$33:$B$776,B$11)+'СЕТ СН'!$F$9+СВЦЭМ!$D$10+'СЕТ СН'!$F$6-'СЕТ СН'!$F$19</f>
        <v>949.49712829999999</v>
      </c>
      <c r="C38" s="36">
        <f>SUMIFS(СВЦЭМ!$C$33:$C$776,СВЦЭМ!$A$33:$A$776,$A38,СВЦЭМ!$B$33:$B$776,C$11)+'СЕТ СН'!$F$9+СВЦЭМ!$D$10+'СЕТ СН'!$F$6-'СЕТ СН'!$F$19</f>
        <v>939.90891965000003</v>
      </c>
      <c r="D38" s="36">
        <f>SUMIFS(СВЦЭМ!$C$33:$C$776,СВЦЭМ!$A$33:$A$776,$A38,СВЦЭМ!$B$33:$B$776,D$11)+'СЕТ СН'!$F$9+СВЦЭМ!$D$10+'СЕТ СН'!$F$6-'СЕТ СН'!$F$19</f>
        <v>936.90016792999995</v>
      </c>
      <c r="E38" s="36">
        <f>SUMIFS(СВЦЭМ!$C$33:$C$776,СВЦЭМ!$A$33:$A$776,$A38,СВЦЭМ!$B$33:$B$776,E$11)+'СЕТ СН'!$F$9+СВЦЭМ!$D$10+'СЕТ СН'!$F$6-'СЕТ СН'!$F$19</f>
        <v>937.77686252000001</v>
      </c>
      <c r="F38" s="36">
        <f>SUMIFS(СВЦЭМ!$C$33:$C$776,СВЦЭМ!$A$33:$A$776,$A38,СВЦЭМ!$B$33:$B$776,F$11)+'СЕТ СН'!$F$9+СВЦЭМ!$D$10+'СЕТ СН'!$F$6-'СЕТ СН'!$F$19</f>
        <v>933.43198295000002</v>
      </c>
      <c r="G38" s="36">
        <f>SUMIFS(СВЦЭМ!$C$33:$C$776,СВЦЭМ!$A$33:$A$776,$A38,СВЦЭМ!$B$33:$B$776,G$11)+'СЕТ СН'!$F$9+СВЦЭМ!$D$10+'СЕТ СН'!$F$6-'СЕТ СН'!$F$19</f>
        <v>933.65251977000003</v>
      </c>
      <c r="H38" s="36">
        <f>SUMIFS(СВЦЭМ!$C$33:$C$776,СВЦЭМ!$A$33:$A$776,$A38,СВЦЭМ!$B$33:$B$776,H$11)+'СЕТ СН'!$F$9+СВЦЭМ!$D$10+'СЕТ СН'!$F$6-'СЕТ СН'!$F$19</f>
        <v>932.98160071999996</v>
      </c>
      <c r="I38" s="36">
        <f>SUMIFS(СВЦЭМ!$C$33:$C$776,СВЦЭМ!$A$33:$A$776,$A38,СВЦЭМ!$B$33:$B$776,I$11)+'СЕТ СН'!$F$9+СВЦЭМ!$D$10+'СЕТ СН'!$F$6-'СЕТ СН'!$F$19</f>
        <v>928.43996465999999</v>
      </c>
      <c r="J38" s="36">
        <f>SUMIFS(СВЦЭМ!$C$33:$C$776,СВЦЭМ!$A$33:$A$776,$A38,СВЦЭМ!$B$33:$B$776,J$11)+'СЕТ СН'!$F$9+СВЦЭМ!$D$10+'СЕТ СН'!$F$6-'СЕТ СН'!$F$19</f>
        <v>923.81869279</v>
      </c>
      <c r="K38" s="36">
        <f>SUMIFS(СВЦЭМ!$C$33:$C$776,СВЦЭМ!$A$33:$A$776,$A38,СВЦЭМ!$B$33:$B$776,K$11)+'СЕТ СН'!$F$9+СВЦЭМ!$D$10+'СЕТ СН'!$F$6-'СЕТ СН'!$F$19</f>
        <v>826.69181523999998</v>
      </c>
      <c r="L38" s="36">
        <f>SUMIFS(СВЦЭМ!$C$33:$C$776,СВЦЭМ!$A$33:$A$776,$A38,СВЦЭМ!$B$33:$B$776,L$11)+'СЕТ СН'!$F$9+СВЦЭМ!$D$10+'СЕТ СН'!$F$6-'СЕТ СН'!$F$19</f>
        <v>752.11262737000004</v>
      </c>
      <c r="M38" s="36">
        <f>SUMIFS(СВЦЭМ!$C$33:$C$776,СВЦЭМ!$A$33:$A$776,$A38,СВЦЭМ!$B$33:$B$776,M$11)+'СЕТ СН'!$F$9+СВЦЭМ!$D$10+'СЕТ СН'!$F$6-'СЕТ СН'!$F$19</f>
        <v>741.88328643</v>
      </c>
      <c r="N38" s="36">
        <f>SUMIFS(СВЦЭМ!$C$33:$C$776,СВЦЭМ!$A$33:$A$776,$A38,СВЦЭМ!$B$33:$B$776,N$11)+'СЕТ СН'!$F$9+СВЦЭМ!$D$10+'СЕТ СН'!$F$6-'СЕТ СН'!$F$19</f>
        <v>750.47878301000003</v>
      </c>
      <c r="O38" s="36">
        <f>SUMIFS(СВЦЭМ!$C$33:$C$776,СВЦЭМ!$A$33:$A$776,$A38,СВЦЭМ!$B$33:$B$776,O$11)+'СЕТ СН'!$F$9+СВЦЭМ!$D$10+'СЕТ СН'!$F$6-'СЕТ СН'!$F$19</f>
        <v>757.86806634000004</v>
      </c>
      <c r="P38" s="36">
        <f>SUMIFS(СВЦЭМ!$C$33:$C$776,СВЦЭМ!$A$33:$A$776,$A38,СВЦЭМ!$B$33:$B$776,P$11)+'СЕТ СН'!$F$9+СВЦЭМ!$D$10+'СЕТ СН'!$F$6-'СЕТ СН'!$F$19</f>
        <v>766.06202057999997</v>
      </c>
      <c r="Q38" s="36">
        <f>SUMIFS(СВЦЭМ!$C$33:$C$776,СВЦЭМ!$A$33:$A$776,$A38,СВЦЭМ!$B$33:$B$776,Q$11)+'СЕТ СН'!$F$9+СВЦЭМ!$D$10+'СЕТ СН'!$F$6-'СЕТ СН'!$F$19</f>
        <v>774.44099769000002</v>
      </c>
      <c r="R38" s="36">
        <f>SUMIFS(СВЦЭМ!$C$33:$C$776,СВЦЭМ!$A$33:$A$776,$A38,СВЦЭМ!$B$33:$B$776,R$11)+'СЕТ СН'!$F$9+СВЦЭМ!$D$10+'СЕТ СН'!$F$6-'СЕТ СН'!$F$19</f>
        <v>752.12686460999998</v>
      </c>
      <c r="S38" s="36">
        <f>SUMIFS(СВЦЭМ!$C$33:$C$776,СВЦЭМ!$A$33:$A$776,$A38,СВЦЭМ!$B$33:$B$776,S$11)+'СЕТ СН'!$F$9+СВЦЭМ!$D$10+'СЕТ СН'!$F$6-'СЕТ СН'!$F$19</f>
        <v>760.05226497000001</v>
      </c>
      <c r="T38" s="36">
        <f>SUMIFS(СВЦЭМ!$C$33:$C$776,СВЦЭМ!$A$33:$A$776,$A38,СВЦЭМ!$B$33:$B$776,T$11)+'СЕТ СН'!$F$9+СВЦЭМ!$D$10+'СЕТ СН'!$F$6-'СЕТ СН'!$F$19</f>
        <v>779.42417613999999</v>
      </c>
      <c r="U38" s="36">
        <f>SUMIFS(СВЦЭМ!$C$33:$C$776,СВЦЭМ!$A$33:$A$776,$A38,СВЦЭМ!$B$33:$B$776,U$11)+'СЕТ СН'!$F$9+СВЦЭМ!$D$10+'СЕТ СН'!$F$6-'СЕТ СН'!$F$19</f>
        <v>767.95550832000004</v>
      </c>
      <c r="V38" s="36">
        <f>SUMIFS(СВЦЭМ!$C$33:$C$776,СВЦЭМ!$A$33:$A$776,$A38,СВЦЭМ!$B$33:$B$776,V$11)+'СЕТ СН'!$F$9+СВЦЭМ!$D$10+'СЕТ СН'!$F$6-'СЕТ СН'!$F$19</f>
        <v>754.47920450000004</v>
      </c>
      <c r="W38" s="36">
        <f>SUMIFS(СВЦЭМ!$C$33:$C$776,СВЦЭМ!$A$33:$A$776,$A38,СВЦЭМ!$B$33:$B$776,W$11)+'СЕТ СН'!$F$9+СВЦЭМ!$D$10+'СЕТ СН'!$F$6-'СЕТ СН'!$F$19</f>
        <v>724.39928498999996</v>
      </c>
      <c r="X38" s="36">
        <f>SUMIFS(СВЦЭМ!$C$33:$C$776,СВЦЭМ!$A$33:$A$776,$A38,СВЦЭМ!$B$33:$B$776,X$11)+'СЕТ СН'!$F$9+СВЦЭМ!$D$10+'СЕТ СН'!$F$6-'СЕТ СН'!$F$19</f>
        <v>751.07516196999995</v>
      </c>
      <c r="Y38" s="36">
        <f>SUMIFS(СВЦЭМ!$C$33:$C$776,СВЦЭМ!$A$33:$A$776,$A38,СВЦЭМ!$B$33:$B$776,Y$11)+'СЕТ СН'!$F$9+СВЦЭМ!$D$10+'СЕТ СН'!$F$6-'СЕТ СН'!$F$19</f>
        <v>845.50896404000002</v>
      </c>
    </row>
    <row r="39" spans="1:25" ht="15.75" x14ac:dyDescent="0.2">
      <c r="A39" s="35">
        <f t="shared" si="0"/>
        <v>44010</v>
      </c>
      <c r="B39" s="36">
        <f>SUMIFS(СВЦЭМ!$C$33:$C$776,СВЦЭМ!$A$33:$A$776,$A39,СВЦЭМ!$B$33:$B$776,B$11)+'СЕТ СН'!$F$9+СВЦЭМ!$D$10+'СЕТ СН'!$F$6-'СЕТ СН'!$F$19</f>
        <v>922.05374505999998</v>
      </c>
      <c r="C39" s="36">
        <f>SUMIFS(СВЦЭМ!$C$33:$C$776,СВЦЭМ!$A$33:$A$776,$A39,СВЦЭМ!$B$33:$B$776,C$11)+'СЕТ СН'!$F$9+СВЦЭМ!$D$10+'СЕТ СН'!$F$6-'СЕТ СН'!$F$19</f>
        <v>907.09290869999995</v>
      </c>
      <c r="D39" s="36">
        <f>SUMIFS(СВЦЭМ!$C$33:$C$776,СВЦЭМ!$A$33:$A$776,$A39,СВЦЭМ!$B$33:$B$776,D$11)+'СЕТ СН'!$F$9+СВЦЭМ!$D$10+'СЕТ СН'!$F$6-'СЕТ СН'!$F$19</f>
        <v>888.74247929000001</v>
      </c>
      <c r="E39" s="36">
        <f>SUMIFS(СВЦЭМ!$C$33:$C$776,СВЦЭМ!$A$33:$A$776,$A39,СВЦЭМ!$B$33:$B$776,E$11)+'СЕТ СН'!$F$9+СВЦЭМ!$D$10+'СЕТ СН'!$F$6-'СЕТ СН'!$F$19</f>
        <v>889.29859365999994</v>
      </c>
      <c r="F39" s="36">
        <f>SUMIFS(СВЦЭМ!$C$33:$C$776,СВЦЭМ!$A$33:$A$776,$A39,СВЦЭМ!$B$33:$B$776,F$11)+'СЕТ СН'!$F$9+СВЦЭМ!$D$10+'СЕТ СН'!$F$6-'СЕТ СН'!$F$19</f>
        <v>887.89464481999994</v>
      </c>
      <c r="G39" s="36">
        <f>SUMIFS(СВЦЭМ!$C$33:$C$776,СВЦЭМ!$A$33:$A$776,$A39,СВЦЭМ!$B$33:$B$776,G$11)+'СЕТ СН'!$F$9+СВЦЭМ!$D$10+'СЕТ СН'!$F$6-'СЕТ СН'!$F$19</f>
        <v>895.81261719999998</v>
      </c>
      <c r="H39" s="36">
        <f>SUMIFS(СВЦЭМ!$C$33:$C$776,СВЦЭМ!$A$33:$A$776,$A39,СВЦЭМ!$B$33:$B$776,H$11)+'СЕТ СН'!$F$9+СВЦЭМ!$D$10+'СЕТ СН'!$F$6-'СЕТ СН'!$F$19</f>
        <v>896.48938379000003</v>
      </c>
      <c r="I39" s="36">
        <f>SUMIFS(СВЦЭМ!$C$33:$C$776,СВЦЭМ!$A$33:$A$776,$A39,СВЦЭМ!$B$33:$B$776,I$11)+'СЕТ СН'!$F$9+СВЦЭМ!$D$10+'СЕТ СН'!$F$6-'СЕТ СН'!$F$19</f>
        <v>908.50270404000003</v>
      </c>
      <c r="J39" s="36">
        <f>SUMIFS(СВЦЭМ!$C$33:$C$776,СВЦЭМ!$A$33:$A$776,$A39,СВЦЭМ!$B$33:$B$776,J$11)+'СЕТ СН'!$F$9+СВЦЭМ!$D$10+'СЕТ СН'!$F$6-'СЕТ СН'!$F$19</f>
        <v>904.80401743999994</v>
      </c>
      <c r="K39" s="36">
        <f>SUMIFS(СВЦЭМ!$C$33:$C$776,СВЦЭМ!$A$33:$A$776,$A39,СВЦЭМ!$B$33:$B$776,K$11)+'СЕТ СН'!$F$9+СВЦЭМ!$D$10+'СЕТ СН'!$F$6-'СЕТ СН'!$F$19</f>
        <v>835.08567266</v>
      </c>
      <c r="L39" s="36">
        <f>SUMIFS(СВЦЭМ!$C$33:$C$776,СВЦЭМ!$A$33:$A$776,$A39,СВЦЭМ!$B$33:$B$776,L$11)+'СЕТ СН'!$F$9+СВЦЭМ!$D$10+'СЕТ СН'!$F$6-'СЕТ СН'!$F$19</f>
        <v>758.60769994999998</v>
      </c>
      <c r="M39" s="36">
        <f>SUMIFS(СВЦЭМ!$C$33:$C$776,СВЦЭМ!$A$33:$A$776,$A39,СВЦЭМ!$B$33:$B$776,M$11)+'СЕТ СН'!$F$9+СВЦЭМ!$D$10+'СЕТ СН'!$F$6-'СЕТ СН'!$F$19</f>
        <v>730.30983092999998</v>
      </c>
      <c r="N39" s="36">
        <f>SUMIFS(СВЦЭМ!$C$33:$C$776,СВЦЭМ!$A$33:$A$776,$A39,СВЦЭМ!$B$33:$B$776,N$11)+'СЕТ СН'!$F$9+СВЦЭМ!$D$10+'СЕТ СН'!$F$6-'СЕТ СН'!$F$19</f>
        <v>744.06973522999999</v>
      </c>
      <c r="O39" s="36">
        <f>SUMIFS(СВЦЭМ!$C$33:$C$776,СВЦЭМ!$A$33:$A$776,$A39,СВЦЭМ!$B$33:$B$776,O$11)+'СЕТ СН'!$F$9+СВЦЭМ!$D$10+'СЕТ СН'!$F$6-'СЕТ СН'!$F$19</f>
        <v>762.52752283999996</v>
      </c>
      <c r="P39" s="36">
        <f>SUMIFS(СВЦЭМ!$C$33:$C$776,СВЦЭМ!$A$33:$A$776,$A39,СВЦЭМ!$B$33:$B$776,P$11)+'СЕТ СН'!$F$9+СВЦЭМ!$D$10+'СЕТ СН'!$F$6-'СЕТ СН'!$F$19</f>
        <v>748.25142415999994</v>
      </c>
      <c r="Q39" s="36">
        <f>SUMIFS(СВЦЭМ!$C$33:$C$776,СВЦЭМ!$A$33:$A$776,$A39,СВЦЭМ!$B$33:$B$776,Q$11)+'СЕТ СН'!$F$9+СВЦЭМ!$D$10+'СЕТ СН'!$F$6-'СЕТ СН'!$F$19</f>
        <v>752.98442034000004</v>
      </c>
      <c r="R39" s="36">
        <f>SUMIFS(СВЦЭМ!$C$33:$C$776,СВЦЭМ!$A$33:$A$776,$A39,СВЦЭМ!$B$33:$B$776,R$11)+'СЕТ СН'!$F$9+СВЦЭМ!$D$10+'СЕТ СН'!$F$6-'СЕТ СН'!$F$19</f>
        <v>768.10313874999997</v>
      </c>
      <c r="S39" s="36">
        <f>SUMIFS(СВЦЭМ!$C$33:$C$776,СВЦЭМ!$A$33:$A$776,$A39,СВЦЭМ!$B$33:$B$776,S$11)+'СЕТ СН'!$F$9+СВЦЭМ!$D$10+'СЕТ СН'!$F$6-'СЕТ СН'!$F$19</f>
        <v>771.12384078000002</v>
      </c>
      <c r="T39" s="36">
        <f>SUMIFS(СВЦЭМ!$C$33:$C$776,СВЦЭМ!$A$33:$A$776,$A39,СВЦЭМ!$B$33:$B$776,T$11)+'СЕТ СН'!$F$9+СВЦЭМ!$D$10+'СЕТ СН'!$F$6-'СЕТ СН'!$F$19</f>
        <v>764.66930600000001</v>
      </c>
      <c r="U39" s="36">
        <f>SUMIFS(СВЦЭМ!$C$33:$C$776,СВЦЭМ!$A$33:$A$776,$A39,СВЦЭМ!$B$33:$B$776,U$11)+'СЕТ СН'!$F$9+СВЦЭМ!$D$10+'СЕТ СН'!$F$6-'СЕТ СН'!$F$19</f>
        <v>751.88057802000003</v>
      </c>
      <c r="V39" s="36">
        <f>SUMIFS(СВЦЭМ!$C$33:$C$776,СВЦЭМ!$A$33:$A$776,$A39,СВЦЭМ!$B$33:$B$776,V$11)+'СЕТ СН'!$F$9+СВЦЭМ!$D$10+'СЕТ СН'!$F$6-'СЕТ СН'!$F$19</f>
        <v>750.95867439999995</v>
      </c>
      <c r="W39" s="36">
        <f>SUMIFS(СВЦЭМ!$C$33:$C$776,СВЦЭМ!$A$33:$A$776,$A39,СВЦЭМ!$B$33:$B$776,W$11)+'СЕТ СН'!$F$9+СВЦЭМ!$D$10+'СЕТ СН'!$F$6-'СЕТ СН'!$F$19</f>
        <v>732.47325556999999</v>
      </c>
      <c r="X39" s="36">
        <f>SUMIFS(СВЦЭМ!$C$33:$C$776,СВЦЭМ!$A$33:$A$776,$A39,СВЦЭМ!$B$33:$B$776,X$11)+'СЕТ СН'!$F$9+СВЦЭМ!$D$10+'СЕТ СН'!$F$6-'СЕТ СН'!$F$19</f>
        <v>766.81500612000002</v>
      </c>
      <c r="Y39" s="36">
        <f>SUMIFS(СВЦЭМ!$C$33:$C$776,СВЦЭМ!$A$33:$A$776,$A39,СВЦЭМ!$B$33:$B$776,Y$11)+'СЕТ СН'!$F$9+СВЦЭМ!$D$10+'СЕТ СН'!$F$6-'СЕТ СН'!$F$19</f>
        <v>837.72934151999993</v>
      </c>
    </row>
    <row r="40" spans="1:25" ht="15.75" x14ac:dyDescent="0.2">
      <c r="A40" s="35">
        <f t="shared" si="0"/>
        <v>44011</v>
      </c>
      <c r="B40" s="36">
        <f>SUMIFS(СВЦЭМ!$C$33:$C$776,СВЦЭМ!$A$33:$A$776,$A40,СВЦЭМ!$B$33:$B$776,B$11)+'СЕТ СН'!$F$9+СВЦЭМ!$D$10+'СЕТ СН'!$F$6-'СЕТ СН'!$F$19</f>
        <v>998.90985366999996</v>
      </c>
      <c r="C40" s="36">
        <f>SUMIFS(СВЦЭМ!$C$33:$C$776,СВЦЭМ!$A$33:$A$776,$A40,СВЦЭМ!$B$33:$B$776,C$11)+'СЕТ СН'!$F$9+СВЦЭМ!$D$10+'СЕТ СН'!$F$6-'СЕТ СН'!$F$19</f>
        <v>992.68421402000001</v>
      </c>
      <c r="D40" s="36">
        <f>SUMIFS(СВЦЭМ!$C$33:$C$776,СВЦЭМ!$A$33:$A$776,$A40,СВЦЭМ!$B$33:$B$776,D$11)+'СЕТ СН'!$F$9+СВЦЭМ!$D$10+'СЕТ СН'!$F$6-'СЕТ СН'!$F$19</f>
        <v>975.49807469999996</v>
      </c>
      <c r="E40" s="36">
        <f>SUMIFS(СВЦЭМ!$C$33:$C$776,СВЦЭМ!$A$33:$A$776,$A40,СВЦЭМ!$B$33:$B$776,E$11)+'СЕТ СН'!$F$9+СВЦЭМ!$D$10+'СЕТ СН'!$F$6-'СЕТ СН'!$F$19</f>
        <v>973.54005762999998</v>
      </c>
      <c r="F40" s="36">
        <f>SUMIFS(СВЦЭМ!$C$33:$C$776,СВЦЭМ!$A$33:$A$776,$A40,СВЦЭМ!$B$33:$B$776,F$11)+'СЕТ СН'!$F$9+СВЦЭМ!$D$10+'СЕТ СН'!$F$6-'СЕТ СН'!$F$19</f>
        <v>960.47366785999998</v>
      </c>
      <c r="G40" s="36">
        <f>SUMIFS(СВЦЭМ!$C$33:$C$776,СВЦЭМ!$A$33:$A$776,$A40,СВЦЭМ!$B$33:$B$776,G$11)+'СЕТ СН'!$F$9+СВЦЭМ!$D$10+'СЕТ СН'!$F$6-'СЕТ СН'!$F$19</f>
        <v>970.94059880999998</v>
      </c>
      <c r="H40" s="36">
        <f>SUMIFS(СВЦЭМ!$C$33:$C$776,СВЦЭМ!$A$33:$A$776,$A40,СВЦЭМ!$B$33:$B$776,H$11)+'СЕТ СН'!$F$9+СВЦЭМ!$D$10+'СЕТ СН'!$F$6-'СЕТ СН'!$F$19</f>
        <v>991.78332191000004</v>
      </c>
      <c r="I40" s="36">
        <f>SUMIFS(СВЦЭМ!$C$33:$C$776,СВЦЭМ!$A$33:$A$776,$A40,СВЦЭМ!$B$33:$B$776,I$11)+'СЕТ СН'!$F$9+СВЦЭМ!$D$10+'СЕТ СН'!$F$6-'СЕТ СН'!$F$19</f>
        <v>1010.3827251499999</v>
      </c>
      <c r="J40" s="36">
        <f>SUMIFS(СВЦЭМ!$C$33:$C$776,СВЦЭМ!$A$33:$A$776,$A40,СВЦЭМ!$B$33:$B$776,J$11)+'СЕТ СН'!$F$9+СВЦЭМ!$D$10+'СЕТ СН'!$F$6-'СЕТ СН'!$F$19</f>
        <v>957.86011956999994</v>
      </c>
      <c r="K40" s="36">
        <f>SUMIFS(СВЦЭМ!$C$33:$C$776,СВЦЭМ!$A$33:$A$776,$A40,СВЦЭМ!$B$33:$B$776,K$11)+'СЕТ СН'!$F$9+СВЦЭМ!$D$10+'СЕТ СН'!$F$6-'СЕТ СН'!$F$19</f>
        <v>826.30591611</v>
      </c>
      <c r="L40" s="36">
        <f>SUMIFS(СВЦЭМ!$C$33:$C$776,СВЦЭМ!$A$33:$A$776,$A40,СВЦЭМ!$B$33:$B$776,L$11)+'СЕТ СН'!$F$9+СВЦЭМ!$D$10+'СЕТ СН'!$F$6-'СЕТ СН'!$F$19</f>
        <v>717.83770626</v>
      </c>
      <c r="M40" s="36">
        <f>SUMIFS(СВЦЭМ!$C$33:$C$776,СВЦЭМ!$A$33:$A$776,$A40,СВЦЭМ!$B$33:$B$776,M$11)+'СЕТ СН'!$F$9+СВЦЭМ!$D$10+'СЕТ СН'!$F$6-'СЕТ СН'!$F$19</f>
        <v>703.38903081000001</v>
      </c>
      <c r="N40" s="36">
        <f>SUMIFS(СВЦЭМ!$C$33:$C$776,СВЦЭМ!$A$33:$A$776,$A40,СВЦЭМ!$B$33:$B$776,N$11)+'СЕТ СН'!$F$9+СВЦЭМ!$D$10+'СЕТ СН'!$F$6-'СЕТ СН'!$F$19</f>
        <v>727.34252278999998</v>
      </c>
      <c r="O40" s="36">
        <f>SUMIFS(СВЦЭМ!$C$33:$C$776,СВЦЭМ!$A$33:$A$776,$A40,СВЦЭМ!$B$33:$B$776,O$11)+'СЕТ СН'!$F$9+СВЦЭМ!$D$10+'СЕТ СН'!$F$6-'СЕТ СН'!$F$19</f>
        <v>744.70751423000002</v>
      </c>
      <c r="P40" s="36">
        <f>SUMIFS(СВЦЭМ!$C$33:$C$776,СВЦЭМ!$A$33:$A$776,$A40,СВЦЭМ!$B$33:$B$776,P$11)+'СЕТ СН'!$F$9+СВЦЭМ!$D$10+'СЕТ СН'!$F$6-'СЕТ СН'!$F$19</f>
        <v>734.64284419000001</v>
      </c>
      <c r="Q40" s="36">
        <f>SUMIFS(СВЦЭМ!$C$33:$C$776,СВЦЭМ!$A$33:$A$776,$A40,СВЦЭМ!$B$33:$B$776,Q$11)+'СЕТ СН'!$F$9+СВЦЭМ!$D$10+'СЕТ СН'!$F$6-'СЕТ СН'!$F$19</f>
        <v>736.18819127999996</v>
      </c>
      <c r="R40" s="36">
        <f>SUMIFS(СВЦЭМ!$C$33:$C$776,СВЦЭМ!$A$33:$A$776,$A40,СВЦЭМ!$B$33:$B$776,R$11)+'СЕТ СН'!$F$9+СВЦЭМ!$D$10+'СЕТ СН'!$F$6-'СЕТ СН'!$F$19</f>
        <v>756.43843535999997</v>
      </c>
      <c r="S40" s="36">
        <f>SUMIFS(СВЦЭМ!$C$33:$C$776,СВЦЭМ!$A$33:$A$776,$A40,СВЦЭМ!$B$33:$B$776,S$11)+'СЕТ СН'!$F$9+СВЦЭМ!$D$10+'СЕТ СН'!$F$6-'СЕТ СН'!$F$19</f>
        <v>755.45510663999994</v>
      </c>
      <c r="T40" s="36">
        <f>SUMIFS(СВЦЭМ!$C$33:$C$776,СВЦЭМ!$A$33:$A$776,$A40,СВЦЭМ!$B$33:$B$776,T$11)+'СЕТ СН'!$F$9+СВЦЭМ!$D$10+'СЕТ СН'!$F$6-'СЕТ СН'!$F$19</f>
        <v>761.52457691999996</v>
      </c>
      <c r="U40" s="36">
        <f>SUMIFS(СВЦЭМ!$C$33:$C$776,СВЦЭМ!$A$33:$A$776,$A40,СВЦЭМ!$B$33:$B$776,U$11)+'СЕТ СН'!$F$9+СВЦЭМ!$D$10+'СЕТ СН'!$F$6-'СЕТ СН'!$F$19</f>
        <v>787.58607258999996</v>
      </c>
      <c r="V40" s="36">
        <f>SUMIFS(СВЦЭМ!$C$33:$C$776,СВЦЭМ!$A$33:$A$776,$A40,СВЦЭМ!$B$33:$B$776,V$11)+'СЕТ СН'!$F$9+СВЦЭМ!$D$10+'СЕТ СН'!$F$6-'СЕТ СН'!$F$19</f>
        <v>795.07674506000001</v>
      </c>
      <c r="W40" s="36">
        <f>SUMIFS(СВЦЭМ!$C$33:$C$776,СВЦЭМ!$A$33:$A$776,$A40,СВЦЭМ!$B$33:$B$776,W$11)+'СЕТ СН'!$F$9+СВЦЭМ!$D$10+'СЕТ СН'!$F$6-'СЕТ СН'!$F$19</f>
        <v>768.79839062999997</v>
      </c>
      <c r="X40" s="36">
        <f>SUMIFS(СВЦЭМ!$C$33:$C$776,СВЦЭМ!$A$33:$A$776,$A40,СВЦЭМ!$B$33:$B$776,X$11)+'СЕТ СН'!$F$9+СВЦЭМ!$D$10+'СЕТ СН'!$F$6-'СЕТ СН'!$F$19</f>
        <v>758.86973691000003</v>
      </c>
      <c r="Y40" s="36">
        <f>SUMIFS(СВЦЭМ!$C$33:$C$776,СВЦЭМ!$A$33:$A$776,$A40,СВЦЭМ!$B$33:$B$776,Y$11)+'СЕТ СН'!$F$9+СВЦЭМ!$D$10+'СЕТ СН'!$F$6-'СЕТ СН'!$F$19</f>
        <v>880.51867068000001</v>
      </c>
    </row>
    <row r="41" spans="1:25" ht="15.75" x14ac:dyDescent="0.2">
      <c r="A41" s="35">
        <f t="shared" si="0"/>
        <v>44012</v>
      </c>
      <c r="B41" s="36">
        <f>SUMIFS(СВЦЭМ!$C$33:$C$776,СВЦЭМ!$A$33:$A$776,$A41,СВЦЭМ!$B$33:$B$776,B$11)+'СЕТ СН'!$F$9+СВЦЭМ!$D$10+'СЕТ СН'!$F$6-'СЕТ СН'!$F$19</f>
        <v>996.92258919999995</v>
      </c>
      <c r="C41" s="36">
        <f>SUMIFS(СВЦЭМ!$C$33:$C$776,СВЦЭМ!$A$33:$A$776,$A41,СВЦЭМ!$B$33:$B$776,C$11)+'СЕТ СН'!$F$9+СВЦЭМ!$D$10+'СЕТ СН'!$F$6-'СЕТ СН'!$F$19</f>
        <v>969.87821168999994</v>
      </c>
      <c r="D41" s="36">
        <f>SUMIFS(СВЦЭМ!$C$33:$C$776,СВЦЭМ!$A$33:$A$776,$A41,СВЦЭМ!$B$33:$B$776,D$11)+'СЕТ СН'!$F$9+СВЦЭМ!$D$10+'СЕТ СН'!$F$6-'СЕТ СН'!$F$19</f>
        <v>955.15672097999993</v>
      </c>
      <c r="E41" s="36">
        <f>SUMIFS(СВЦЭМ!$C$33:$C$776,СВЦЭМ!$A$33:$A$776,$A41,СВЦЭМ!$B$33:$B$776,E$11)+'СЕТ СН'!$F$9+СВЦЭМ!$D$10+'СЕТ СН'!$F$6-'СЕТ СН'!$F$19</f>
        <v>947.65634650000004</v>
      </c>
      <c r="F41" s="36">
        <f>SUMIFS(СВЦЭМ!$C$33:$C$776,СВЦЭМ!$A$33:$A$776,$A41,СВЦЭМ!$B$33:$B$776,F$11)+'СЕТ СН'!$F$9+СВЦЭМ!$D$10+'СЕТ СН'!$F$6-'СЕТ СН'!$F$19</f>
        <v>938.35015781999994</v>
      </c>
      <c r="G41" s="36">
        <f>SUMIFS(СВЦЭМ!$C$33:$C$776,СВЦЭМ!$A$33:$A$776,$A41,СВЦЭМ!$B$33:$B$776,G$11)+'СЕТ СН'!$F$9+СВЦЭМ!$D$10+'СЕТ СН'!$F$6-'СЕТ СН'!$F$19</f>
        <v>950.43480457999999</v>
      </c>
      <c r="H41" s="36">
        <f>SUMIFS(СВЦЭМ!$C$33:$C$776,СВЦЭМ!$A$33:$A$776,$A41,СВЦЭМ!$B$33:$B$776,H$11)+'СЕТ СН'!$F$9+СВЦЭМ!$D$10+'СЕТ СН'!$F$6-'СЕТ СН'!$F$19</f>
        <v>975.60422332999997</v>
      </c>
      <c r="I41" s="36">
        <f>SUMIFS(СВЦЭМ!$C$33:$C$776,СВЦЭМ!$A$33:$A$776,$A41,СВЦЭМ!$B$33:$B$776,I$11)+'СЕТ СН'!$F$9+СВЦЭМ!$D$10+'СЕТ СН'!$F$6-'СЕТ СН'!$F$19</f>
        <v>983.25793681999994</v>
      </c>
      <c r="J41" s="36">
        <f>SUMIFS(СВЦЭМ!$C$33:$C$776,СВЦЭМ!$A$33:$A$776,$A41,СВЦЭМ!$B$33:$B$776,J$11)+'СЕТ СН'!$F$9+СВЦЭМ!$D$10+'СЕТ СН'!$F$6-'СЕТ СН'!$F$19</f>
        <v>931.95621984000002</v>
      </c>
      <c r="K41" s="36">
        <f>SUMIFS(СВЦЭМ!$C$33:$C$776,СВЦЭМ!$A$33:$A$776,$A41,СВЦЭМ!$B$33:$B$776,K$11)+'СЕТ СН'!$F$9+СВЦЭМ!$D$10+'СЕТ СН'!$F$6-'СЕТ СН'!$F$19</f>
        <v>837.92591793999998</v>
      </c>
      <c r="L41" s="36">
        <f>SUMIFS(СВЦЭМ!$C$33:$C$776,СВЦЭМ!$A$33:$A$776,$A41,СВЦЭМ!$B$33:$B$776,L$11)+'СЕТ СН'!$F$9+СВЦЭМ!$D$10+'СЕТ СН'!$F$6-'СЕТ СН'!$F$19</f>
        <v>752.55585238000003</v>
      </c>
      <c r="M41" s="36">
        <f>SUMIFS(СВЦЭМ!$C$33:$C$776,СВЦЭМ!$A$33:$A$776,$A41,СВЦЭМ!$B$33:$B$776,M$11)+'СЕТ СН'!$F$9+СВЦЭМ!$D$10+'СЕТ СН'!$F$6-'СЕТ СН'!$F$19</f>
        <v>746.05589662</v>
      </c>
      <c r="N41" s="36">
        <f>SUMIFS(СВЦЭМ!$C$33:$C$776,СВЦЭМ!$A$33:$A$776,$A41,СВЦЭМ!$B$33:$B$776,N$11)+'СЕТ СН'!$F$9+СВЦЭМ!$D$10+'СЕТ СН'!$F$6-'СЕТ СН'!$F$19</f>
        <v>770.13900145000002</v>
      </c>
      <c r="O41" s="36">
        <f>SUMIFS(СВЦЭМ!$C$33:$C$776,СВЦЭМ!$A$33:$A$776,$A41,СВЦЭМ!$B$33:$B$776,O$11)+'СЕТ СН'!$F$9+СВЦЭМ!$D$10+'СЕТ СН'!$F$6-'СЕТ СН'!$F$19</f>
        <v>775.64343496000004</v>
      </c>
      <c r="P41" s="36">
        <f>SUMIFS(СВЦЭМ!$C$33:$C$776,СВЦЭМ!$A$33:$A$776,$A41,СВЦЭМ!$B$33:$B$776,P$11)+'СЕТ СН'!$F$9+СВЦЭМ!$D$10+'СЕТ СН'!$F$6-'СЕТ СН'!$F$19</f>
        <v>773.31538057</v>
      </c>
      <c r="Q41" s="36">
        <f>SUMIFS(СВЦЭМ!$C$33:$C$776,СВЦЭМ!$A$33:$A$776,$A41,СВЦЭМ!$B$33:$B$776,Q$11)+'СЕТ СН'!$F$9+СВЦЭМ!$D$10+'СЕТ СН'!$F$6-'СЕТ СН'!$F$19</f>
        <v>773.23600824999994</v>
      </c>
      <c r="R41" s="36">
        <f>SUMIFS(СВЦЭМ!$C$33:$C$776,СВЦЭМ!$A$33:$A$776,$A41,СВЦЭМ!$B$33:$B$776,R$11)+'СЕТ СН'!$F$9+СВЦЭМ!$D$10+'СЕТ СН'!$F$6-'СЕТ СН'!$F$19</f>
        <v>779.11198793999995</v>
      </c>
      <c r="S41" s="36">
        <f>SUMIFS(СВЦЭМ!$C$33:$C$776,СВЦЭМ!$A$33:$A$776,$A41,СВЦЭМ!$B$33:$B$776,S$11)+'СЕТ СН'!$F$9+СВЦЭМ!$D$10+'СЕТ СН'!$F$6-'СЕТ СН'!$F$19</f>
        <v>783.49401126999999</v>
      </c>
      <c r="T41" s="36">
        <f>SUMIFS(СВЦЭМ!$C$33:$C$776,СВЦЭМ!$A$33:$A$776,$A41,СВЦЭМ!$B$33:$B$776,T$11)+'СЕТ СН'!$F$9+СВЦЭМ!$D$10+'СЕТ СН'!$F$6-'СЕТ СН'!$F$19</f>
        <v>782.56150431000003</v>
      </c>
      <c r="U41" s="36">
        <f>SUMIFS(СВЦЭМ!$C$33:$C$776,СВЦЭМ!$A$33:$A$776,$A41,СВЦЭМ!$B$33:$B$776,U$11)+'СЕТ СН'!$F$9+СВЦЭМ!$D$10+'СЕТ СН'!$F$6-'СЕТ СН'!$F$19</f>
        <v>776.79350926999996</v>
      </c>
      <c r="V41" s="36">
        <f>SUMIFS(СВЦЭМ!$C$33:$C$776,СВЦЭМ!$A$33:$A$776,$A41,СВЦЭМ!$B$33:$B$776,V$11)+'СЕТ СН'!$F$9+СВЦЭМ!$D$10+'СЕТ СН'!$F$6-'СЕТ СН'!$F$19</f>
        <v>770.46376210999995</v>
      </c>
      <c r="W41" s="36">
        <f>SUMIFS(СВЦЭМ!$C$33:$C$776,СВЦЭМ!$A$33:$A$776,$A41,СВЦЭМ!$B$33:$B$776,W$11)+'СЕТ СН'!$F$9+СВЦЭМ!$D$10+'СЕТ СН'!$F$6-'СЕТ СН'!$F$19</f>
        <v>744.62767632999999</v>
      </c>
      <c r="X41" s="36">
        <f>SUMIFS(СВЦЭМ!$C$33:$C$776,СВЦЭМ!$A$33:$A$776,$A41,СВЦЭМ!$B$33:$B$776,X$11)+'СЕТ СН'!$F$9+СВЦЭМ!$D$10+'СЕТ СН'!$F$6-'СЕТ СН'!$F$19</f>
        <v>789.34463783000001</v>
      </c>
      <c r="Y41" s="36">
        <f>SUMIFS(СВЦЭМ!$C$33:$C$776,СВЦЭМ!$A$33:$A$776,$A41,СВЦЭМ!$B$33:$B$776,Y$11)+'СЕТ СН'!$F$9+СВЦЭМ!$D$10+'СЕТ СН'!$F$6-'СЕТ СН'!$F$19</f>
        <v>887.41360467000004</v>
      </c>
    </row>
    <row r="42" spans="1:25" ht="15.75" hidden="1" x14ac:dyDescent="0.2">
      <c r="A42" s="35">
        <f t="shared" si="0"/>
        <v>44013</v>
      </c>
      <c r="B42" s="36">
        <f>SUMIFS(СВЦЭМ!$C$33:$C$776,СВЦЭМ!$A$33:$A$776,$A42,СВЦЭМ!$B$33:$B$776,B$11)+'СЕТ СН'!$F$9+СВЦЭМ!$D$10+'СЕТ СН'!$F$6-'СЕТ СН'!$F$19</f>
        <v>123.66000805</v>
      </c>
      <c r="C42" s="36">
        <f>SUMIFS(СВЦЭМ!$C$33:$C$776,СВЦЭМ!$A$33:$A$776,$A42,СВЦЭМ!$B$33:$B$776,C$11)+'СЕТ СН'!$F$9+СВЦЭМ!$D$10+'СЕТ СН'!$F$6-'СЕТ СН'!$F$19</f>
        <v>123.66000805</v>
      </c>
      <c r="D42" s="36">
        <f>SUMIFS(СВЦЭМ!$C$33:$C$776,СВЦЭМ!$A$33:$A$776,$A42,СВЦЭМ!$B$33:$B$776,D$11)+'СЕТ СН'!$F$9+СВЦЭМ!$D$10+'СЕТ СН'!$F$6-'СЕТ СН'!$F$19</f>
        <v>123.66000805</v>
      </c>
      <c r="E42" s="36">
        <f>SUMIFS(СВЦЭМ!$C$33:$C$776,СВЦЭМ!$A$33:$A$776,$A42,СВЦЭМ!$B$33:$B$776,E$11)+'СЕТ СН'!$F$9+СВЦЭМ!$D$10+'СЕТ СН'!$F$6-'СЕТ СН'!$F$19</f>
        <v>123.66000805</v>
      </c>
      <c r="F42" s="36">
        <f>SUMIFS(СВЦЭМ!$C$33:$C$776,СВЦЭМ!$A$33:$A$776,$A42,СВЦЭМ!$B$33:$B$776,F$11)+'СЕТ СН'!$F$9+СВЦЭМ!$D$10+'СЕТ СН'!$F$6-'СЕТ СН'!$F$19</f>
        <v>123.66000805</v>
      </c>
      <c r="G42" s="36">
        <f>SUMIFS(СВЦЭМ!$C$33:$C$776,СВЦЭМ!$A$33:$A$776,$A42,СВЦЭМ!$B$33:$B$776,G$11)+'СЕТ СН'!$F$9+СВЦЭМ!$D$10+'СЕТ СН'!$F$6-'СЕТ СН'!$F$19</f>
        <v>123.66000805</v>
      </c>
      <c r="H42" s="36">
        <f>SUMIFS(СВЦЭМ!$C$33:$C$776,СВЦЭМ!$A$33:$A$776,$A42,СВЦЭМ!$B$33:$B$776,H$11)+'СЕТ СН'!$F$9+СВЦЭМ!$D$10+'СЕТ СН'!$F$6-'СЕТ СН'!$F$19</f>
        <v>123.66000805</v>
      </c>
      <c r="I42" s="36">
        <f>SUMIFS(СВЦЭМ!$C$33:$C$776,СВЦЭМ!$A$33:$A$776,$A42,СВЦЭМ!$B$33:$B$776,I$11)+'СЕТ СН'!$F$9+СВЦЭМ!$D$10+'СЕТ СН'!$F$6-'СЕТ СН'!$F$19</f>
        <v>123.66000805</v>
      </c>
      <c r="J42" s="36">
        <f>SUMIFS(СВЦЭМ!$C$33:$C$776,СВЦЭМ!$A$33:$A$776,$A42,СВЦЭМ!$B$33:$B$776,J$11)+'СЕТ СН'!$F$9+СВЦЭМ!$D$10+'СЕТ СН'!$F$6-'СЕТ СН'!$F$19</f>
        <v>123.66000805</v>
      </c>
      <c r="K42" s="36">
        <f>SUMIFS(СВЦЭМ!$C$33:$C$776,СВЦЭМ!$A$33:$A$776,$A42,СВЦЭМ!$B$33:$B$776,K$11)+'СЕТ СН'!$F$9+СВЦЭМ!$D$10+'СЕТ СН'!$F$6-'СЕТ СН'!$F$19</f>
        <v>123.66000805</v>
      </c>
      <c r="L42" s="36">
        <f>SUMIFS(СВЦЭМ!$C$33:$C$776,СВЦЭМ!$A$33:$A$776,$A42,СВЦЭМ!$B$33:$B$776,L$11)+'СЕТ СН'!$F$9+СВЦЭМ!$D$10+'СЕТ СН'!$F$6-'СЕТ СН'!$F$19</f>
        <v>123.66000805</v>
      </c>
      <c r="M42" s="36">
        <f>SUMIFS(СВЦЭМ!$C$33:$C$776,СВЦЭМ!$A$33:$A$776,$A42,СВЦЭМ!$B$33:$B$776,M$11)+'СЕТ СН'!$F$9+СВЦЭМ!$D$10+'СЕТ СН'!$F$6-'СЕТ СН'!$F$19</f>
        <v>123.66000805</v>
      </c>
      <c r="N42" s="36">
        <f>SUMIFS(СВЦЭМ!$C$33:$C$776,СВЦЭМ!$A$33:$A$776,$A42,СВЦЭМ!$B$33:$B$776,N$11)+'СЕТ СН'!$F$9+СВЦЭМ!$D$10+'СЕТ СН'!$F$6-'СЕТ СН'!$F$19</f>
        <v>123.66000805</v>
      </c>
      <c r="O42" s="36">
        <f>SUMIFS(СВЦЭМ!$C$33:$C$776,СВЦЭМ!$A$33:$A$776,$A42,СВЦЭМ!$B$33:$B$776,O$11)+'СЕТ СН'!$F$9+СВЦЭМ!$D$10+'СЕТ СН'!$F$6-'СЕТ СН'!$F$19</f>
        <v>123.66000805</v>
      </c>
      <c r="P42" s="36">
        <f>SUMIFS(СВЦЭМ!$C$33:$C$776,СВЦЭМ!$A$33:$A$776,$A42,СВЦЭМ!$B$33:$B$776,P$11)+'СЕТ СН'!$F$9+СВЦЭМ!$D$10+'СЕТ СН'!$F$6-'СЕТ СН'!$F$19</f>
        <v>123.66000805</v>
      </c>
      <c r="Q42" s="36">
        <f>SUMIFS(СВЦЭМ!$C$33:$C$776,СВЦЭМ!$A$33:$A$776,$A42,СВЦЭМ!$B$33:$B$776,Q$11)+'СЕТ СН'!$F$9+СВЦЭМ!$D$10+'СЕТ СН'!$F$6-'СЕТ СН'!$F$19</f>
        <v>123.66000805</v>
      </c>
      <c r="R42" s="36">
        <f>SUMIFS(СВЦЭМ!$C$33:$C$776,СВЦЭМ!$A$33:$A$776,$A42,СВЦЭМ!$B$33:$B$776,R$11)+'СЕТ СН'!$F$9+СВЦЭМ!$D$10+'СЕТ СН'!$F$6-'СЕТ СН'!$F$19</f>
        <v>123.66000805</v>
      </c>
      <c r="S42" s="36">
        <f>SUMIFS(СВЦЭМ!$C$33:$C$776,СВЦЭМ!$A$33:$A$776,$A42,СВЦЭМ!$B$33:$B$776,S$11)+'СЕТ СН'!$F$9+СВЦЭМ!$D$10+'СЕТ СН'!$F$6-'СЕТ СН'!$F$19</f>
        <v>123.66000805</v>
      </c>
      <c r="T42" s="36">
        <f>SUMIFS(СВЦЭМ!$C$33:$C$776,СВЦЭМ!$A$33:$A$776,$A42,СВЦЭМ!$B$33:$B$776,T$11)+'СЕТ СН'!$F$9+СВЦЭМ!$D$10+'СЕТ СН'!$F$6-'СЕТ СН'!$F$19</f>
        <v>123.66000805</v>
      </c>
      <c r="U42" s="36">
        <f>SUMIFS(СВЦЭМ!$C$33:$C$776,СВЦЭМ!$A$33:$A$776,$A42,СВЦЭМ!$B$33:$B$776,U$11)+'СЕТ СН'!$F$9+СВЦЭМ!$D$10+'СЕТ СН'!$F$6-'СЕТ СН'!$F$19</f>
        <v>123.66000805</v>
      </c>
      <c r="V42" s="36">
        <f>SUMIFS(СВЦЭМ!$C$33:$C$776,СВЦЭМ!$A$33:$A$776,$A42,СВЦЭМ!$B$33:$B$776,V$11)+'СЕТ СН'!$F$9+СВЦЭМ!$D$10+'СЕТ СН'!$F$6-'СЕТ СН'!$F$19</f>
        <v>123.66000805</v>
      </c>
      <c r="W42" s="36">
        <f>SUMIFS(СВЦЭМ!$C$33:$C$776,СВЦЭМ!$A$33:$A$776,$A42,СВЦЭМ!$B$33:$B$776,W$11)+'СЕТ СН'!$F$9+СВЦЭМ!$D$10+'СЕТ СН'!$F$6-'СЕТ СН'!$F$19</f>
        <v>123.66000805</v>
      </c>
      <c r="X42" s="36">
        <f>SUMIFS(СВЦЭМ!$C$33:$C$776,СВЦЭМ!$A$33:$A$776,$A42,СВЦЭМ!$B$33:$B$776,X$11)+'СЕТ СН'!$F$9+СВЦЭМ!$D$10+'СЕТ СН'!$F$6-'СЕТ СН'!$F$19</f>
        <v>123.66000805</v>
      </c>
      <c r="Y42" s="36">
        <f>SUMIFS(СВЦЭМ!$C$33:$C$776,СВЦЭМ!$A$33:$A$776,$A42,СВЦЭМ!$B$33:$B$776,Y$11)+'СЕТ СН'!$F$9+СВЦЭМ!$D$10+'СЕТ СН'!$F$6-'СЕТ СН'!$F$19</f>
        <v>123.66000805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01.06.2020</v>
      </c>
      <c r="B48" s="36">
        <f>SUMIFS(СВЦЭМ!$C$33:$C$776,СВЦЭМ!$A$33:$A$776,$A48,СВЦЭМ!$B$33:$B$776,B$47)+'СЕТ СН'!$G$9+СВЦЭМ!$D$10+'СЕТ СН'!$G$6-'СЕТ СН'!$G$19</f>
        <v>1366.4568465100001</v>
      </c>
      <c r="C48" s="36">
        <f>SUMIFS(СВЦЭМ!$C$33:$C$776,СВЦЭМ!$A$33:$A$776,$A48,СВЦЭМ!$B$33:$B$776,C$47)+'СЕТ СН'!$G$9+СВЦЭМ!$D$10+'СЕТ СН'!$G$6-'СЕТ СН'!$G$19</f>
        <v>1377.55161486</v>
      </c>
      <c r="D48" s="36">
        <f>SUMIFS(СВЦЭМ!$C$33:$C$776,СВЦЭМ!$A$33:$A$776,$A48,СВЦЭМ!$B$33:$B$776,D$47)+'СЕТ СН'!$G$9+СВЦЭМ!$D$10+'СЕТ СН'!$G$6-'СЕТ СН'!$G$19</f>
        <v>1394.3358814400001</v>
      </c>
      <c r="E48" s="36">
        <f>SUMIFS(СВЦЭМ!$C$33:$C$776,СВЦЭМ!$A$33:$A$776,$A48,СВЦЭМ!$B$33:$B$776,E$47)+'СЕТ СН'!$G$9+СВЦЭМ!$D$10+'СЕТ СН'!$G$6-'СЕТ СН'!$G$19</f>
        <v>1402.0364695400001</v>
      </c>
      <c r="F48" s="36">
        <f>SUMIFS(СВЦЭМ!$C$33:$C$776,СВЦЭМ!$A$33:$A$776,$A48,СВЦЭМ!$B$33:$B$776,F$47)+'СЕТ СН'!$G$9+СВЦЭМ!$D$10+'СЕТ СН'!$G$6-'СЕТ СН'!$G$19</f>
        <v>1401.8874550800001</v>
      </c>
      <c r="G48" s="36">
        <f>SUMIFS(СВЦЭМ!$C$33:$C$776,СВЦЭМ!$A$33:$A$776,$A48,СВЦЭМ!$B$33:$B$776,G$47)+'СЕТ СН'!$G$9+СВЦЭМ!$D$10+'СЕТ СН'!$G$6-'СЕТ СН'!$G$19</f>
        <v>1398.4038303299999</v>
      </c>
      <c r="H48" s="36">
        <f>SUMIFS(СВЦЭМ!$C$33:$C$776,СВЦЭМ!$A$33:$A$776,$A48,СВЦЭМ!$B$33:$B$776,H$47)+'СЕТ СН'!$G$9+СВЦЭМ!$D$10+'СЕТ СН'!$G$6-'СЕТ СН'!$G$19</f>
        <v>1384.03961398</v>
      </c>
      <c r="I48" s="36">
        <f>SUMIFS(СВЦЭМ!$C$33:$C$776,СВЦЭМ!$A$33:$A$776,$A48,СВЦЭМ!$B$33:$B$776,I$47)+'СЕТ СН'!$G$9+СВЦЭМ!$D$10+'СЕТ СН'!$G$6-'СЕТ СН'!$G$19</f>
        <v>1374.1847259599999</v>
      </c>
      <c r="J48" s="36">
        <f>SUMIFS(СВЦЭМ!$C$33:$C$776,СВЦЭМ!$A$33:$A$776,$A48,СВЦЭМ!$B$33:$B$776,J$47)+'СЕТ СН'!$G$9+СВЦЭМ!$D$10+'СЕТ СН'!$G$6-'СЕТ СН'!$G$19</f>
        <v>1340.5936143900001</v>
      </c>
      <c r="K48" s="36">
        <f>SUMIFS(СВЦЭМ!$C$33:$C$776,СВЦЭМ!$A$33:$A$776,$A48,СВЦЭМ!$B$33:$B$776,K$47)+'СЕТ СН'!$G$9+СВЦЭМ!$D$10+'СЕТ СН'!$G$6-'СЕТ СН'!$G$19</f>
        <v>1283.3999917000001</v>
      </c>
      <c r="L48" s="36">
        <f>SUMIFS(СВЦЭМ!$C$33:$C$776,СВЦЭМ!$A$33:$A$776,$A48,СВЦЭМ!$B$33:$B$776,L$47)+'СЕТ СН'!$G$9+СВЦЭМ!$D$10+'СЕТ СН'!$G$6-'СЕТ СН'!$G$19</f>
        <v>1306.12310497</v>
      </c>
      <c r="M48" s="36">
        <f>SUMIFS(СВЦЭМ!$C$33:$C$776,СВЦЭМ!$A$33:$A$776,$A48,СВЦЭМ!$B$33:$B$776,M$47)+'СЕТ СН'!$G$9+СВЦЭМ!$D$10+'СЕТ СН'!$G$6-'СЕТ СН'!$G$19</f>
        <v>1322.0565280599999</v>
      </c>
      <c r="N48" s="36">
        <f>SUMIFS(СВЦЭМ!$C$33:$C$776,СВЦЭМ!$A$33:$A$776,$A48,СВЦЭМ!$B$33:$B$776,N$47)+'СЕТ СН'!$G$9+СВЦЭМ!$D$10+'СЕТ СН'!$G$6-'СЕТ СН'!$G$19</f>
        <v>1317.89450792</v>
      </c>
      <c r="O48" s="36">
        <f>SUMIFS(СВЦЭМ!$C$33:$C$776,СВЦЭМ!$A$33:$A$776,$A48,СВЦЭМ!$B$33:$B$776,O$47)+'СЕТ СН'!$G$9+СВЦЭМ!$D$10+'СЕТ СН'!$G$6-'СЕТ СН'!$G$19</f>
        <v>1306.47887289</v>
      </c>
      <c r="P48" s="36">
        <f>SUMIFS(СВЦЭМ!$C$33:$C$776,СВЦЭМ!$A$33:$A$776,$A48,СВЦЭМ!$B$33:$B$776,P$47)+'СЕТ СН'!$G$9+СВЦЭМ!$D$10+'СЕТ СН'!$G$6-'СЕТ СН'!$G$19</f>
        <v>1300.05919653</v>
      </c>
      <c r="Q48" s="36">
        <f>SUMIFS(СВЦЭМ!$C$33:$C$776,СВЦЭМ!$A$33:$A$776,$A48,СВЦЭМ!$B$33:$B$776,Q$47)+'СЕТ СН'!$G$9+СВЦЭМ!$D$10+'СЕТ СН'!$G$6-'СЕТ СН'!$G$19</f>
        <v>1304.06878332</v>
      </c>
      <c r="R48" s="36">
        <f>SUMIFS(СВЦЭМ!$C$33:$C$776,СВЦЭМ!$A$33:$A$776,$A48,СВЦЭМ!$B$33:$B$776,R$47)+'СЕТ СН'!$G$9+СВЦЭМ!$D$10+'СЕТ СН'!$G$6-'СЕТ СН'!$G$19</f>
        <v>1297.6483690300001</v>
      </c>
      <c r="S48" s="36">
        <f>SUMIFS(СВЦЭМ!$C$33:$C$776,СВЦЭМ!$A$33:$A$776,$A48,СВЦЭМ!$B$33:$B$776,S$47)+'СЕТ СН'!$G$9+СВЦЭМ!$D$10+'СЕТ СН'!$G$6-'СЕТ СН'!$G$19</f>
        <v>1300.72718932</v>
      </c>
      <c r="T48" s="36">
        <f>SUMIFS(СВЦЭМ!$C$33:$C$776,СВЦЭМ!$A$33:$A$776,$A48,СВЦЭМ!$B$33:$B$776,T$47)+'СЕТ СН'!$G$9+СВЦЭМ!$D$10+'СЕТ СН'!$G$6-'СЕТ СН'!$G$19</f>
        <v>1309.7784191999999</v>
      </c>
      <c r="U48" s="36">
        <f>SUMIFS(СВЦЭМ!$C$33:$C$776,СВЦЭМ!$A$33:$A$776,$A48,СВЦЭМ!$B$33:$B$776,U$47)+'СЕТ СН'!$G$9+СВЦЭМ!$D$10+'СЕТ СН'!$G$6-'СЕТ СН'!$G$19</f>
        <v>1288.1589772000002</v>
      </c>
      <c r="V48" s="36">
        <f>SUMIFS(СВЦЭМ!$C$33:$C$776,СВЦЭМ!$A$33:$A$776,$A48,СВЦЭМ!$B$33:$B$776,V$47)+'СЕТ СН'!$G$9+СВЦЭМ!$D$10+'СЕТ СН'!$G$6-'СЕТ СН'!$G$19</f>
        <v>1300.9964447100001</v>
      </c>
      <c r="W48" s="36">
        <f>SUMIFS(СВЦЭМ!$C$33:$C$776,СВЦЭМ!$A$33:$A$776,$A48,СВЦЭМ!$B$33:$B$776,W$47)+'СЕТ СН'!$G$9+СВЦЭМ!$D$10+'СЕТ СН'!$G$6-'СЕТ СН'!$G$19</f>
        <v>1322.5286234499999</v>
      </c>
      <c r="X48" s="36">
        <f>SUMIFS(СВЦЭМ!$C$33:$C$776,СВЦЭМ!$A$33:$A$776,$A48,СВЦЭМ!$B$33:$B$776,X$47)+'СЕТ СН'!$G$9+СВЦЭМ!$D$10+'СЕТ СН'!$G$6-'СЕТ СН'!$G$19</f>
        <v>1296.8260323200002</v>
      </c>
      <c r="Y48" s="36">
        <f>SUMIFS(СВЦЭМ!$C$33:$C$776,СВЦЭМ!$A$33:$A$776,$A48,СВЦЭМ!$B$33:$B$776,Y$47)+'СЕТ СН'!$G$9+СВЦЭМ!$D$10+'СЕТ СН'!$G$6-'СЕТ СН'!$G$19</f>
        <v>1324.8977038200001</v>
      </c>
    </row>
    <row r="49" spans="1:25" ht="15.75" x14ac:dyDescent="0.2">
      <c r="A49" s="35">
        <f>A48+1</f>
        <v>43984</v>
      </c>
      <c r="B49" s="36">
        <f>SUMIFS(СВЦЭМ!$C$33:$C$776,СВЦЭМ!$A$33:$A$776,$A49,СВЦЭМ!$B$33:$B$776,B$47)+'СЕТ СН'!$G$9+СВЦЭМ!$D$10+'СЕТ СН'!$G$6-'СЕТ СН'!$G$19</f>
        <v>1348.28158983</v>
      </c>
      <c r="C49" s="36">
        <f>SUMIFS(СВЦЭМ!$C$33:$C$776,СВЦЭМ!$A$33:$A$776,$A49,СВЦЭМ!$B$33:$B$776,C$47)+'СЕТ СН'!$G$9+СВЦЭМ!$D$10+'СЕТ СН'!$G$6-'СЕТ СН'!$G$19</f>
        <v>1391.2057536900002</v>
      </c>
      <c r="D49" s="36">
        <f>SUMIFS(СВЦЭМ!$C$33:$C$776,СВЦЭМ!$A$33:$A$776,$A49,СВЦЭМ!$B$33:$B$776,D$47)+'СЕТ СН'!$G$9+СВЦЭМ!$D$10+'СЕТ СН'!$G$6-'СЕТ СН'!$G$19</f>
        <v>1418.34398321</v>
      </c>
      <c r="E49" s="36">
        <f>SUMIFS(СВЦЭМ!$C$33:$C$776,СВЦЭМ!$A$33:$A$776,$A49,СВЦЭМ!$B$33:$B$776,E$47)+'СЕТ СН'!$G$9+СВЦЭМ!$D$10+'СЕТ СН'!$G$6-'СЕТ СН'!$G$19</f>
        <v>1426.2356403900001</v>
      </c>
      <c r="F49" s="36">
        <f>SUMIFS(СВЦЭМ!$C$33:$C$776,СВЦЭМ!$A$33:$A$776,$A49,СВЦЭМ!$B$33:$B$776,F$47)+'СЕТ СН'!$G$9+СВЦЭМ!$D$10+'СЕТ СН'!$G$6-'СЕТ СН'!$G$19</f>
        <v>1429.14371476</v>
      </c>
      <c r="G49" s="36">
        <f>SUMIFS(СВЦЭМ!$C$33:$C$776,СВЦЭМ!$A$33:$A$776,$A49,СВЦЭМ!$B$33:$B$776,G$47)+'СЕТ СН'!$G$9+СВЦЭМ!$D$10+'СЕТ СН'!$G$6-'СЕТ СН'!$G$19</f>
        <v>1424.4205929899999</v>
      </c>
      <c r="H49" s="36">
        <f>SUMIFS(СВЦЭМ!$C$33:$C$776,СВЦЭМ!$A$33:$A$776,$A49,СВЦЭМ!$B$33:$B$776,H$47)+'СЕТ СН'!$G$9+СВЦЭМ!$D$10+'СЕТ СН'!$G$6-'СЕТ СН'!$G$19</f>
        <v>1384.29434399</v>
      </c>
      <c r="I49" s="36">
        <f>SUMIFS(СВЦЭМ!$C$33:$C$776,СВЦЭМ!$A$33:$A$776,$A49,СВЦЭМ!$B$33:$B$776,I$47)+'СЕТ СН'!$G$9+СВЦЭМ!$D$10+'СЕТ СН'!$G$6-'СЕТ СН'!$G$19</f>
        <v>1339.9664498900001</v>
      </c>
      <c r="J49" s="36">
        <f>SUMIFS(СВЦЭМ!$C$33:$C$776,СВЦЭМ!$A$33:$A$776,$A49,СВЦЭМ!$B$33:$B$776,J$47)+'СЕТ СН'!$G$9+СВЦЭМ!$D$10+'СЕТ СН'!$G$6-'СЕТ СН'!$G$19</f>
        <v>1359.9172434100001</v>
      </c>
      <c r="K49" s="36">
        <f>SUMIFS(СВЦЭМ!$C$33:$C$776,СВЦЭМ!$A$33:$A$776,$A49,СВЦЭМ!$B$33:$B$776,K$47)+'СЕТ СН'!$G$9+СВЦЭМ!$D$10+'СЕТ СН'!$G$6-'СЕТ СН'!$G$19</f>
        <v>1355.1844719999999</v>
      </c>
      <c r="L49" s="36">
        <f>SUMIFS(СВЦЭМ!$C$33:$C$776,СВЦЭМ!$A$33:$A$776,$A49,СВЦЭМ!$B$33:$B$776,L$47)+'СЕТ СН'!$G$9+СВЦЭМ!$D$10+'СЕТ СН'!$G$6-'СЕТ СН'!$G$19</f>
        <v>1343.8707549000001</v>
      </c>
      <c r="M49" s="36">
        <f>SUMIFS(СВЦЭМ!$C$33:$C$776,СВЦЭМ!$A$33:$A$776,$A49,СВЦЭМ!$B$33:$B$776,M$47)+'СЕТ СН'!$G$9+СВЦЭМ!$D$10+'СЕТ СН'!$G$6-'СЕТ СН'!$G$19</f>
        <v>1322.48546885</v>
      </c>
      <c r="N49" s="36">
        <f>SUMIFS(СВЦЭМ!$C$33:$C$776,СВЦЭМ!$A$33:$A$776,$A49,СВЦЭМ!$B$33:$B$776,N$47)+'СЕТ СН'!$G$9+СВЦЭМ!$D$10+'СЕТ СН'!$G$6-'СЕТ СН'!$G$19</f>
        <v>1317.4399207199999</v>
      </c>
      <c r="O49" s="36">
        <f>SUMIFS(СВЦЭМ!$C$33:$C$776,СВЦЭМ!$A$33:$A$776,$A49,СВЦЭМ!$B$33:$B$776,O$47)+'СЕТ СН'!$G$9+СВЦЭМ!$D$10+'СЕТ СН'!$G$6-'СЕТ СН'!$G$19</f>
        <v>1318.66827143</v>
      </c>
      <c r="P49" s="36">
        <f>SUMIFS(СВЦЭМ!$C$33:$C$776,СВЦЭМ!$A$33:$A$776,$A49,СВЦЭМ!$B$33:$B$776,P$47)+'СЕТ СН'!$G$9+СВЦЭМ!$D$10+'СЕТ СН'!$G$6-'СЕТ СН'!$G$19</f>
        <v>1331.9090804699999</v>
      </c>
      <c r="Q49" s="36">
        <f>SUMIFS(СВЦЭМ!$C$33:$C$776,СВЦЭМ!$A$33:$A$776,$A49,СВЦЭМ!$B$33:$B$776,Q$47)+'СЕТ СН'!$G$9+СВЦЭМ!$D$10+'СЕТ СН'!$G$6-'СЕТ СН'!$G$19</f>
        <v>1328.6657593800001</v>
      </c>
      <c r="R49" s="36">
        <f>SUMIFS(СВЦЭМ!$C$33:$C$776,СВЦЭМ!$A$33:$A$776,$A49,СВЦЭМ!$B$33:$B$776,R$47)+'СЕТ СН'!$G$9+СВЦЭМ!$D$10+'СЕТ СН'!$G$6-'СЕТ СН'!$G$19</f>
        <v>1317.0347471499999</v>
      </c>
      <c r="S49" s="36">
        <f>SUMIFS(СВЦЭМ!$C$33:$C$776,СВЦЭМ!$A$33:$A$776,$A49,СВЦЭМ!$B$33:$B$776,S$47)+'СЕТ СН'!$G$9+СВЦЭМ!$D$10+'СЕТ СН'!$G$6-'СЕТ СН'!$G$19</f>
        <v>1326.2053019700002</v>
      </c>
      <c r="T49" s="36">
        <f>SUMIFS(СВЦЭМ!$C$33:$C$776,СВЦЭМ!$A$33:$A$776,$A49,СВЦЭМ!$B$33:$B$776,T$47)+'СЕТ СН'!$G$9+СВЦЭМ!$D$10+'СЕТ СН'!$G$6-'СЕТ СН'!$G$19</f>
        <v>1335.54946313</v>
      </c>
      <c r="U49" s="36">
        <f>SUMIFS(СВЦЭМ!$C$33:$C$776,СВЦЭМ!$A$33:$A$776,$A49,СВЦЭМ!$B$33:$B$776,U$47)+'СЕТ СН'!$G$9+СВЦЭМ!$D$10+'СЕТ СН'!$G$6-'СЕТ СН'!$G$19</f>
        <v>1320.6621197200002</v>
      </c>
      <c r="V49" s="36">
        <f>SUMIFS(СВЦЭМ!$C$33:$C$776,СВЦЭМ!$A$33:$A$776,$A49,СВЦЭМ!$B$33:$B$776,V$47)+'СЕТ СН'!$G$9+СВЦЭМ!$D$10+'СЕТ СН'!$G$6-'СЕТ СН'!$G$19</f>
        <v>1325.1097524700001</v>
      </c>
      <c r="W49" s="36">
        <f>SUMIFS(СВЦЭМ!$C$33:$C$776,СВЦЭМ!$A$33:$A$776,$A49,СВЦЭМ!$B$33:$B$776,W$47)+'СЕТ СН'!$G$9+СВЦЭМ!$D$10+'СЕТ СН'!$G$6-'СЕТ СН'!$G$19</f>
        <v>1320.08469294</v>
      </c>
      <c r="X49" s="36">
        <f>SUMIFS(СВЦЭМ!$C$33:$C$776,СВЦЭМ!$A$33:$A$776,$A49,СВЦЭМ!$B$33:$B$776,X$47)+'СЕТ СН'!$G$9+СВЦЭМ!$D$10+'СЕТ СН'!$G$6-'СЕТ СН'!$G$19</f>
        <v>1291.6084219700001</v>
      </c>
      <c r="Y49" s="36">
        <f>SUMIFS(СВЦЭМ!$C$33:$C$776,СВЦЭМ!$A$33:$A$776,$A49,СВЦЭМ!$B$33:$B$776,Y$47)+'СЕТ СН'!$G$9+СВЦЭМ!$D$10+'СЕТ СН'!$G$6-'СЕТ СН'!$G$19</f>
        <v>1293.7898455100001</v>
      </c>
    </row>
    <row r="50" spans="1:25" ht="15.75" x14ac:dyDescent="0.2">
      <c r="A50" s="35">
        <f t="shared" ref="A50:A78" si="1">A49+1</f>
        <v>43985</v>
      </c>
      <c r="B50" s="36">
        <f>SUMIFS(СВЦЭМ!$C$33:$C$776,СВЦЭМ!$A$33:$A$776,$A50,СВЦЭМ!$B$33:$B$776,B$47)+'СЕТ СН'!$G$9+СВЦЭМ!$D$10+'СЕТ СН'!$G$6-'СЕТ СН'!$G$19</f>
        <v>1401.19099553</v>
      </c>
      <c r="C50" s="36">
        <f>SUMIFS(СВЦЭМ!$C$33:$C$776,СВЦЭМ!$A$33:$A$776,$A50,СВЦЭМ!$B$33:$B$776,C$47)+'СЕТ СН'!$G$9+СВЦЭМ!$D$10+'СЕТ СН'!$G$6-'СЕТ СН'!$G$19</f>
        <v>1424.8736590600001</v>
      </c>
      <c r="D50" s="36">
        <f>SUMIFS(СВЦЭМ!$C$33:$C$776,СВЦЭМ!$A$33:$A$776,$A50,СВЦЭМ!$B$33:$B$776,D$47)+'СЕТ СН'!$G$9+СВЦЭМ!$D$10+'СЕТ СН'!$G$6-'СЕТ СН'!$G$19</f>
        <v>1427.7496500900002</v>
      </c>
      <c r="E50" s="36">
        <f>SUMIFS(СВЦЭМ!$C$33:$C$776,СВЦЭМ!$A$33:$A$776,$A50,СВЦЭМ!$B$33:$B$776,E$47)+'СЕТ СН'!$G$9+СВЦЭМ!$D$10+'СЕТ СН'!$G$6-'СЕТ СН'!$G$19</f>
        <v>1428.5770806200001</v>
      </c>
      <c r="F50" s="36">
        <f>SUMIFS(СВЦЭМ!$C$33:$C$776,СВЦЭМ!$A$33:$A$776,$A50,СВЦЭМ!$B$33:$B$776,F$47)+'СЕТ СН'!$G$9+СВЦЭМ!$D$10+'СЕТ СН'!$G$6-'СЕТ СН'!$G$19</f>
        <v>1425.2673812200001</v>
      </c>
      <c r="G50" s="36">
        <f>SUMIFS(СВЦЭМ!$C$33:$C$776,СВЦЭМ!$A$33:$A$776,$A50,СВЦЭМ!$B$33:$B$776,G$47)+'СЕТ СН'!$G$9+СВЦЭМ!$D$10+'СЕТ СН'!$G$6-'СЕТ СН'!$G$19</f>
        <v>1424.4138818199999</v>
      </c>
      <c r="H50" s="36">
        <f>SUMIFS(СВЦЭМ!$C$33:$C$776,СВЦЭМ!$A$33:$A$776,$A50,СВЦЭМ!$B$33:$B$776,H$47)+'СЕТ СН'!$G$9+СВЦЭМ!$D$10+'СЕТ СН'!$G$6-'СЕТ СН'!$G$19</f>
        <v>1424.39827958</v>
      </c>
      <c r="I50" s="36">
        <f>SUMIFS(СВЦЭМ!$C$33:$C$776,СВЦЭМ!$A$33:$A$776,$A50,СВЦЭМ!$B$33:$B$776,I$47)+'СЕТ СН'!$G$9+СВЦЭМ!$D$10+'СЕТ СН'!$G$6-'СЕТ СН'!$G$19</f>
        <v>1392.03640318</v>
      </c>
      <c r="J50" s="36">
        <f>SUMIFS(СВЦЭМ!$C$33:$C$776,СВЦЭМ!$A$33:$A$776,$A50,СВЦЭМ!$B$33:$B$776,J$47)+'СЕТ СН'!$G$9+СВЦЭМ!$D$10+'СЕТ СН'!$G$6-'СЕТ СН'!$G$19</f>
        <v>1403.1091692</v>
      </c>
      <c r="K50" s="36">
        <f>SUMIFS(СВЦЭМ!$C$33:$C$776,СВЦЭМ!$A$33:$A$776,$A50,СВЦЭМ!$B$33:$B$776,K$47)+'СЕТ СН'!$G$9+СВЦЭМ!$D$10+'СЕТ СН'!$G$6-'СЕТ СН'!$G$19</f>
        <v>1396.57217924</v>
      </c>
      <c r="L50" s="36">
        <f>SUMIFS(СВЦЭМ!$C$33:$C$776,СВЦЭМ!$A$33:$A$776,$A50,СВЦЭМ!$B$33:$B$776,L$47)+'СЕТ СН'!$G$9+СВЦЭМ!$D$10+'СЕТ СН'!$G$6-'СЕТ СН'!$G$19</f>
        <v>1353.4633511400002</v>
      </c>
      <c r="M50" s="36">
        <f>SUMIFS(СВЦЭМ!$C$33:$C$776,СВЦЭМ!$A$33:$A$776,$A50,СВЦЭМ!$B$33:$B$776,M$47)+'СЕТ СН'!$G$9+СВЦЭМ!$D$10+'СЕТ СН'!$G$6-'СЕТ СН'!$G$19</f>
        <v>1306.18805247</v>
      </c>
      <c r="N50" s="36">
        <f>SUMIFS(СВЦЭМ!$C$33:$C$776,СВЦЭМ!$A$33:$A$776,$A50,СВЦЭМ!$B$33:$B$776,N$47)+'СЕТ СН'!$G$9+СВЦЭМ!$D$10+'СЕТ СН'!$G$6-'СЕТ СН'!$G$19</f>
        <v>1291.6108361700001</v>
      </c>
      <c r="O50" s="36">
        <f>SUMIFS(СВЦЭМ!$C$33:$C$776,СВЦЭМ!$A$33:$A$776,$A50,СВЦЭМ!$B$33:$B$776,O$47)+'СЕТ СН'!$G$9+СВЦЭМ!$D$10+'СЕТ СН'!$G$6-'СЕТ СН'!$G$19</f>
        <v>1292.29076519</v>
      </c>
      <c r="P50" s="36">
        <f>SUMIFS(СВЦЭМ!$C$33:$C$776,СВЦЭМ!$A$33:$A$776,$A50,СВЦЭМ!$B$33:$B$776,P$47)+'СЕТ СН'!$G$9+СВЦЭМ!$D$10+'СЕТ СН'!$G$6-'СЕТ СН'!$G$19</f>
        <v>1297.7402285400001</v>
      </c>
      <c r="Q50" s="36">
        <f>SUMIFS(СВЦЭМ!$C$33:$C$776,СВЦЭМ!$A$33:$A$776,$A50,СВЦЭМ!$B$33:$B$776,Q$47)+'СЕТ СН'!$G$9+СВЦЭМ!$D$10+'СЕТ СН'!$G$6-'СЕТ СН'!$G$19</f>
        <v>1298.14831067</v>
      </c>
      <c r="R50" s="36">
        <f>SUMIFS(СВЦЭМ!$C$33:$C$776,СВЦЭМ!$A$33:$A$776,$A50,СВЦЭМ!$B$33:$B$776,R$47)+'СЕТ СН'!$G$9+СВЦЭМ!$D$10+'СЕТ СН'!$G$6-'СЕТ СН'!$G$19</f>
        <v>1293.2183684199999</v>
      </c>
      <c r="S50" s="36">
        <f>SUMIFS(СВЦЭМ!$C$33:$C$776,СВЦЭМ!$A$33:$A$776,$A50,СВЦЭМ!$B$33:$B$776,S$47)+'СЕТ СН'!$G$9+СВЦЭМ!$D$10+'СЕТ СН'!$G$6-'СЕТ СН'!$G$19</f>
        <v>1291.3068642799999</v>
      </c>
      <c r="T50" s="36">
        <f>SUMIFS(СВЦЭМ!$C$33:$C$776,СВЦЭМ!$A$33:$A$776,$A50,СВЦЭМ!$B$33:$B$776,T$47)+'СЕТ СН'!$G$9+СВЦЭМ!$D$10+'СЕТ СН'!$G$6-'СЕТ СН'!$G$19</f>
        <v>1316.98530587</v>
      </c>
      <c r="U50" s="36">
        <f>SUMIFS(СВЦЭМ!$C$33:$C$776,СВЦЭМ!$A$33:$A$776,$A50,СВЦЭМ!$B$33:$B$776,U$47)+'СЕТ СН'!$G$9+СВЦЭМ!$D$10+'СЕТ СН'!$G$6-'СЕТ СН'!$G$19</f>
        <v>1288.5778547</v>
      </c>
      <c r="V50" s="36">
        <f>SUMIFS(СВЦЭМ!$C$33:$C$776,СВЦЭМ!$A$33:$A$776,$A50,СВЦЭМ!$B$33:$B$776,V$47)+'СЕТ СН'!$G$9+СВЦЭМ!$D$10+'СЕТ СН'!$G$6-'СЕТ СН'!$G$19</f>
        <v>1240.5652087399999</v>
      </c>
      <c r="W50" s="36">
        <f>SUMIFS(СВЦЭМ!$C$33:$C$776,СВЦЭМ!$A$33:$A$776,$A50,СВЦЭМ!$B$33:$B$776,W$47)+'СЕТ СН'!$G$9+СВЦЭМ!$D$10+'СЕТ СН'!$G$6-'СЕТ СН'!$G$19</f>
        <v>1236.2887448400002</v>
      </c>
      <c r="X50" s="36">
        <f>SUMIFS(СВЦЭМ!$C$33:$C$776,СВЦЭМ!$A$33:$A$776,$A50,СВЦЭМ!$B$33:$B$776,X$47)+'СЕТ СН'!$G$9+СВЦЭМ!$D$10+'СЕТ СН'!$G$6-'СЕТ СН'!$G$19</f>
        <v>1283.5286994799999</v>
      </c>
      <c r="Y50" s="36">
        <f>SUMIFS(СВЦЭМ!$C$33:$C$776,СВЦЭМ!$A$33:$A$776,$A50,СВЦЭМ!$B$33:$B$776,Y$47)+'СЕТ СН'!$G$9+СВЦЭМ!$D$10+'СЕТ СН'!$G$6-'СЕТ СН'!$G$19</f>
        <v>1347.2968784499999</v>
      </c>
    </row>
    <row r="51" spans="1:25" ht="15.75" x14ac:dyDescent="0.2">
      <c r="A51" s="35">
        <f t="shared" si="1"/>
        <v>43986</v>
      </c>
      <c r="B51" s="36">
        <f>SUMIFS(СВЦЭМ!$C$33:$C$776,СВЦЭМ!$A$33:$A$776,$A51,СВЦЭМ!$B$33:$B$776,B$47)+'СЕТ СН'!$G$9+СВЦЭМ!$D$10+'СЕТ СН'!$G$6-'СЕТ СН'!$G$19</f>
        <v>1427.04186033</v>
      </c>
      <c r="C51" s="36">
        <f>SUMIFS(СВЦЭМ!$C$33:$C$776,СВЦЭМ!$A$33:$A$776,$A51,СВЦЭМ!$B$33:$B$776,C$47)+'СЕТ СН'!$G$9+СВЦЭМ!$D$10+'СЕТ СН'!$G$6-'СЕТ СН'!$G$19</f>
        <v>1444.1553029300001</v>
      </c>
      <c r="D51" s="36">
        <f>SUMIFS(СВЦЭМ!$C$33:$C$776,СВЦЭМ!$A$33:$A$776,$A51,СВЦЭМ!$B$33:$B$776,D$47)+'СЕТ СН'!$G$9+СВЦЭМ!$D$10+'СЕТ СН'!$G$6-'СЕТ СН'!$G$19</f>
        <v>1453.30178325</v>
      </c>
      <c r="E51" s="36">
        <f>SUMIFS(СВЦЭМ!$C$33:$C$776,СВЦЭМ!$A$33:$A$776,$A51,СВЦЭМ!$B$33:$B$776,E$47)+'СЕТ СН'!$G$9+СВЦЭМ!$D$10+'СЕТ СН'!$G$6-'СЕТ СН'!$G$19</f>
        <v>1461.1945221200001</v>
      </c>
      <c r="F51" s="36">
        <f>SUMIFS(СВЦЭМ!$C$33:$C$776,СВЦЭМ!$A$33:$A$776,$A51,СВЦЭМ!$B$33:$B$776,F$47)+'СЕТ СН'!$G$9+СВЦЭМ!$D$10+'СЕТ СН'!$G$6-'СЕТ СН'!$G$19</f>
        <v>1468.8854380500002</v>
      </c>
      <c r="G51" s="36">
        <f>SUMIFS(СВЦЭМ!$C$33:$C$776,СВЦЭМ!$A$33:$A$776,$A51,СВЦЭМ!$B$33:$B$776,G$47)+'СЕТ СН'!$G$9+СВЦЭМ!$D$10+'СЕТ СН'!$G$6-'СЕТ СН'!$G$19</f>
        <v>1469.92089893</v>
      </c>
      <c r="H51" s="36">
        <f>SUMIFS(СВЦЭМ!$C$33:$C$776,СВЦЭМ!$A$33:$A$776,$A51,СВЦЭМ!$B$33:$B$776,H$47)+'СЕТ СН'!$G$9+СВЦЭМ!$D$10+'СЕТ СН'!$G$6-'СЕТ СН'!$G$19</f>
        <v>1466.6402469300001</v>
      </c>
      <c r="I51" s="36">
        <f>SUMIFS(СВЦЭМ!$C$33:$C$776,СВЦЭМ!$A$33:$A$776,$A51,СВЦЭМ!$B$33:$B$776,I$47)+'СЕТ СН'!$G$9+СВЦЭМ!$D$10+'СЕТ СН'!$G$6-'СЕТ СН'!$G$19</f>
        <v>1425.8859228000001</v>
      </c>
      <c r="J51" s="36">
        <f>SUMIFS(СВЦЭМ!$C$33:$C$776,СВЦЭМ!$A$33:$A$776,$A51,СВЦЭМ!$B$33:$B$776,J$47)+'СЕТ СН'!$G$9+СВЦЭМ!$D$10+'СЕТ СН'!$G$6-'СЕТ СН'!$G$19</f>
        <v>1420.90860634</v>
      </c>
      <c r="K51" s="36">
        <f>SUMIFS(СВЦЭМ!$C$33:$C$776,СВЦЭМ!$A$33:$A$776,$A51,СВЦЭМ!$B$33:$B$776,K$47)+'СЕТ СН'!$G$9+СВЦЭМ!$D$10+'СЕТ СН'!$G$6-'СЕТ СН'!$G$19</f>
        <v>1394.1520067500001</v>
      </c>
      <c r="L51" s="36">
        <f>SUMIFS(СВЦЭМ!$C$33:$C$776,СВЦЭМ!$A$33:$A$776,$A51,СВЦЭМ!$B$33:$B$776,L$47)+'СЕТ СН'!$G$9+СВЦЭМ!$D$10+'СЕТ СН'!$G$6-'СЕТ СН'!$G$19</f>
        <v>1361.39908831</v>
      </c>
      <c r="M51" s="36">
        <f>SUMIFS(СВЦЭМ!$C$33:$C$776,СВЦЭМ!$A$33:$A$776,$A51,СВЦЭМ!$B$33:$B$776,M$47)+'СЕТ СН'!$G$9+СВЦЭМ!$D$10+'СЕТ СН'!$G$6-'СЕТ СН'!$G$19</f>
        <v>1331.9489766700001</v>
      </c>
      <c r="N51" s="36">
        <f>SUMIFS(СВЦЭМ!$C$33:$C$776,СВЦЭМ!$A$33:$A$776,$A51,СВЦЭМ!$B$33:$B$776,N$47)+'СЕТ СН'!$G$9+СВЦЭМ!$D$10+'СЕТ СН'!$G$6-'СЕТ СН'!$G$19</f>
        <v>1332.6419473300002</v>
      </c>
      <c r="O51" s="36">
        <f>SUMIFS(СВЦЭМ!$C$33:$C$776,СВЦЭМ!$A$33:$A$776,$A51,СВЦЭМ!$B$33:$B$776,O$47)+'СЕТ СН'!$G$9+СВЦЭМ!$D$10+'СЕТ СН'!$G$6-'СЕТ СН'!$G$19</f>
        <v>1332.80016828</v>
      </c>
      <c r="P51" s="36">
        <f>SUMIFS(СВЦЭМ!$C$33:$C$776,СВЦЭМ!$A$33:$A$776,$A51,СВЦЭМ!$B$33:$B$776,P$47)+'СЕТ СН'!$G$9+СВЦЭМ!$D$10+'СЕТ СН'!$G$6-'СЕТ СН'!$G$19</f>
        <v>1340.50877623</v>
      </c>
      <c r="Q51" s="36">
        <f>SUMIFS(СВЦЭМ!$C$33:$C$776,СВЦЭМ!$A$33:$A$776,$A51,СВЦЭМ!$B$33:$B$776,Q$47)+'СЕТ СН'!$G$9+СВЦЭМ!$D$10+'СЕТ СН'!$G$6-'СЕТ СН'!$G$19</f>
        <v>1332.5287309600001</v>
      </c>
      <c r="R51" s="36">
        <f>SUMIFS(СВЦЭМ!$C$33:$C$776,СВЦЭМ!$A$33:$A$776,$A51,СВЦЭМ!$B$33:$B$776,R$47)+'СЕТ СН'!$G$9+СВЦЭМ!$D$10+'СЕТ СН'!$G$6-'СЕТ СН'!$G$19</f>
        <v>1330.1350081700002</v>
      </c>
      <c r="S51" s="36">
        <f>SUMIFS(СВЦЭМ!$C$33:$C$776,СВЦЭМ!$A$33:$A$776,$A51,СВЦЭМ!$B$33:$B$776,S$47)+'СЕТ СН'!$G$9+СВЦЭМ!$D$10+'СЕТ СН'!$G$6-'СЕТ СН'!$G$19</f>
        <v>1332.7048786800001</v>
      </c>
      <c r="T51" s="36">
        <f>SUMIFS(СВЦЭМ!$C$33:$C$776,СВЦЭМ!$A$33:$A$776,$A51,СВЦЭМ!$B$33:$B$776,T$47)+'СЕТ СН'!$G$9+СВЦЭМ!$D$10+'СЕТ СН'!$G$6-'СЕТ СН'!$G$19</f>
        <v>1317.4472604699999</v>
      </c>
      <c r="U51" s="36">
        <f>SUMIFS(СВЦЭМ!$C$33:$C$776,СВЦЭМ!$A$33:$A$776,$A51,СВЦЭМ!$B$33:$B$776,U$47)+'СЕТ СН'!$G$9+СВЦЭМ!$D$10+'СЕТ СН'!$G$6-'СЕТ СН'!$G$19</f>
        <v>1276.38793381</v>
      </c>
      <c r="V51" s="36">
        <f>SUMIFS(СВЦЭМ!$C$33:$C$776,СВЦЭМ!$A$33:$A$776,$A51,СВЦЭМ!$B$33:$B$776,V$47)+'СЕТ СН'!$G$9+СВЦЭМ!$D$10+'СЕТ СН'!$G$6-'СЕТ СН'!$G$19</f>
        <v>1268.7321582499999</v>
      </c>
      <c r="W51" s="36">
        <f>SUMIFS(СВЦЭМ!$C$33:$C$776,СВЦЭМ!$A$33:$A$776,$A51,СВЦЭМ!$B$33:$B$776,W$47)+'СЕТ СН'!$G$9+СВЦЭМ!$D$10+'СЕТ СН'!$G$6-'СЕТ СН'!$G$19</f>
        <v>1262.1472151400001</v>
      </c>
      <c r="X51" s="36">
        <f>SUMIFS(СВЦЭМ!$C$33:$C$776,СВЦЭМ!$A$33:$A$776,$A51,СВЦЭМ!$B$33:$B$776,X$47)+'СЕТ СН'!$G$9+СВЦЭМ!$D$10+'СЕТ СН'!$G$6-'СЕТ СН'!$G$19</f>
        <v>1296.2462288800002</v>
      </c>
      <c r="Y51" s="36">
        <f>SUMIFS(СВЦЭМ!$C$33:$C$776,СВЦЭМ!$A$33:$A$776,$A51,СВЦЭМ!$B$33:$B$776,Y$47)+'СЕТ СН'!$G$9+СВЦЭМ!$D$10+'СЕТ СН'!$G$6-'СЕТ СН'!$G$19</f>
        <v>1357.70473917</v>
      </c>
    </row>
    <row r="52" spans="1:25" ht="15.75" x14ac:dyDescent="0.2">
      <c r="A52" s="35">
        <f t="shared" si="1"/>
        <v>43987</v>
      </c>
      <c r="B52" s="36">
        <f>SUMIFS(СВЦЭМ!$C$33:$C$776,СВЦЭМ!$A$33:$A$776,$A52,СВЦЭМ!$B$33:$B$776,B$47)+'СЕТ СН'!$G$9+СВЦЭМ!$D$10+'СЕТ СН'!$G$6-'СЕТ СН'!$G$19</f>
        <v>1465.7319503000001</v>
      </c>
      <c r="C52" s="36">
        <f>SUMIFS(СВЦЭМ!$C$33:$C$776,СВЦЭМ!$A$33:$A$776,$A52,СВЦЭМ!$B$33:$B$776,C$47)+'СЕТ СН'!$G$9+СВЦЭМ!$D$10+'СЕТ СН'!$G$6-'СЕТ СН'!$G$19</f>
        <v>1487.3105873200002</v>
      </c>
      <c r="D52" s="36">
        <f>SUMIFS(СВЦЭМ!$C$33:$C$776,СВЦЭМ!$A$33:$A$776,$A52,СВЦЭМ!$B$33:$B$776,D$47)+'СЕТ СН'!$G$9+СВЦЭМ!$D$10+'СЕТ СН'!$G$6-'СЕТ СН'!$G$19</f>
        <v>1508.9173316400002</v>
      </c>
      <c r="E52" s="36">
        <f>SUMIFS(СВЦЭМ!$C$33:$C$776,СВЦЭМ!$A$33:$A$776,$A52,СВЦЭМ!$B$33:$B$776,E$47)+'СЕТ СН'!$G$9+СВЦЭМ!$D$10+'СЕТ СН'!$G$6-'СЕТ СН'!$G$19</f>
        <v>1527.3283697500001</v>
      </c>
      <c r="F52" s="36">
        <f>SUMIFS(СВЦЭМ!$C$33:$C$776,СВЦЭМ!$A$33:$A$776,$A52,СВЦЭМ!$B$33:$B$776,F$47)+'СЕТ СН'!$G$9+СВЦЭМ!$D$10+'СЕТ СН'!$G$6-'СЕТ СН'!$G$19</f>
        <v>1522.05547892</v>
      </c>
      <c r="G52" s="36">
        <f>SUMIFS(СВЦЭМ!$C$33:$C$776,СВЦЭМ!$A$33:$A$776,$A52,СВЦЭМ!$B$33:$B$776,G$47)+'СЕТ СН'!$G$9+СВЦЭМ!$D$10+'СЕТ СН'!$G$6-'СЕТ СН'!$G$19</f>
        <v>1518.3630860100002</v>
      </c>
      <c r="H52" s="36">
        <f>SUMIFS(СВЦЭМ!$C$33:$C$776,СВЦЭМ!$A$33:$A$776,$A52,СВЦЭМ!$B$33:$B$776,H$47)+'СЕТ СН'!$G$9+СВЦЭМ!$D$10+'СЕТ СН'!$G$6-'СЕТ СН'!$G$19</f>
        <v>1482.57464069</v>
      </c>
      <c r="I52" s="36">
        <f>SUMIFS(СВЦЭМ!$C$33:$C$776,СВЦЭМ!$A$33:$A$776,$A52,СВЦЭМ!$B$33:$B$776,I$47)+'СЕТ СН'!$G$9+СВЦЭМ!$D$10+'СЕТ СН'!$G$6-'СЕТ СН'!$G$19</f>
        <v>1439.1821439300002</v>
      </c>
      <c r="J52" s="36">
        <f>SUMIFS(СВЦЭМ!$C$33:$C$776,СВЦЭМ!$A$33:$A$776,$A52,СВЦЭМ!$B$33:$B$776,J$47)+'СЕТ СН'!$G$9+СВЦЭМ!$D$10+'СЕТ СН'!$G$6-'СЕТ СН'!$G$19</f>
        <v>1380.7341657699999</v>
      </c>
      <c r="K52" s="36">
        <f>SUMIFS(СВЦЭМ!$C$33:$C$776,СВЦЭМ!$A$33:$A$776,$A52,СВЦЭМ!$B$33:$B$776,K$47)+'СЕТ СН'!$G$9+СВЦЭМ!$D$10+'СЕТ СН'!$G$6-'СЕТ СН'!$G$19</f>
        <v>1297.40598445</v>
      </c>
      <c r="L52" s="36">
        <f>SUMIFS(СВЦЭМ!$C$33:$C$776,СВЦЭМ!$A$33:$A$776,$A52,СВЦЭМ!$B$33:$B$776,L$47)+'СЕТ СН'!$G$9+СВЦЭМ!$D$10+'СЕТ СН'!$G$6-'СЕТ СН'!$G$19</f>
        <v>1263.8123196400002</v>
      </c>
      <c r="M52" s="36">
        <f>SUMIFS(СВЦЭМ!$C$33:$C$776,СВЦЭМ!$A$33:$A$776,$A52,СВЦЭМ!$B$33:$B$776,M$47)+'СЕТ СН'!$G$9+СВЦЭМ!$D$10+'СЕТ СН'!$G$6-'СЕТ СН'!$G$19</f>
        <v>1265.42037798</v>
      </c>
      <c r="N52" s="36">
        <f>SUMIFS(СВЦЭМ!$C$33:$C$776,СВЦЭМ!$A$33:$A$776,$A52,СВЦЭМ!$B$33:$B$776,N$47)+'СЕТ СН'!$G$9+СВЦЭМ!$D$10+'СЕТ СН'!$G$6-'СЕТ СН'!$G$19</f>
        <v>1265.2266311399999</v>
      </c>
      <c r="O52" s="36">
        <f>SUMIFS(СВЦЭМ!$C$33:$C$776,СВЦЭМ!$A$33:$A$776,$A52,СВЦЭМ!$B$33:$B$776,O$47)+'СЕТ СН'!$G$9+СВЦЭМ!$D$10+'СЕТ СН'!$G$6-'СЕТ СН'!$G$19</f>
        <v>1277.30649606</v>
      </c>
      <c r="P52" s="36">
        <f>SUMIFS(СВЦЭМ!$C$33:$C$776,СВЦЭМ!$A$33:$A$776,$A52,СВЦЭМ!$B$33:$B$776,P$47)+'СЕТ СН'!$G$9+СВЦЭМ!$D$10+'СЕТ СН'!$G$6-'СЕТ СН'!$G$19</f>
        <v>1290.0682408900002</v>
      </c>
      <c r="Q52" s="36">
        <f>SUMIFS(СВЦЭМ!$C$33:$C$776,СВЦЭМ!$A$33:$A$776,$A52,СВЦЭМ!$B$33:$B$776,Q$47)+'СЕТ СН'!$G$9+СВЦЭМ!$D$10+'СЕТ СН'!$G$6-'СЕТ СН'!$G$19</f>
        <v>1295.55316472</v>
      </c>
      <c r="R52" s="36">
        <f>SUMIFS(СВЦЭМ!$C$33:$C$776,СВЦЭМ!$A$33:$A$776,$A52,СВЦЭМ!$B$33:$B$776,R$47)+'СЕТ СН'!$G$9+СВЦЭМ!$D$10+'СЕТ СН'!$G$6-'СЕТ СН'!$G$19</f>
        <v>1292.7691876600002</v>
      </c>
      <c r="S52" s="36">
        <f>SUMIFS(СВЦЭМ!$C$33:$C$776,СВЦЭМ!$A$33:$A$776,$A52,СВЦЭМ!$B$33:$B$776,S$47)+'СЕТ СН'!$G$9+СВЦЭМ!$D$10+'СЕТ СН'!$G$6-'СЕТ СН'!$G$19</f>
        <v>1294.7215707600001</v>
      </c>
      <c r="T52" s="36">
        <f>SUMIFS(СВЦЭМ!$C$33:$C$776,СВЦЭМ!$A$33:$A$776,$A52,СВЦЭМ!$B$33:$B$776,T$47)+'СЕТ СН'!$G$9+СВЦЭМ!$D$10+'СЕТ СН'!$G$6-'СЕТ СН'!$G$19</f>
        <v>1287.73830593</v>
      </c>
      <c r="U52" s="36">
        <f>SUMIFS(СВЦЭМ!$C$33:$C$776,СВЦЭМ!$A$33:$A$776,$A52,СВЦЭМ!$B$33:$B$776,U$47)+'СЕТ СН'!$G$9+СВЦЭМ!$D$10+'СЕТ СН'!$G$6-'СЕТ СН'!$G$19</f>
        <v>1280.8142820200001</v>
      </c>
      <c r="V52" s="36">
        <f>SUMIFS(СВЦЭМ!$C$33:$C$776,СВЦЭМ!$A$33:$A$776,$A52,СВЦЭМ!$B$33:$B$776,V$47)+'СЕТ СН'!$G$9+СВЦЭМ!$D$10+'СЕТ СН'!$G$6-'СЕТ СН'!$G$19</f>
        <v>1264.93128159</v>
      </c>
      <c r="W52" s="36">
        <f>SUMIFS(СВЦЭМ!$C$33:$C$776,СВЦЭМ!$A$33:$A$776,$A52,СВЦЭМ!$B$33:$B$776,W$47)+'СЕТ СН'!$G$9+СВЦЭМ!$D$10+'СЕТ СН'!$G$6-'СЕТ СН'!$G$19</f>
        <v>1254.8516054700001</v>
      </c>
      <c r="X52" s="36">
        <f>SUMIFS(СВЦЭМ!$C$33:$C$776,СВЦЭМ!$A$33:$A$776,$A52,СВЦЭМ!$B$33:$B$776,X$47)+'СЕТ СН'!$G$9+СВЦЭМ!$D$10+'СЕТ СН'!$G$6-'СЕТ СН'!$G$19</f>
        <v>1280.3901246400001</v>
      </c>
      <c r="Y52" s="36">
        <f>SUMIFS(СВЦЭМ!$C$33:$C$776,СВЦЭМ!$A$33:$A$776,$A52,СВЦЭМ!$B$33:$B$776,Y$47)+'СЕТ СН'!$G$9+СВЦЭМ!$D$10+'СЕТ СН'!$G$6-'СЕТ СН'!$G$19</f>
        <v>1348.5334608200001</v>
      </c>
    </row>
    <row r="53" spans="1:25" ht="15.75" x14ac:dyDescent="0.2">
      <c r="A53" s="35">
        <f t="shared" si="1"/>
        <v>43988</v>
      </c>
      <c r="B53" s="36">
        <f>SUMIFS(СВЦЭМ!$C$33:$C$776,СВЦЭМ!$A$33:$A$776,$A53,СВЦЭМ!$B$33:$B$776,B$47)+'СЕТ СН'!$G$9+СВЦЭМ!$D$10+'СЕТ СН'!$G$6-'СЕТ СН'!$G$19</f>
        <v>1411.6017823000002</v>
      </c>
      <c r="C53" s="36">
        <f>SUMIFS(СВЦЭМ!$C$33:$C$776,СВЦЭМ!$A$33:$A$776,$A53,СВЦЭМ!$B$33:$B$776,C$47)+'СЕТ СН'!$G$9+СВЦЭМ!$D$10+'СЕТ СН'!$G$6-'СЕТ СН'!$G$19</f>
        <v>1434.76610299</v>
      </c>
      <c r="D53" s="36">
        <f>SUMIFS(СВЦЭМ!$C$33:$C$776,СВЦЭМ!$A$33:$A$776,$A53,СВЦЭМ!$B$33:$B$776,D$47)+'СЕТ СН'!$G$9+СВЦЭМ!$D$10+'СЕТ СН'!$G$6-'СЕТ СН'!$G$19</f>
        <v>1454.4145099299999</v>
      </c>
      <c r="E53" s="36">
        <f>SUMIFS(СВЦЭМ!$C$33:$C$776,СВЦЭМ!$A$33:$A$776,$A53,СВЦЭМ!$B$33:$B$776,E$47)+'СЕТ СН'!$G$9+СВЦЭМ!$D$10+'СЕТ СН'!$G$6-'СЕТ СН'!$G$19</f>
        <v>1466.8339640200002</v>
      </c>
      <c r="F53" s="36">
        <f>SUMIFS(СВЦЭМ!$C$33:$C$776,СВЦЭМ!$A$33:$A$776,$A53,СВЦЭМ!$B$33:$B$776,F$47)+'СЕТ СН'!$G$9+СВЦЭМ!$D$10+'СЕТ СН'!$G$6-'СЕТ СН'!$G$19</f>
        <v>1466.58506676</v>
      </c>
      <c r="G53" s="36">
        <f>SUMIFS(СВЦЭМ!$C$33:$C$776,СВЦЭМ!$A$33:$A$776,$A53,СВЦЭМ!$B$33:$B$776,G$47)+'СЕТ СН'!$G$9+СВЦЭМ!$D$10+'СЕТ СН'!$G$6-'СЕТ СН'!$G$19</f>
        <v>1461.29791716</v>
      </c>
      <c r="H53" s="36">
        <f>SUMIFS(СВЦЭМ!$C$33:$C$776,СВЦЭМ!$A$33:$A$776,$A53,СВЦЭМ!$B$33:$B$776,H$47)+'СЕТ СН'!$G$9+СВЦЭМ!$D$10+'СЕТ СН'!$G$6-'СЕТ СН'!$G$19</f>
        <v>1495.99475059</v>
      </c>
      <c r="I53" s="36">
        <f>SUMIFS(СВЦЭМ!$C$33:$C$776,СВЦЭМ!$A$33:$A$776,$A53,СВЦЭМ!$B$33:$B$776,I$47)+'СЕТ СН'!$G$9+СВЦЭМ!$D$10+'СЕТ СН'!$G$6-'СЕТ СН'!$G$19</f>
        <v>1466.0005567000001</v>
      </c>
      <c r="J53" s="36">
        <f>SUMIFS(СВЦЭМ!$C$33:$C$776,СВЦЭМ!$A$33:$A$776,$A53,СВЦЭМ!$B$33:$B$776,J$47)+'СЕТ СН'!$G$9+СВЦЭМ!$D$10+'СЕТ СН'!$G$6-'СЕТ СН'!$G$19</f>
        <v>1407.9984559200002</v>
      </c>
      <c r="K53" s="36">
        <f>SUMIFS(СВЦЭМ!$C$33:$C$776,СВЦЭМ!$A$33:$A$776,$A53,СВЦЭМ!$B$33:$B$776,K$47)+'СЕТ СН'!$G$9+СВЦЭМ!$D$10+'СЕТ СН'!$G$6-'СЕТ СН'!$G$19</f>
        <v>1301.4514040700001</v>
      </c>
      <c r="L53" s="36">
        <f>SUMIFS(СВЦЭМ!$C$33:$C$776,СВЦЭМ!$A$33:$A$776,$A53,СВЦЭМ!$B$33:$B$776,L$47)+'СЕТ СН'!$G$9+СВЦЭМ!$D$10+'СЕТ СН'!$G$6-'СЕТ СН'!$G$19</f>
        <v>1236.3553223900001</v>
      </c>
      <c r="M53" s="36">
        <f>SUMIFS(СВЦЭМ!$C$33:$C$776,СВЦЭМ!$A$33:$A$776,$A53,СВЦЭМ!$B$33:$B$776,M$47)+'СЕТ СН'!$G$9+СВЦЭМ!$D$10+'СЕТ СН'!$G$6-'СЕТ СН'!$G$19</f>
        <v>1231.74667662</v>
      </c>
      <c r="N53" s="36">
        <f>SUMIFS(СВЦЭМ!$C$33:$C$776,СВЦЭМ!$A$33:$A$776,$A53,СВЦЭМ!$B$33:$B$776,N$47)+'СЕТ СН'!$G$9+СВЦЭМ!$D$10+'СЕТ СН'!$G$6-'СЕТ СН'!$G$19</f>
        <v>1250.2580836300001</v>
      </c>
      <c r="O53" s="36">
        <f>SUMIFS(СВЦЭМ!$C$33:$C$776,СВЦЭМ!$A$33:$A$776,$A53,СВЦЭМ!$B$33:$B$776,O$47)+'СЕТ СН'!$G$9+СВЦЭМ!$D$10+'СЕТ СН'!$G$6-'СЕТ СН'!$G$19</f>
        <v>1281.1456949100002</v>
      </c>
      <c r="P53" s="36">
        <f>SUMIFS(СВЦЭМ!$C$33:$C$776,СВЦЭМ!$A$33:$A$776,$A53,СВЦЭМ!$B$33:$B$776,P$47)+'СЕТ СН'!$G$9+СВЦЭМ!$D$10+'СЕТ СН'!$G$6-'СЕТ СН'!$G$19</f>
        <v>1285.52250213</v>
      </c>
      <c r="Q53" s="36">
        <f>SUMIFS(СВЦЭМ!$C$33:$C$776,СВЦЭМ!$A$33:$A$776,$A53,СВЦЭМ!$B$33:$B$776,Q$47)+'СЕТ СН'!$G$9+СВЦЭМ!$D$10+'СЕТ СН'!$G$6-'СЕТ СН'!$G$19</f>
        <v>1287.92463546</v>
      </c>
      <c r="R53" s="36">
        <f>SUMIFS(СВЦЭМ!$C$33:$C$776,СВЦЭМ!$A$33:$A$776,$A53,СВЦЭМ!$B$33:$B$776,R$47)+'СЕТ СН'!$G$9+СВЦЭМ!$D$10+'СЕТ СН'!$G$6-'СЕТ СН'!$G$19</f>
        <v>1282.5342483100001</v>
      </c>
      <c r="S53" s="36">
        <f>SUMIFS(СВЦЭМ!$C$33:$C$776,СВЦЭМ!$A$33:$A$776,$A53,СВЦЭМ!$B$33:$B$776,S$47)+'СЕТ СН'!$G$9+СВЦЭМ!$D$10+'СЕТ СН'!$G$6-'СЕТ СН'!$G$19</f>
        <v>1286.6328986100002</v>
      </c>
      <c r="T53" s="36">
        <f>SUMIFS(СВЦЭМ!$C$33:$C$776,СВЦЭМ!$A$33:$A$776,$A53,СВЦЭМ!$B$33:$B$776,T$47)+'СЕТ СН'!$G$9+СВЦЭМ!$D$10+'СЕТ СН'!$G$6-'СЕТ СН'!$G$19</f>
        <v>1281.39926199</v>
      </c>
      <c r="U53" s="36">
        <f>SUMIFS(СВЦЭМ!$C$33:$C$776,СВЦЭМ!$A$33:$A$776,$A53,СВЦЭМ!$B$33:$B$776,U$47)+'СЕТ СН'!$G$9+СВЦЭМ!$D$10+'СЕТ СН'!$G$6-'СЕТ СН'!$G$19</f>
        <v>1265.20831881</v>
      </c>
      <c r="V53" s="36">
        <f>SUMIFS(СВЦЭМ!$C$33:$C$776,СВЦЭМ!$A$33:$A$776,$A53,СВЦЭМ!$B$33:$B$776,V$47)+'СЕТ СН'!$G$9+СВЦЭМ!$D$10+'СЕТ СН'!$G$6-'СЕТ СН'!$G$19</f>
        <v>1229.94129262</v>
      </c>
      <c r="W53" s="36">
        <f>SUMIFS(СВЦЭМ!$C$33:$C$776,СВЦЭМ!$A$33:$A$776,$A53,СВЦЭМ!$B$33:$B$776,W$47)+'СЕТ СН'!$G$9+СВЦЭМ!$D$10+'СЕТ СН'!$G$6-'СЕТ СН'!$G$19</f>
        <v>1214.9799188699999</v>
      </c>
      <c r="X53" s="36">
        <f>SUMIFS(СВЦЭМ!$C$33:$C$776,СВЦЭМ!$A$33:$A$776,$A53,СВЦЭМ!$B$33:$B$776,X$47)+'СЕТ СН'!$G$9+СВЦЭМ!$D$10+'СЕТ СН'!$G$6-'СЕТ СН'!$G$19</f>
        <v>1247.0428397000001</v>
      </c>
      <c r="Y53" s="36">
        <f>SUMIFS(СВЦЭМ!$C$33:$C$776,СВЦЭМ!$A$33:$A$776,$A53,СВЦЭМ!$B$33:$B$776,Y$47)+'СЕТ СН'!$G$9+СВЦЭМ!$D$10+'СЕТ СН'!$G$6-'СЕТ СН'!$G$19</f>
        <v>1344.04927</v>
      </c>
    </row>
    <row r="54" spans="1:25" ht="15.75" x14ac:dyDescent="0.2">
      <c r="A54" s="35">
        <f t="shared" si="1"/>
        <v>43989</v>
      </c>
      <c r="B54" s="36">
        <f>SUMIFS(СВЦЭМ!$C$33:$C$776,СВЦЭМ!$A$33:$A$776,$A54,СВЦЭМ!$B$33:$B$776,B$47)+'СЕТ СН'!$G$9+СВЦЭМ!$D$10+'СЕТ СН'!$G$6-'СЕТ СН'!$G$19</f>
        <v>1441.6535852300001</v>
      </c>
      <c r="C54" s="36">
        <f>SUMIFS(СВЦЭМ!$C$33:$C$776,СВЦЭМ!$A$33:$A$776,$A54,СВЦЭМ!$B$33:$B$776,C$47)+'СЕТ СН'!$G$9+СВЦЭМ!$D$10+'СЕТ СН'!$G$6-'СЕТ СН'!$G$19</f>
        <v>1458.6835016300001</v>
      </c>
      <c r="D54" s="36">
        <f>SUMIFS(СВЦЭМ!$C$33:$C$776,СВЦЭМ!$A$33:$A$776,$A54,СВЦЭМ!$B$33:$B$776,D$47)+'СЕТ СН'!$G$9+СВЦЭМ!$D$10+'СЕТ СН'!$G$6-'СЕТ СН'!$G$19</f>
        <v>1468.13089315</v>
      </c>
      <c r="E54" s="36">
        <f>SUMIFS(СВЦЭМ!$C$33:$C$776,СВЦЭМ!$A$33:$A$776,$A54,СВЦЭМ!$B$33:$B$776,E$47)+'СЕТ СН'!$G$9+СВЦЭМ!$D$10+'СЕТ СН'!$G$6-'СЕТ СН'!$G$19</f>
        <v>1468.16500541</v>
      </c>
      <c r="F54" s="36">
        <f>SUMIFS(СВЦЭМ!$C$33:$C$776,СВЦЭМ!$A$33:$A$776,$A54,СВЦЭМ!$B$33:$B$776,F$47)+'СЕТ СН'!$G$9+СВЦЭМ!$D$10+'СЕТ СН'!$G$6-'СЕТ СН'!$G$19</f>
        <v>1457.7297594000001</v>
      </c>
      <c r="G54" s="36">
        <f>SUMIFS(СВЦЭМ!$C$33:$C$776,СВЦЭМ!$A$33:$A$776,$A54,СВЦЭМ!$B$33:$B$776,G$47)+'СЕТ СН'!$G$9+СВЦЭМ!$D$10+'СЕТ СН'!$G$6-'СЕТ СН'!$G$19</f>
        <v>1463.10094026</v>
      </c>
      <c r="H54" s="36">
        <f>SUMIFS(СВЦЭМ!$C$33:$C$776,СВЦЭМ!$A$33:$A$776,$A54,СВЦЭМ!$B$33:$B$776,H$47)+'СЕТ СН'!$G$9+СВЦЭМ!$D$10+'СЕТ СН'!$G$6-'СЕТ СН'!$G$19</f>
        <v>1468.10359485</v>
      </c>
      <c r="I54" s="36">
        <f>SUMIFS(СВЦЭМ!$C$33:$C$776,СВЦЭМ!$A$33:$A$776,$A54,СВЦЭМ!$B$33:$B$776,I$47)+'СЕТ СН'!$G$9+СВЦЭМ!$D$10+'СЕТ СН'!$G$6-'СЕТ СН'!$G$19</f>
        <v>1482.5393654</v>
      </c>
      <c r="J54" s="36">
        <f>SUMIFS(СВЦЭМ!$C$33:$C$776,СВЦЭМ!$A$33:$A$776,$A54,СВЦЭМ!$B$33:$B$776,J$47)+'СЕТ СН'!$G$9+СВЦЭМ!$D$10+'СЕТ СН'!$G$6-'СЕТ СН'!$G$19</f>
        <v>1447.4541738500002</v>
      </c>
      <c r="K54" s="36">
        <f>SUMIFS(СВЦЭМ!$C$33:$C$776,СВЦЭМ!$A$33:$A$776,$A54,СВЦЭМ!$B$33:$B$776,K$47)+'СЕТ СН'!$G$9+СВЦЭМ!$D$10+'СЕТ СН'!$G$6-'СЕТ СН'!$G$19</f>
        <v>1361.05139007</v>
      </c>
      <c r="L54" s="36">
        <f>SUMIFS(СВЦЭМ!$C$33:$C$776,СВЦЭМ!$A$33:$A$776,$A54,СВЦЭМ!$B$33:$B$776,L$47)+'СЕТ СН'!$G$9+СВЦЭМ!$D$10+'СЕТ СН'!$G$6-'СЕТ СН'!$G$19</f>
        <v>1282.27840569</v>
      </c>
      <c r="M54" s="36">
        <f>SUMIFS(СВЦЭМ!$C$33:$C$776,СВЦЭМ!$A$33:$A$776,$A54,СВЦЭМ!$B$33:$B$776,M$47)+'СЕТ СН'!$G$9+СВЦЭМ!$D$10+'СЕТ СН'!$G$6-'СЕТ СН'!$G$19</f>
        <v>1252.2746839599999</v>
      </c>
      <c r="N54" s="36">
        <f>SUMIFS(СВЦЭМ!$C$33:$C$776,СВЦЭМ!$A$33:$A$776,$A54,СВЦЭМ!$B$33:$B$776,N$47)+'СЕТ СН'!$G$9+СВЦЭМ!$D$10+'СЕТ СН'!$G$6-'СЕТ СН'!$G$19</f>
        <v>1249.1494594000001</v>
      </c>
      <c r="O54" s="36">
        <f>SUMIFS(СВЦЭМ!$C$33:$C$776,СВЦЭМ!$A$33:$A$776,$A54,СВЦЭМ!$B$33:$B$776,O$47)+'СЕТ СН'!$G$9+СВЦЭМ!$D$10+'СЕТ СН'!$G$6-'СЕТ СН'!$G$19</f>
        <v>1243.9649826300001</v>
      </c>
      <c r="P54" s="36">
        <f>SUMIFS(СВЦЭМ!$C$33:$C$776,СВЦЭМ!$A$33:$A$776,$A54,СВЦЭМ!$B$33:$B$776,P$47)+'СЕТ СН'!$G$9+СВЦЭМ!$D$10+'СЕТ СН'!$G$6-'СЕТ СН'!$G$19</f>
        <v>1255.9289013800001</v>
      </c>
      <c r="Q54" s="36">
        <f>SUMIFS(СВЦЭМ!$C$33:$C$776,СВЦЭМ!$A$33:$A$776,$A54,СВЦЭМ!$B$33:$B$776,Q$47)+'СЕТ СН'!$G$9+СВЦЭМ!$D$10+'СЕТ СН'!$G$6-'СЕТ СН'!$G$19</f>
        <v>1263.8873188500002</v>
      </c>
      <c r="R54" s="36">
        <f>SUMIFS(СВЦЭМ!$C$33:$C$776,СВЦЭМ!$A$33:$A$776,$A54,СВЦЭМ!$B$33:$B$776,R$47)+'СЕТ СН'!$G$9+СВЦЭМ!$D$10+'СЕТ СН'!$G$6-'СЕТ СН'!$G$19</f>
        <v>1260.1018076800001</v>
      </c>
      <c r="S54" s="36">
        <f>SUMIFS(СВЦЭМ!$C$33:$C$776,СВЦЭМ!$A$33:$A$776,$A54,СВЦЭМ!$B$33:$B$776,S$47)+'СЕТ СН'!$G$9+СВЦЭМ!$D$10+'СЕТ СН'!$G$6-'СЕТ СН'!$G$19</f>
        <v>1265.50944929</v>
      </c>
      <c r="T54" s="36">
        <f>SUMIFS(СВЦЭМ!$C$33:$C$776,СВЦЭМ!$A$33:$A$776,$A54,СВЦЭМ!$B$33:$B$776,T$47)+'СЕТ СН'!$G$9+СВЦЭМ!$D$10+'СЕТ СН'!$G$6-'СЕТ СН'!$G$19</f>
        <v>1253.3290252400002</v>
      </c>
      <c r="U54" s="36">
        <f>SUMIFS(СВЦЭМ!$C$33:$C$776,СВЦЭМ!$A$33:$A$776,$A54,СВЦЭМ!$B$33:$B$776,U$47)+'СЕТ СН'!$G$9+СВЦЭМ!$D$10+'СЕТ СН'!$G$6-'СЕТ СН'!$G$19</f>
        <v>1227.2204655400001</v>
      </c>
      <c r="V54" s="36">
        <f>SUMIFS(СВЦЭМ!$C$33:$C$776,СВЦЭМ!$A$33:$A$776,$A54,СВЦЭМ!$B$33:$B$776,V$47)+'СЕТ СН'!$G$9+СВЦЭМ!$D$10+'СЕТ СН'!$G$6-'СЕТ СН'!$G$19</f>
        <v>1194.3763106900001</v>
      </c>
      <c r="W54" s="36">
        <f>SUMIFS(СВЦЭМ!$C$33:$C$776,СВЦЭМ!$A$33:$A$776,$A54,СВЦЭМ!$B$33:$B$776,W$47)+'СЕТ СН'!$G$9+СВЦЭМ!$D$10+'СЕТ СН'!$G$6-'СЕТ СН'!$G$19</f>
        <v>1188.0189963800001</v>
      </c>
      <c r="X54" s="36">
        <f>SUMIFS(СВЦЭМ!$C$33:$C$776,СВЦЭМ!$A$33:$A$776,$A54,СВЦЭМ!$B$33:$B$776,X$47)+'СЕТ СН'!$G$9+СВЦЭМ!$D$10+'СЕТ СН'!$G$6-'СЕТ СН'!$G$19</f>
        <v>1212.57238151</v>
      </c>
      <c r="Y54" s="36">
        <f>SUMIFS(СВЦЭМ!$C$33:$C$776,СВЦЭМ!$A$33:$A$776,$A54,СВЦЭМ!$B$33:$B$776,Y$47)+'СЕТ СН'!$G$9+СВЦЭМ!$D$10+'СЕТ СН'!$G$6-'СЕТ СН'!$G$19</f>
        <v>1305.4003152300002</v>
      </c>
    </row>
    <row r="55" spans="1:25" ht="15.75" x14ac:dyDescent="0.2">
      <c r="A55" s="35">
        <f t="shared" si="1"/>
        <v>43990</v>
      </c>
      <c r="B55" s="36">
        <f>SUMIFS(СВЦЭМ!$C$33:$C$776,СВЦЭМ!$A$33:$A$776,$A55,СВЦЭМ!$B$33:$B$776,B$47)+'СЕТ СН'!$G$9+СВЦЭМ!$D$10+'СЕТ СН'!$G$6-'СЕТ СН'!$G$19</f>
        <v>1425.9984308500002</v>
      </c>
      <c r="C55" s="36">
        <f>SUMIFS(СВЦЭМ!$C$33:$C$776,СВЦЭМ!$A$33:$A$776,$A55,СВЦЭМ!$B$33:$B$776,C$47)+'СЕТ СН'!$G$9+СВЦЭМ!$D$10+'СЕТ СН'!$G$6-'СЕТ СН'!$G$19</f>
        <v>1456.54316212</v>
      </c>
      <c r="D55" s="36">
        <f>SUMIFS(СВЦЭМ!$C$33:$C$776,СВЦЭМ!$A$33:$A$776,$A55,СВЦЭМ!$B$33:$B$776,D$47)+'СЕТ СН'!$G$9+СВЦЭМ!$D$10+'СЕТ СН'!$G$6-'СЕТ СН'!$G$19</f>
        <v>1484.16814127</v>
      </c>
      <c r="E55" s="36">
        <f>SUMIFS(СВЦЭМ!$C$33:$C$776,СВЦЭМ!$A$33:$A$776,$A55,СВЦЭМ!$B$33:$B$776,E$47)+'СЕТ СН'!$G$9+СВЦЭМ!$D$10+'СЕТ СН'!$G$6-'СЕТ СН'!$G$19</f>
        <v>1491.6322036500001</v>
      </c>
      <c r="F55" s="36">
        <f>SUMIFS(СВЦЭМ!$C$33:$C$776,СВЦЭМ!$A$33:$A$776,$A55,СВЦЭМ!$B$33:$B$776,F$47)+'СЕТ СН'!$G$9+СВЦЭМ!$D$10+'СЕТ СН'!$G$6-'СЕТ СН'!$G$19</f>
        <v>1485.5460924200002</v>
      </c>
      <c r="G55" s="36">
        <f>SUMIFS(СВЦЭМ!$C$33:$C$776,СВЦЭМ!$A$33:$A$776,$A55,СВЦЭМ!$B$33:$B$776,G$47)+'СЕТ СН'!$G$9+СВЦЭМ!$D$10+'СЕТ СН'!$G$6-'СЕТ СН'!$G$19</f>
        <v>1483.6624680700002</v>
      </c>
      <c r="H55" s="36">
        <f>SUMIFS(СВЦЭМ!$C$33:$C$776,СВЦЭМ!$A$33:$A$776,$A55,СВЦЭМ!$B$33:$B$776,H$47)+'СЕТ СН'!$G$9+СВЦЭМ!$D$10+'СЕТ СН'!$G$6-'СЕТ СН'!$G$19</f>
        <v>1479.1106377199999</v>
      </c>
      <c r="I55" s="36">
        <f>SUMIFS(СВЦЭМ!$C$33:$C$776,СВЦЭМ!$A$33:$A$776,$A55,СВЦЭМ!$B$33:$B$776,I$47)+'СЕТ СН'!$G$9+СВЦЭМ!$D$10+'СЕТ СН'!$G$6-'СЕТ СН'!$G$19</f>
        <v>1476.14062229</v>
      </c>
      <c r="J55" s="36">
        <f>SUMIFS(СВЦЭМ!$C$33:$C$776,СВЦЭМ!$A$33:$A$776,$A55,СВЦЭМ!$B$33:$B$776,J$47)+'СЕТ СН'!$G$9+СВЦЭМ!$D$10+'СЕТ СН'!$G$6-'СЕТ СН'!$G$19</f>
        <v>1402.0233736700002</v>
      </c>
      <c r="K55" s="36">
        <f>SUMIFS(СВЦЭМ!$C$33:$C$776,СВЦЭМ!$A$33:$A$776,$A55,СВЦЭМ!$B$33:$B$776,K$47)+'СЕТ СН'!$G$9+СВЦЭМ!$D$10+'СЕТ СН'!$G$6-'СЕТ СН'!$G$19</f>
        <v>1301.2261374200002</v>
      </c>
      <c r="L55" s="36">
        <f>SUMIFS(СВЦЭМ!$C$33:$C$776,СВЦЭМ!$A$33:$A$776,$A55,СВЦЭМ!$B$33:$B$776,L$47)+'СЕТ СН'!$G$9+СВЦЭМ!$D$10+'СЕТ СН'!$G$6-'СЕТ СН'!$G$19</f>
        <v>1245.1154452400001</v>
      </c>
      <c r="M55" s="36">
        <f>SUMIFS(СВЦЭМ!$C$33:$C$776,СВЦЭМ!$A$33:$A$776,$A55,СВЦЭМ!$B$33:$B$776,M$47)+'СЕТ СН'!$G$9+СВЦЭМ!$D$10+'СЕТ СН'!$G$6-'СЕТ СН'!$G$19</f>
        <v>1233.3951401200002</v>
      </c>
      <c r="N55" s="36">
        <f>SUMIFS(СВЦЭМ!$C$33:$C$776,СВЦЭМ!$A$33:$A$776,$A55,СВЦЭМ!$B$33:$B$776,N$47)+'СЕТ СН'!$G$9+СВЦЭМ!$D$10+'СЕТ СН'!$G$6-'СЕТ СН'!$G$19</f>
        <v>1243.06226216</v>
      </c>
      <c r="O55" s="36">
        <f>SUMIFS(СВЦЭМ!$C$33:$C$776,СВЦЭМ!$A$33:$A$776,$A55,СВЦЭМ!$B$33:$B$776,O$47)+'СЕТ СН'!$G$9+СВЦЭМ!$D$10+'СЕТ СН'!$G$6-'СЕТ СН'!$G$19</f>
        <v>1257.47037071</v>
      </c>
      <c r="P55" s="36">
        <f>SUMIFS(СВЦЭМ!$C$33:$C$776,СВЦЭМ!$A$33:$A$776,$A55,СВЦЭМ!$B$33:$B$776,P$47)+'СЕТ СН'!$G$9+СВЦЭМ!$D$10+'СЕТ СН'!$G$6-'СЕТ СН'!$G$19</f>
        <v>1253.0011027400001</v>
      </c>
      <c r="Q55" s="36">
        <f>SUMIFS(СВЦЭМ!$C$33:$C$776,СВЦЭМ!$A$33:$A$776,$A55,СВЦЭМ!$B$33:$B$776,Q$47)+'СЕТ СН'!$G$9+СВЦЭМ!$D$10+'СЕТ СН'!$G$6-'СЕТ СН'!$G$19</f>
        <v>1250.7421086200002</v>
      </c>
      <c r="R55" s="36">
        <f>SUMIFS(СВЦЭМ!$C$33:$C$776,СВЦЭМ!$A$33:$A$776,$A55,СВЦЭМ!$B$33:$B$776,R$47)+'СЕТ СН'!$G$9+СВЦЭМ!$D$10+'СЕТ СН'!$G$6-'СЕТ СН'!$G$19</f>
        <v>1252.78590816</v>
      </c>
      <c r="S55" s="36">
        <f>SUMIFS(СВЦЭМ!$C$33:$C$776,СВЦЭМ!$A$33:$A$776,$A55,СВЦЭМ!$B$33:$B$776,S$47)+'СЕТ СН'!$G$9+СВЦЭМ!$D$10+'СЕТ СН'!$G$6-'СЕТ СН'!$G$19</f>
        <v>1265.998284</v>
      </c>
      <c r="T55" s="36">
        <f>SUMIFS(СВЦЭМ!$C$33:$C$776,СВЦЭМ!$A$33:$A$776,$A55,СВЦЭМ!$B$33:$B$776,T$47)+'СЕТ СН'!$G$9+СВЦЭМ!$D$10+'СЕТ СН'!$G$6-'СЕТ СН'!$G$19</f>
        <v>1255.32472637</v>
      </c>
      <c r="U55" s="36">
        <f>SUMIFS(СВЦЭМ!$C$33:$C$776,СВЦЭМ!$A$33:$A$776,$A55,СВЦЭМ!$B$33:$B$776,U$47)+'СЕТ СН'!$G$9+СВЦЭМ!$D$10+'СЕТ СН'!$G$6-'СЕТ СН'!$G$19</f>
        <v>1252.29061501</v>
      </c>
      <c r="V55" s="36">
        <f>SUMIFS(СВЦЭМ!$C$33:$C$776,СВЦЭМ!$A$33:$A$776,$A55,СВЦЭМ!$B$33:$B$776,V$47)+'СЕТ СН'!$G$9+СВЦЭМ!$D$10+'СЕТ СН'!$G$6-'СЕТ СН'!$G$19</f>
        <v>1222.4160705200002</v>
      </c>
      <c r="W55" s="36">
        <f>SUMIFS(СВЦЭМ!$C$33:$C$776,СВЦЭМ!$A$33:$A$776,$A55,СВЦЭМ!$B$33:$B$776,W$47)+'СЕТ СН'!$G$9+СВЦЭМ!$D$10+'СЕТ СН'!$G$6-'СЕТ СН'!$G$19</f>
        <v>1211.5139075699999</v>
      </c>
      <c r="X55" s="36">
        <f>SUMIFS(СВЦЭМ!$C$33:$C$776,СВЦЭМ!$A$33:$A$776,$A55,СВЦЭМ!$B$33:$B$776,X$47)+'СЕТ СН'!$G$9+СВЦЭМ!$D$10+'СЕТ СН'!$G$6-'СЕТ СН'!$G$19</f>
        <v>1252.3784844700001</v>
      </c>
      <c r="Y55" s="36">
        <f>SUMIFS(СВЦЭМ!$C$33:$C$776,СВЦЭМ!$A$33:$A$776,$A55,СВЦЭМ!$B$33:$B$776,Y$47)+'СЕТ СН'!$G$9+СВЦЭМ!$D$10+'СЕТ СН'!$G$6-'СЕТ СН'!$G$19</f>
        <v>1314.0462343600002</v>
      </c>
    </row>
    <row r="56" spans="1:25" ht="15.75" x14ac:dyDescent="0.2">
      <c r="A56" s="35">
        <f t="shared" si="1"/>
        <v>43991</v>
      </c>
      <c r="B56" s="36">
        <f>SUMIFS(СВЦЭМ!$C$33:$C$776,СВЦЭМ!$A$33:$A$776,$A56,СВЦЭМ!$B$33:$B$776,B$47)+'СЕТ СН'!$G$9+СВЦЭМ!$D$10+'СЕТ СН'!$G$6-'СЕТ СН'!$G$19</f>
        <v>1410.74418952</v>
      </c>
      <c r="C56" s="36">
        <f>SUMIFS(СВЦЭМ!$C$33:$C$776,СВЦЭМ!$A$33:$A$776,$A56,СВЦЭМ!$B$33:$B$776,C$47)+'СЕТ СН'!$G$9+СВЦЭМ!$D$10+'СЕТ СН'!$G$6-'СЕТ СН'!$G$19</f>
        <v>1449.18716483</v>
      </c>
      <c r="D56" s="36">
        <f>SUMIFS(СВЦЭМ!$C$33:$C$776,СВЦЭМ!$A$33:$A$776,$A56,СВЦЭМ!$B$33:$B$776,D$47)+'СЕТ СН'!$G$9+СВЦЭМ!$D$10+'СЕТ СН'!$G$6-'СЕТ СН'!$G$19</f>
        <v>1464.6423202200001</v>
      </c>
      <c r="E56" s="36">
        <f>SUMIFS(СВЦЭМ!$C$33:$C$776,СВЦЭМ!$A$33:$A$776,$A56,СВЦЭМ!$B$33:$B$776,E$47)+'СЕТ СН'!$G$9+СВЦЭМ!$D$10+'СЕТ СН'!$G$6-'СЕТ СН'!$G$19</f>
        <v>1471.42870348</v>
      </c>
      <c r="F56" s="36">
        <f>SUMIFS(СВЦЭМ!$C$33:$C$776,СВЦЭМ!$A$33:$A$776,$A56,СВЦЭМ!$B$33:$B$776,F$47)+'СЕТ СН'!$G$9+СВЦЭМ!$D$10+'СЕТ СН'!$G$6-'СЕТ СН'!$G$19</f>
        <v>1465.3176599799999</v>
      </c>
      <c r="G56" s="36">
        <f>SUMIFS(СВЦЭМ!$C$33:$C$776,СВЦЭМ!$A$33:$A$776,$A56,СВЦЭМ!$B$33:$B$776,G$47)+'СЕТ СН'!$G$9+СВЦЭМ!$D$10+'СЕТ СН'!$G$6-'СЕТ СН'!$G$19</f>
        <v>1465.2287880900001</v>
      </c>
      <c r="H56" s="36">
        <f>SUMIFS(СВЦЭМ!$C$33:$C$776,СВЦЭМ!$A$33:$A$776,$A56,СВЦЭМ!$B$33:$B$776,H$47)+'СЕТ СН'!$G$9+СВЦЭМ!$D$10+'СЕТ СН'!$G$6-'СЕТ СН'!$G$19</f>
        <v>1451.35011209</v>
      </c>
      <c r="I56" s="36">
        <f>SUMIFS(СВЦЭМ!$C$33:$C$776,СВЦЭМ!$A$33:$A$776,$A56,СВЦЭМ!$B$33:$B$776,I$47)+'СЕТ СН'!$G$9+СВЦЭМ!$D$10+'СЕТ СН'!$G$6-'СЕТ СН'!$G$19</f>
        <v>1400.77974685</v>
      </c>
      <c r="J56" s="36">
        <f>SUMIFS(СВЦЭМ!$C$33:$C$776,СВЦЭМ!$A$33:$A$776,$A56,СВЦЭМ!$B$33:$B$776,J$47)+'СЕТ СН'!$G$9+СВЦЭМ!$D$10+'СЕТ СН'!$G$6-'СЕТ СН'!$G$19</f>
        <v>1341.4575631100001</v>
      </c>
      <c r="K56" s="36">
        <f>SUMIFS(СВЦЭМ!$C$33:$C$776,СВЦЭМ!$A$33:$A$776,$A56,СВЦЭМ!$B$33:$B$776,K$47)+'СЕТ СН'!$G$9+СВЦЭМ!$D$10+'СЕТ СН'!$G$6-'СЕТ СН'!$G$19</f>
        <v>1271.4696719799999</v>
      </c>
      <c r="L56" s="36">
        <f>SUMIFS(СВЦЭМ!$C$33:$C$776,СВЦЭМ!$A$33:$A$776,$A56,СВЦЭМ!$B$33:$B$776,L$47)+'СЕТ СН'!$G$9+СВЦЭМ!$D$10+'СЕТ СН'!$G$6-'СЕТ СН'!$G$19</f>
        <v>1242.18573029</v>
      </c>
      <c r="M56" s="36">
        <f>SUMIFS(СВЦЭМ!$C$33:$C$776,СВЦЭМ!$A$33:$A$776,$A56,СВЦЭМ!$B$33:$B$776,M$47)+'СЕТ СН'!$G$9+СВЦЭМ!$D$10+'СЕТ СН'!$G$6-'СЕТ СН'!$G$19</f>
        <v>1245.7891751900002</v>
      </c>
      <c r="N56" s="36">
        <f>SUMIFS(СВЦЭМ!$C$33:$C$776,СВЦЭМ!$A$33:$A$776,$A56,СВЦЭМ!$B$33:$B$776,N$47)+'СЕТ СН'!$G$9+СВЦЭМ!$D$10+'СЕТ СН'!$G$6-'СЕТ СН'!$G$19</f>
        <v>1267.78124742</v>
      </c>
      <c r="O56" s="36">
        <f>SUMIFS(СВЦЭМ!$C$33:$C$776,СВЦЭМ!$A$33:$A$776,$A56,СВЦЭМ!$B$33:$B$776,O$47)+'СЕТ СН'!$G$9+СВЦЭМ!$D$10+'СЕТ СН'!$G$6-'СЕТ СН'!$G$19</f>
        <v>1263.1625617100001</v>
      </c>
      <c r="P56" s="36">
        <f>SUMIFS(СВЦЭМ!$C$33:$C$776,СВЦЭМ!$A$33:$A$776,$A56,СВЦЭМ!$B$33:$B$776,P$47)+'СЕТ СН'!$G$9+СВЦЭМ!$D$10+'СЕТ СН'!$G$6-'СЕТ СН'!$G$19</f>
        <v>1276.4238210100002</v>
      </c>
      <c r="Q56" s="36">
        <f>SUMIFS(СВЦЭМ!$C$33:$C$776,СВЦЭМ!$A$33:$A$776,$A56,СВЦЭМ!$B$33:$B$776,Q$47)+'СЕТ СН'!$G$9+СВЦЭМ!$D$10+'СЕТ СН'!$G$6-'СЕТ СН'!$G$19</f>
        <v>1276.12011992</v>
      </c>
      <c r="R56" s="36">
        <f>SUMIFS(СВЦЭМ!$C$33:$C$776,СВЦЭМ!$A$33:$A$776,$A56,СВЦЭМ!$B$33:$B$776,R$47)+'СЕТ СН'!$G$9+СВЦЭМ!$D$10+'СЕТ СН'!$G$6-'СЕТ СН'!$G$19</f>
        <v>1275.93656788</v>
      </c>
      <c r="S56" s="36">
        <f>SUMIFS(СВЦЭМ!$C$33:$C$776,СВЦЭМ!$A$33:$A$776,$A56,СВЦЭМ!$B$33:$B$776,S$47)+'СЕТ СН'!$G$9+СВЦЭМ!$D$10+'СЕТ СН'!$G$6-'СЕТ СН'!$G$19</f>
        <v>1285.02577729</v>
      </c>
      <c r="T56" s="36">
        <f>SUMIFS(СВЦЭМ!$C$33:$C$776,СВЦЭМ!$A$33:$A$776,$A56,СВЦЭМ!$B$33:$B$776,T$47)+'СЕТ СН'!$G$9+СВЦЭМ!$D$10+'СЕТ СН'!$G$6-'СЕТ СН'!$G$19</f>
        <v>1276.9160220700001</v>
      </c>
      <c r="U56" s="36">
        <f>SUMIFS(СВЦЭМ!$C$33:$C$776,СВЦЭМ!$A$33:$A$776,$A56,СВЦЭМ!$B$33:$B$776,U$47)+'СЕТ СН'!$G$9+СВЦЭМ!$D$10+'СЕТ СН'!$G$6-'СЕТ СН'!$G$19</f>
        <v>1280.1010026500001</v>
      </c>
      <c r="V56" s="36">
        <f>SUMIFS(СВЦЭМ!$C$33:$C$776,СВЦЭМ!$A$33:$A$776,$A56,СВЦЭМ!$B$33:$B$776,V$47)+'СЕТ СН'!$G$9+СВЦЭМ!$D$10+'СЕТ СН'!$G$6-'СЕТ СН'!$G$19</f>
        <v>1285.2486127699999</v>
      </c>
      <c r="W56" s="36">
        <f>SUMIFS(СВЦЭМ!$C$33:$C$776,СВЦЭМ!$A$33:$A$776,$A56,СВЦЭМ!$B$33:$B$776,W$47)+'СЕТ СН'!$G$9+СВЦЭМ!$D$10+'СЕТ СН'!$G$6-'СЕТ СН'!$G$19</f>
        <v>1293.7943797299999</v>
      </c>
      <c r="X56" s="36">
        <f>SUMIFS(СВЦЭМ!$C$33:$C$776,СВЦЭМ!$A$33:$A$776,$A56,СВЦЭМ!$B$33:$B$776,X$47)+'СЕТ СН'!$G$9+СВЦЭМ!$D$10+'СЕТ СН'!$G$6-'СЕТ СН'!$G$19</f>
        <v>1283.8843615200001</v>
      </c>
      <c r="Y56" s="36">
        <f>SUMIFS(СВЦЭМ!$C$33:$C$776,СВЦЭМ!$A$33:$A$776,$A56,СВЦЭМ!$B$33:$B$776,Y$47)+'СЕТ СН'!$G$9+СВЦЭМ!$D$10+'СЕТ СН'!$G$6-'СЕТ СН'!$G$19</f>
        <v>1364.68377263</v>
      </c>
    </row>
    <row r="57" spans="1:25" ht="15.75" x14ac:dyDescent="0.2">
      <c r="A57" s="35">
        <f t="shared" si="1"/>
        <v>43992</v>
      </c>
      <c r="B57" s="36">
        <f>SUMIFS(СВЦЭМ!$C$33:$C$776,СВЦЭМ!$A$33:$A$776,$A57,СВЦЭМ!$B$33:$B$776,B$47)+'СЕТ СН'!$G$9+СВЦЭМ!$D$10+'СЕТ СН'!$G$6-'СЕТ СН'!$G$19</f>
        <v>1480.27929653</v>
      </c>
      <c r="C57" s="36">
        <f>SUMIFS(СВЦЭМ!$C$33:$C$776,СВЦЭМ!$A$33:$A$776,$A57,СВЦЭМ!$B$33:$B$776,C$47)+'СЕТ СН'!$G$9+СВЦЭМ!$D$10+'СЕТ СН'!$G$6-'СЕТ СН'!$G$19</f>
        <v>1491.9303078</v>
      </c>
      <c r="D57" s="36">
        <f>SUMIFS(СВЦЭМ!$C$33:$C$776,СВЦЭМ!$A$33:$A$776,$A57,СВЦЭМ!$B$33:$B$776,D$47)+'СЕТ СН'!$G$9+СВЦЭМ!$D$10+'СЕТ СН'!$G$6-'СЕТ СН'!$G$19</f>
        <v>1471.31469057</v>
      </c>
      <c r="E57" s="36">
        <f>SUMIFS(СВЦЭМ!$C$33:$C$776,СВЦЭМ!$A$33:$A$776,$A57,СВЦЭМ!$B$33:$B$776,E$47)+'СЕТ СН'!$G$9+СВЦЭМ!$D$10+'СЕТ СН'!$G$6-'СЕТ СН'!$G$19</f>
        <v>1475.22158369</v>
      </c>
      <c r="F57" s="36">
        <f>SUMIFS(СВЦЭМ!$C$33:$C$776,СВЦЭМ!$A$33:$A$776,$A57,СВЦЭМ!$B$33:$B$776,F$47)+'СЕТ СН'!$G$9+СВЦЭМ!$D$10+'СЕТ СН'!$G$6-'СЕТ СН'!$G$19</f>
        <v>1469.93493388</v>
      </c>
      <c r="G57" s="36">
        <f>SUMIFS(СВЦЭМ!$C$33:$C$776,СВЦЭМ!$A$33:$A$776,$A57,СВЦЭМ!$B$33:$B$776,G$47)+'СЕТ СН'!$G$9+СВЦЭМ!$D$10+'СЕТ СН'!$G$6-'СЕТ СН'!$G$19</f>
        <v>1467.8195460900001</v>
      </c>
      <c r="H57" s="36">
        <f>SUMIFS(СВЦЭМ!$C$33:$C$776,СВЦЭМ!$A$33:$A$776,$A57,СВЦЭМ!$B$33:$B$776,H$47)+'СЕТ СН'!$G$9+СВЦЭМ!$D$10+'СЕТ СН'!$G$6-'СЕТ СН'!$G$19</f>
        <v>1485.5650040300002</v>
      </c>
      <c r="I57" s="36">
        <f>SUMIFS(СВЦЭМ!$C$33:$C$776,СВЦЭМ!$A$33:$A$776,$A57,СВЦЭМ!$B$33:$B$776,I$47)+'СЕТ СН'!$G$9+СВЦЭМ!$D$10+'СЕТ СН'!$G$6-'СЕТ СН'!$G$19</f>
        <v>1457.33535942</v>
      </c>
      <c r="J57" s="36">
        <f>SUMIFS(СВЦЭМ!$C$33:$C$776,СВЦЭМ!$A$33:$A$776,$A57,СВЦЭМ!$B$33:$B$776,J$47)+'СЕТ СН'!$G$9+СВЦЭМ!$D$10+'СЕТ СН'!$G$6-'СЕТ СН'!$G$19</f>
        <v>1406.9289546</v>
      </c>
      <c r="K57" s="36">
        <f>SUMIFS(СВЦЭМ!$C$33:$C$776,СВЦЭМ!$A$33:$A$776,$A57,СВЦЭМ!$B$33:$B$776,K$47)+'СЕТ СН'!$G$9+СВЦЭМ!$D$10+'СЕТ СН'!$G$6-'СЕТ СН'!$G$19</f>
        <v>1325.43864723</v>
      </c>
      <c r="L57" s="36">
        <f>SUMIFS(СВЦЭМ!$C$33:$C$776,СВЦЭМ!$A$33:$A$776,$A57,СВЦЭМ!$B$33:$B$776,L$47)+'СЕТ СН'!$G$9+СВЦЭМ!$D$10+'СЕТ СН'!$G$6-'СЕТ СН'!$G$19</f>
        <v>1257.5882921299999</v>
      </c>
      <c r="M57" s="36">
        <f>SUMIFS(СВЦЭМ!$C$33:$C$776,СВЦЭМ!$A$33:$A$776,$A57,СВЦЭМ!$B$33:$B$776,M$47)+'СЕТ СН'!$G$9+СВЦЭМ!$D$10+'СЕТ СН'!$G$6-'СЕТ СН'!$G$19</f>
        <v>1268.1538136600002</v>
      </c>
      <c r="N57" s="36">
        <f>SUMIFS(СВЦЭМ!$C$33:$C$776,СВЦЭМ!$A$33:$A$776,$A57,СВЦЭМ!$B$33:$B$776,N$47)+'СЕТ СН'!$G$9+СВЦЭМ!$D$10+'СЕТ СН'!$G$6-'СЕТ СН'!$G$19</f>
        <v>1278.8903203499999</v>
      </c>
      <c r="O57" s="36">
        <f>SUMIFS(СВЦЭМ!$C$33:$C$776,СВЦЭМ!$A$33:$A$776,$A57,СВЦЭМ!$B$33:$B$776,O$47)+'СЕТ СН'!$G$9+СВЦЭМ!$D$10+'СЕТ СН'!$G$6-'СЕТ СН'!$G$19</f>
        <v>1276.97297155</v>
      </c>
      <c r="P57" s="36">
        <f>SUMIFS(СВЦЭМ!$C$33:$C$776,СВЦЭМ!$A$33:$A$776,$A57,СВЦЭМ!$B$33:$B$776,P$47)+'СЕТ СН'!$G$9+СВЦЭМ!$D$10+'СЕТ СН'!$G$6-'СЕТ СН'!$G$19</f>
        <v>1286.10359008</v>
      </c>
      <c r="Q57" s="36">
        <f>SUMIFS(СВЦЭМ!$C$33:$C$776,СВЦЭМ!$A$33:$A$776,$A57,СВЦЭМ!$B$33:$B$776,Q$47)+'СЕТ СН'!$G$9+СВЦЭМ!$D$10+'СЕТ СН'!$G$6-'СЕТ СН'!$G$19</f>
        <v>1292.1268985700001</v>
      </c>
      <c r="R57" s="36">
        <f>SUMIFS(СВЦЭМ!$C$33:$C$776,СВЦЭМ!$A$33:$A$776,$A57,СВЦЭМ!$B$33:$B$776,R$47)+'СЕТ СН'!$G$9+СВЦЭМ!$D$10+'СЕТ СН'!$G$6-'СЕТ СН'!$G$19</f>
        <v>1293.3755016800001</v>
      </c>
      <c r="S57" s="36">
        <f>SUMIFS(СВЦЭМ!$C$33:$C$776,СВЦЭМ!$A$33:$A$776,$A57,СВЦЭМ!$B$33:$B$776,S$47)+'СЕТ СН'!$G$9+СВЦЭМ!$D$10+'СЕТ СН'!$G$6-'СЕТ СН'!$G$19</f>
        <v>1296.8913049600001</v>
      </c>
      <c r="T57" s="36">
        <f>SUMIFS(СВЦЭМ!$C$33:$C$776,СВЦЭМ!$A$33:$A$776,$A57,СВЦЭМ!$B$33:$B$776,T$47)+'СЕТ СН'!$G$9+СВЦЭМ!$D$10+'СЕТ СН'!$G$6-'СЕТ СН'!$G$19</f>
        <v>1290.9353435200001</v>
      </c>
      <c r="U57" s="36">
        <f>SUMIFS(СВЦЭМ!$C$33:$C$776,СВЦЭМ!$A$33:$A$776,$A57,СВЦЭМ!$B$33:$B$776,U$47)+'СЕТ СН'!$G$9+СВЦЭМ!$D$10+'СЕТ СН'!$G$6-'СЕТ СН'!$G$19</f>
        <v>1279.75637353</v>
      </c>
      <c r="V57" s="36">
        <f>SUMIFS(СВЦЭМ!$C$33:$C$776,СВЦЭМ!$A$33:$A$776,$A57,СВЦЭМ!$B$33:$B$776,V$47)+'СЕТ СН'!$G$9+СВЦЭМ!$D$10+'СЕТ СН'!$G$6-'СЕТ СН'!$G$19</f>
        <v>1274.6152178100001</v>
      </c>
      <c r="W57" s="36">
        <f>SUMIFS(СВЦЭМ!$C$33:$C$776,СВЦЭМ!$A$33:$A$776,$A57,СВЦЭМ!$B$33:$B$776,W$47)+'СЕТ СН'!$G$9+СВЦЭМ!$D$10+'СЕТ СН'!$G$6-'СЕТ СН'!$G$19</f>
        <v>1276.7117879900002</v>
      </c>
      <c r="X57" s="36">
        <f>SUMIFS(СВЦЭМ!$C$33:$C$776,СВЦЭМ!$A$33:$A$776,$A57,СВЦЭМ!$B$33:$B$776,X$47)+'СЕТ СН'!$G$9+СВЦЭМ!$D$10+'СЕТ СН'!$G$6-'СЕТ СН'!$G$19</f>
        <v>1315.3517710000001</v>
      </c>
      <c r="Y57" s="36">
        <f>SUMIFS(СВЦЭМ!$C$33:$C$776,СВЦЭМ!$A$33:$A$776,$A57,СВЦЭМ!$B$33:$B$776,Y$47)+'СЕТ СН'!$G$9+СВЦЭМ!$D$10+'СЕТ СН'!$G$6-'СЕТ СН'!$G$19</f>
        <v>1406.1860683800001</v>
      </c>
    </row>
    <row r="58" spans="1:25" ht="15.75" x14ac:dyDescent="0.2">
      <c r="A58" s="35">
        <f t="shared" si="1"/>
        <v>43993</v>
      </c>
      <c r="B58" s="36">
        <f>SUMIFS(СВЦЭМ!$C$33:$C$776,СВЦЭМ!$A$33:$A$776,$A58,СВЦЭМ!$B$33:$B$776,B$47)+'СЕТ СН'!$G$9+СВЦЭМ!$D$10+'СЕТ СН'!$G$6-'СЕТ СН'!$G$19</f>
        <v>1511.3120182500002</v>
      </c>
      <c r="C58" s="36">
        <f>SUMIFS(СВЦЭМ!$C$33:$C$776,СВЦЭМ!$A$33:$A$776,$A58,СВЦЭМ!$B$33:$B$776,C$47)+'СЕТ СН'!$G$9+СВЦЭМ!$D$10+'СЕТ СН'!$G$6-'СЕТ СН'!$G$19</f>
        <v>1483.49587827</v>
      </c>
      <c r="D58" s="36">
        <f>SUMIFS(СВЦЭМ!$C$33:$C$776,СВЦЭМ!$A$33:$A$776,$A58,СВЦЭМ!$B$33:$B$776,D$47)+'СЕТ СН'!$G$9+СВЦЭМ!$D$10+'СЕТ СН'!$G$6-'СЕТ СН'!$G$19</f>
        <v>1462.6244288100002</v>
      </c>
      <c r="E58" s="36">
        <f>SUMIFS(СВЦЭМ!$C$33:$C$776,СВЦЭМ!$A$33:$A$776,$A58,СВЦЭМ!$B$33:$B$776,E$47)+'СЕТ СН'!$G$9+СВЦЭМ!$D$10+'СЕТ СН'!$G$6-'СЕТ СН'!$G$19</f>
        <v>1469.4198507199999</v>
      </c>
      <c r="F58" s="36">
        <f>SUMIFS(СВЦЭМ!$C$33:$C$776,СВЦЭМ!$A$33:$A$776,$A58,СВЦЭМ!$B$33:$B$776,F$47)+'СЕТ СН'!$G$9+СВЦЭМ!$D$10+'СЕТ СН'!$G$6-'СЕТ СН'!$G$19</f>
        <v>1461.53824876</v>
      </c>
      <c r="G58" s="36">
        <f>SUMIFS(СВЦЭМ!$C$33:$C$776,СВЦЭМ!$A$33:$A$776,$A58,СВЦЭМ!$B$33:$B$776,G$47)+'СЕТ СН'!$G$9+СВЦЭМ!$D$10+'СЕТ СН'!$G$6-'СЕТ СН'!$G$19</f>
        <v>1461.6646656400001</v>
      </c>
      <c r="H58" s="36">
        <f>SUMIFS(СВЦЭМ!$C$33:$C$776,СВЦЭМ!$A$33:$A$776,$A58,СВЦЭМ!$B$33:$B$776,H$47)+'СЕТ СН'!$G$9+СВЦЭМ!$D$10+'СЕТ СН'!$G$6-'СЕТ СН'!$G$19</f>
        <v>1482.7416981800002</v>
      </c>
      <c r="I58" s="36">
        <f>SUMIFS(СВЦЭМ!$C$33:$C$776,СВЦЭМ!$A$33:$A$776,$A58,СВЦЭМ!$B$33:$B$776,I$47)+'СЕТ СН'!$G$9+СВЦЭМ!$D$10+'СЕТ СН'!$G$6-'СЕТ СН'!$G$19</f>
        <v>1499.5976897999999</v>
      </c>
      <c r="J58" s="36">
        <f>SUMIFS(СВЦЭМ!$C$33:$C$776,СВЦЭМ!$A$33:$A$776,$A58,СВЦЭМ!$B$33:$B$776,J$47)+'СЕТ СН'!$G$9+СВЦЭМ!$D$10+'СЕТ СН'!$G$6-'СЕТ СН'!$G$19</f>
        <v>1437.86804725</v>
      </c>
      <c r="K58" s="36">
        <f>SUMIFS(СВЦЭМ!$C$33:$C$776,СВЦЭМ!$A$33:$A$776,$A58,СВЦЭМ!$B$33:$B$776,K$47)+'СЕТ СН'!$G$9+СВЦЭМ!$D$10+'СЕТ СН'!$G$6-'СЕТ СН'!$G$19</f>
        <v>1353.09944348</v>
      </c>
      <c r="L58" s="36">
        <f>SUMIFS(СВЦЭМ!$C$33:$C$776,СВЦЭМ!$A$33:$A$776,$A58,СВЦЭМ!$B$33:$B$776,L$47)+'СЕТ СН'!$G$9+СВЦЭМ!$D$10+'СЕТ СН'!$G$6-'СЕТ СН'!$G$19</f>
        <v>1292.0731739</v>
      </c>
      <c r="M58" s="36">
        <f>SUMIFS(СВЦЭМ!$C$33:$C$776,СВЦЭМ!$A$33:$A$776,$A58,СВЦЭМ!$B$33:$B$776,M$47)+'СЕТ СН'!$G$9+СВЦЭМ!$D$10+'СЕТ СН'!$G$6-'СЕТ СН'!$G$19</f>
        <v>1292.0957294100001</v>
      </c>
      <c r="N58" s="36">
        <f>SUMIFS(СВЦЭМ!$C$33:$C$776,СВЦЭМ!$A$33:$A$776,$A58,СВЦЭМ!$B$33:$B$776,N$47)+'СЕТ СН'!$G$9+СВЦЭМ!$D$10+'СЕТ СН'!$G$6-'СЕТ СН'!$G$19</f>
        <v>1290.3828253700001</v>
      </c>
      <c r="O58" s="36">
        <f>SUMIFS(СВЦЭМ!$C$33:$C$776,СВЦЭМ!$A$33:$A$776,$A58,СВЦЭМ!$B$33:$B$776,O$47)+'СЕТ СН'!$G$9+СВЦЭМ!$D$10+'СЕТ СН'!$G$6-'СЕТ СН'!$G$19</f>
        <v>1296.5020995899999</v>
      </c>
      <c r="P58" s="36">
        <f>SUMIFS(СВЦЭМ!$C$33:$C$776,СВЦЭМ!$A$33:$A$776,$A58,СВЦЭМ!$B$33:$B$776,P$47)+'СЕТ СН'!$G$9+СВЦЭМ!$D$10+'СЕТ СН'!$G$6-'СЕТ СН'!$G$19</f>
        <v>1304.2517117299999</v>
      </c>
      <c r="Q58" s="36">
        <f>SUMIFS(СВЦЭМ!$C$33:$C$776,СВЦЭМ!$A$33:$A$776,$A58,СВЦЭМ!$B$33:$B$776,Q$47)+'СЕТ СН'!$G$9+СВЦЭМ!$D$10+'СЕТ СН'!$G$6-'СЕТ СН'!$G$19</f>
        <v>1294.13406459</v>
      </c>
      <c r="R58" s="36">
        <f>SUMIFS(СВЦЭМ!$C$33:$C$776,СВЦЭМ!$A$33:$A$776,$A58,СВЦЭМ!$B$33:$B$776,R$47)+'СЕТ СН'!$G$9+СВЦЭМ!$D$10+'СЕТ СН'!$G$6-'СЕТ СН'!$G$19</f>
        <v>1295.7502655000001</v>
      </c>
      <c r="S58" s="36">
        <f>SUMIFS(СВЦЭМ!$C$33:$C$776,СВЦЭМ!$A$33:$A$776,$A58,СВЦЭМ!$B$33:$B$776,S$47)+'СЕТ СН'!$G$9+СВЦЭМ!$D$10+'СЕТ СН'!$G$6-'СЕТ СН'!$G$19</f>
        <v>1294.2059049500001</v>
      </c>
      <c r="T58" s="36">
        <f>SUMIFS(СВЦЭМ!$C$33:$C$776,СВЦЭМ!$A$33:$A$776,$A58,СВЦЭМ!$B$33:$B$776,T$47)+'СЕТ СН'!$G$9+СВЦЭМ!$D$10+'СЕТ СН'!$G$6-'СЕТ СН'!$G$19</f>
        <v>1295.4648781400001</v>
      </c>
      <c r="U58" s="36">
        <f>SUMIFS(СВЦЭМ!$C$33:$C$776,СВЦЭМ!$A$33:$A$776,$A58,СВЦЭМ!$B$33:$B$776,U$47)+'СЕТ СН'!$G$9+СВЦЭМ!$D$10+'СЕТ СН'!$G$6-'СЕТ СН'!$G$19</f>
        <v>1285.7160717700001</v>
      </c>
      <c r="V58" s="36">
        <f>SUMIFS(СВЦЭМ!$C$33:$C$776,СВЦЭМ!$A$33:$A$776,$A58,СВЦЭМ!$B$33:$B$776,V$47)+'СЕТ СН'!$G$9+СВЦЭМ!$D$10+'СЕТ СН'!$G$6-'СЕТ СН'!$G$19</f>
        <v>1275.97772158</v>
      </c>
      <c r="W58" s="36">
        <f>SUMIFS(СВЦЭМ!$C$33:$C$776,СВЦЭМ!$A$33:$A$776,$A58,СВЦЭМ!$B$33:$B$776,W$47)+'СЕТ СН'!$G$9+СВЦЭМ!$D$10+'СЕТ СН'!$G$6-'СЕТ СН'!$G$19</f>
        <v>1263.5307421</v>
      </c>
      <c r="X58" s="36">
        <f>SUMIFS(СВЦЭМ!$C$33:$C$776,СВЦЭМ!$A$33:$A$776,$A58,СВЦЭМ!$B$33:$B$776,X$47)+'СЕТ СН'!$G$9+СВЦЭМ!$D$10+'СЕТ СН'!$G$6-'СЕТ СН'!$G$19</f>
        <v>1298.8736928600001</v>
      </c>
      <c r="Y58" s="36">
        <f>SUMIFS(СВЦЭМ!$C$33:$C$776,СВЦЭМ!$A$33:$A$776,$A58,СВЦЭМ!$B$33:$B$776,Y$47)+'СЕТ СН'!$G$9+СВЦЭМ!$D$10+'СЕТ СН'!$G$6-'СЕТ СН'!$G$19</f>
        <v>1386.7829484399999</v>
      </c>
    </row>
    <row r="59" spans="1:25" ht="15.75" x14ac:dyDescent="0.2">
      <c r="A59" s="35">
        <f t="shared" si="1"/>
        <v>43994</v>
      </c>
      <c r="B59" s="36">
        <f>SUMIFS(СВЦЭМ!$C$33:$C$776,СВЦЭМ!$A$33:$A$776,$A59,СВЦЭМ!$B$33:$B$776,B$47)+'СЕТ СН'!$G$9+СВЦЭМ!$D$10+'СЕТ СН'!$G$6-'СЕТ СН'!$G$19</f>
        <v>1448.30279148</v>
      </c>
      <c r="C59" s="36">
        <f>SUMIFS(СВЦЭМ!$C$33:$C$776,СВЦЭМ!$A$33:$A$776,$A59,СВЦЭМ!$B$33:$B$776,C$47)+'СЕТ СН'!$G$9+СВЦЭМ!$D$10+'СЕТ СН'!$G$6-'СЕТ СН'!$G$19</f>
        <v>1496.3406852600001</v>
      </c>
      <c r="D59" s="36">
        <f>SUMIFS(СВЦЭМ!$C$33:$C$776,СВЦЭМ!$A$33:$A$776,$A59,СВЦЭМ!$B$33:$B$776,D$47)+'СЕТ СН'!$G$9+СВЦЭМ!$D$10+'СЕТ СН'!$G$6-'СЕТ СН'!$G$19</f>
        <v>1493.5482463100002</v>
      </c>
      <c r="E59" s="36">
        <f>SUMIFS(СВЦЭМ!$C$33:$C$776,СВЦЭМ!$A$33:$A$776,$A59,СВЦЭМ!$B$33:$B$776,E$47)+'СЕТ СН'!$G$9+СВЦЭМ!$D$10+'СЕТ СН'!$G$6-'СЕТ СН'!$G$19</f>
        <v>1478.1379340100002</v>
      </c>
      <c r="F59" s="36">
        <f>SUMIFS(СВЦЭМ!$C$33:$C$776,СВЦЭМ!$A$33:$A$776,$A59,СВЦЭМ!$B$33:$B$776,F$47)+'СЕТ СН'!$G$9+СВЦЭМ!$D$10+'СЕТ СН'!$G$6-'СЕТ СН'!$G$19</f>
        <v>1471.25842917</v>
      </c>
      <c r="G59" s="36">
        <f>SUMIFS(СВЦЭМ!$C$33:$C$776,СВЦЭМ!$A$33:$A$776,$A59,СВЦЭМ!$B$33:$B$776,G$47)+'СЕТ СН'!$G$9+СВЦЭМ!$D$10+'СЕТ СН'!$G$6-'СЕТ СН'!$G$19</f>
        <v>1480.5574651500001</v>
      </c>
      <c r="H59" s="36">
        <f>SUMIFS(СВЦЭМ!$C$33:$C$776,СВЦЭМ!$A$33:$A$776,$A59,СВЦЭМ!$B$33:$B$776,H$47)+'СЕТ СН'!$G$9+СВЦЭМ!$D$10+'СЕТ СН'!$G$6-'СЕТ СН'!$G$19</f>
        <v>1494.1010636599999</v>
      </c>
      <c r="I59" s="36">
        <f>SUMIFS(СВЦЭМ!$C$33:$C$776,СВЦЭМ!$A$33:$A$776,$A59,СВЦЭМ!$B$33:$B$776,I$47)+'СЕТ СН'!$G$9+СВЦЭМ!$D$10+'СЕТ СН'!$G$6-'СЕТ СН'!$G$19</f>
        <v>1471.96512377</v>
      </c>
      <c r="J59" s="36">
        <f>SUMIFS(СВЦЭМ!$C$33:$C$776,СВЦЭМ!$A$33:$A$776,$A59,СВЦЭМ!$B$33:$B$776,J$47)+'СЕТ СН'!$G$9+СВЦЭМ!$D$10+'СЕТ СН'!$G$6-'СЕТ СН'!$G$19</f>
        <v>1415.57766915</v>
      </c>
      <c r="K59" s="36">
        <f>SUMIFS(СВЦЭМ!$C$33:$C$776,СВЦЭМ!$A$33:$A$776,$A59,СВЦЭМ!$B$33:$B$776,K$47)+'СЕТ СН'!$G$9+СВЦЭМ!$D$10+'СЕТ СН'!$G$6-'СЕТ СН'!$G$19</f>
        <v>1314.2970489100001</v>
      </c>
      <c r="L59" s="36">
        <f>SUMIFS(СВЦЭМ!$C$33:$C$776,СВЦЭМ!$A$33:$A$776,$A59,СВЦЭМ!$B$33:$B$776,L$47)+'СЕТ СН'!$G$9+СВЦЭМ!$D$10+'СЕТ СН'!$G$6-'СЕТ СН'!$G$19</f>
        <v>1254.3172636300001</v>
      </c>
      <c r="M59" s="36">
        <f>SUMIFS(СВЦЭМ!$C$33:$C$776,СВЦЭМ!$A$33:$A$776,$A59,СВЦЭМ!$B$33:$B$776,M$47)+'СЕТ СН'!$G$9+СВЦЭМ!$D$10+'СЕТ СН'!$G$6-'СЕТ СН'!$G$19</f>
        <v>1249.2106893800001</v>
      </c>
      <c r="N59" s="36">
        <f>SUMIFS(СВЦЭМ!$C$33:$C$776,СВЦЭМ!$A$33:$A$776,$A59,СВЦЭМ!$B$33:$B$776,N$47)+'СЕТ СН'!$G$9+СВЦЭМ!$D$10+'СЕТ СН'!$G$6-'СЕТ СН'!$G$19</f>
        <v>1270.9993122800001</v>
      </c>
      <c r="O59" s="36">
        <f>SUMIFS(СВЦЭМ!$C$33:$C$776,СВЦЭМ!$A$33:$A$776,$A59,СВЦЭМ!$B$33:$B$776,O$47)+'СЕТ СН'!$G$9+СВЦЭМ!$D$10+'СЕТ СН'!$G$6-'СЕТ СН'!$G$19</f>
        <v>1281.1332444300001</v>
      </c>
      <c r="P59" s="36">
        <f>SUMIFS(СВЦЭМ!$C$33:$C$776,СВЦЭМ!$A$33:$A$776,$A59,СВЦЭМ!$B$33:$B$776,P$47)+'СЕТ СН'!$G$9+СВЦЭМ!$D$10+'СЕТ СН'!$G$6-'СЕТ СН'!$G$19</f>
        <v>1284.9023880100001</v>
      </c>
      <c r="Q59" s="36">
        <f>SUMIFS(СВЦЭМ!$C$33:$C$776,СВЦЭМ!$A$33:$A$776,$A59,СВЦЭМ!$B$33:$B$776,Q$47)+'СЕТ СН'!$G$9+СВЦЭМ!$D$10+'СЕТ СН'!$G$6-'СЕТ СН'!$G$19</f>
        <v>1272.5625276599999</v>
      </c>
      <c r="R59" s="36">
        <f>SUMIFS(СВЦЭМ!$C$33:$C$776,СВЦЭМ!$A$33:$A$776,$A59,СВЦЭМ!$B$33:$B$776,R$47)+'СЕТ СН'!$G$9+СВЦЭМ!$D$10+'СЕТ СН'!$G$6-'СЕТ СН'!$G$19</f>
        <v>1265.7387612100001</v>
      </c>
      <c r="S59" s="36">
        <f>SUMIFS(СВЦЭМ!$C$33:$C$776,СВЦЭМ!$A$33:$A$776,$A59,СВЦЭМ!$B$33:$B$776,S$47)+'СЕТ СН'!$G$9+СВЦЭМ!$D$10+'СЕТ СН'!$G$6-'СЕТ СН'!$G$19</f>
        <v>1274.51083453</v>
      </c>
      <c r="T59" s="36">
        <f>SUMIFS(СВЦЭМ!$C$33:$C$776,СВЦЭМ!$A$33:$A$776,$A59,СВЦЭМ!$B$33:$B$776,T$47)+'СЕТ СН'!$G$9+СВЦЭМ!$D$10+'СЕТ СН'!$G$6-'СЕТ СН'!$G$19</f>
        <v>1284.0937662599999</v>
      </c>
      <c r="U59" s="36">
        <f>SUMIFS(СВЦЭМ!$C$33:$C$776,СВЦЭМ!$A$33:$A$776,$A59,СВЦЭМ!$B$33:$B$776,U$47)+'СЕТ СН'!$G$9+СВЦЭМ!$D$10+'СЕТ СН'!$G$6-'СЕТ СН'!$G$19</f>
        <v>1276.1180021700002</v>
      </c>
      <c r="V59" s="36">
        <f>SUMIFS(СВЦЭМ!$C$33:$C$776,СВЦЭМ!$A$33:$A$776,$A59,СВЦЭМ!$B$33:$B$776,V$47)+'СЕТ СН'!$G$9+СВЦЭМ!$D$10+'СЕТ СН'!$G$6-'СЕТ СН'!$G$19</f>
        <v>1254.8180734600001</v>
      </c>
      <c r="W59" s="36">
        <f>SUMIFS(СВЦЭМ!$C$33:$C$776,СВЦЭМ!$A$33:$A$776,$A59,СВЦЭМ!$B$33:$B$776,W$47)+'СЕТ СН'!$G$9+СВЦЭМ!$D$10+'СЕТ СН'!$G$6-'СЕТ СН'!$G$19</f>
        <v>1247.03287937</v>
      </c>
      <c r="X59" s="36">
        <f>SUMIFS(СВЦЭМ!$C$33:$C$776,СВЦЭМ!$A$33:$A$776,$A59,СВЦЭМ!$B$33:$B$776,X$47)+'СЕТ СН'!$G$9+СВЦЭМ!$D$10+'СЕТ СН'!$G$6-'СЕТ СН'!$G$19</f>
        <v>1280.8838775300001</v>
      </c>
      <c r="Y59" s="36">
        <f>SUMIFS(СВЦЭМ!$C$33:$C$776,СВЦЭМ!$A$33:$A$776,$A59,СВЦЭМ!$B$33:$B$776,Y$47)+'СЕТ СН'!$G$9+СВЦЭМ!$D$10+'СЕТ СН'!$G$6-'СЕТ СН'!$G$19</f>
        <v>1377.4039056000001</v>
      </c>
    </row>
    <row r="60" spans="1:25" ht="15.75" x14ac:dyDescent="0.2">
      <c r="A60" s="35">
        <f t="shared" si="1"/>
        <v>43995</v>
      </c>
      <c r="B60" s="36">
        <f>SUMIFS(СВЦЭМ!$C$33:$C$776,СВЦЭМ!$A$33:$A$776,$A60,СВЦЭМ!$B$33:$B$776,B$47)+'СЕТ СН'!$G$9+СВЦЭМ!$D$10+'СЕТ СН'!$G$6-'СЕТ СН'!$G$19</f>
        <v>1407.6297937700001</v>
      </c>
      <c r="C60" s="36">
        <f>SUMIFS(СВЦЭМ!$C$33:$C$776,СВЦЭМ!$A$33:$A$776,$A60,СВЦЭМ!$B$33:$B$776,C$47)+'СЕТ СН'!$G$9+СВЦЭМ!$D$10+'СЕТ СН'!$G$6-'СЕТ СН'!$G$19</f>
        <v>1429.4802711900002</v>
      </c>
      <c r="D60" s="36">
        <f>SUMIFS(СВЦЭМ!$C$33:$C$776,СВЦЭМ!$A$33:$A$776,$A60,СВЦЭМ!$B$33:$B$776,D$47)+'СЕТ СН'!$G$9+СВЦЭМ!$D$10+'СЕТ СН'!$G$6-'СЕТ СН'!$G$19</f>
        <v>1452.3798650200001</v>
      </c>
      <c r="E60" s="36">
        <f>SUMIFS(СВЦЭМ!$C$33:$C$776,СВЦЭМ!$A$33:$A$776,$A60,СВЦЭМ!$B$33:$B$776,E$47)+'СЕТ СН'!$G$9+СВЦЭМ!$D$10+'СЕТ СН'!$G$6-'СЕТ СН'!$G$19</f>
        <v>1462.3273427700001</v>
      </c>
      <c r="F60" s="36">
        <f>SUMIFS(СВЦЭМ!$C$33:$C$776,СВЦЭМ!$A$33:$A$776,$A60,СВЦЭМ!$B$33:$B$776,F$47)+'СЕТ СН'!$G$9+СВЦЭМ!$D$10+'СЕТ СН'!$G$6-'СЕТ СН'!$G$19</f>
        <v>1468.9378295000001</v>
      </c>
      <c r="G60" s="36">
        <f>SUMIFS(СВЦЭМ!$C$33:$C$776,СВЦЭМ!$A$33:$A$776,$A60,СВЦЭМ!$B$33:$B$776,G$47)+'СЕТ СН'!$G$9+СВЦЭМ!$D$10+'СЕТ СН'!$G$6-'СЕТ СН'!$G$19</f>
        <v>1460.3443356600001</v>
      </c>
      <c r="H60" s="36">
        <f>SUMIFS(СВЦЭМ!$C$33:$C$776,СВЦЭМ!$A$33:$A$776,$A60,СВЦЭМ!$B$33:$B$776,H$47)+'СЕТ СН'!$G$9+СВЦЭМ!$D$10+'СЕТ СН'!$G$6-'СЕТ СН'!$G$19</f>
        <v>1449.3453814500001</v>
      </c>
      <c r="I60" s="36">
        <f>SUMIFS(СВЦЭМ!$C$33:$C$776,СВЦЭМ!$A$33:$A$776,$A60,СВЦЭМ!$B$33:$B$776,I$47)+'СЕТ СН'!$G$9+СВЦЭМ!$D$10+'СЕТ СН'!$G$6-'СЕТ СН'!$G$19</f>
        <v>1419.8405367300002</v>
      </c>
      <c r="J60" s="36">
        <f>SUMIFS(СВЦЭМ!$C$33:$C$776,СВЦЭМ!$A$33:$A$776,$A60,СВЦЭМ!$B$33:$B$776,J$47)+'СЕТ СН'!$G$9+СВЦЭМ!$D$10+'СЕТ СН'!$G$6-'СЕТ СН'!$G$19</f>
        <v>1371.4911234400001</v>
      </c>
      <c r="K60" s="36">
        <f>SUMIFS(СВЦЭМ!$C$33:$C$776,СВЦЭМ!$A$33:$A$776,$A60,СВЦЭМ!$B$33:$B$776,K$47)+'СЕТ СН'!$G$9+СВЦЭМ!$D$10+'СЕТ СН'!$G$6-'СЕТ СН'!$G$19</f>
        <v>1304.2857116600001</v>
      </c>
      <c r="L60" s="36">
        <f>SUMIFS(СВЦЭМ!$C$33:$C$776,СВЦЭМ!$A$33:$A$776,$A60,СВЦЭМ!$B$33:$B$776,L$47)+'СЕТ СН'!$G$9+СВЦЭМ!$D$10+'СЕТ СН'!$G$6-'СЕТ СН'!$G$19</f>
        <v>1250.0290562600001</v>
      </c>
      <c r="M60" s="36">
        <f>SUMIFS(СВЦЭМ!$C$33:$C$776,СВЦЭМ!$A$33:$A$776,$A60,СВЦЭМ!$B$33:$B$776,M$47)+'СЕТ СН'!$G$9+СВЦЭМ!$D$10+'СЕТ СН'!$G$6-'СЕТ СН'!$G$19</f>
        <v>1252.6802628700002</v>
      </c>
      <c r="N60" s="36">
        <f>SUMIFS(СВЦЭМ!$C$33:$C$776,СВЦЭМ!$A$33:$A$776,$A60,СВЦЭМ!$B$33:$B$776,N$47)+'СЕТ СН'!$G$9+СВЦЭМ!$D$10+'СЕТ СН'!$G$6-'СЕТ СН'!$G$19</f>
        <v>1257.1777944300002</v>
      </c>
      <c r="O60" s="36">
        <f>SUMIFS(СВЦЭМ!$C$33:$C$776,СВЦЭМ!$A$33:$A$776,$A60,СВЦЭМ!$B$33:$B$776,O$47)+'СЕТ СН'!$G$9+СВЦЭМ!$D$10+'СЕТ СН'!$G$6-'СЕТ СН'!$G$19</f>
        <v>1264.3259771</v>
      </c>
      <c r="P60" s="36">
        <f>SUMIFS(СВЦЭМ!$C$33:$C$776,СВЦЭМ!$A$33:$A$776,$A60,СВЦЭМ!$B$33:$B$776,P$47)+'СЕТ СН'!$G$9+СВЦЭМ!$D$10+'СЕТ СН'!$G$6-'СЕТ СН'!$G$19</f>
        <v>1270.1167759099999</v>
      </c>
      <c r="Q60" s="36">
        <f>SUMIFS(СВЦЭМ!$C$33:$C$776,СВЦЭМ!$A$33:$A$776,$A60,СВЦЭМ!$B$33:$B$776,Q$47)+'СЕТ СН'!$G$9+СВЦЭМ!$D$10+'СЕТ СН'!$G$6-'СЕТ СН'!$G$19</f>
        <v>1256.29815966</v>
      </c>
      <c r="R60" s="36">
        <f>SUMIFS(СВЦЭМ!$C$33:$C$776,СВЦЭМ!$A$33:$A$776,$A60,СВЦЭМ!$B$33:$B$776,R$47)+'СЕТ СН'!$G$9+СВЦЭМ!$D$10+'СЕТ СН'!$G$6-'СЕТ СН'!$G$19</f>
        <v>1254.3478982500001</v>
      </c>
      <c r="S60" s="36">
        <f>SUMIFS(СВЦЭМ!$C$33:$C$776,СВЦЭМ!$A$33:$A$776,$A60,СВЦЭМ!$B$33:$B$776,S$47)+'СЕТ СН'!$G$9+СВЦЭМ!$D$10+'СЕТ СН'!$G$6-'СЕТ СН'!$G$19</f>
        <v>1260.4026322899999</v>
      </c>
      <c r="T60" s="36">
        <f>SUMIFS(СВЦЭМ!$C$33:$C$776,СВЦЭМ!$A$33:$A$776,$A60,СВЦЭМ!$B$33:$B$776,T$47)+'СЕТ СН'!$G$9+СВЦЭМ!$D$10+'СЕТ СН'!$G$6-'СЕТ СН'!$G$19</f>
        <v>1267.1723581599999</v>
      </c>
      <c r="U60" s="36">
        <f>SUMIFS(СВЦЭМ!$C$33:$C$776,СВЦЭМ!$A$33:$A$776,$A60,СВЦЭМ!$B$33:$B$776,U$47)+'СЕТ СН'!$G$9+СВЦЭМ!$D$10+'СЕТ СН'!$G$6-'СЕТ СН'!$G$19</f>
        <v>1262.1488057900001</v>
      </c>
      <c r="V60" s="36">
        <f>SUMIFS(СВЦЭМ!$C$33:$C$776,СВЦЭМ!$A$33:$A$776,$A60,СВЦЭМ!$B$33:$B$776,V$47)+'СЕТ СН'!$G$9+СВЦЭМ!$D$10+'СЕТ СН'!$G$6-'СЕТ СН'!$G$19</f>
        <v>1259.7035812700001</v>
      </c>
      <c r="W60" s="36">
        <f>SUMIFS(СВЦЭМ!$C$33:$C$776,СВЦЭМ!$A$33:$A$776,$A60,СВЦЭМ!$B$33:$B$776,W$47)+'СЕТ СН'!$G$9+СВЦЭМ!$D$10+'СЕТ СН'!$G$6-'СЕТ СН'!$G$19</f>
        <v>1246.5469613300002</v>
      </c>
      <c r="X60" s="36">
        <f>SUMIFS(СВЦЭМ!$C$33:$C$776,СВЦЭМ!$A$33:$A$776,$A60,СВЦЭМ!$B$33:$B$776,X$47)+'СЕТ СН'!$G$9+СВЦЭМ!$D$10+'СЕТ СН'!$G$6-'СЕТ СН'!$G$19</f>
        <v>1266.0660944599999</v>
      </c>
      <c r="Y60" s="36">
        <f>SUMIFS(СВЦЭМ!$C$33:$C$776,СВЦЭМ!$A$33:$A$776,$A60,СВЦЭМ!$B$33:$B$776,Y$47)+'СЕТ СН'!$G$9+СВЦЭМ!$D$10+'СЕТ СН'!$G$6-'СЕТ СН'!$G$19</f>
        <v>1349.5570108900001</v>
      </c>
    </row>
    <row r="61" spans="1:25" ht="15.75" x14ac:dyDescent="0.2">
      <c r="A61" s="35">
        <f t="shared" si="1"/>
        <v>43996</v>
      </c>
      <c r="B61" s="36">
        <f>SUMIFS(СВЦЭМ!$C$33:$C$776,СВЦЭМ!$A$33:$A$776,$A61,СВЦЭМ!$B$33:$B$776,B$47)+'СЕТ СН'!$G$9+СВЦЭМ!$D$10+'СЕТ СН'!$G$6-'СЕТ СН'!$G$19</f>
        <v>1449.6957182900001</v>
      </c>
      <c r="C61" s="36">
        <f>SUMIFS(СВЦЭМ!$C$33:$C$776,СВЦЭМ!$A$33:$A$776,$A61,СВЦЭМ!$B$33:$B$776,C$47)+'СЕТ СН'!$G$9+СВЦЭМ!$D$10+'СЕТ СН'!$G$6-'СЕТ СН'!$G$19</f>
        <v>1475.0975655699999</v>
      </c>
      <c r="D61" s="36">
        <f>SUMIFS(СВЦЭМ!$C$33:$C$776,СВЦЭМ!$A$33:$A$776,$A61,СВЦЭМ!$B$33:$B$776,D$47)+'СЕТ СН'!$G$9+СВЦЭМ!$D$10+'СЕТ СН'!$G$6-'СЕТ СН'!$G$19</f>
        <v>1461.0755236499999</v>
      </c>
      <c r="E61" s="36">
        <f>SUMIFS(СВЦЭМ!$C$33:$C$776,СВЦЭМ!$A$33:$A$776,$A61,СВЦЭМ!$B$33:$B$776,E$47)+'СЕТ СН'!$G$9+СВЦЭМ!$D$10+'СЕТ СН'!$G$6-'СЕТ СН'!$G$19</f>
        <v>1453.40697426</v>
      </c>
      <c r="F61" s="36">
        <f>SUMIFS(СВЦЭМ!$C$33:$C$776,СВЦЭМ!$A$33:$A$776,$A61,СВЦЭМ!$B$33:$B$776,F$47)+'СЕТ СН'!$G$9+СВЦЭМ!$D$10+'СЕТ СН'!$G$6-'СЕТ СН'!$G$19</f>
        <v>1447.25969022</v>
      </c>
      <c r="G61" s="36">
        <f>SUMIFS(СВЦЭМ!$C$33:$C$776,СВЦЭМ!$A$33:$A$776,$A61,СВЦЭМ!$B$33:$B$776,G$47)+'СЕТ СН'!$G$9+СВЦЭМ!$D$10+'СЕТ СН'!$G$6-'СЕТ СН'!$G$19</f>
        <v>1455.5012762900001</v>
      </c>
      <c r="H61" s="36">
        <f>SUMIFS(СВЦЭМ!$C$33:$C$776,СВЦЭМ!$A$33:$A$776,$A61,СВЦЭМ!$B$33:$B$776,H$47)+'СЕТ СН'!$G$9+СВЦЭМ!$D$10+'СЕТ СН'!$G$6-'СЕТ СН'!$G$19</f>
        <v>1446.9931381400002</v>
      </c>
      <c r="I61" s="36">
        <f>SUMIFS(СВЦЭМ!$C$33:$C$776,СВЦЭМ!$A$33:$A$776,$A61,СВЦЭМ!$B$33:$B$776,I$47)+'СЕТ СН'!$G$9+СВЦЭМ!$D$10+'СЕТ СН'!$G$6-'СЕТ СН'!$G$19</f>
        <v>1467.61483937</v>
      </c>
      <c r="J61" s="36">
        <f>SUMIFS(СВЦЭМ!$C$33:$C$776,СВЦЭМ!$A$33:$A$776,$A61,СВЦЭМ!$B$33:$B$776,J$47)+'СЕТ СН'!$G$9+СВЦЭМ!$D$10+'СЕТ СН'!$G$6-'СЕТ СН'!$G$19</f>
        <v>1412.81157125</v>
      </c>
      <c r="K61" s="36">
        <f>SUMIFS(СВЦЭМ!$C$33:$C$776,СВЦЭМ!$A$33:$A$776,$A61,СВЦЭМ!$B$33:$B$776,K$47)+'СЕТ СН'!$G$9+СВЦЭМ!$D$10+'СЕТ СН'!$G$6-'СЕТ СН'!$G$19</f>
        <v>1300.3177590800001</v>
      </c>
      <c r="L61" s="36">
        <f>SUMIFS(СВЦЭМ!$C$33:$C$776,СВЦЭМ!$A$33:$A$776,$A61,СВЦЭМ!$B$33:$B$776,L$47)+'СЕТ СН'!$G$9+СВЦЭМ!$D$10+'СЕТ СН'!$G$6-'СЕТ СН'!$G$19</f>
        <v>1230.26160669</v>
      </c>
      <c r="M61" s="36">
        <f>SUMIFS(СВЦЭМ!$C$33:$C$776,СВЦЭМ!$A$33:$A$776,$A61,СВЦЭМ!$B$33:$B$776,M$47)+'СЕТ СН'!$G$9+СВЦЭМ!$D$10+'СЕТ СН'!$G$6-'СЕТ СН'!$G$19</f>
        <v>1228.7736774099999</v>
      </c>
      <c r="N61" s="36">
        <f>SUMIFS(СВЦЭМ!$C$33:$C$776,СВЦЭМ!$A$33:$A$776,$A61,СВЦЭМ!$B$33:$B$776,N$47)+'СЕТ СН'!$G$9+СВЦЭМ!$D$10+'СЕТ СН'!$G$6-'СЕТ СН'!$G$19</f>
        <v>1236.7331709700002</v>
      </c>
      <c r="O61" s="36">
        <f>SUMIFS(СВЦЭМ!$C$33:$C$776,СВЦЭМ!$A$33:$A$776,$A61,СВЦЭМ!$B$33:$B$776,O$47)+'СЕТ СН'!$G$9+СВЦЭМ!$D$10+'СЕТ СН'!$G$6-'СЕТ СН'!$G$19</f>
        <v>1234.40024825</v>
      </c>
      <c r="P61" s="36">
        <f>SUMIFS(СВЦЭМ!$C$33:$C$776,СВЦЭМ!$A$33:$A$776,$A61,СВЦЭМ!$B$33:$B$776,P$47)+'СЕТ СН'!$G$9+СВЦЭМ!$D$10+'СЕТ СН'!$G$6-'СЕТ СН'!$G$19</f>
        <v>1228.98530011</v>
      </c>
      <c r="Q61" s="36">
        <f>SUMIFS(СВЦЭМ!$C$33:$C$776,СВЦЭМ!$A$33:$A$776,$A61,СВЦЭМ!$B$33:$B$776,Q$47)+'СЕТ СН'!$G$9+СВЦЭМ!$D$10+'СЕТ СН'!$G$6-'СЕТ СН'!$G$19</f>
        <v>1216.9284574100002</v>
      </c>
      <c r="R61" s="36">
        <f>SUMIFS(СВЦЭМ!$C$33:$C$776,СВЦЭМ!$A$33:$A$776,$A61,СВЦЭМ!$B$33:$B$776,R$47)+'СЕТ СН'!$G$9+СВЦЭМ!$D$10+'СЕТ СН'!$G$6-'СЕТ СН'!$G$19</f>
        <v>1209.4385966100001</v>
      </c>
      <c r="S61" s="36">
        <f>SUMIFS(СВЦЭМ!$C$33:$C$776,СВЦЭМ!$A$33:$A$776,$A61,СВЦЭМ!$B$33:$B$776,S$47)+'СЕТ СН'!$G$9+СВЦЭМ!$D$10+'СЕТ СН'!$G$6-'СЕТ СН'!$G$19</f>
        <v>1224.12654883</v>
      </c>
      <c r="T61" s="36">
        <f>SUMIFS(СВЦЭМ!$C$33:$C$776,СВЦЭМ!$A$33:$A$776,$A61,СВЦЭМ!$B$33:$B$776,T$47)+'СЕТ СН'!$G$9+СВЦЭМ!$D$10+'СЕТ СН'!$G$6-'СЕТ СН'!$G$19</f>
        <v>1214.5382941900002</v>
      </c>
      <c r="U61" s="36">
        <f>SUMIFS(СВЦЭМ!$C$33:$C$776,СВЦЭМ!$A$33:$A$776,$A61,СВЦЭМ!$B$33:$B$776,U$47)+'СЕТ СН'!$G$9+СВЦЭМ!$D$10+'СЕТ СН'!$G$6-'СЕТ СН'!$G$19</f>
        <v>1201.8100119400001</v>
      </c>
      <c r="V61" s="36">
        <f>SUMIFS(СВЦЭМ!$C$33:$C$776,СВЦЭМ!$A$33:$A$776,$A61,СВЦЭМ!$B$33:$B$776,V$47)+'СЕТ СН'!$G$9+СВЦЭМ!$D$10+'СЕТ СН'!$G$6-'СЕТ СН'!$G$19</f>
        <v>1188.5651838900001</v>
      </c>
      <c r="W61" s="36">
        <f>SUMIFS(СВЦЭМ!$C$33:$C$776,СВЦЭМ!$A$33:$A$776,$A61,СВЦЭМ!$B$33:$B$776,W$47)+'СЕТ СН'!$G$9+СВЦЭМ!$D$10+'СЕТ СН'!$G$6-'СЕТ СН'!$G$19</f>
        <v>1186.92962928</v>
      </c>
      <c r="X61" s="36">
        <f>SUMIFS(СВЦЭМ!$C$33:$C$776,СВЦЭМ!$A$33:$A$776,$A61,СВЦЭМ!$B$33:$B$776,X$47)+'СЕТ СН'!$G$9+СВЦЭМ!$D$10+'СЕТ СН'!$G$6-'СЕТ СН'!$G$19</f>
        <v>1229.53161095</v>
      </c>
      <c r="Y61" s="36">
        <f>SUMIFS(СВЦЭМ!$C$33:$C$776,СВЦЭМ!$A$33:$A$776,$A61,СВЦЭМ!$B$33:$B$776,Y$47)+'СЕТ СН'!$G$9+СВЦЭМ!$D$10+'СЕТ СН'!$G$6-'СЕТ СН'!$G$19</f>
        <v>1343.74763287</v>
      </c>
    </row>
    <row r="62" spans="1:25" ht="15.75" x14ac:dyDescent="0.2">
      <c r="A62" s="35">
        <f t="shared" si="1"/>
        <v>43997</v>
      </c>
      <c r="B62" s="36">
        <f>SUMIFS(СВЦЭМ!$C$33:$C$776,СВЦЭМ!$A$33:$A$776,$A62,СВЦЭМ!$B$33:$B$776,B$47)+'СЕТ СН'!$G$9+СВЦЭМ!$D$10+'СЕТ СН'!$G$6-'СЕТ СН'!$G$19</f>
        <v>1411.5486030500001</v>
      </c>
      <c r="C62" s="36">
        <f>SUMIFS(СВЦЭМ!$C$33:$C$776,СВЦЭМ!$A$33:$A$776,$A62,СВЦЭМ!$B$33:$B$776,C$47)+'СЕТ СН'!$G$9+СВЦЭМ!$D$10+'СЕТ СН'!$G$6-'СЕТ СН'!$G$19</f>
        <v>1443.5955274800001</v>
      </c>
      <c r="D62" s="36">
        <f>SUMIFS(СВЦЭМ!$C$33:$C$776,СВЦЭМ!$A$33:$A$776,$A62,СВЦЭМ!$B$33:$B$776,D$47)+'СЕТ СН'!$G$9+СВЦЭМ!$D$10+'СЕТ СН'!$G$6-'СЕТ СН'!$G$19</f>
        <v>1466.6368815000001</v>
      </c>
      <c r="E62" s="36">
        <f>SUMIFS(СВЦЭМ!$C$33:$C$776,СВЦЭМ!$A$33:$A$776,$A62,СВЦЭМ!$B$33:$B$776,E$47)+'СЕТ СН'!$G$9+СВЦЭМ!$D$10+'СЕТ СН'!$G$6-'СЕТ СН'!$G$19</f>
        <v>1470.38019549</v>
      </c>
      <c r="F62" s="36">
        <f>SUMIFS(СВЦЭМ!$C$33:$C$776,СВЦЭМ!$A$33:$A$776,$A62,СВЦЭМ!$B$33:$B$776,F$47)+'СЕТ СН'!$G$9+СВЦЭМ!$D$10+'СЕТ СН'!$G$6-'СЕТ СН'!$G$19</f>
        <v>1463.5317262000001</v>
      </c>
      <c r="G62" s="36">
        <f>SUMIFS(СВЦЭМ!$C$33:$C$776,СВЦЭМ!$A$33:$A$776,$A62,СВЦЭМ!$B$33:$B$776,G$47)+'СЕТ СН'!$G$9+СВЦЭМ!$D$10+'СЕТ СН'!$G$6-'СЕТ СН'!$G$19</f>
        <v>1473.3797542100001</v>
      </c>
      <c r="H62" s="36">
        <f>SUMIFS(СВЦЭМ!$C$33:$C$776,СВЦЭМ!$A$33:$A$776,$A62,СВЦЭМ!$B$33:$B$776,H$47)+'СЕТ СН'!$G$9+СВЦЭМ!$D$10+'СЕТ СН'!$G$6-'СЕТ СН'!$G$19</f>
        <v>1451.7280319000001</v>
      </c>
      <c r="I62" s="36">
        <f>SUMIFS(СВЦЭМ!$C$33:$C$776,СВЦЭМ!$A$33:$A$776,$A62,СВЦЭМ!$B$33:$B$776,I$47)+'СЕТ СН'!$G$9+СВЦЭМ!$D$10+'СЕТ СН'!$G$6-'СЕТ СН'!$G$19</f>
        <v>1418.5349101000002</v>
      </c>
      <c r="J62" s="36">
        <f>SUMIFS(СВЦЭМ!$C$33:$C$776,СВЦЭМ!$A$33:$A$776,$A62,СВЦЭМ!$B$33:$B$776,J$47)+'СЕТ СН'!$G$9+СВЦЭМ!$D$10+'СЕТ СН'!$G$6-'СЕТ СН'!$G$19</f>
        <v>1352.73955688</v>
      </c>
      <c r="K62" s="36">
        <f>SUMIFS(СВЦЭМ!$C$33:$C$776,СВЦЭМ!$A$33:$A$776,$A62,СВЦЭМ!$B$33:$B$776,K$47)+'СЕТ СН'!$G$9+СВЦЭМ!$D$10+'СЕТ СН'!$G$6-'СЕТ СН'!$G$19</f>
        <v>1285.7672771500002</v>
      </c>
      <c r="L62" s="36">
        <f>SUMIFS(СВЦЭМ!$C$33:$C$776,СВЦЭМ!$A$33:$A$776,$A62,СВЦЭМ!$B$33:$B$776,L$47)+'СЕТ СН'!$G$9+СВЦЭМ!$D$10+'СЕТ СН'!$G$6-'СЕТ СН'!$G$19</f>
        <v>1245.9803257200001</v>
      </c>
      <c r="M62" s="36">
        <f>SUMIFS(СВЦЭМ!$C$33:$C$776,СВЦЭМ!$A$33:$A$776,$A62,СВЦЭМ!$B$33:$B$776,M$47)+'СЕТ СН'!$G$9+СВЦЭМ!$D$10+'СЕТ СН'!$G$6-'СЕТ СН'!$G$19</f>
        <v>1260.51527201</v>
      </c>
      <c r="N62" s="36">
        <f>SUMIFS(СВЦЭМ!$C$33:$C$776,СВЦЭМ!$A$33:$A$776,$A62,СВЦЭМ!$B$33:$B$776,N$47)+'СЕТ СН'!$G$9+СВЦЭМ!$D$10+'СЕТ СН'!$G$6-'СЕТ СН'!$G$19</f>
        <v>1262.8080921999999</v>
      </c>
      <c r="O62" s="36">
        <f>SUMIFS(СВЦЭМ!$C$33:$C$776,СВЦЭМ!$A$33:$A$776,$A62,СВЦЭМ!$B$33:$B$776,O$47)+'СЕТ СН'!$G$9+СВЦЭМ!$D$10+'СЕТ СН'!$G$6-'СЕТ СН'!$G$19</f>
        <v>1277.1201510400001</v>
      </c>
      <c r="P62" s="36">
        <f>SUMIFS(СВЦЭМ!$C$33:$C$776,СВЦЭМ!$A$33:$A$776,$A62,СВЦЭМ!$B$33:$B$776,P$47)+'СЕТ СН'!$G$9+СВЦЭМ!$D$10+'СЕТ СН'!$G$6-'СЕТ СН'!$G$19</f>
        <v>1286.2198903000001</v>
      </c>
      <c r="Q62" s="36">
        <f>SUMIFS(СВЦЭМ!$C$33:$C$776,СВЦЭМ!$A$33:$A$776,$A62,СВЦЭМ!$B$33:$B$776,Q$47)+'СЕТ СН'!$G$9+СВЦЭМ!$D$10+'СЕТ СН'!$G$6-'СЕТ СН'!$G$19</f>
        <v>1279.5627726299999</v>
      </c>
      <c r="R62" s="36">
        <f>SUMIFS(СВЦЭМ!$C$33:$C$776,СВЦЭМ!$A$33:$A$776,$A62,СВЦЭМ!$B$33:$B$776,R$47)+'СЕТ СН'!$G$9+СВЦЭМ!$D$10+'СЕТ СН'!$G$6-'СЕТ СН'!$G$19</f>
        <v>1278.80883309</v>
      </c>
      <c r="S62" s="36">
        <f>SUMIFS(СВЦЭМ!$C$33:$C$776,СВЦЭМ!$A$33:$A$776,$A62,СВЦЭМ!$B$33:$B$776,S$47)+'СЕТ СН'!$G$9+СВЦЭМ!$D$10+'СЕТ СН'!$G$6-'СЕТ СН'!$G$19</f>
        <v>1276.3139724900002</v>
      </c>
      <c r="T62" s="36">
        <f>SUMIFS(СВЦЭМ!$C$33:$C$776,СВЦЭМ!$A$33:$A$776,$A62,СВЦЭМ!$B$33:$B$776,T$47)+'СЕТ СН'!$G$9+СВЦЭМ!$D$10+'СЕТ СН'!$G$6-'СЕТ СН'!$G$19</f>
        <v>1275.26364214</v>
      </c>
      <c r="U62" s="36">
        <f>SUMIFS(СВЦЭМ!$C$33:$C$776,СВЦЭМ!$A$33:$A$776,$A62,СВЦЭМ!$B$33:$B$776,U$47)+'СЕТ СН'!$G$9+СВЦЭМ!$D$10+'СЕТ СН'!$G$6-'СЕТ СН'!$G$19</f>
        <v>1268.54327792</v>
      </c>
      <c r="V62" s="36">
        <f>SUMIFS(СВЦЭМ!$C$33:$C$776,СВЦЭМ!$A$33:$A$776,$A62,СВЦЭМ!$B$33:$B$776,V$47)+'СЕТ СН'!$G$9+СВЦЭМ!$D$10+'СЕТ СН'!$G$6-'СЕТ СН'!$G$19</f>
        <v>1251.6432758599999</v>
      </c>
      <c r="W62" s="36">
        <f>SUMIFS(СВЦЭМ!$C$33:$C$776,СВЦЭМ!$A$33:$A$776,$A62,СВЦЭМ!$B$33:$B$776,W$47)+'СЕТ СН'!$G$9+СВЦЭМ!$D$10+'СЕТ СН'!$G$6-'СЕТ СН'!$G$19</f>
        <v>1230.1981474500001</v>
      </c>
      <c r="X62" s="36">
        <f>SUMIFS(СВЦЭМ!$C$33:$C$776,СВЦЭМ!$A$33:$A$776,$A62,СВЦЭМ!$B$33:$B$776,X$47)+'СЕТ СН'!$G$9+СВЦЭМ!$D$10+'СЕТ СН'!$G$6-'СЕТ СН'!$G$19</f>
        <v>1253.3108715200001</v>
      </c>
      <c r="Y62" s="36">
        <f>SUMIFS(СВЦЭМ!$C$33:$C$776,СВЦЭМ!$A$33:$A$776,$A62,СВЦЭМ!$B$33:$B$776,Y$47)+'СЕТ СН'!$G$9+СВЦЭМ!$D$10+'СЕТ СН'!$G$6-'СЕТ СН'!$G$19</f>
        <v>1346.93446133</v>
      </c>
    </row>
    <row r="63" spans="1:25" ht="15.75" x14ac:dyDescent="0.2">
      <c r="A63" s="35">
        <f t="shared" si="1"/>
        <v>43998</v>
      </c>
      <c r="B63" s="36">
        <f>SUMIFS(СВЦЭМ!$C$33:$C$776,СВЦЭМ!$A$33:$A$776,$A63,СВЦЭМ!$B$33:$B$776,B$47)+'СЕТ СН'!$G$9+СВЦЭМ!$D$10+'СЕТ СН'!$G$6-'СЕТ СН'!$G$19</f>
        <v>1448.2019763600001</v>
      </c>
      <c r="C63" s="36">
        <f>SUMIFS(СВЦЭМ!$C$33:$C$776,СВЦЭМ!$A$33:$A$776,$A63,СВЦЭМ!$B$33:$B$776,C$47)+'СЕТ СН'!$G$9+СВЦЭМ!$D$10+'СЕТ СН'!$G$6-'СЕТ СН'!$G$19</f>
        <v>1480.2766971599999</v>
      </c>
      <c r="D63" s="36">
        <f>SUMIFS(СВЦЭМ!$C$33:$C$776,СВЦЭМ!$A$33:$A$776,$A63,СВЦЭМ!$B$33:$B$776,D$47)+'СЕТ СН'!$G$9+СВЦЭМ!$D$10+'СЕТ СН'!$G$6-'СЕТ СН'!$G$19</f>
        <v>1497.8048242700002</v>
      </c>
      <c r="E63" s="36">
        <f>SUMIFS(СВЦЭМ!$C$33:$C$776,СВЦЭМ!$A$33:$A$776,$A63,СВЦЭМ!$B$33:$B$776,E$47)+'СЕТ СН'!$G$9+СВЦЭМ!$D$10+'СЕТ СН'!$G$6-'СЕТ СН'!$G$19</f>
        <v>1491.04123527</v>
      </c>
      <c r="F63" s="36">
        <f>SUMIFS(СВЦЭМ!$C$33:$C$776,СВЦЭМ!$A$33:$A$776,$A63,СВЦЭМ!$B$33:$B$776,F$47)+'СЕТ СН'!$G$9+СВЦЭМ!$D$10+'СЕТ СН'!$G$6-'СЕТ СН'!$G$19</f>
        <v>1489.3066948300002</v>
      </c>
      <c r="G63" s="36">
        <f>SUMIFS(СВЦЭМ!$C$33:$C$776,СВЦЭМ!$A$33:$A$776,$A63,СВЦЭМ!$B$33:$B$776,G$47)+'СЕТ СН'!$G$9+СВЦЭМ!$D$10+'СЕТ СН'!$G$6-'СЕТ СН'!$G$19</f>
        <v>1494.7275345500002</v>
      </c>
      <c r="H63" s="36">
        <f>SUMIFS(СВЦЭМ!$C$33:$C$776,СВЦЭМ!$A$33:$A$776,$A63,СВЦЭМ!$B$33:$B$776,H$47)+'СЕТ СН'!$G$9+СВЦЭМ!$D$10+'СЕТ СН'!$G$6-'СЕТ СН'!$G$19</f>
        <v>1501.8615874300001</v>
      </c>
      <c r="I63" s="36">
        <f>SUMIFS(СВЦЭМ!$C$33:$C$776,СВЦЭМ!$A$33:$A$776,$A63,СВЦЭМ!$B$33:$B$776,I$47)+'СЕТ СН'!$G$9+СВЦЭМ!$D$10+'СЕТ СН'!$G$6-'СЕТ СН'!$G$19</f>
        <v>1457.14553781</v>
      </c>
      <c r="J63" s="36">
        <f>SUMIFS(СВЦЭМ!$C$33:$C$776,СВЦЭМ!$A$33:$A$776,$A63,СВЦЭМ!$B$33:$B$776,J$47)+'СЕТ СН'!$G$9+СВЦЭМ!$D$10+'СЕТ СН'!$G$6-'СЕТ СН'!$G$19</f>
        <v>1401.3787104600001</v>
      </c>
      <c r="K63" s="36">
        <f>SUMIFS(СВЦЭМ!$C$33:$C$776,СВЦЭМ!$A$33:$A$776,$A63,СВЦЭМ!$B$33:$B$776,K$47)+'СЕТ СН'!$G$9+СВЦЭМ!$D$10+'СЕТ СН'!$G$6-'СЕТ СН'!$G$19</f>
        <v>1322.41761851</v>
      </c>
      <c r="L63" s="36">
        <f>SUMIFS(СВЦЭМ!$C$33:$C$776,СВЦЭМ!$A$33:$A$776,$A63,СВЦЭМ!$B$33:$B$776,L$47)+'СЕТ СН'!$G$9+СВЦЭМ!$D$10+'СЕТ СН'!$G$6-'СЕТ СН'!$G$19</f>
        <v>1272.5782695800001</v>
      </c>
      <c r="M63" s="36">
        <f>SUMIFS(СВЦЭМ!$C$33:$C$776,СВЦЭМ!$A$33:$A$776,$A63,СВЦЭМ!$B$33:$B$776,M$47)+'СЕТ СН'!$G$9+СВЦЭМ!$D$10+'СЕТ СН'!$G$6-'СЕТ СН'!$G$19</f>
        <v>1272.8845599199999</v>
      </c>
      <c r="N63" s="36">
        <f>SUMIFS(СВЦЭМ!$C$33:$C$776,СВЦЭМ!$A$33:$A$776,$A63,СВЦЭМ!$B$33:$B$776,N$47)+'СЕТ СН'!$G$9+СВЦЭМ!$D$10+'СЕТ СН'!$G$6-'СЕТ СН'!$G$19</f>
        <v>1277.6298280000001</v>
      </c>
      <c r="O63" s="36">
        <f>SUMIFS(СВЦЭМ!$C$33:$C$776,СВЦЭМ!$A$33:$A$776,$A63,СВЦЭМ!$B$33:$B$776,O$47)+'СЕТ СН'!$G$9+СВЦЭМ!$D$10+'СЕТ СН'!$G$6-'СЕТ СН'!$G$19</f>
        <v>1287.0935120900001</v>
      </c>
      <c r="P63" s="36">
        <f>SUMIFS(СВЦЭМ!$C$33:$C$776,СВЦЭМ!$A$33:$A$776,$A63,СВЦЭМ!$B$33:$B$776,P$47)+'СЕТ СН'!$G$9+СВЦЭМ!$D$10+'СЕТ СН'!$G$6-'СЕТ СН'!$G$19</f>
        <v>1285.0545708100001</v>
      </c>
      <c r="Q63" s="36">
        <f>SUMIFS(СВЦЭМ!$C$33:$C$776,СВЦЭМ!$A$33:$A$776,$A63,СВЦЭМ!$B$33:$B$776,Q$47)+'СЕТ СН'!$G$9+СВЦЭМ!$D$10+'СЕТ СН'!$G$6-'СЕТ СН'!$G$19</f>
        <v>1289.7725106900002</v>
      </c>
      <c r="R63" s="36">
        <f>SUMIFS(СВЦЭМ!$C$33:$C$776,СВЦЭМ!$A$33:$A$776,$A63,СВЦЭМ!$B$33:$B$776,R$47)+'СЕТ СН'!$G$9+СВЦЭМ!$D$10+'СЕТ СН'!$G$6-'СЕТ СН'!$G$19</f>
        <v>1288.21480825</v>
      </c>
      <c r="S63" s="36">
        <f>SUMIFS(СВЦЭМ!$C$33:$C$776,СВЦЭМ!$A$33:$A$776,$A63,СВЦЭМ!$B$33:$B$776,S$47)+'СЕТ СН'!$G$9+СВЦЭМ!$D$10+'СЕТ СН'!$G$6-'СЕТ СН'!$G$19</f>
        <v>1288.7722361000001</v>
      </c>
      <c r="T63" s="36">
        <f>SUMIFS(СВЦЭМ!$C$33:$C$776,СВЦЭМ!$A$33:$A$776,$A63,СВЦЭМ!$B$33:$B$776,T$47)+'СЕТ СН'!$G$9+СВЦЭМ!$D$10+'СЕТ СН'!$G$6-'СЕТ СН'!$G$19</f>
        <v>1283.0963270900002</v>
      </c>
      <c r="U63" s="36">
        <f>SUMIFS(СВЦЭМ!$C$33:$C$776,СВЦЭМ!$A$33:$A$776,$A63,СВЦЭМ!$B$33:$B$776,U$47)+'СЕТ СН'!$G$9+СВЦЭМ!$D$10+'СЕТ СН'!$G$6-'СЕТ СН'!$G$19</f>
        <v>1269.89720287</v>
      </c>
      <c r="V63" s="36">
        <f>SUMIFS(СВЦЭМ!$C$33:$C$776,СВЦЭМ!$A$33:$A$776,$A63,СВЦЭМ!$B$33:$B$776,V$47)+'СЕТ СН'!$G$9+СВЦЭМ!$D$10+'СЕТ СН'!$G$6-'СЕТ СН'!$G$19</f>
        <v>1236.3601974200001</v>
      </c>
      <c r="W63" s="36">
        <f>SUMIFS(СВЦЭМ!$C$33:$C$776,СВЦЭМ!$A$33:$A$776,$A63,СВЦЭМ!$B$33:$B$776,W$47)+'СЕТ СН'!$G$9+СВЦЭМ!$D$10+'СЕТ СН'!$G$6-'СЕТ СН'!$G$19</f>
        <v>1237.1839260100001</v>
      </c>
      <c r="X63" s="36">
        <f>SUMIFS(СВЦЭМ!$C$33:$C$776,СВЦЭМ!$A$33:$A$776,$A63,СВЦЭМ!$B$33:$B$776,X$47)+'СЕТ СН'!$G$9+СВЦЭМ!$D$10+'СЕТ СН'!$G$6-'СЕТ СН'!$G$19</f>
        <v>1290.7547683600001</v>
      </c>
      <c r="Y63" s="36">
        <f>SUMIFS(СВЦЭМ!$C$33:$C$776,СВЦЭМ!$A$33:$A$776,$A63,СВЦЭМ!$B$33:$B$776,Y$47)+'СЕТ СН'!$G$9+СВЦЭМ!$D$10+'СЕТ СН'!$G$6-'СЕТ СН'!$G$19</f>
        <v>1362.9660809699999</v>
      </c>
    </row>
    <row r="64" spans="1:25" ht="15.75" x14ac:dyDescent="0.2">
      <c r="A64" s="35">
        <f t="shared" si="1"/>
        <v>43999</v>
      </c>
      <c r="B64" s="36">
        <f>SUMIFS(СВЦЭМ!$C$33:$C$776,СВЦЭМ!$A$33:$A$776,$A64,СВЦЭМ!$B$33:$B$776,B$47)+'СЕТ СН'!$G$9+СВЦЭМ!$D$10+'СЕТ СН'!$G$6-'СЕТ СН'!$G$19</f>
        <v>1480.3142521300001</v>
      </c>
      <c r="C64" s="36">
        <f>SUMIFS(СВЦЭМ!$C$33:$C$776,СВЦЭМ!$A$33:$A$776,$A64,СВЦЭМ!$B$33:$B$776,C$47)+'СЕТ СН'!$G$9+СВЦЭМ!$D$10+'СЕТ СН'!$G$6-'СЕТ СН'!$G$19</f>
        <v>1519.0004689000002</v>
      </c>
      <c r="D64" s="36">
        <f>SUMIFS(СВЦЭМ!$C$33:$C$776,СВЦЭМ!$A$33:$A$776,$A64,СВЦЭМ!$B$33:$B$776,D$47)+'СЕТ СН'!$G$9+СВЦЭМ!$D$10+'СЕТ СН'!$G$6-'СЕТ СН'!$G$19</f>
        <v>1498.7565161</v>
      </c>
      <c r="E64" s="36">
        <f>SUMIFS(СВЦЭМ!$C$33:$C$776,СВЦЭМ!$A$33:$A$776,$A64,СВЦЭМ!$B$33:$B$776,E$47)+'СЕТ СН'!$G$9+СВЦЭМ!$D$10+'СЕТ СН'!$G$6-'СЕТ СН'!$G$19</f>
        <v>1486.68307789</v>
      </c>
      <c r="F64" s="36">
        <f>SUMIFS(СВЦЭМ!$C$33:$C$776,СВЦЭМ!$A$33:$A$776,$A64,СВЦЭМ!$B$33:$B$776,F$47)+'СЕТ СН'!$G$9+СВЦЭМ!$D$10+'СЕТ СН'!$G$6-'СЕТ СН'!$G$19</f>
        <v>1480.6474514700001</v>
      </c>
      <c r="G64" s="36">
        <f>SUMIFS(СВЦЭМ!$C$33:$C$776,СВЦЭМ!$A$33:$A$776,$A64,СВЦЭМ!$B$33:$B$776,G$47)+'СЕТ СН'!$G$9+СВЦЭМ!$D$10+'СЕТ СН'!$G$6-'СЕТ СН'!$G$19</f>
        <v>1490.36843978</v>
      </c>
      <c r="H64" s="36">
        <f>SUMIFS(СВЦЭМ!$C$33:$C$776,СВЦЭМ!$A$33:$A$776,$A64,СВЦЭМ!$B$33:$B$776,H$47)+'СЕТ СН'!$G$9+СВЦЭМ!$D$10+'СЕТ СН'!$G$6-'СЕТ СН'!$G$19</f>
        <v>1520.08753553</v>
      </c>
      <c r="I64" s="36">
        <f>SUMIFS(СВЦЭМ!$C$33:$C$776,СВЦЭМ!$A$33:$A$776,$A64,СВЦЭМ!$B$33:$B$776,I$47)+'СЕТ СН'!$G$9+СВЦЭМ!$D$10+'СЕТ СН'!$G$6-'СЕТ СН'!$G$19</f>
        <v>1496.33582682</v>
      </c>
      <c r="J64" s="36">
        <f>SUMIFS(СВЦЭМ!$C$33:$C$776,СВЦЭМ!$A$33:$A$776,$A64,СВЦЭМ!$B$33:$B$776,J$47)+'СЕТ СН'!$G$9+СВЦЭМ!$D$10+'СЕТ СН'!$G$6-'СЕТ СН'!$G$19</f>
        <v>1440.4566729200001</v>
      </c>
      <c r="K64" s="36">
        <f>SUMIFS(СВЦЭМ!$C$33:$C$776,СВЦЭМ!$A$33:$A$776,$A64,СВЦЭМ!$B$33:$B$776,K$47)+'СЕТ СН'!$G$9+СВЦЭМ!$D$10+'СЕТ СН'!$G$6-'СЕТ СН'!$G$19</f>
        <v>1342.8050394000002</v>
      </c>
      <c r="L64" s="36">
        <f>SUMIFS(СВЦЭМ!$C$33:$C$776,СВЦЭМ!$A$33:$A$776,$A64,СВЦЭМ!$B$33:$B$776,L$47)+'СЕТ СН'!$G$9+СВЦЭМ!$D$10+'СЕТ СН'!$G$6-'СЕТ СН'!$G$19</f>
        <v>1270.57402144</v>
      </c>
      <c r="M64" s="36">
        <f>SUMIFS(СВЦЭМ!$C$33:$C$776,СВЦЭМ!$A$33:$A$776,$A64,СВЦЭМ!$B$33:$B$776,M$47)+'СЕТ СН'!$G$9+СВЦЭМ!$D$10+'СЕТ СН'!$G$6-'СЕТ СН'!$G$19</f>
        <v>1259.2221783099999</v>
      </c>
      <c r="N64" s="36">
        <f>SUMIFS(СВЦЭМ!$C$33:$C$776,СВЦЭМ!$A$33:$A$776,$A64,СВЦЭМ!$B$33:$B$776,N$47)+'СЕТ СН'!$G$9+СВЦЭМ!$D$10+'СЕТ СН'!$G$6-'СЕТ СН'!$G$19</f>
        <v>1262.98524662</v>
      </c>
      <c r="O64" s="36">
        <f>SUMIFS(СВЦЭМ!$C$33:$C$776,СВЦЭМ!$A$33:$A$776,$A64,СВЦЭМ!$B$33:$B$776,O$47)+'СЕТ СН'!$G$9+СВЦЭМ!$D$10+'СЕТ СН'!$G$6-'СЕТ СН'!$G$19</f>
        <v>1274.7898720500002</v>
      </c>
      <c r="P64" s="36">
        <f>SUMIFS(СВЦЭМ!$C$33:$C$776,СВЦЭМ!$A$33:$A$776,$A64,СВЦЭМ!$B$33:$B$776,P$47)+'СЕТ СН'!$G$9+СВЦЭМ!$D$10+'СЕТ СН'!$G$6-'СЕТ СН'!$G$19</f>
        <v>1290.5030942399999</v>
      </c>
      <c r="Q64" s="36">
        <f>SUMIFS(СВЦЭМ!$C$33:$C$776,СВЦЭМ!$A$33:$A$776,$A64,СВЦЭМ!$B$33:$B$776,Q$47)+'СЕТ СН'!$G$9+СВЦЭМ!$D$10+'СЕТ СН'!$G$6-'СЕТ СН'!$G$19</f>
        <v>1275.1178170200001</v>
      </c>
      <c r="R64" s="36">
        <f>SUMIFS(СВЦЭМ!$C$33:$C$776,СВЦЭМ!$A$33:$A$776,$A64,СВЦЭМ!$B$33:$B$776,R$47)+'СЕТ СН'!$G$9+СВЦЭМ!$D$10+'СЕТ СН'!$G$6-'СЕТ СН'!$G$19</f>
        <v>1275.935557</v>
      </c>
      <c r="S64" s="36">
        <f>SUMIFS(СВЦЭМ!$C$33:$C$776,СВЦЭМ!$A$33:$A$776,$A64,СВЦЭМ!$B$33:$B$776,S$47)+'СЕТ СН'!$G$9+СВЦЭМ!$D$10+'СЕТ СН'!$G$6-'СЕТ СН'!$G$19</f>
        <v>1277.55421746</v>
      </c>
      <c r="T64" s="36">
        <f>SUMIFS(СВЦЭМ!$C$33:$C$776,СВЦЭМ!$A$33:$A$776,$A64,СВЦЭМ!$B$33:$B$776,T$47)+'СЕТ СН'!$G$9+СВЦЭМ!$D$10+'СЕТ СН'!$G$6-'СЕТ СН'!$G$19</f>
        <v>1287.7175453300001</v>
      </c>
      <c r="U64" s="36">
        <f>SUMIFS(СВЦЭМ!$C$33:$C$776,СВЦЭМ!$A$33:$A$776,$A64,СВЦЭМ!$B$33:$B$776,U$47)+'СЕТ СН'!$G$9+СВЦЭМ!$D$10+'СЕТ СН'!$G$6-'СЕТ СН'!$G$19</f>
        <v>1272.6089230800001</v>
      </c>
      <c r="V64" s="36">
        <f>SUMIFS(СВЦЭМ!$C$33:$C$776,СВЦЭМ!$A$33:$A$776,$A64,СВЦЭМ!$B$33:$B$776,V$47)+'СЕТ СН'!$G$9+СВЦЭМ!$D$10+'СЕТ СН'!$G$6-'СЕТ СН'!$G$19</f>
        <v>1266.1516295900001</v>
      </c>
      <c r="W64" s="36">
        <f>SUMIFS(СВЦЭМ!$C$33:$C$776,СВЦЭМ!$A$33:$A$776,$A64,СВЦЭМ!$B$33:$B$776,W$47)+'СЕТ СН'!$G$9+СВЦЭМ!$D$10+'СЕТ СН'!$G$6-'СЕТ СН'!$G$19</f>
        <v>1271.73658731</v>
      </c>
      <c r="X64" s="36">
        <f>SUMIFS(СВЦЭМ!$C$33:$C$776,СВЦЭМ!$A$33:$A$776,$A64,СВЦЭМ!$B$33:$B$776,X$47)+'СЕТ СН'!$G$9+СВЦЭМ!$D$10+'СЕТ СН'!$G$6-'СЕТ СН'!$G$19</f>
        <v>1316.8253124400001</v>
      </c>
      <c r="Y64" s="36">
        <f>SUMIFS(СВЦЭМ!$C$33:$C$776,СВЦЭМ!$A$33:$A$776,$A64,СВЦЭМ!$B$33:$B$776,Y$47)+'СЕТ СН'!$G$9+СВЦЭМ!$D$10+'СЕТ СН'!$G$6-'СЕТ СН'!$G$19</f>
        <v>1392.98215215</v>
      </c>
    </row>
    <row r="65" spans="1:27" ht="15.75" x14ac:dyDescent="0.2">
      <c r="A65" s="35">
        <f t="shared" si="1"/>
        <v>44000</v>
      </c>
      <c r="B65" s="36">
        <f>SUMIFS(СВЦЭМ!$C$33:$C$776,СВЦЭМ!$A$33:$A$776,$A65,СВЦЭМ!$B$33:$B$776,B$47)+'СЕТ СН'!$G$9+СВЦЭМ!$D$10+'СЕТ СН'!$G$6-'СЕТ СН'!$G$19</f>
        <v>1366.51073524</v>
      </c>
      <c r="C65" s="36">
        <f>SUMIFS(СВЦЭМ!$C$33:$C$776,СВЦЭМ!$A$33:$A$776,$A65,СВЦЭМ!$B$33:$B$776,C$47)+'СЕТ СН'!$G$9+СВЦЭМ!$D$10+'СЕТ СН'!$G$6-'СЕТ СН'!$G$19</f>
        <v>1344.0728497800001</v>
      </c>
      <c r="D65" s="36">
        <f>SUMIFS(СВЦЭМ!$C$33:$C$776,СВЦЭМ!$A$33:$A$776,$A65,СВЦЭМ!$B$33:$B$776,D$47)+'СЕТ СН'!$G$9+СВЦЭМ!$D$10+'СЕТ СН'!$G$6-'СЕТ СН'!$G$19</f>
        <v>1371.5723504100001</v>
      </c>
      <c r="E65" s="36">
        <f>SUMIFS(СВЦЭМ!$C$33:$C$776,СВЦЭМ!$A$33:$A$776,$A65,СВЦЭМ!$B$33:$B$776,E$47)+'СЕТ СН'!$G$9+СВЦЭМ!$D$10+'СЕТ СН'!$G$6-'СЕТ СН'!$G$19</f>
        <v>1383.9295883499999</v>
      </c>
      <c r="F65" s="36">
        <f>SUMIFS(СВЦЭМ!$C$33:$C$776,СВЦЭМ!$A$33:$A$776,$A65,СВЦЭМ!$B$33:$B$776,F$47)+'СЕТ СН'!$G$9+СВЦЭМ!$D$10+'СЕТ СН'!$G$6-'СЕТ СН'!$G$19</f>
        <v>1383.08697112</v>
      </c>
      <c r="G65" s="36">
        <f>SUMIFS(СВЦЭМ!$C$33:$C$776,СВЦЭМ!$A$33:$A$776,$A65,СВЦЭМ!$B$33:$B$776,G$47)+'СЕТ СН'!$G$9+СВЦЭМ!$D$10+'СЕТ СН'!$G$6-'СЕТ СН'!$G$19</f>
        <v>1496.2186490399999</v>
      </c>
      <c r="H65" s="36">
        <f>SUMIFS(СВЦЭМ!$C$33:$C$776,СВЦЭМ!$A$33:$A$776,$A65,СВЦЭМ!$B$33:$B$776,H$47)+'СЕТ СН'!$G$9+СВЦЭМ!$D$10+'СЕТ СН'!$G$6-'СЕТ СН'!$G$19</f>
        <v>1457.2484757500001</v>
      </c>
      <c r="I65" s="36">
        <f>SUMIFS(СВЦЭМ!$C$33:$C$776,СВЦЭМ!$A$33:$A$776,$A65,СВЦЭМ!$B$33:$B$776,I$47)+'СЕТ СН'!$G$9+СВЦЭМ!$D$10+'СЕТ СН'!$G$6-'СЕТ СН'!$G$19</f>
        <v>1451.71612946</v>
      </c>
      <c r="J65" s="36">
        <f>SUMIFS(СВЦЭМ!$C$33:$C$776,СВЦЭМ!$A$33:$A$776,$A65,СВЦЭМ!$B$33:$B$776,J$47)+'СЕТ СН'!$G$9+СВЦЭМ!$D$10+'СЕТ СН'!$G$6-'СЕТ СН'!$G$19</f>
        <v>1455.1774601300001</v>
      </c>
      <c r="K65" s="36">
        <f>SUMIFS(СВЦЭМ!$C$33:$C$776,СВЦЭМ!$A$33:$A$776,$A65,СВЦЭМ!$B$33:$B$776,K$47)+'СЕТ СН'!$G$9+СВЦЭМ!$D$10+'СЕТ СН'!$G$6-'СЕТ СН'!$G$19</f>
        <v>1371.8639488600002</v>
      </c>
      <c r="L65" s="36">
        <f>SUMIFS(СВЦЭМ!$C$33:$C$776,СВЦЭМ!$A$33:$A$776,$A65,СВЦЭМ!$B$33:$B$776,L$47)+'СЕТ СН'!$G$9+СВЦЭМ!$D$10+'СЕТ СН'!$G$6-'СЕТ СН'!$G$19</f>
        <v>1315.1557209100001</v>
      </c>
      <c r="M65" s="36">
        <f>SUMIFS(СВЦЭМ!$C$33:$C$776,СВЦЭМ!$A$33:$A$776,$A65,СВЦЭМ!$B$33:$B$776,M$47)+'СЕТ СН'!$G$9+СВЦЭМ!$D$10+'СЕТ СН'!$G$6-'СЕТ СН'!$G$19</f>
        <v>1299.44761268</v>
      </c>
      <c r="N65" s="36">
        <f>SUMIFS(СВЦЭМ!$C$33:$C$776,СВЦЭМ!$A$33:$A$776,$A65,СВЦЭМ!$B$33:$B$776,N$47)+'СЕТ СН'!$G$9+СВЦЭМ!$D$10+'СЕТ СН'!$G$6-'СЕТ СН'!$G$19</f>
        <v>1314.29853465</v>
      </c>
      <c r="O65" s="36">
        <f>SUMIFS(СВЦЭМ!$C$33:$C$776,СВЦЭМ!$A$33:$A$776,$A65,СВЦЭМ!$B$33:$B$776,O$47)+'СЕТ СН'!$G$9+СВЦЭМ!$D$10+'СЕТ СН'!$G$6-'СЕТ СН'!$G$19</f>
        <v>1329.09932817</v>
      </c>
      <c r="P65" s="36">
        <f>SUMIFS(СВЦЭМ!$C$33:$C$776,СВЦЭМ!$A$33:$A$776,$A65,СВЦЭМ!$B$33:$B$776,P$47)+'СЕТ СН'!$G$9+СВЦЭМ!$D$10+'СЕТ СН'!$G$6-'СЕТ СН'!$G$19</f>
        <v>1320.07423354</v>
      </c>
      <c r="Q65" s="36">
        <f>SUMIFS(СВЦЭМ!$C$33:$C$776,СВЦЭМ!$A$33:$A$776,$A65,СВЦЭМ!$B$33:$B$776,Q$47)+'СЕТ СН'!$G$9+СВЦЭМ!$D$10+'СЕТ СН'!$G$6-'СЕТ СН'!$G$19</f>
        <v>1323.44910695</v>
      </c>
      <c r="R65" s="36">
        <f>SUMIFS(СВЦЭМ!$C$33:$C$776,СВЦЭМ!$A$33:$A$776,$A65,СВЦЭМ!$B$33:$B$776,R$47)+'СЕТ СН'!$G$9+СВЦЭМ!$D$10+'СЕТ СН'!$G$6-'СЕТ СН'!$G$19</f>
        <v>1321.3734024099999</v>
      </c>
      <c r="S65" s="36">
        <f>SUMIFS(СВЦЭМ!$C$33:$C$776,СВЦЭМ!$A$33:$A$776,$A65,СВЦЭМ!$B$33:$B$776,S$47)+'СЕТ СН'!$G$9+СВЦЭМ!$D$10+'СЕТ СН'!$G$6-'СЕТ СН'!$G$19</f>
        <v>1332.9805341599999</v>
      </c>
      <c r="T65" s="36">
        <f>SUMIFS(СВЦЭМ!$C$33:$C$776,СВЦЭМ!$A$33:$A$776,$A65,СВЦЭМ!$B$33:$B$776,T$47)+'СЕТ СН'!$G$9+СВЦЭМ!$D$10+'СЕТ СН'!$G$6-'СЕТ СН'!$G$19</f>
        <v>1327.6763621099999</v>
      </c>
      <c r="U65" s="36">
        <f>SUMIFS(СВЦЭМ!$C$33:$C$776,СВЦЭМ!$A$33:$A$776,$A65,СВЦЭМ!$B$33:$B$776,U$47)+'СЕТ СН'!$G$9+СВЦЭМ!$D$10+'СЕТ СН'!$G$6-'СЕТ СН'!$G$19</f>
        <v>1326.4820325200001</v>
      </c>
      <c r="V65" s="36">
        <f>SUMIFS(СВЦЭМ!$C$33:$C$776,СВЦЭМ!$A$33:$A$776,$A65,СВЦЭМ!$B$33:$B$776,V$47)+'СЕТ СН'!$G$9+СВЦЭМ!$D$10+'СЕТ СН'!$G$6-'СЕТ СН'!$G$19</f>
        <v>1312.5145134700001</v>
      </c>
      <c r="W65" s="36">
        <f>SUMIFS(СВЦЭМ!$C$33:$C$776,СВЦЭМ!$A$33:$A$776,$A65,СВЦЭМ!$B$33:$B$776,W$47)+'СЕТ СН'!$G$9+СВЦЭМ!$D$10+'СЕТ СН'!$G$6-'СЕТ СН'!$G$19</f>
        <v>1306.2984655800001</v>
      </c>
      <c r="X65" s="36">
        <f>SUMIFS(СВЦЭМ!$C$33:$C$776,СВЦЭМ!$A$33:$A$776,$A65,СВЦЭМ!$B$33:$B$776,X$47)+'СЕТ СН'!$G$9+СВЦЭМ!$D$10+'СЕТ СН'!$G$6-'СЕТ СН'!$G$19</f>
        <v>1350.3236835100001</v>
      </c>
      <c r="Y65" s="36">
        <f>SUMIFS(СВЦЭМ!$C$33:$C$776,СВЦЭМ!$A$33:$A$776,$A65,СВЦЭМ!$B$33:$B$776,Y$47)+'СЕТ СН'!$G$9+СВЦЭМ!$D$10+'СЕТ СН'!$G$6-'СЕТ СН'!$G$19</f>
        <v>1361.9463490500002</v>
      </c>
    </row>
    <row r="66" spans="1:27" ht="15.75" x14ac:dyDescent="0.2">
      <c r="A66" s="35">
        <f t="shared" si="1"/>
        <v>44001</v>
      </c>
      <c r="B66" s="36">
        <f>SUMIFS(СВЦЭМ!$C$33:$C$776,СВЦЭМ!$A$33:$A$776,$A66,СВЦЭМ!$B$33:$B$776,B$47)+'СЕТ СН'!$G$9+СВЦЭМ!$D$10+'СЕТ СН'!$G$6-'СЕТ СН'!$G$19</f>
        <v>1469.0536258500001</v>
      </c>
      <c r="C66" s="36">
        <f>SUMIFS(СВЦЭМ!$C$33:$C$776,СВЦЭМ!$A$33:$A$776,$A66,СВЦЭМ!$B$33:$B$776,C$47)+'СЕТ СН'!$G$9+СВЦЭМ!$D$10+'СЕТ СН'!$G$6-'СЕТ СН'!$G$19</f>
        <v>1503.7568750999999</v>
      </c>
      <c r="D66" s="36">
        <f>SUMIFS(СВЦЭМ!$C$33:$C$776,СВЦЭМ!$A$33:$A$776,$A66,СВЦЭМ!$B$33:$B$776,D$47)+'СЕТ СН'!$G$9+СВЦЭМ!$D$10+'СЕТ СН'!$G$6-'СЕТ СН'!$G$19</f>
        <v>1509.71047873</v>
      </c>
      <c r="E66" s="36">
        <f>SUMIFS(СВЦЭМ!$C$33:$C$776,СВЦЭМ!$A$33:$A$776,$A66,СВЦЭМ!$B$33:$B$776,E$47)+'СЕТ СН'!$G$9+СВЦЭМ!$D$10+'СЕТ СН'!$G$6-'СЕТ СН'!$G$19</f>
        <v>1500.0116808500002</v>
      </c>
      <c r="F66" s="36">
        <f>SUMIFS(СВЦЭМ!$C$33:$C$776,СВЦЭМ!$A$33:$A$776,$A66,СВЦЭМ!$B$33:$B$776,F$47)+'СЕТ СН'!$G$9+СВЦЭМ!$D$10+'СЕТ СН'!$G$6-'СЕТ СН'!$G$19</f>
        <v>1494.5362548000001</v>
      </c>
      <c r="G66" s="36">
        <f>SUMIFS(СВЦЭМ!$C$33:$C$776,СВЦЭМ!$A$33:$A$776,$A66,СВЦЭМ!$B$33:$B$776,G$47)+'СЕТ СН'!$G$9+СВЦЭМ!$D$10+'СЕТ СН'!$G$6-'СЕТ СН'!$G$19</f>
        <v>1502.6757680599999</v>
      </c>
      <c r="H66" s="36">
        <f>SUMIFS(СВЦЭМ!$C$33:$C$776,СВЦЭМ!$A$33:$A$776,$A66,СВЦЭМ!$B$33:$B$776,H$47)+'СЕТ СН'!$G$9+СВЦЭМ!$D$10+'СЕТ СН'!$G$6-'СЕТ СН'!$G$19</f>
        <v>1519.75555915</v>
      </c>
      <c r="I66" s="36">
        <f>SUMIFS(СВЦЭМ!$C$33:$C$776,СВЦЭМ!$A$33:$A$776,$A66,СВЦЭМ!$B$33:$B$776,I$47)+'СЕТ СН'!$G$9+СВЦЭМ!$D$10+'СЕТ СН'!$G$6-'СЕТ СН'!$G$19</f>
        <v>1507.4419329299999</v>
      </c>
      <c r="J66" s="36">
        <f>SUMIFS(СВЦЭМ!$C$33:$C$776,СВЦЭМ!$A$33:$A$776,$A66,СВЦЭМ!$B$33:$B$776,J$47)+'СЕТ СН'!$G$9+СВЦЭМ!$D$10+'СЕТ СН'!$G$6-'СЕТ СН'!$G$19</f>
        <v>1409.48725251</v>
      </c>
      <c r="K66" s="36">
        <f>SUMIFS(СВЦЭМ!$C$33:$C$776,СВЦЭМ!$A$33:$A$776,$A66,СВЦЭМ!$B$33:$B$776,K$47)+'СЕТ СН'!$G$9+СВЦЭМ!$D$10+'СЕТ СН'!$G$6-'СЕТ СН'!$G$19</f>
        <v>1317.95379985</v>
      </c>
      <c r="L66" s="36">
        <f>SUMIFS(СВЦЭМ!$C$33:$C$776,СВЦЭМ!$A$33:$A$776,$A66,СВЦЭМ!$B$33:$B$776,L$47)+'СЕТ СН'!$G$9+СВЦЭМ!$D$10+'СЕТ СН'!$G$6-'СЕТ СН'!$G$19</f>
        <v>1271.3315069800001</v>
      </c>
      <c r="M66" s="36">
        <f>SUMIFS(СВЦЭМ!$C$33:$C$776,СВЦЭМ!$A$33:$A$776,$A66,СВЦЭМ!$B$33:$B$776,M$47)+'СЕТ СН'!$G$9+СВЦЭМ!$D$10+'СЕТ СН'!$G$6-'СЕТ СН'!$G$19</f>
        <v>1270.40913546</v>
      </c>
      <c r="N66" s="36">
        <f>SUMIFS(СВЦЭМ!$C$33:$C$776,СВЦЭМ!$A$33:$A$776,$A66,СВЦЭМ!$B$33:$B$776,N$47)+'СЕТ СН'!$G$9+СВЦЭМ!$D$10+'СЕТ СН'!$G$6-'СЕТ СН'!$G$19</f>
        <v>1272.7171403100001</v>
      </c>
      <c r="O66" s="36">
        <f>SUMIFS(СВЦЭМ!$C$33:$C$776,СВЦЭМ!$A$33:$A$776,$A66,СВЦЭМ!$B$33:$B$776,O$47)+'СЕТ СН'!$G$9+СВЦЭМ!$D$10+'СЕТ СН'!$G$6-'СЕТ СН'!$G$19</f>
        <v>1290.5334786000001</v>
      </c>
      <c r="P66" s="36">
        <f>SUMIFS(СВЦЭМ!$C$33:$C$776,СВЦЭМ!$A$33:$A$776,$A66,СВЦЭМ!$B$33:$B$776,P$47)+'СЕТ СН'!$G$9+СВЦЭМ!$D$10+'СЕТ СН'!$G$6-'СЕТ СН'!$G$19</f>
        <v>1278.8153563000001</v>
      </c>
      <c r="Q66" s="36">
        <f>SUMIFS(СВЦЭМ!$C$33:$C$776,СВЦЭМ!$A$33:$A$776,$A66,СВЦЭМ!$B$33:$B$776,Q$47)+'СЕТ СН'!$G$9+СВЦЭМ!$D$10+'СЕТ СН'!$G$6-'СЕТ СН'!$G$19</f>
        <v>1284.1364707600001</v>
      </c>
      <c r="R66" s="36">
        <f>SUMIFS(СВЦЭМ!$C$33:$C$776,СВЦЭМ!$A$33:$A$776,$A66,СВЦЭМ!$B$33:$B$776,R$47)+'СЕТ СН'!$G$9+СВЦЭМ!$D$10+'СЕТ СН'!$G$6-'СЕТ СН'!$G$19</f>
        <v>1279.1646494500001</v>
      </c>
      <c r="S66" s="36">
        <f>SUMIFS(СВЦЭМ!$C$33:$C$776,СВЦЭМ!$A$33:$A$776,$A66,СВЦЭМ!$B$33:$B$776,S$47)+'СЕТ СН'!$G$9+СВЦЭМ!$D$10+'СЕТ СН'!$G$6-'СЕТ СН'!$G$19</f>
        <v>1300.8281974400002</v>
      </c>
      <c r="T66" s="36">
        <f>SUMIFS(СВЦЭМ!$C$33:$C$776,СВЦЭМ!$A$33:$A$776,$A66,СВЦЭМ!$B$33:$B$776,T$47)+'СЕТ СН'!$G$9+СВЦЭМ!$D$10+'СЕТ СН'!$G$6-'СЕТ СН'!$G$19</f>
        <v>1295.30995852</v>
      </c>
      <c r="U66" s="36">
        <f>SUMIFS(СВЦЭМ!$C$33:$C$776,СВЦЭМ!$A$33:$A$776,$A66,СВЦЭМ!$B$33:$B$776,U$47)+'СЕТ СН'!$G$9+СВЦЭМ!$D$10+'СЕТ СН'!$G$6-'СЕТ СН'!$G$19</f>
        <v>1286.0534633699999</v>
      </c>
      <c r="V66" s="36">
        <f>SUMIFS(СВЦЭМ!$C$33:$C$776,СВЦЭМ!$A$33:$A$776,$A66,СВЦЭМ!$B$33:$B$776,V$47)+'СЕТ СН'!$G$9+СВЦЭМ!$D$10+'СЕТ СН'!$G$6-'СЕТ СН'!$G$19</f>
        <v>1269.25280036</v>
      </c>
      <c r="W66" s="36">
        <f>SUMIFS(СВЦЭМ!$C$33:$C$776,СВЦЭМ!$A$33:$A$776,$A66,СВЦЭМ!$B$33:$B$776,W$47)+'СЕТ СН'!$G$9+СВЦЭМ!$D$10+'СЕТ СН'!$G$6-'СЕТ СН'!$G$19</f>
        <v>1270.3191902100002</v>
      </c>
      <c r="X66" s="36">
        <f>SUMIFS(СВЦЭМ!$C$33:$C$776,СВЦЭМ!$A$33:$A$776,$A66,СВЦЭМ!$B$33:$B$776,X$47)+'СЕТ СН'!$G$9+СВЦЭМ!$D$10+'СЕТ СН'!$G$6-'СЕТ СН'!$G$19</f>
        <v>1318.03220547</v>
      </c>
      <c r="Y66" s="36">
        <f>SUMIFS(СВЦЭМ!$C$33:$C$776,СВЦЭМ!$A$33:$A$776,$A66,СВЦЭМ!$B$33:$B$776,Y$47)+'СЕТ СН'!$G$9+СВЦЭМ!$D$10+'СЕТ СН'!$G$6-'СЕТ СН'!$G$19</f>
        <v>1400.3766496000001</v>
      </c>
    </row>
    <row r="67" spans="1:27" ht="15.75" x14ac:dyDescent="0.2">
      <c r="A67" s="35">
        <f t="shared" si="1"/>
        <v>44002</v>
      </c>
      <c r="B67" s="36">
        <f>SUMIFS(СВЦЭМ!$C$33:$C$776,СВЦЭМ!$A$33:$A$776,$A67,СВЦЭМ!$B$33:$B$776,B$47)+'СЕТ СН'!$G$9+СВЦЭМ!$D$10+'СЕТ СН'!$G$6-'СЕТ СН'!$G$19</f>
        <v>1459.20205577</v>
      </c>
      <c r="C67" s="36">
        <f>SUMIFS(СВЦЭМ!$C$33:$C$776,СВЦЭМ!$A$33:$A$776,$A67,СВЦЭМ!$B$33:$B$776,C$47)+'СЕТ СН'!$G$9+СВЦЭМ!$D$10+'СЕТ СН'!$G$6-'СЕТ СН'!$G$19</f>
        <v>1486.6259859500001</v>
      </c>
      <c r="D67" s="36">
        <f>SUMIFS(СВЦЭМ!$C$33:$C$776,СВЦЭМ!$A$33:$A$776,$A67,СВЦЭМ!$B$33:$B$776,D$47)+'СЕТ СН'!$G$9+СВЦЭМ!$D$10+'СЕТ СН'!$G$6-'СЕТ СН'!$G$19</f>
        <v>1491.92381849</v>
      </c>
      <c r="E67" s="36">
        <f>SUMIFS(СВЦЭМ!$C$33:$C$776,СВЦЭМ!$A$33:$A$776,$A67,СВЦЭМ!$B$33:$B$776,E$47)+'СЕТ СН'!$G$9+СВЦЭМ!$D$10+'СЕТ СН'!$G$6-'СЕТ СН'!$G$19</f>
        <v>1485.4525552</v>
      </c>
      <c r="F67" s="36">
        <f>SUMIFS(СВЦЭМ!$C$33:$C$776,СВЦЭМ!$A$33:$A$776,$A67,СВЦЭМ!$B$33:$B$776,F$47)+'СЕТ СН'!$G$9+СВЦЭМ!$D$10+'СЕТ СН'!$G$6-'СЕТ СН'!$G$19</f>
        <v>1475.50066283</v>
      </c>
      <c r="G67" s="36">
        <f>SUMIFS(СВЦЭМ!$C$33:$C$776,СВЦЭМ!$A$33:$A$776,$A67,СВЦЭМ!$B$33:$B$776,G$47)+'СЕТ СН'!$G$9+СВЦЭМ!$D$10+'СЕТ СН'!$G$6-'СЕТ СН'!$G$19</f>
        <v>1479.6702756300001</v>
      </c>
      <c r="H67" s="36">
        <f>SUMIFS(СВЦЭМ!$C$33:$C$776,СВЦЭМ!$A$33:$A$776,$A67,СВЦЭМ!$B$33:$B$776,H$47)+'СЕТ СН'!$G$9+СВЦЭМ!$D$10+'СЕТ СН'!$G$6-'СЕТ СН'!$G$19</f>
        <v>1486.3251913399999</v>
      </c>
      <c r="I67" s="36">
        <f>SUMIFS(СВЦЭМ!$C$33:$C$776,СВЦЭМ!$A$33:$A$776,$A67,СВЦЭМ!$B$33:$B$776,I$47)+'СЕТ СН'!$G$9+СВЦЭМ!$D$10+'СЕТ СН'!$G$6-'СЕТ СН'!$G$19</f>
        <v>1467.3533573499999</v>
      </c>
      <c r="J67" s="36">
        <f>SUMIFS(СВЦЭМ!$C$33:$C$776,СВЦЭМ!$A$33:$A$776,$A67,СВЦЭМ!$B$33:$B$776,J$47)+'СЕТ СН'!$G$9+СВЦЭМ!$D$10+'СЕТ СН'!$G$6-'СЕТ СН'!$G$19</f>
        <v>1364.15478435</v>
      </c>
      <c r="K67" s="36">
        <f>SUMIFS(СВЦЭМ!$C$33:$C$776,СВЦЭМ!$A$33:$A$776,$A67,СВЦЭМ!$B$33:$B$776,K$47)+'СЕТ СН'!$G$9+СВЦЭМ!$D$10+'СЕТ СН'!$G$6-'СЕТ СН'!$G$19</f>
        <v>1294.11686147</v>
      </c>
      <c r="L67" s="36">
        <f>SUMIFS(СВЦЭМ!$C$33:$C$776,СВЦЭМ!$A$33:$A$776,$A67,СВЦЭМ!$B$33:$B$776,L$47)+'СЕТ СН'!$G$9+СВЦЭМ!$D$10+'СЕТ СН'!$G$6-'СЕТ СН'!$G$19</f>
        <v>1260.8239820600002</v>
      </c>
      <c r="M67" s="36">
        <f>SUMIFS(СВЦЭМ!$C$33:$C$776,СВЦЭМ!$A$33:$A$776,$A67,СВЦЭМ!$B$33:$B$776,M$47)+'СЕТ СН'!$G$9+СВЦЭМ!$D$10+'СЕТ СН'!$G$6-'СЕТ СН'!$G$19</f>
        <v>1260.9580601100001</v>
      </c>
      <c r="N67" s="36">
        <f>SUMIFS(СВЦЭМ!$C$33:$C$776,СВЦЭМ!$A$33:$A$776,$A67,СВЦЭМ!$B$33:$B$776,N$47)+'СЕТ СН'!$G$9+СВЦЭМ!$D$10+'СЕТ СН'!$G$6-'СЕТ СН'!$G$19</f>
        <v>1264.5669293200001</v>
      </c>
      <c r="O67" s="36">
        <f>SUMIFS(СВЦЭМ!$C$33:$C$776,СВЦЭМ!$A$33:$A$776,$A67,СВЦЭМ!$B$33:$B$776,O$47)+'СЕТ СН'!$G$9+СВЦЭМ!$D$10+'СЕТ СН'!$G$6-'СЕТ СН'!$G$19</f>
        <v>1277.3416040300001</v>
      </c>
      <c r="P67" s="36">
        <f>SUMIFS(СВЦЭМ!$C$33:$C$776,СВЦЭМ!$A$33:$A$776,$A67,СВЦЭМ!$B$33:$B$776,P$47)+'СЕТ СН'!$G$9+СВЦЭМ!$D$10+'СЕТ СН'!$G$6-'СЕТ СН'!$G$19</f>
        <v>1253.2562020300002</v>
      </c>
      <c r="Q67" s="36">
        <f>SUMIFS(СВЦЭМ!$C$33:$C$776,СВЦЭМ!$A$33:$A$776,$A67,СВЦЭМ!$B$33:$B$776,Q$47)+'СЕТ СН'!$G$9+СВЦЭМ!$D$10+'СЕТ СН'!$G$6-'СЕТ СН'!$G$19</f>
        <v>1263.0245239800001</v>
      </c>
      <c r="R67" s="36">
        <f>SUMIFS(СВЦЭМ!$C$33:$C$776,СВЦЭМ!$A$33:$A$776,$A67,СВЦЭМ!$B$33:$B$776,R$47)+'СЕТ СН'!$G$9+СВЦЭМ!$D$10+'СЕТ СН'!$G$6-'СЕТ СН'!$G$19</f>
        <v>1261.3012866200002</v>
      </c>
      <c r="S67" s="36">
        <f>SUMIFS(СВЦЭМ!$C$33:$C$776,СВЦЭМ!$A$33:$A$776,$A67,СВЦЭМ!$B$33:$B$776,S$47)+'СЕТ СН'!$G$9+СВЦЭМ!$D$10+'СЕТ СН'!$G$6-'СЕТ СН'!$G$19</f>
        <v>1283.61064147</v>
      </c>
      <c r="T67" s="36">
        <f>SUMIFS(СВЦЭМ!$C$33:$C$776,СВЦЭМ!$A$33:$A$776,$A67,СВЦЭМ!$B$33:$B$776,T$47)+'СЕТ СН'!$G$9+СВЦЭМ!$D$10+'СЕТ СН'!$G$6-'СЕТ СН'!$G$19</f>
        <v>1278.8938338800001</v>
      </c>
      <c r="U67" s="36">
        <f>SUMIFS(СВЦЭМ!$C$33:$C$776,СВЦЭМ!$A$33:$A$776,$A67,СВЦЭМ!$B$33:$B$776,U$47)+'СЕТ СН'!$G$9+СВЦЭМ!$D$10+'СЕТ СН'!$G$6-'СЕТ СН'!$G$19</f>
        <v>1263.1909557900001</v>
      </c>
      <c r="V67" s="36">
        <f>SUMIFS(СВЦЭМ!$C$33:$C$776,СВЦЭМ!$A$33:$A$776,$A67,СВЦЭМ!$B$33:$B$776,V$47)+'СЕТ СН'!$G$9+СВЦЭМ!$D$10+'СЕТ СН'!$G$6-'СЕТ СН'!$G$19</f>
        <v>1244.5055365500002</v>
      </c>
      <c r="W67" s="36">
        <f>SUMIFS(СВЦЭМ!$C$33:$C$776,СВЦЭМ!$A$33:$A$776,$A67,СВЦЭМ!$B$33:$B$776,W$47)+'СЕТ СН'!$G$9+СВЦЭМ!$D$10+'СЕТ СН'!$G$6-'СЕТ СН'!$G$19</f>
        <v>1264.64128656</v>
      </c>
      <c r="X67" s="36">
        <f>SUMIFS(СВЦЭМ!$C$33:$C$776,СВЦЭМ!$A$33:$A$776,$A67,СВЦЭМ!$B$33:$B$776,X$47)+'СЕТ СН'!$G$9+СВЦЭМ!$D$10+'СЕТ СН'!$G$6-'СЕТ СН'!$G$19</f>
        <v>1314.5913723900001</v>
      </c>
      <c r="Y67" s="36">
        <f>SUMIFS(СВЦЭМ!$C$33:$C$776,СВЦЭМ!$A$33:$A$776,$A67,СВЦЭМ!$B$33:$B$776,Y$47)+'СЕТ СН'!$G$9+СВЦЭМ!$D$10+'СЕТ СН'!$G$6-'СЕТ СН'!$G$19</f>
        <v>1373.3459209299999</v>
      </c>
    </row>
    <row r="68" spans="1:27" ht="15.75" x14ac:dyDescent="0.2">
      <c r="A68" s="35">
        <f t="shared" si="1"/>
        <v>44003</v>
      </c>
      <c r="B68" s="36">
        <f>SUMIFS(СВЦЭМ!$C$33:$C$776,СВЦЭМ!$A$33:$A$776,$A68,СВЦЭМ!$B$33:$B$776,B$47)+'СЕТ СН'!$G$9+СВЦЭМ!$D$10+'СЕТ СН'!$G$6-'СЕТ СН'!$G$19</f>
        <v>1438.2653898900001</v>
      </c>
      <c r="C68" s="36">
        <f>SUMIFS(СВЦЭМ!$C$33:$C$776,СВЦЭМ!$A$33:$A$776,$A68,СВЦЭМ!$B$33:$B$776,C$47)+'СЕТ СН'!$G$9+СВЦЭМ!$D$10+'СЕТ СН'!$G$6-'СЕТ СН'!$G$19</f>
        <v>1473.4892586800001</v>
      </c>
      <c r="D68" s="36">
        <f>SUMIFS(СВЦЭМ!$C$33:$C$776,СВЦЭМ!$A$33:$A$776,$A68,СВЦЭМ!$B$33:$B$776,D$47)+'СЕТ СН'!$G$9+СВЦЭМ!$D$10+'СЕТ СН'!$G$6-'СЕТ СН'!$G$19</f>
        <v>1507.32890395</v>
      </c>
      <c r="E68" s="36">
        <f>SUMIFS(СВЦЭМ!$C$33:$C$776,СВЦЭМ!$A$33:$A$776,$A68,СВЦЭМ!$B$33:$B$776,E$47)+'СЕТ СН'!$G$9+СВЦЭМ!$D$10+'СЕТ СН'!$G$6-'СЕТ СН'!$G$19</f>
        <v>1530.13236256</v>
      </c>
      <c r="F68" s="36">
        <f>SUMIFS(СВЦЭМ!$C$33:$C$776,СВЦЭМ!$A$33:$A$776,$A68,СВЦЭМ!$B$33:$B$776,F$47)+'СЕТ СН'!$G$9+СВЦЭМ!$D$10+'СЕТ СН'!$G$6-'СЕТ СН'!$G$19</f>
        <v>1523.7980840600001</v>
      </c>
      <c r="G68" s="36">
        <f>SUMIFS(СВЦЭМ!$C$33:$C$776,СВЦЭМ!$A$33:$A$776,$A68,СВЦЭМ!$B$33:$B$776,G$47)+'СЕТ СН'!$G$9+СВЦЭМ!$D$10+'СЕТ СН'!$G$6-'СЕТ СН'!$G$19</f>
        <v>1520.6883312700002</v>
      </c>
      <c r="H68" s="36">
        <f>SUMIFS(СВЦЭМ!$C$33:$C$776,СВЦЭМ!$A$33:$A$776,$A68,СВЦЭМ!$B$33:$B$776,H$47)+'СЕТ СН'!$G$9+СВЦЭМ!$D$10+'СЕТ СН'!$G$6-'СЕТ СН'!$G$19</f>
        <v>1495.5855848599999</v>
      </c>
      <c r="I68" s="36">
        <f>SUMIFS(СВЦЭМ!$C$33:$C$776,СВЦЭМ!$A$33:$A$776,$A68,СВЦЭМ!$B$33:$B$776,I$47)+'СЕТ СН'!$G$9+СВЦЭМ!$D$10+'СЕТ СН'!$G$6-'СЕТ СН'!$G$19</f>
        <v>1476.5341874400001</v>
      </c>
      <c r="J68" s="36">
        <f>SUMIFS(СВЦЭМ!$C$33:$C$776,СВЦЭМ!$A$33:$A$776,$A68,СВЦЭМ!$B$33:$B$776,J$47)+'СЕТ СН'!$G$9+СВЦЭМ!$D$10+'СЕТ СН'!$G$6-'СЕТ СН'!$G$19</f>
        <v>1427.59160088</v>
      </c>
      <c r="K68" s="36">
        <f>SUMIFS(СВЦЭМ!$C$33:$C$776,СВЦЭМ!$A$33:$A$776,$A68,СВЦЭМ!$B$33:$B$776,K$47)+'СЕТ СН'!$G$9+СВЦЭМ!$D$10+'СЕТ СН'!$G$6-'СЕТ СН'!$G$19</f>
        <v>1357.9271900399999</v>
      </c>
      <c r="L68" s="36">
        <f>SUMIFS(СВЦЭМ!$C$33:$C$776,СВЦЭМ!$A$33:$A$776,$A68,СВЦЭМ!$B$33:$B$776,L$47)+'СЕТ СН'!$G$9+СВЦЭМ!$D$10+'СЕТ СН'!$G$6-'СЕТ СН'!$G$19</f>
        <v>1294.48568553</v>
      </c>
      <c r="M68" s="36">
        <f>SUMIFS(СВЦЭМ!$C$33:$C$776,СВЦЭМ!$A$33:$A$776,$A68,СВЦЭМ!$B$33:$B$776,M$47)+'СЕТ СН'!$G$9+СВЦЭМ!$D$10+'СЕТ СН'!$G$6-'СЕТ СН'!$G$19</f>
        <v>1229.54659698</v>
      </c>
      <c r="N68" s="36">
        <f>SUMIFS(СВЦЭМ!$C$33:$C$776,СВЦЭМ!$A$33:$A$776,$A68,СВЦЭМ!$B$33:$B$776,N$47)+'СЕТ СН'!$G$9+СВЦЭМ!$D$10+'СЕТ СН'!$G$6-'СЕТ СН'!$G$19</f>
        <v>1222.6616693999999</v>
      </c>
      <c r="O68" s="36">
        <f>SUMIFS(СВЦЭМ!$C$33:$C$776,СВЦЭМ!$A$33:$A$776,$A68,СВЦЭМ!$B$33:$B$776,O$47)+'СЕТ СН'!$G$9+СВЦЭМ!$D$10+'СЕТ СН'!$G$6-'СЕТ СН'!$G$19</f>
        <v>1218.7540718800001</v>
      </c>
      <c r="P68" s="36">
        <f>SUMIFS(СВЦЭМ!$C$33:$C$776,СВЦЭМ!$A$33:$A$776,$A68,СВЦЭМ!$B$33:$B$776,P$47)+'СЕТ СН'!$G$9+СВЦЭМ!$D$10+'СЕТ СН'!$G$6-'СЕТ СН'!$G$19</f>
        <v>1217.4010263300001</v>
      </c>
      <c r="Q68" s="36">
        <f>SUMIFS(СВЦЭМ!$C$33:$C$776,СВЦЭМ!$A$33:$A$776,$A68,СВЦЭМ!$B$33:$B$776,Q$47)+'СЕТ СН'!$G$9+СВЦЭМ!$D$10+'СЕТ СН'!$G$6-'СЕТ СН'!$G$19</f>
        <v>1220.2979423199999</v>
      </c>
      <c r="R68" s="36">
        <f>SUMIFS(СВЦЭМ!$C$33:$C$776,СВЦЭМ!$A$33:$A$776,$A68,СВЦЭМ!$B$33:$B$776,R$47)+'СЕТ СН'!$G$9+СВЦЭМ!$D$10+'СЕТ СН'!$G$6-'СЕТ СН'!$G$19</f>
        <v>1219.31433337</v>
      </c>
      <c r="S68" s="36">
        <f>SUMIFS(СВЦЭМ!$C$33:$C$776,СВЦЭМ!$A$33:$A$776,$A68,СВЦЭМ!$B$33:$B$776,S$47)+'СЕТ СН'!$G$9+СВЦЭМ!$D$10+'СЕТ СН'!$G$6-'СЕТ СН'!$G$19</f>
        <v>1225.60378352</v>
      </c>
      <c r="T68" s="36">
        <f>SUMIFS(СВЦЭМ!$C$33:$C$776,СВЦЭМ!$A$33:$A$776,$A68,СВЦЭМ!$B$33:$B$776,T$47)+'СЕТ СН'!$G$9+СВЦЭМ!$D$10+'СЕТ СН'!$G$6-'СЕТ СН'!$G$19</f>
        <v>1234.10772886</v>
      </c>
      <c r="U68" s="36">
        <f>SUMIFS(СВЦЭМ!$C$33:$C$776,СВЦЭМ!$A$33:$A$776,$A68,СВЦЭМ!$B$33:$B$776,U$47)+'СЕТ СН'!$G$9+СВЦЭМ!$D$10+'СЕТ СН'!$G$6-'СЕТ СН'!$G$19</f>
        <v>1230.7549806100001</v>
      </c>
      <c r="V68" s="36">
        <f>SUMIFS(СВЦЭМ!$C$33:$C$776,СВЦЭМ!$A$33:$A$776,$A68,СВЦЭМ!$B$33:$B$776,V$47)+'СЕТ СН'!$G$9+СВЦЭМ!$D$10+'СЕТ СН'!$G$6-'СЕТ СН'!$G$19</f>
        <v>1213.9263768800001</v>
      </c>
      <c r="W68" s="36">
        <f>SUMIFS(СВЦЭМ!$C$33:$C$776,СВЦЭМ!$A$33:$A$776,$A68,СВЦЭМ!$B$33:$B$776,W$47)+'СЕТ СН'!$G$9+СВЦЭМ!$D$10+'СЕТ СН'!$G$6-'СЕТ СН'!$G$19</f>
        <v>1218.2559820500001</v>
      </c>
      <c r="X68" s="36">
        <f>SUMIFS(СВЦЭМ!$C$33:$C$776,СВЦЭМ!$A$33:$A$776,$A68,СВЦЭМ!$B$33:$B$776,X$47)+'СЕТ СН'!$G$9+СВЦЭМ!$D$10+'СЕТ СН'!$G$6-'СЕТ СН'!$G$19</f>
        <v>1267.8621467800001</v>
      </c>
      <c r="Y68" s="36">
        <f>SUMIFS(СВЦЭМ!$C$33:$C$776,СВЦЭМ!$A$33:$A$776,$A68,СВЦЭМ!$B$33:$B$776,Y$47)+'СЕТ СН'!$G$9+СВЦЭМ!$D$10+'СЕТ СН'!$G$6-'СЕТ СН'!$G$19</f>
        <v>1396.4231670600002</v>
      </c>
    </row>
    <row r="69" spans="1:27" ht="15.75" x14ac:dyDescent="0.2">
      <c r="A69" s="35">
        <f t="shared" si="1"/>
        <v>44004</v>
      </c>
      <c r="B69" s="36">
        <f>SUMIFS(СВЦЭМ!$C$33:$C$776,СВЦЭМ!$A$33:$A$776,$A69,СВЦЭМ!$B$33:$B$776,B$47)+'СЕТ СН'!$G$9+СВЦЭМ!$D$10+'СЕТ СН'!$G$6-'СЕТ СН'!$G$19</f>
        <v>1460.4101891099999</v>
      </c>
      <c r="C69" s="36">
        <f>SUMIFS(СВЦЭМ!$C$33:$C$776,СВЦЭМ!$A$33:$A$776,$A69,СВЦЭМ!$B$33:$B$776,C$47)+'СЕТ СН'!$G$9+СВЦЭМ!$D$10+'СЕТ СН'!$G$6-'СЕТ СН'!$G$19</f>
        <v>1468.4475701800002</v>
      </c>
      <c r="D69" s="36">
        <f>SUMIFS(СВЦЭМ!$C$33:$C$776,СВЦЭМ!$A$33:$A$776,$A69,СВЦЭМ!$B$33:$B$776,D$47)+'СЕТ СН'!$G$9+СВЦЭМ!$D$10+'СЕТ СН'!$G$6-'СЕТ СН'!$G$19</f>
        <v>1464.03876266</v>
      </c>
      <c r="E69" s="36">
        <f>SUMIFS(СВЦЭМ!$C$33:$C$776,СВЦЭМ!$A$33:$A$776,$A69,СВЦЭМ!$B$33:$B$776,E$47)+'СЕТ СН'!$G$9+СВЦЭМ!$D$10+'СЕТ СН'!$G$6-'СЕТ СН'!$G$19</f>
        <v>1465.6077456100002</v>
      </c>
      <c r="F69" s="36">
        <f>SUMIFS(СВЦЭМ!$C$33:$C$776,СВЦЭМ!$A$33:$A$776,$A69,СВЦЭМ!$B$33:$B$776,F$47)+'СЕТ СН'!$G$9+СВЦЭМ!$D$10+'СЕТ СН'!$G$6-'СЕТ СН'!$G$19</f>
        <v>1459.1750929300001</v>
      </c>
      <c r="G69" s="36">
        <f>SUMIFS(СВЦЭМ!$C$33:$C$776,СВЦЭМ!$A$33:$A$776,$A69,СВЦЭМ!$B$33:$B$776,G$47)+'СЕТ СН'!$G$9+СВЦЭМ!$D$10+'СЕТ СН'!$G$6-'СЕТ СН'!$G$19</f>
        <v>1460.83684442</v>
      </c>
      <c r="H69" s="36">
        <f>SUMIFS(СВЦЭМ!$C$33:$C$776,СВЦЭМ!$A$33:$A$776,$A69,СВЦЭМ!$B$33:$B$776,H$47)+'СЕТ СН'!$G$9+СВЦЭМ!$D$10+'СЕТ СН'!$G$6-'СЕТ СН'!$G$19</f>
        <v>1463.5450515299999</v>
      </c>
      <c r="I69" s="36">
        <f>SUMIFS(СВЦЭМ!$C$33:$C$776,СВЦЭМ!$A$33:$A$776,$A69,СВЦЭМ!$B$33:$B$776,I$47)+'СЕТ СН'!$G$9+СВЦЭМ!$D$10+'СЕТ СН'!$G$6-'СЕТ СН'!$G$19</f>
        <v>1472.31035726</v>
      </c>
      <c r="J69" s="36">
        <f>SUMIFS(СВЦЭМ!$C$33:$C$776,СВЦЭМ!$A$33:$A$776,$A69,СВЦЭМ!$B$33:$B$776,J$47)+'СЕТ СН'!$G$9+СВЦЭМ!$D$10+'СЕТ СН'!$G$6-'СЕТ СН'!$G$19</f>
        <v>1400.2416431500001</v>
      </c>
      <c r="K69" s="36">
        <f>SUMIFS(СВЦЭМ!$C$33:$C$776,СВЦЭМ!$A$33:$A$776,$A69,СВЦЭМ!$B$33:$B$776,K$47)+'СЕТ СН'!$G$9+СВЦЭМ!$D$10+'СЕТ СН'!$G$6-'СЕТ СН'!$G$19</f>
        <v>1325.11147839</v>
      </c>
      <c r="L69" s="36">
        <f>SUMIFS(СВЦЭМ!$C$33:$C$776,СВЦЭМ!$A$33:$A$776,$A69,СВЦЭМ!$B$33:$B$776,L$47)+'СЕТ СН'!$G$9+СВЦЭМ!$D$10+'СЕТ СН'!$G$6-'СЕТ СН'!$G$19</f>
        <v>1273.4739278000002</v>
      </c>
      <c r="M69" s="36">
        <f>SUMIFS(СВЦЭМ!$C$33:$C$776,СВЦЭМ!$A$33:$A$776,$A69,СВЦЭМ!$B$33:$B$776,M$47)+'СЕТ СН'!$G$9+СВЦЭМ!$D$10+'СЕТ СН'!$G$6-'СЕТ СН'!$G$19</f>
        <v>1267.7529218899999</v>
      </c>
      <c r="N69" s="36">
        <f>SUMIFS(СВЦЭМ!$C$33:$C$776,СВЦЭМ!$A$33:$A$776,$A69,СВЦЭМ!$B$33:$B$776,N$47)+'СЕТ СН'!$G$9+СВЦЭМ!$D$10+'СЕТ СН'!$G$6-'СЕТ СН'!$G$19</f>
        <v>1266.93087969</v>
      </c>
      <c r="O69" s="36">
        <f>SUMIFS(СВЦЭМ!$C$33:$C$776,СВЦЭМ!$A$33:$A$776,$A69,СВЦЭМ!$B$33:$B$776,O$47)+'СЕТ СН'!$G$9+СВЦЭМ!$D$10+'СЕТ СН'!$G$6-'СЕТ СН'!$G$19</f>
        <v>1279.5632133700001</v>
      </c>
      <c r="P69" s="36">
        <f>SUMIFS(СВЦЭМ!$C$33:$C$776,СВЦЭМ!$A$33:$A$776,$A69,СВЦЭМ!$B$33:$B$776,P$47)+'СЕТ СН'!$G$9+СВЦЭМ!$D$10+'СЕТ СН'!$G$6-'СЕТ СН'!$G$19</f>
        <v>1277.8669341499999</v>
      </c>
      <c r="Q69" s="36">
        <f>SUMIFS(СВЦЭМ!$C$33:$C$776,СВЦЭМ!$A$33:$A$776,$A69,СВЦЭМ!$B$33:$B$776,Q$47)+'СЕТ СН'!$G$9+СВЦЭМ!$D$10+'СЕТ СН'!$G$6-'СЕТ СН'!$G$19</f>
        <v>1283.1276948899999</v>
      </c>
      <c r="R69" s="36">
        <f>SUMIFS(СВЦЭМ!$C$33:$C$776,СВЦЭМ!$A$33:$A$776,$A69,СВЦЭМ!$B$33:$B$776,R$47)+'СЕТ СН'!$G$9+СВЦЭМ!$D$10+'СЕТ СН'!$G$6-'СЕТ СН'!$G$19</f>
        <v>1277.2102899900001</v>
      </c>
      <c r="S69" s="36">
        <f>SUMIFS(СВЦЭМ!$C$33:$C$776,СВЦЭМ!$A$33:$A$776,$A69,СВЦЭМ!$B$33:$B$776,S$47)+'СЕТ СН'!$G$9+СВЦЭМ!$D$10+'СЕТ СН'!$G$6-'СЕТ СН'!$G$19</f>
        <v>1281.3195162500001</v>
      </c>
      <c r="T69" s="36">
        <f>SUMIFS(СВЦЭМ!$C$33:$C$776,СВЦЭМ!$A$33:$A$776,$A69,СВЦЭМ!$B$33:$B$776,T$47)+'СЕТ СН'!$G$9+СВЦЭМ!$D$10+'СЕТ СН'!$G$6-'СЕТ СН'!$G$19</f>
        <v>1282.3349428500001</v>
      </c>
      <c r="U69" s="36">
        <f>SUMIFS(СВЦЭМ!$C$33:$C$776,СВЦЭМ!$A$33:$A$776,$A69,СВЦЭМ!$B$33:$B$776,U$47)+'СЕТ СН'!$G$9+СВЦЭМ!$D$10+'СЕТ СН'!$G$6-'СЕТ СН'!$G$19</f>
        <v>1281.14195879</v>
      </c>
      <c r="V69" s="36">
        <f>SUMIFS(СВЦЭМ!$C$33:$C$776,СВЦЭМ!$A$33:$A$776,$A69,СВЦЭМ!$B$33:$B$776,V$47)+'СЕТ СН'!$G$9+СВЦЭМ!$D$10+'СЕТ СН'!$G$6-'СЕТ СН'!$G$19</f>
        <v>1272.66830686</v>
      </c>
      <c r="W69" s="36">
        <f>SUMIFS(СВЦЭМ!$C$33:$C$776,СВЦЭМ!$A$33:$A$776,$A69,СВЦЭМ!$B$33:$B$776,W$47)+'СЕТ СН'!$G$9+СВЦЭМ!$D$10+'СЕТ СН'!$G$6-'СЕТ СН'!$G$19</f>
        <v>1258.0834697800001</v>
      </c>
      <c r="X69" s="36">
        <f>SUMIFS(СВЦЭМ!$C$33:$C$776,СВЦЭМ!$A$33:$A$776,$A69,СВЦЭМ!$B$33:$B$776,X$47)+'СЕТ СН'!$G$9+СВЦЭМ!$D$10+'СЕТ СН'!$G$6-'СЕТ СН'!$G$19</f>
        <v>1301.4222263000001</v>
      </c>
      <c r="Y69" s="36">
        <f>SUMIFS(СВЦЭМ!$C$33:$C$776,СВЦЭМ!$A$33:$A$776,$A69,СВЦЭМ!$B$33:$B$776,Y$47)+'СЕТ СН'!$G$9+СВЦЭМ!$D$10+'СЕТ СН'!$G$6-'СЕТ СН'!$G$19</f>
        <v>1405.6817829199999</v>
      </c>
    </row>
    <row r="70" spans="1:27" ht="15.75" x14ac:dyDescent="0.2">
      <c r="A70" s="35">
        <f t="shared" si="1"/>
        <v>44005</v>
      </c>
      <c r="B70" s="36">
        <f>SUMIFS(СВЦЭМ!$C$33:$C$776,СВЦЭМ!$A$33:$A$776,$A70,СВЦЭМ!$B$33:$B$776,B$47)+'СЕТ СН'!$G$9+СВЦЭМ!$D$10+'СЕТ СН'!$G$6-'СЕТ СН'!$G$19</f>
        <v>1514.3982273300001</v>
      </c>
      <c r="C70" s="36">
        <f>SUMIFS(СВЦЭМ!$C$33:$C$776,СВЦЭМ!$A$33:$A$776,$A70,СВЦЭМ!$B$33:$B$776,C$47)+'СЕТ СН'!$G$9+СВЦЭМ!$D$10+'СЕТ СН'!$G$6-'СЕТ СН'!$G$19</f>
        <v>1513.6792176700001</v>
      </c>
      <c r="D70" s="36">
        <f>SUMIFS(СВЦЭМ!$C$33:$C$776,СВЦЭМ!$A$33:$A$776,$A70,СВЦЭМ!$B$33:$B$776,D$47)+'СЕТ СН'!$G$9+СВЦЭМ!$D$10+'СЕТ СН'!$G$6-'СЕТ СН'!$G$19</f>
        <v>1506.23268332</v>
      </c>
      <c r="E70" s="36">
        <f>SUMIFS(СВЦЭМ!$C$33:$C$776,СВЦЭМ!$A$33:$A$776,$A70,СВЦЭМ!$B$33:$B$776,E$47)+'СЕТ СН'!$G$9+СВЦЭМ!$D$10+'СЕТ СН'!$G$6-'СЕТ СН'!$G$19</f>
        <v>1510.4647186699999</v>
      </c>
      <c r="F70" s="36">
        <f>SUMIFS(СВЦЭМ!$C$33:$C$776,СВЦЭМ!$A$33:$A$776,$A70,СВЦЭМ!$B$33:$B$776,F$47)+'СЕТ СН'!$G$9+СВЦЭМ!$D$10+'СЕТ СН'!$G$6-'СЕТ СН'!$G$19</f>
        <v>1510.3523972400001</v>
      </c>
      <c r="G70" s="36">
        <f>SUMIFS(СВЦЭМ!$C$33:$C$776,СВЦЭМ!$A$33:$A$776,$A70,СВЦЭМ!$B$33:$B$776,G$47)+'СЕТ СН'!$G$9+СВЦЭМ!$D$10+'СЕТ СН'!$G$6-'СЕТ СН'!$G$19</f>
        <v>1513.6475762099999</v>
      </c>
      <c r="H70" s="36">
        <f>SUMIFS(СВЦЭМ!$C$33:$C$776,СВЦЭМ!$A$33:$A$776,$A70,СВЦЭМ!$B$33:$B$776,H$47)+'СЕТ СН'!$G$9+СВЦЭМ!$D$10+'СЕТ СН'!$G$6-'СЕТ СН'!$G$19</f>
        <v>1511.2619856599999</v>
      </c>
      <c r="I70" s="36">
        <f>SUMIFS(СВЦЭМ!$C$33:$C$776,СВЦЭМ!$A$33:$A$776,$A70,СВЦЭМ!$B$33:$B$776,I$47)+'СЕТ СН'!$G$9+СВЦЭМ!$D$10+'СЕТ СН'!$G$6-'СЕТ СН'!$G$19</f>
        <v>1452.9100785099999</v>
      </c>
      <c r="J70" s="36">
        <f>SUMIFS(СВЦЭМ!$C$33:$C$776,СВЦЭМ!$A$33:$A$776,$A70,СВЦЭМ!$B$33:$B$776,J$47)+'СЕТ СН'!$G$9+СВЦЭМ!$D$10+'СЕТ СН'!$G$6-'СЕТ СН'!$G$19</f>
        <v>1445.9356293200001</v>
      </c>
      <c r="K70" s="36">
        <f>SUMIFS(СВЦЭМ!$C$33:$C$776,СВЦЭМ!$A$33:$A$776,$A70,СВЦЭМ!$B$33:$B$776,K$47)+'СЕТ СН'!$G$9+СВЦЭМ!$D$10+'СЕТ СН'!$G$6-'СЕТ СН'!$G$19</f>
        <v>1357.6912960700001</v>
      </c>
      <c r="L70" s="36">
        <f>SUMIFS(СВЦЭМ!$C$33:$C$776,СВЦЭМ!$A$33:$A$776,$A70,СВЦЭМ!$B$33:$B$776,L$47)+'СЕТ СН'!$G$9+СВЦЭМ!$D$10+'СЕТ СН'!$G$6-'СЕТ СН'!$G$19</f>
        <v>1291.8371782500001</v>
      </c>
      <c r="M70" s="36">
        <f>SUMIFS(СВЦЭМ!$C$33:$C$776,СВЦЭМ!$A$33:$A$776,$A70,СВЦЭМ!$B$33:$B$776,M$47)+'СЕТ СН'!$G$9+СВЦЭМ!$D$10+'СЕТ СН'!$G$6-'СЕТ СН'!$G$19</f>
        <v>1292.1895316099999</v>
      </c>
      <c r="N70" s="36">
        <f>SUMIFS(СВЦЭМ!$C$33:$C$776,СВЦЭМ!$A$33:$A$776,$A70,СВЦЭМ!$B$33:$B$776,N$47)+'СЕТ СН'!$G$9+СВЦЭМ!$D$10+'СЕТ СН'!$G$6-'СЕТ СН'!$G$19</f>
        <v>1289.6319414200002</v>
      </c>
      <c r="O70" s="36">
        <f>SUMIFS(СВЦЭМ!$C$33:$C$776,СВЦЭМ!$A$33:$A$776,$A70,СВЦЭМ!$B$33:$B$776,O$47)+'СЕТ СН'!$G$9+СВЦЭМ!$D$10+'СЕТ СН'!$G$6-'СЕТ СН'!$G$19</f>
        <v>1295.38166729</v>
      </c>
      <c r="P70" s="36">
        <f>SUMIFS(СВЦЭМ!$C$33:$C$776,СВЦЭМ!$A$33:$A$776,$A70,СВЦЭМ!$B$33:$B$776,P$47)+'СЕТ СН'!$G$9+СВЦЭМ!$D$10+'СЕТ СН'!$G$6-'СЕТ СН'!$G$19</f>
        <v>1297.35619135</v>
      </c>
      <c r="Q70" s="36">
        <f>SUMIFS(СВЦЭМ!$C$33:$C$776,СВЦЭМ!$A$33:$A$776,$A70,СВЦЭМ!$B$33:$B$776,Q$47)+'СЕТ СН'!$G$9+СВЦЭМ!$D$10+'СЕТ СН'!$G$6-'СЕТ СН'!$G$19</f>
        <v>1297.8053837699999</v>
      </c>
      <c r="R70" s="36">
        <f>SUMIFS(СВЦЭМ!$C$33:$C$776,СВЦЭМ!$A$33:$A$776,$A70,СВЦЭМ!$B$33:$B$776,R$47)+'СЕТ СН'!$G$9+СВЦЭМ!$D$10+'СЕТ СН'!$G$6-'СЕТ СН'!$G$19</f>
        <v>1294.17394629</v>
      </c>
      <c r="S70" s="36">
        <f>SUMIFS(СВЦЭМ!$C$33:$C$776,СВЦЭМ!$A$33:$A$776,$A70,СВЦЭМ!$B$33:$B$776,S$47)+'СЕТ СН'!$G$9+СВЦЭМ!$D$10+'СЕТ СН'!$G$6-'СЕТ СН'!$G$19</f>
        <v>1294.9443923600002</v>
      </c>
      <c r="T70" s="36">
        <f>SUMIFS(СВЦЭМ!$C$33:$C$776,СВЦЭМ!$A$33:$A$776,$A70,СВЦЭМ!$B$33:$B$776,T$47)+'СЕТ СН'!$G$9+СВЦЭМ!$D$10+'СЕТ СН'!$G$6-'СЕТ СН'!$G$19</f>
        <v>1293.5575264200002</v>
      </c>
      <c r="U70" s="36">
        <f>SUMIFS(СВЦЭМ!$C$33:$C$776,СВЦЭМ!$A$33:$A$776,$A70,СВЦЭМ!$B$33:$B$776,U$47)+'СЕТ СН'!$G$9+СВЦЭМ!$D$10+'СЕТ СН'!$G$6-'СЕТ СН'!$G$19</f>
        <v>1296.07444029</v>
      </c>
      <c r="V70" s="36">
        <f>SUMIFS(СВЦЭМ!$C$33:$C$776,СВЦЭМ!$A$33:$A$776,$A70,СВЦЭМ!$B$33:$B$776,V$47)+'СЕТ СН'!$G$9+СВЦЭМ!$D$10+'СЕТ СН'!$G$6-'СЕТ СН'!$G$19</f>
        <v>1296.56592548</v>
      </c>
      <c r="W70" s="36">
        <f>SUMIFS(СВЦЭМ!$C$33:$C$776,СВЦЭМ!$A$33:$A$776,$A70,СВЦЭМ!$B$33:$B$776,W$47)+'СЕТ СН'!$G$9+СВЦЭМ!$D$10+'СЕТ СН'!$G$6-'СЕТ СН'!$G$19</f>
        <v>1267.3285405400002</v>
      </c>
      <c r="X70" s="36">
        <f>SUMIFS(СВЦЭМ!$C$33:$C$776,СВЦЭМ!$A$33:$A$776,$A70,СВЦЭМ!$B$33:$B$776,X$47)+'СЕТ СН'!$G$9+СВЦЭМ!$D$10+'СЕТ СН'!$G$6-'СЕТ СН'!$G$19</f>
        <v>1275.5664854300001</v>
      </c>
      <c r="Y70" s="36">
        <f>SUMIFS(СВЦЭМ!$C$33:$C$776,СВЦЭМ!$A$33:$A$776,$A70,СВЦЭМ!$B$33:$B$776,Y$47)+'СЕТ СН'!$G$9+СВЦЭМ!$D$10+'СЕТ СН'!$G$6-'СЕТ СН'!$G$19</f>
        <v>1357.6944473000001</v>
      </c>
    </row>
    <row r="71" spans="1:27" ht="15.75" x14ac:dyDescent="0.2">
      <c r="A71" s="35">
        <f t="shared" si="1"/>
        <v>44006</v>
      </c>
      <c r="B71" s="36">
        <f>SUMIFS(СВЦЭМ!$C$33:$C$776,СВЦЭМ!$A$33:$A$776,$A71,СВЦЭМ!$B$33:$B$776,B$47)+'СЕТ СН'!$G$9+СВЦЭМ!$D$10+'СЕТ СН'!$G$6-'СЕТ СН'!$G$19</f>
        <v>1461.9982909400001</v>
      </c>
      <c r="C71" s="36">
        <f>SUMIFS(СВЦЭМ!$C$33:$C$776,СВЦЭМ!$A$33:$A$776,$A71,СВЦЭМ!$B$33:$B$776,C$47)+'СЕТ СН'!$G$9+СВЦЭМ!$D$10+'СЕТ СН'!$G$6-'СЕТ СН'!$G$19</f>
        <v>1503.8447353700001</v>
      </c>
      <c r="D71" s="36">
        <f>SUMIFS(СВЦЭМ!$C$33:$C$776,СВЦЭМ!$A$33:$A$776,$A71,СВЦЭМ!$B$33:$B$776,D$47)+'СЕТ СН'!$G$9+СВЦЭМ!$D$10+'СЕТ СН'!$G$6-'СЕТ СН'!$G$19</f>
        <v>1522.48718525</v>
      </c>
      <c r="E71" s="36">
        <f>SUMIFS(СВЦЭМ!$C$33:$C$776,СВЦЭМ!$A$33:$A$776,$A71,СВЦЭМ!$B$33:$B$776,E$47)+'СЕТ СН'!$G$9+СВЦЭМ!$D$10+'СЕТ СН'!$G$6-'СЕТ СН'!$G$19</f>
        <v>1537.66752258</v>
      </c>
      <c r="F71" s="36">
        <f>SUMIFS(СВЦЭМ!$C$33:$C$776,СВЦЭМ!$A$33:$A$776,$A71,СВЦЭМ!$B$33:$B$776,F$47)+'СЕТ СН'!$G$9+СВЦЭМ!$D$10+'СЕТ СН'!$G$6-'СЕТ СН'!$G$19</f>
        <v>1543.5312122400001</v>
      </c>
      <c r="G71" s="36">
        <f>SUMIFS(СВЦЭМ!$C$33:$C$776,СВЦЭМ!$A$33:$A$776,$A71,СВЦЭМ!$B$33:$B$776,G$47)+'СЕТ СН'!$G$9+СВЦЭМ!$D$10+'СЕТ СН'!$G$6-'СЕТ СН'!$G$19</f>
        <v>1548.0026394199999</v>
      </c>
      <c r="H71" s="36">
        <f>SUMIFS(СВЦЭМ!$C$33:$C$776,СВЦЭМ!$A$33:$A$776,$A71,СВЦЭМ!$B$33:$B$776,H$47)+'СЕТ СН'!$G$9+СВЦЭМ!$D$10+'СЕТ СН'!$G$6-'СЕТ СН'!$G$19</f>
        <v>1548.31660407</v>
      </c>
      <c r="I71" s="36">
        <f>SUMIFS(СВЦЭМ!$C$33:$C$776,СВЦЭМ!$A$33:$A$776,$A71,СВЦЭМ!$B$33:$B$776,I$47)+'СЕТ СН'!$G$9+СВЦЭМ!$D$10+'СЕТ СН'!$G$6-'СЕТ СН'!$G$19</f>
        <v>1514.8598445500002</v>
      </c>
      <c r="J71" s="36">
        <f>SUMIFS(СВЦЭМ!$C$33:$C$776,СВЦЭМ!$A$33:$A$776,$A71,СВЦЭМ!$B$33:$B$776,J$47)+'СЕТ СН'!$G$9+СВЦЭМ!$D$10+'СЕТ СН'!$G$6-'СЕТ СН'!$G$19</f>
        <v>1462.01789715</v>
      </c>
      <c r="K71" s="36">
        <f>SUMIFS(СВЦЭМ!$C$33:$C$776,СВЦЭМ!$A$33:$A$776,$A71,СВЦЭМ!$B$33:$B$776,K$47)+'СЕТ СН'!$G$9+СВЦЭМ!$D$10+'СЕТ СН'!$G$6-'СЕТ СН'!$G$19</f>
        <v>1345.3817404800002</v>
      </c>
      <c r="L71" s="36">
        <f>SUMIFS(СВЦЭМ!$C$33:$C$776,СВЦЭМ!$A$33:$A$776,$A71,СВЦЭМ!$B$33:$B$776,L$47)+'СЕТ СН'!$G$9+СВЦЭМ!$D$10+'СЕТ СН'!$G$6-'СЕТ СН'!$G$19</f>
        <v>1290.3156049700001</v>
      </c>
      <c r="M71" s="36">
        <f>SUMIFS(СВЦЭМ!$C$33:$C$776,СВЦЭМ!$A$33:$A$776,$A71,СВЦЭМ!$B$33:$B$776,M$47)+'СЕТ СН'!$G$9+СВЦЭМ!$D$10+'СЕТ СН'!$G$6-'СЕТ СН'!$G$19</f>
        <v>1278.2975498000001</v>
      </c>
      <c r="N71" s="36">
        <f>SUMIFS(СВЦЭМ!$C$33:$C$776,СВЦЭМ!$A$33:$A$776,$A71,СВЦЭМ!$B$33:$B$776,N$47)+'СЕТ СН'!$G$9+СВЦЭМ!$D$10+'СЕТ СН'!$G$6-'СЕТ СН'!$G$19</f>
        <v>1267.98277753</v>
      </c>
      <c r="O71" s="36">
        <f>SUMIFS(СВЦЭМ!$C$33:$C$776,СВЦЭМ!$A$33:$A$776,$A71,СВЦЭМ!$B$33:$B$776,O$47)+'СЕТ СН'!$G$9+СВЦЭМ!$D$10+'СЕТ СН'!$G$6-'СЕТ СН'!$G$19</f>
        <v>1246.5988311999999</v>
      </c>
      <c r="P71" s="36">
        <f>SUMIFS(СВЦЭМ!$C$33:$C$776,СВЦЭМ!$A$33:$A$776,$A71,СВЦЭМ!$B$33:$B$776,P$47)+'СЕТ СН'!$G$9+СВЦЭМ!$D$10+'СЕТ СН'!$G$6-'СЕТ СН'!$G$19</f>
        <v>1251.9985262300002</v>
      </c>
      <c r="Q71" s="36">
        <f>SUMIFS(СВЦЭМ!$C$33:$C$776,СВЦЭМ!$A$33:$A$776,$A71,СВЦЭМ!$B$33:$B$776,Q$47)+'СЕТ СН'!$G$9+СВЦЭМ!$D$10+'СЕТ СН'!$G$6-'СЕТ СН'!$G$19</f>
        <v>1254.3743949700001</v>
      </c>
      <c r="R71" s="36">
        <f>SUMIFS(СВЦЭМ!$C$33:$C$776,СВЦЭМ!$A$33:$A$776,$A71,СВЦЭМ!$B$33:$B$776,R$47)+'СЕТ СН'!$G$9+СВЦЭМ!$D$10+'СЕТ СН'!$G$6-'СЕТ СН'!$G$19</f>
        <v>1268.83860368</v>
      </c>
      <c r="S71" s="36">
        <f>SUMIFS(СВЦЭМ!$C$33:$C$776,СВЦЭМ!$A$33:$A$776,$A71,СВЦЭМ!$B$33:$B$776,S$47)+'СЕТ СН'!$G$9+СВЦЭМ!$D$10+'СЕТ СН'!$G$6-'СЕТ СН'!$G$19</f>
        <v>1273.9207200300002</v>
      </c>
      <c r="T71" s="36">
        <f>SUMIFS(СВЦЭМ!$C$33:$C$776,СВЦЭМ!$A$33:$A$776,$A71,СВЦЭМ!$B$33:$B$776,T$47)+'СЕТ СН'!$G$9+СВЦЭМ!$D$10+'СЕТ СН'!$G$6-'СЕТ СН'!$G$19</f>
        <v>1270.9390002499999</v>
      </c>
      <c r="U71" s="36">
        <f>SUMIFS(СВЦЭМ!$C$33:$C$776,СВЦЭМ!$A$33:$A$776,$A71,СВЦЭМ!$B$33:$B$776,U$47)+'СЕТ СН'!$G$9+СВЦЭМ!$D$10+'СЕТ СН'!$G$6-'СЕТ СН'!$G$19</f>
        <v>1270.1224879800002</v>
      </c>
      <c r="V71" s="36">
        <f>SUMIFS(СВЦЭМ!$C$33:$C$776,СВЦЭМ!$A$33:$A$776,$A71,СВЦЭМ!$B$33:$B$776,V$47)+'СЕТ СН'!$G$9+СВЦЭМ!$D$10+'СЕТ СН'!$G$6-'СЕТ СН'!$G$19</f>
        <v>1238.92210303</v>
      </c>
      <c r="W71" s="36">
        <f>SUMIFS(СВЦЭМ!$C$33:$C$776,СВЦЭМ!$A$33:$A$776,$A71,СВЦЭМ!$B$33:$B$776,W$47)+'СЕТ СН'!$G$9+СВЦЭМ!$D$10+'СЕТ СН'!$G$6-'СЕТ СН'!$G$19</f>
        <v>1239.45499875</v>
      </c>
      <c r="X71" s="36">
        <f>SUMIFS(СВЦЭМ!$C$33:$C$776,СВЦЭМ!$A$33:$A$776,$A71,СВЦЭМ!$B$33:$B$776,X$47)+'СЕТ СН'!$G$9+СВЦЭМ!$D$10+'СЕТ СН'!$G$6-'СЕТ СН'!$G$19</f>
        <v>1298.5431207800002</v>
      </c>
      <c r="Y71" s="36">
        <f>SUMIFS(СВЦЭМ!$C$33:$C$776,СВЦЭМ!$A$33:$A$776,$A71,СВЦЭМ!$B$33:$B$776,Y$47)+'СЕТ СН'!$G$9+СВЦЭМ!$D$10+'СЕТ СН'!$G$6-'СЕТ СН'!$G$19</f>
        <v>1406.2424233700001</v>
      </c>
    </row>
    <row r="72" spans="1:27" ht="15.75" x14ac:dyDescent="0.2">
      <c r="A72" s="35">
        <f t="shared" si="1"/>
        <v>44007</v>
      </c>
      <c r="B72" s="36">
        <f>SUMIFS(СВЦЭМ!$C$33:$C$776,СВЦЭМ!$A$33:$A$776,$A72,СВЦЭМ!$B$33:$B$776,B$47)+'СЕТ СН'!$G$9+СВЦЭМ!$D$10+'СЕТ СН'!$G$6-'СЕТ СН'!$G$19</f>
        <v>1495.92621315</v>
      </c>
      <c r="C72" s="36">
        <f>SUMIFS(СВЦЭМ!$C$33:$C$776,СВЦЭМ!$A$33:$A$776,$A72,СВЦЭМ!$B$33:$B$776,C$47)+'СЕТ СН'!$G$9+СВЦЭМ!$D$10+'СЕТ СН'!$G$6-'СЕТ СН'!$G$19</f>
        <v>1527.51633216</v>
      </c>
      <c r="D72" s="36">
        <f>SUMIFS(СВЦЭМ!$C$33:$C$776,СВЦЭМ!$A$33:$A$776,$A72,СВЦЭМ!$B$33:$B$776,D$47)+'СЕТ СН'!$G$9+СВЦЭМ!$D$10+'СЕТ СН'!$G$6-'СЕТ СН'!$G$19</f>
        <v>1545.12697125</v>
      </c>
      <c r="E72" s="36">
        <f>SUMIFS(СВЦЭМ!$C$33:$C$776,СВЦЭМ!$A$33:$A$776,$A72,СВЦЭМ!$B$33:$B$776,E$47)+'СЕТ СН'!$G$9+СВЦЭМ!$D$10+'СЕТ СН'!$G$6-'СЕТ СН'!$G$19</f>
        <v>1547.7866576900001</v>
      </c>
      <c r="F72" s="36">
        <f>SUMIFS(СВЦЭМ!$C$33:$C$776,СВЦЭМ!$A$33:$A$776,$A72,СВЦЭМ!$B$33:$B$776,F$47)+'СЕТ СН'!$G$9+СВЦЭМ!$D$10+'СЕТ СН'!$G$6-'СЕТ СН'!$G$19</f>
        <v>1549.5650528900001</v>
      </c>
      <c r="G72" s="36">
        <f>SUMIFS(СВЦЭМ!$C$33:$C$776,СВЦЭМ!$A$33:$A$776,$A72,СВЦЭМ!$B$33:$B$776,G$47)+'СЕТ СН'!$G$9+СВЦЭМ!$D$10+'СЕТ СН'!$G$6-'СЕТ СН'!$G$19</f>
        <v>1553.0538466400001</v>
      </c>
      <c r="H72" s="36">
        <f>SUMIFS(СВЦЭМ!$C$33:$C$776,СВЦЭМ!$A$33:$A$776,$A72,СВЦЭМ!$B$33:$B$776,H$47)+'СЕТ СН'!$G$9+СВЦЭМ!$D$10+'СЕТ СН'!$G$6-'СЕТ СН'!$G$19</f>
        <v>1537.3654138100001</v>
      </c>
      <c r="I72" s="36">
        <f>SUMIFS(СВЦЭМ!$C$33:$C$776,СВЦЭМ!$A$33:$A$776,$A72,СВЦЭМ!$B$33:$B$776,I$47)+'СЕТ СН'!$G$9+СВЦЭМ!$D$10+'СЕТ СН'!$G$6-'СЕТ СН'!$G$19</f>
        <v>1505.98205302</v>
      </c>
      <c r="J72" s="36">
        <f>SUMIFS(СВЦЭМ!$C$33:$C$776,СВЦЭМ!$A$33:$A$776,$A72,СВЦЭМ!$B$33:$B$776,J$47)+'СЕТ СН'!$G$9+СВЦЭМ!$D$10+'СЕТ СН'!$G$6-'СЕТ СН'!$G$19</f>
        <v>1465.04557084</v>
      </c>
      <c r="K72" s="36">
        <f>SUMIFS(СВЦЭМ!$C$33:$C$776,СВЦЭМ!$A$33:$A$776,$A72,СВЦЭМ!$B$33:$B$776,K$47)+'СЕТ СН'!$G$9+СВЦЭМ!$D$10+'СЕТ СН'!$G$6-'СЕТ СН'!$G$19</f>
        <v>1366.79381274</v>
      </c>
      <c r="L72" s="36">
        <f>SUMIFS(СВЦЭМ!$C$33:$C$776,СВЦЭМ!$A$33:$A$776,$A72,СВЦЭМ!$B$33:$B$776,L$47)+'СЕТ СН'!$G$9+СВЦЭМ!$D$10+'СЕТ СН'!$G$6-'СЕТ СН'!$G$19</f>
        <v>1294.6990353800002</v>
      </c>
      <c r="M72" s="36">
        <f>SUMIFS(СВЦЭМ!$C$33:$C$776,СВЦЭМ!$A$33:$A$776,$A72,СВЦЭМ!$B$33:$B$776,M$47)+'СЕТ СН'!$G$9+СВЦЭМ!$D$10+'СЕТ СН'!$G$6-'СЕТ СН'!$G$19</f>
        <v>1259.7770032600001</v>
      </c>
      <c r="N72" s="36">
        <f>SUMIFS(СВЦЭМ!$C$33:$C$776,СВЦЭМ!$A$33:$A$776,$A72,СВЦЭМ!$B$33:$B$776,N$47)+'СЕТ СН'!$G$9+СВЦЭМ!$D$10+'СЕТ СН'!$G$6-'СЕТ СН'!$G$19</f>
        <v>1266.54641786</v>
      </c>
      <c r="O72" s="36">
        <f>SUMIFS(СВЦЭМ!$C$33:$C$776,СВЦЭМ!$A$33:$A$776,$A72,СВЦЭМ!$B$33:$B$776,O$47)+'СЕТ СН'!$G$9+СВЦЭМ!$D$10+'СЕТ СН'!$G$6-'СЕТ СН'!$G$19</f>
        <v>1263.4508042699999</v>
      </c>
      <c r="P72" s="36">
        <f>SUMIFS(СВЦЭМ!$C$33:$C$776,СВЦЭМ!$A$33:$A$776,$A72,СВЦЭМ!$B$33:$B$776,P$47)+'СЕТ СН'!$G$9+СВЦЭМ!$D$10+'СЕТ СН'!$G$6-'СЕТ СН'!$G$19</f>
        <v>1262.16975561</v>
      </c>
      <c r="Q72" s="36">
        <f>SUMIFS(СВЦЭМ!$C$33:$C$776,СВЦЭМ!$A$33:$A$776,$A72,СВЦЭМ!$B$33:$B$776,Q$47)+'СЕТ СН'!$G$9+СВЦЭМ!$D$10+'СЕТ СН'!$G$6-'СЕТ СН'!$G$19</f>
        <v>1269.2022510000002</v>
      </c>
      <c r="R72" s="36">
        <f>SUMIFS(СВЦЭМ!$C$33:$C$776,СВЦЭМ!$A$33:$A$776,$A72,СВЦЭМ!$B$33:$B$776,R$47)+'СЕТ СН'!$G$9+СВЦЭМ!$D$10+'СЕТ СН'!$G$6-'СЕТ СН'!$G$19</f>
        <v>1269.6898615300001</v>
      </c>
      <c r="S72" s="36">
        <f>SUMIFS(СВЦЭМ!$C$33:$C$776,СВЦЭМ!$A$33:$A$776,$A72,СВЦЭМ!$B$33:$B$776,S$47)+'СЕТ СН'!$G$9+СВЦЭМ!$D$10+'СЕТ СН'!$G$6-'СЕТ СН'!$G$19</f>
        <v>1290.6195316000001</v>
      </c>
      <c r="T72" s="36">
        <f>SUMIFS(СВЦЭМ!$C$33:$C$776,СВЦЭМ!$A$33:$A$776,$A72,СВЦЭМ!$B$33:$B$776,T$47)+'СЕТ СН'!$G$9+СВЦЭМ!$D$10+'СЕТ СН'!$G$6-'СЕТ СН'!$G$19</f>
        <v>1289.95156911</v>
      </c>
      <c r="U72" s="36">
        <f>SUMIFS(СВЦЭМ!$C$33:$C$776,СВЦЭМ!$A$33:$A$776,$A72,СВЦЭМ!$B$33:$B$776,U$47)+'СЕТ СН'!$G$9+СВЦЭМ!$D$10+'СЕТ СН'!$G$6-'СЕТ СН'!$G$19</f>
        <v>1287.9319958000001</v>
      </c>
      <c r="V72" s="36">
        <f>SUMIFS(СВЦЭМ!$C$33:$C$776,СВЦЭМ!$A$33:$A$776,$A72,СВЦЭМ!$B$33:$B$776,V$47)+'СЕТ СН'!$G$9+СВЦЭМ!$D$10+'СЕТ СН'!$G$6-'СЕТ СН'!$G$19</f>
        <v>1260.8706606599999</v>
      </c>
      <c r="W72" s="36">
        <f>SUMIFS(СВЦЭМ!$C$33:$C$776,СВЦЭМ!$A$33:$A$776,$A72,СВЦЭМ!$B$33:$B$776,W$47)+'СЕТ СН'!$G$9+СВЦЭМ!$D$10+'СЕТ СН'!$G$6-'СЕТ СН'!$G$19</f>
        <v>1263.5520376200002</v>
      </c>
      <c r="X72" s="36">
        <f>SUMIFS(СВЦЭМ!$C$33:$C$776,СВЦЭМ!$A$33:$A$776,$A72,СВЦЭМ!$B$33:$B$776,X$47)+'СЕТ СН'!$G$9+СВЦЭМ!$D$10+'СЕТ СН'!$G$6-'СЕТ СН'!$G$19</f>
        <v>1332.71237425</v>
      </c>
      <c r="Y72" s="36">
        <f>SUMIFS(СВЦЭМ!$C$33:$C$776,СВЦЭМ!$A$33:$A$776,$A72,СВЦЭМ!$B$33:$B$776,Y$47)+'СЕТ СН'!$G$9+СВЦЭМ!$D$10+'СЕТ СН'!$G$6-'СЕТ СН'!$G$19</f>
        <v>1425.74069826</v>
      </c>
    </row>
    <row r="73" spans="1:27" ht="15.75" x14ac:dyDescent="0.2">
      <c r="A73" s="35">
        <f t="shared" si="1"/>
        <v>44008</v>
      </c>
      <c r="B73" s="36">
        <f>SUMIFS(СВЦЭМ!$C$33:$C$776,СВЦЭМ!$A$33:$A$776,$A73,СВЦЭМ!$B$33:$B$776,B$47)+'СЕТ СН'!$G$9+СВЦЭМ!$D$10+'СЕТ СН'!$G$6-'СЕТ СН'!$G$19</f>
        <v>1480.3657824400002</v>
      </c>
      <c r="C73" s="36">
        <f>SUMIFS(СВЦЭМ!$C$33:$C$776,СВЦЭМ!$A$33:$A$776,$A73,СВЦЭМ!$B$33:$B$776,C$47)+'СЕТ СН'!$G$9+СВЦЭМ!$D$10+'СЕТ СН'!$G$6-'СЕТ СН'!$G$19</f>
        <v>1509.27292678</v>
      </c>
      <c r="D73" s="36">
        <f>SUMIFS(СВЦЭМ!$C$33:$C$776,СВЦЭМ!$A$33:$A$776,$A73,СВЦЭМ!$B$33:$B$776,D$47)+'СЕТ СН'!$G$9+СВЦЭМ!$D$10+'СЕТ СН'!$G$6-'СЕТ СН'!$G$19</f>
        <v>1515.3595305399999</v>
      </c>
      <c r="E73" s="36">
        <f>SUMIFS(СВЦЭМ!$C$33:$C$776,СВЦЭМ!$A$33:$A$776,$A73,СВЦЭМ!$B$33:$B$776,E$47)+'СЕТ СН'!$G$9+СВЦЭМ!$D$10+'СЕТ СН'!$G$6-'СЕТ СН'!$G$19</f>
        <v>1520.9343110300001</v>
      </c>
      <c r="F73" s="36">
        <f>SUMIFS(СВЦЭМ!$C$33:$C$776,СВЦЭМ!$A$33:$A$776,$A73,СВЦЭМ!$B$33:$B$776,F$47)+'СЕТ СН'!$G$9+СВЦЭМ!$D$10+'СЕТ СН'!$G$6-'СЕТ СН'!$G$19</f>
        <v>1525.6008721200001</v>
      </c>
      <c r="G73" s="36">
        <f>SUMIFS(СВЦЭМ!$C$33:$C$776,СВЦЭМ!$A$33:$A$776,$A73,СВЦЭМ!$B$33:$B$776,G$47)+'СЕТ СН'!$G$9+СВЦЭМ!$D$10+'СЕТ СН'!$G$6-'СЕТ СН'!$G$19</f>
        <v>1522.9055221399999</v>
      </c>
      <c r="H73" s="36">
        <f>SUMIFS(СВЦЭМ!$C$33:$C$776,СВЦЭМ!$A$33:$A$776,$A73,СВЦЭМ!$B$33:$B$776,H$47)+'СЕТ СН'!$G$9+СВЦЭМ!$D$10+'СЕТ СН'!$G$6-'СЕТ СН'!$G$19</f>
        <v>1527.3571756800002</v>
      </c>
      <c r="I73" s="36">
        <f>SUMIFS(СВЦЭМ!$C$33:$C$776,СВЦЭМ!$A$33:$A$776,$A73,СВЦЭМ!$B$33:$B$776,I$47)+'СЕТ СН'!$G$9+СВЦЭМ!$D$10+'СЕТ СН'!$G$6-'СЕТ СН'!$G$19</f>
        <v>1469.1297891899999</v>
      </c>
      <c r="J73" s="36">
        <f>SUMIFS(СВЦЭМ!$C$33:$C$776,СВЦЭМ!$A$33:$A$776,$A73,СВЦЭМ!$B$33:$B$776,J$47)+'СЕТ СН'!$G$9+СВЦЭМ!$D$10+'СЕТ СН'!$G$6-'СЕТ СН'!$G$19</f>
        <v>1451.54255367</v>
      </c>
      <c r="K73" s="36">
        <f>SUMIFS(СВЦЭМ!$C$33:$C$776,СВЦЭМ!$A$33:$A$776,$A73,СВЦЭМ!$B$33:$B$776,K$47)+'СЕТ СН'!$G$9+СВЦЭМ!$D$10+'СЕТ СН'!$G$6-'СЕТ СН'!$G$19</f>
        <v>1358.80328074</v>
      </c>
      <c r="L73" s="36">
        <f>SUMIFS(СВЦЭМ!$C$33:$C$776,СВЦЭМ!$A$33:$A$776,$A73,СВЦЭМ!$B$33:$B$776,L$47)+'СЕТ СН'!$G$9+СВЦЭМ!$D$10+'СЕТ СН'!$G$6-'СЕТ СН'!$G$19</f>
        <v>1288.8870458700001</v>
      </c>
      <c r="M73" s="36">
        <f>SUMIFS(СВЦЭМ!$C$33:$C$776,СВЦЭМ!$A$33:$A$776,$A73,СВЦЭМ!$B$33:$B$776,M$47)+'СЕТ СН'!$G$9+СВЦЭМ!$D$10+'СЕТ СН'!$G$6-'СЕТ СН'!$G$19</f>
        <v>1285.6992252800001</v>
      </c>
      <c r="N73" s="36">
        <f>SUMIFS(СВЦЭМ!$C$33:$C$776,СВЦЭМ!$A$33:$A$776,$A73,СВЦЭМ!$B$33:$B$776,N$47)+'СЕТ СН'!$G$9+СВЦЭМ!$D$10+'СЕТ СН'!$G$6-'СЕТ СН'!$G$19</f>
        <v>1278.6080650600002</v>
      </c>
      <c r="O73" s="36">
        <f>SUMIFS(СВЦЭМ!$C$33:$C$776,СВЦЭМ!$A$33:$A$776,$A73,СВЦЭМ!$B$33:$B$776,O$47)+'СЕТ СН'!$G$9+СВЦЭМ!$D$10+'СЕТ СН'!$G$6-'СЕТ СН'!$G$19</f>
        <v>1280.71783716</v>
      </c>
      <c r="P73" s="36">
        <f>SUMIFS(СВЦЭМ!$C$33:$C$776,СВЦЭМ!$A$33:$A$776,$A73,СВЦЭМ!$B$33:$B$776,P$47)+'СЕТ СН'!$G$9+СВЦЭМ!$D$10+'СЕТ СН'!$G$6-'СЕТ СН'!$G$19</f>
        <v>1307.01800465</v>
      </c>
      <c r="Q73" s="36">
        <f>SUMIFS(СВЦЭМ!$C$33:$C$776,СВЦЭМ!$A$33:$A$776,$A73,СВЦЭМ!$B$33:$B$776,Q$47)+'СЕТ СН'!$G$9+СВЦЭМ!$D$10+'СЕТ СН'!$G$6-'СЕТ СН'!$G$19</f>
        <v>1313.3140868</v>
      </c>
      <c r="R73" s="36">
        <f>SUMIFS(СВЦЭМ!$C$33:$C$776,СВЦЭМ!$A$33:$A$776,$A73,СВЦЭМ!$B$33:$B$776,R$47)+'СЕТ СН'!$G$9+СВЦЭМ!$D$10+'СЕТ СН'!$G$6-'СЕТ СН'!$G$19</f>
        <v>1291.61072762</v>
      </c>
      <c r="S73" s="36">
        <f>SUMIFS(СВЦЭМ!$C$33:$C$776,СВЦЭМ!$A$33:$A$776,$A73,СВЦЭМ!$B$33:$B$776,S$47)+'СЕТ СН'!$G$9+СВЦЭМ!$D$10+'СЕТ СН'!$G$6-'СЕТ СН'!$G$19</f>
        <v>1295.73471124</v>
      </c>
      <c r="T73" s="36">
        <f>SUMIFS(СВЦЭМ!$C$33:$C$776,СВЦЭМ!$A$33:$A$776,$A73,СВЦЭМ!$B$33:$B$776,T$47)+'СЕТ СН'!$G$9+СВЦЭМ!$D$10+'СЕТ СН'!$G$6-'СЕТ СН'!$G$19</f>
        <v>1319.4101801000002</v>
      </c>
      <c r="U73" s="36">
        <f>SUMIFS(СВЦЭМ!$C$33:$C$776,СВЦЭМ!$A$33:$A$776,$A73,СВЦЭМ!$B$33:$B$776,U$47)+'СЕТ СН'!$G$9+СВЦЭМ!$D$10+'СЕТ СН'!$G$6-'СЕТ СН'!$G$19</f>
        <v>1318.3476941500001</v>
      </c>
      <c r="V73" s="36">
        <f>SUMIFS(СВЦЭМ!$C$33:$C$776,СВЦЭМ!$A$33:$A$776,$A73,СВЦЭМ!$B$33:$B$776,V$47)+'СЕТ СН'!$G$9+СВЦЭМ!$D$10+'СЕТ СН'!$G$6-'СЕТ СН'!$G$19</f>
        <v>1287.1006852200001</v>
      </c>
      <c r="W73" s="36">
        <f>SUMIFS(СВЦЭМ!$C$33:$C$776,СВЦЭМ!$A$33:$A$776,$A73,СВЦЭМ!$B$33:$B$776,W$47)+'СЕТ СН'!$G$9+СВЦЭМ!$D$10+'СЕТ СН'!$G$6-'СЕТ СН'!$G$19</f>
        <v>1261.3412003100002</v>
      </c>
      <c r="X73" s="36">
        <f>SUMIFS(СВЦЭМ!$C$33:$C$776,СВЦЭМ!$A$33:$A$776,$A73,СВЦЭМ!$B$33:$B$776,X$47)+'СЕТ СН'!$G$9+СВЦЭМ!$D$10+'СЕТ СН'!$G$6-'СЕТ СН'!$G$19</f>
        <v>1301.6742863300001</v>
      </c>
      <c r="Y73" s="36">
        <f>SUMIFS(СВЦЭМ!$C$33:$C$776,СВЦЭМ!$A$33:$A$776,$A73,СВЦЭМ!$B$33:$B$776,Y$47)+'СЕТ СН'!$G$9+СВЦЭМ!$D$10+'СЕТ СН'!$G$6-'СЕТ СН'!$G$19</f>
        <v>1382.9711317599999</v>
      </c>
    </row>
    <row r="74" spans="1:27" ht="15.75" x14ac:dyDescent="0.2">
      <c r="A74" s="35">
        <f t="shared" si="1"/>
        <v>44009</v>
      </c>
      <c r="B74" s="36">
        <f>SUMIFS(СВЦЭМ!$C$33:$C$776,СВЦЭМ!$A$33:$A$776,$A74,СВЦЭМ!$B$33:$B$776,B$47)+'СЕТ СН'!$G$9+СВЦЭМ!$D$10+'СЕТ СН'!$G$6-'СЕТ СН'!$G$19</f>
        <v>1456.6771283</v>
      </c>
      <c r="C74" s="36">
        <f>SUMIFS(СВЦЭМ!$C$33:$C$776,СВЦЭМ!$A$33:$A$776,$A74,СВЦЭМ!$B$33:$B$776,C$47)+'СЕТ СН'!$G$9+СВЦЭМ!$D$10+'СЕТ СН'!$G$6-'СЕТ СН'!$G$19</f>
        <v>1447.0889196500002</v>
      </c>
      <c r="D74" s="36">
        <f>SUMIFS(СВЦЭМ!$C$33:$C$776,СВЦЭМ!$A$33:$A$776,$A74,СВЦЭМ!$B$33:$B$776,D$47)+'СЕТ СН'!$G$9+СВЦЭМ!$D$10+'СЕТ СН'!$G$6-'СЕТ СН'!$G$19</f>
        <v>1444.08016793</v>
      </c>
      <c r="E74" s="36">
        <f>SUMIFS(СВЦЭМ!$C$33:$C$776,СВЦЭМ!$A$33:$A$776,$A74,СВЦЭМ!$B$33:$B$776,E$47)+'СЕТ СН'!$G$9+СВЦЭМ!$D$10+'СЕТ СН'!$G$6-'СЕТ СН'!$G$19</f>
        <v>1444.95686252</v>
      </c>
      <c r="F74" s="36">
        <f>SUMIFS(СВЦЭМ!$C$33:$C$776,СВЦЭМ!$A$33:$A$776,$A74,СВЦЭМ!$B$33:$B$776,F$47)+'СЕТ СН'!$G$9+СВЦЭМ!$D$10+'СЕТ СН'!$G$6-'СЕТ СН'!$G$19</f>
        <v>1440.6119829500001</v>
      </c>
      <c r="G74" s="36">
        <f>SUMIFS(СВЦЭМ!$C$33:$C$776,СВЦЭМ!$A$33:$A$776,$A74,СВЦЭМ!$B$33:$B$776,G$47)+'СЕТ СН'!$G$9+СВЦЭМ!$D$10+'СЕТ СН'!$G$6-'СЕТ СН'!$G$19</f>
        <v>1440.8325197700001</v>
      </c>
      <c r="H74" s="36">
        <f>SUMIFS(СВЦЭМ!$C$33:$C$776,СВЦЭМ!$A$33:$A$776,$A74,СВЦЭМ!$B$33:$B$776,H$47)+'СЕТ СН'!$G$9+СВЦЭМ!$D$10+'СЕТ СН'!$G$6-'СЕТ СН'!$G$19</f>
        <v>1440.16160072</v>
      </c>
      <c r="I74" s="36">
        <f>SUMIFS(СВЦЭМ!$C$33:$C$776,СВЦЭМ!$A$33:$A$776,$A74,СВЦЭМ!$B$33:$B$776,I$47)+'СЕТ СН'!$G$9+СВЦЭМ!$D$10+'СЕТ СН'!$G$6-'СЕТ СН'!$G$19</f>
        <v>1435.6199646600001</v>
      </c>
      <c r="J74" s="36">
        <f>SUMIFS(СВЦЭМ!$C$33:$C$776,СВЦЭМ!$A$33:$A$776,$A74,СВЦЭМ!$B$33:$B$776,J$47)+'СЕТ СН'!$G$9+СВЦЭМ!$D$10+'СЕТ СН'!$G$6-'СЕТ СН'!$G$19</f>
        <v>1430.99869279</v>
      </c>
      <c r="K74" s="36">
        <f>SUMIFS(СВЦЭМ!$C$33:$C$776,СВЦЭМ!$A$33:$A$776,$A74,СВЦЭМ!$B$33:$B$776,K$47)+'СЕТ СН'!$G$9+СВЦЭМ!$D$10+'СЕТ СН'!$G$6-'СЕТ СН'!$G$19</f>
        <v>1333.8718152400002</v>
      </c>
      <c r="L74" s="36">
        <f>SUMIFS(СВЦЭМ!$C$33:$C$776,СВЦЭМ!$A$33:$A$776,$A74,СВЦЭМ!$B$33:$B$776,L$47)+'СЕТ СН'!$G$9+СВЦЭМ!$D$10+'СЕТ СН'!$G$6-'СЕТ СН'!$G$19</f>
        <v>1259.29262737</v>
      </c>
      <c r="M74" s="36">
        <f>SUMIFS(СВЦЭМ!$C$33:$C$776,СВЦЭМ!$A$33:$A$776,$A74,СВЦЭМ!$B$33:$B$776,M$47)+'СЕТ СН'!$G$9+СВЦЭМ!$D$10+'СЕТ СН'!$G$6-'СЕТ СН'!$G$19</f>
        <v>1249.0632864300001</v>
      </c>
      <c r="N74" s="36">
        <f>SUMIFS(СВЦЭМ!$C$33:$C$776,СВЦЭМ!$A$33:$A$776,$A74,СВЦЭМ!$B$33:$B$776,N$47)+'СЕТ СН'!$G$9+СВЦЭМ!$D$10+'СЕТ СН'!$G$6-'СЕТ СН'!$G$19</f>
        <v>1257.6587830100002</v>
      </c>
      <c r="O74" s="36">
        <f>SUMIFS(СВЦЭМ!$C$33:$C$776,СВЦЭМ!$A$33:$A$776,$A74,СВЦЭМ!$B$33:$B$776,O$47)+'СЕТ СН'!$G$9+СВЦЭМ!$D$10+'СЕТ СН'!$G$6-'СЕТ СН'!$G$19</f>
        <v>1265.0480663400001</v>
      </c>
      <c r="P74" s="36">
        <f>SUMIFS(СВЦЭМ!$C$33:$C$776,СВЦЭМ!$A$33:$A$776,$A74,СВЦЭМ!$B$33:$B$776,P$47)+'СЕТ СН'!$G$9+СВЦЭМ!$D$10+'СЕТ СН'!$G$6-'СЕТ СН'!$G$19</f>
        <v>1273.2420205799999</v>
      </c>
      <c r="Q74" s="36">
        <f>SUMIFS(СВЦЭМ!$C$33:$C$776,СВЦЭМ!$A$33:$A$776,$A74,СВЦЭМ!$B$33:$B$776,Q$47)+'СЕТ СН'!$G$9+СВЦЭМ!$D$10+'СЕТ СН'!$G$6-'СЕТ СН'!$G$19</f>
        <v>1281.62099769</v>
      </c>
      <c r="R74" s="36">
        <f>SUMIFS(СВЦЭМ!$C$33:$C$776,СВЦЭМ!$A$33:$A$776,$A74,СВЦЭМ!$B$33:$B$776,R$47)+'СЕТ СН'!$G$9+СВЦЭМ!$D$10+'СЕТ СН'!$G$6-'СЕТ СН'!$G$19</f>
        <v>1259.30686461</v>
      </c>
      <c r="S74" s="36">
        <f>SUMIFS(СВЦЭМ!$C$33:$C$776,СВЦЭМ!$A$33:$A$776,$A74,СВЦЭМ!$B$33:$B$776,S$47)+'СЕТ СН'!$G$9+СВЦЭМ!$D$10+'СЕТ СН'!$G$6-'СЕТ СН'!$G$19</f>
        <v>1267.23226497</v>
      </c>
      <c r="T74" s="36">
        <f>SUMIFS(СВЦЭМ!$C$33:$C$776,СВЦЭМ!$A$33:$A$776,$A74,СВЦЭМ!$B$33:$B$776,T$47)+'СЕТ СН'!$G$9+СВЦЭМ!$D$10+'СЕТ СН'!$G$6-'СЕТ СН'!$G$19</f>
        <v>1286.6041761400002</v>
      </c>
      <c r="U74" s="36">
        <f>SUMIFS(СВЦЭМ!$C$33:$C$776,СВЦЭМ!$A$33:$A$776,$A74,СВЦЭМ!$B$33:$B$776,U$47)+'СЕТ СН'!$G$9+СВЦЭМ!$D$10+'СЕТ СН'!$G$6-'СЕТ СН'!$G$19</f>
        <v>1275.1355083200001</v>
      </c>
      <c r="V74" s="36">
        <f>SUMIFS(СВЦЭМ!$C$33:$C$776,СВЦЭМ!$A$33:$A$776,$A74,СВЦЭМ!$B$33:$B$776,V$47)+'СЕТ СН'!$G$9+СВЦЭМ!$D$10+'СЕТ СН'!$G$6-'СЕТ СН'!$G$19</f>
        <v>1261.6592045000002</v>
      </c>
      <c r="W74" s="36">
        <f>SUMIFS(СВЦЭМ!$C$33:$C$776,СВЦЭМ!$A$33:$A$776,$A74,СВЦЭМ!$B$33:$B$776,W$47)+'СЕТ СН'!$G$9+СВЦЭМ!$D$10+'СЕТ СН'!$G$6-'СЕТ СН'!$G$19</f>
        <v>1231.5792849899999</v>
      </c>
      <c r="X74" s="36">
        <f>SUMIFS(СВЦЭМ!$C$33:$C$776,СВЦЭМ!$A$33:$A$776,$A74,СВЦЭМ!$B$33:$B$776,X$47)+'СЕТ СН'!$G$9+СВЦЭМ!$D$10+'СЕТ СН'!$G$6-'СЕТ СН'!$G$19</f>
        <v>1258.25516197</v>
      </c>
      <c r="Y74" s="36">
        <f>SUMIFS(СВЦЭМ!$C$33:$C$776,СВЦЭМ!$A$33:$A$776,$A74,СВЦЭМ!$B$33:$B$776,Y$47)+'СЕТ СН'!$G$9+СВЦЭМ!$D$10+'СЕТ СН'!$G$6-'СЕТ СН'!$G$19</f>
        <v>1352.68896404</v>
      </c>
    </row>
    <row r="75" spans="1:27" ht="15.75" x14ac:dyDescent="0.2">
      <c r="A75" s="35">
        <f t="shared" si="1"/>
        <v>44010</v>
      </c>
      <c r="B75" s="36">
        <f>SUMIFS(СВЦЭМ!$C$33:$C$776,СВЦЭМ!$A$33:$A$776,$A75,СВЦЭМ!$B$33:$B$776,B$47)+'СЕТ СН'!$G$9+СВЦЭМ!$D$10+'СЕТ СН'!$G$6-'СЕТ СН'!$G$19</f>
        <v>1429.23374506</v>
      </c>
      <c r="C75" s="36">
        <f>SUMIFS(СВЦЭМ!$C$33:$C$776,СВЦЭМ!$A$33:$A$776,$A75,СВЦЭМ!$B$33:$B$776,C$47)+'СЕТ СН'!$G$9+СВЦЭМ!$D$10+'СЕТ СН'!$G$6-'СЕТ СН'!$G$19</f>
        <v>1414.2729087</v>
      </c>
      <c r="D75" s="36">
        <f>SUMIFS(СВЦЭМ!$C$33:$C$776,СВЦЭМ!$A$33:$A$776,$A75,СВЦЭМ!$B$33:$B$776,D$47)+'СЕТ СН'!$G$9+СВЦЭМ!$D$10+'СЕТ СН'!$G$6-'СЕТ СН'!$G$19</f>
        <v>1395.92247929</v>
      </c>
      <c r="E75" s="36">
        <f>SUMIFS(СВЦЭМ!$C$33:$C$776,СВЦЭМ!$A$33:$A$776,$A75,СВЦЭМ!$B$33:$B$776,E$47)+'СЕТ СН'!$G$9+СВЦЭМ!$D$10+'СЕТ СН'!$G$6-'СЕТ СН'!$G$19</f>
        <v>1396.4785936600001</v>
      </c>
      <c r="F75" s="36">
        <f>SUMIFS(СВЦЭМ!$C$33:$C$776,СВЦЭМ!$A$33:$A$776,$A75,СВЦЭМ!$B$33:$B$776,F$47)+'СЕТ СН'!$G$9+СВЦЭМ!$D$10+'СЕТ СН'!$G$6-'СЕТ СН'!$G$19</f>
        <v>1395.07464482</v>
      </c>
      <c r="G75" s="36">
        <f>SUMIFS(СВЦЭМ!$C$33:$C$776,СВЦЭМ!$A$33:$A$776,$A75,СВЦЭМ!$B$33:$B$776,G$47)+'СЕТ СН'!$G$9+СВЦЭМ!$D$10+'СЕТ СН'!$G$6-'СЕТ СН'!$G$19</f>
        <v>1402.9926172</v>
      </c>
      <c r="H75" s="36">
        <f>SUMIFS(СВЦЭМ!$C$33:$C$776,СВЦЭМ!$A$33:$A$776,$A75,СВЦЭМ!$B$33:$B$776,H$47)+'СЕТ СН'!$G$9+СВЦЭМ!$D$10+'СЕТ СН'!$G$6-'СЕТ СН'!$G$19</f>
        <v>1403.6693837900002</v>
      </c>
      <c r="I75" s="36">
        <f>SUMIFS(СВЦЭМ!$C$33:$C$776,СВЦЭМ!$A$33:$A$776,$A75,СВЦЭМ!$B$33:$B$776,I$47)+'СЕТ СН'!$G$9+СВЦЭМ!$D$10+'СЕТ СН'!$G$6-'СЕТ СН'!$G$19</f>
        <v>1415.6827040400001</v>
      </c>
      <c r="J75" s="36">
        <f>SUMIFS(СВЦЭМ!$C$33:$C$776,СВЦЭМ!$A$33:$A$776,$A75,СВЦЭМ!$B$33:$B$776,J$47)+'СЕТ СН'!$G$9+СВЦЭМ!$D$10+'СЕТ СН'!$G$6-'СЕТ СН'!$G$19</f>
        <v>1411.9840174400001</v>
      </c>
      <c r="K75" s="36">
        <f>SUMIFS(СВЦЭМ!$C$33:$C$776,СВЦЭМ!$A$33:$A$776,$A75,СВЦЭМ!$B$33:$B$776,K$47)+'СЕТ СН'!$G$9+СВЦЭМ!$D$10+'СЕТ СН'!$G$6-'СЕТ СН'!$G$19</f>
        <v>1342.2656726600001</v>
      </c>
      <c r="L75" s="36">
        <f>SUMIFS(СВЦЭМ!$C$33:$C$776,СВЦЭМ!$A$33:$A$776,$A75,СВЦЭМ!$B$33:$B$776,L$47)+'СЕТ СН'!$G$9+СВЦЭМ!$D$10+'СЕТ СН'!$G$6-'СЕТ СН'!$G$19</f>
        <v>1265.7876999499999</v>
      </c>
      <c r="M75" s="36">
        <f>SUMIFS(СВЦЭМ!$C$33:$C$776,СВЦЭМ!$A$33:$A$776,$A75,СВЦЭМ!$B$33:$B$776,M$47)+'СЕТ СН'!$G$9+СВЦЭМ!$D$10+'СЕТ СН'!$G$6-'СЕТ СН'!$G$19</f>
        <v>1237.4898309300002</v>
      </c>
      <c r="N75" s="36">
        <f>SUMIFS(СВЦЭМ!$C$33:$C$776,СВЦЭМ!$A$33:$A$776,$A75,СВЦЭМ!$B$33:$B$776,N$47)+'СЕТ СН'!$G$9+СВЦЭМ!$D$10+'СЕТ СН'!$G$6-'СЕТ СН'!$G$19</f>
        <v>1251.2497352300002</v>
      </c>
      <c r="O75" s="36">
        <f>SUMIFS(СВЦЭМ!$C$33:$C$776,СВЦЭМ!$A$33:$A$776,$A75,СВЦЭМ!$B$33:$B$776,O$47)+'СЕТ СН'!$G$9+СВЦЭМ!$D$10+'СЕТ СН'!$G$6-'СЕТ СН'!$G$19</f>
        <v>1269.7075228399999</v>
      </c>
      <c r="P75" s="36">
        <f>SUMIFS(СВЦЭМ!$C$33:$C$776,СВЦЭМ!$A$33:$A$776,$A75,СВЦЭМ!$B$33:$B$776,P$47)+'СЕТ СН'!$G$9+СВЦЭМ!$D$10+'СЕТ СН'!$G$6-'СЕТ СН'!$G$19</f>
        <v>1255.43142416</v>
      </c>
      <c r="Q75" s="36">
        <f>SUMIFS(СВЦЭМ!$C$33:$C$776,СВЦЭМ!$A$33:$A$776,$A75,СВЦЭМ!$B$33:$B$776,Q$47)+'СЕТ СН'!$G$9+СВЦЭМ!$D$10+'СЕТ СН'!$G$6-'СЕТ СН'!$G$19</f>
        <v>1260.1644203400001</v>
      </c>
      <c r="R75" s="36">
        <f>SUMIFS(СВЦЭМ!$C$33:$C$776,СВЦЭМ!$A$33:$A$776,$A75,СВЦЭМ!$B$33:$B$776,R$47)+'СЕТ СН'!$G$9+СВЦЭМ!$D$10+'СЕТ СН'!$G$6-'СЕТ СН'!$G$19</f>
        <v>1275.28313875</v>
      </c>
      <c r="S75" s="36">
        <f>SUMIFS(СВЦЭМ!$C$33:$C$776,СВЦЭМ!$A$33:$A$776,$A75,СВЦЭМ!$B$33:$B$776,S$47)+'СЕТ СН'!$G$9+СВЦЭМ!$D$10+'СЕТ СН'!$G$6-'СЕТ СН'!$G$19</f>
        <v>1278.30384078</v>
      </c>
      <c r="T75" s="36">
        <f>SUMIFS(СВЦЭМ!$C$33:$C$776,СВЦЭМ!$A$33:$A$776,$A75,СВЦЭМ!$B$33:$B$776,T$47)+'СЕТ СН'!$G$9+СВЦЭМ!$D$10+'СЕТ СН'!$G$6-'СЕТ СН'!$G$19</f>
        <v>1271.8493060000001</v>
      </c>
      <c r="U75" s="36">
        <f>SUMIFS(СВЦЭМ!$C$33:$C$776,СВЦЭМ!$A$33:$A$776,$A75,СВЦЭМ!$B$33:$B$776,U$47)+'СЕТ СН'!$G$9+СВЦЭМ!$D$10+'СЕТ СН'!$G$6-'СЕТ СН'!$G$19</f>
        <v>1259.0605780200001</v>
      </c>
      <c r="V75" s="36">
        <f>SUMIFS(СВЦЭМ!$C$33:$C$776,СВЦЭМ!$A$33:$A$776,$A75,СВЦЭМ!$B$33:$B$776,V$47)+'СЕТ СН'!$G$9+СВЦЭМ!$D$10+'СЕТ СН'!$G$6-'СЕТ СН'!$G$19</f>
        <v>1258.1386744000001</v>
      </c>
      <c r="W75" s="36">
        <f>SUMIFS(СВЦЭМ!$C$33:$C$776,СВЦЭМ!$A$33:$A$776,$A75,СВЦЭМ!$B$33:$B$776,W$47)+'СЕТ СН'!$G$9+СВЦЭМ!$D$10+'СЕТ СН'!$G$6-'СЕТ СН'!$G$19</f>
        <v>1239.6532555700001</v>
      </c>
      <c r="X75" s="36">
        <f>SUMIFS(СВЦЭМ!$C$33:$C$776,СВЦЭМ!$A$33:$A$776,$A75,СВЦЭМ!$B$33:$B$776,X$47)+'СЕТ СН'!$G$9+СВЦЭМ!$D$10+'СЕТ СН'!$G$6-'СЕТ СН'!$G$19</f>
        <v>1273.9950061200002</v>
      </c>
      <c r="Y75" s="36">
        <f>SUMIFS(СВЦЭМ!$C$33:$C$776,СВЦЭМ!$A$33:$A$776,$A75,СВЦЭМ!$B$33:$B$776,Y$47)+'СЕТ СН'!$G$9+СВЦЭМ!$D$10+'СЕТ СН'!$G$6-'СЕТ СН'!$G$19</f>
        <v>1344.90934152</v>
      </c>
    </row>
    <row r="76" spans="1:27" ht="15.75" x14ac:dyDescent="0.2">
      <c r="A76" s="35">
        <f t="shared" si="1"/>
        <v>44011</v>
      </c>
      <c r="B76" s="36">
        <f>SUMIFS(СВЦЭМ!$C$33:$C$776,СВЦЭМ!$A$33:$A$776,$A76,СВЦЭМ!$B$33:$B$776,B$47)+'СЕТ СН'!$G$9+СВЦЭМ!$D$10+'СЕТ СН'!$G$6-'СЕТ СН'!$G$19</f>
        <v>1506.0898536700001</v>
      </c>
      <c r="C76" s="36">
        <f>SUMIFS(СВЦЭМ!$C$33:$C$776,СВЦЭМ!$A$33:$A$776,$A76,СВЦЭМ!$B$33:$B$776,C$47)+'СЕТ СН'!$G$9+СВЦЭМ!$D$10+'СЕТ СН'!$G$6-'СЕТ СН'!$G$19</f>
        <v>1499.86421402</v>
      </c>
      <c r="D76" s="36">
        <f>SUMIFS(СВЦЭМ!$C$33:$C$776,СВЦЭМ!$A$33:$A$776,$A76,СВЦЭМ!$B$33:$B$776,D$47)+'СЕТ СН'!$G$9+СВЦЭМ!$D$10+'СЕТ СН'!$G$6-'СЕТ СН'!$G$19</f>
        <v>1482.6780747</v>
      </c>
      <c r="E76" s="36">
        <f>SUMIFS(СВЦЭМ!$C$33:$C$776,СВЦЭМ!$A$33:$A$776,$A76,СВЦЭМ!$B$33:$B$776,E$47)+'СЕТ СН'!$G$9+СВЦЭМ!$D$10+'СЕТ СН'!$G$6-'СЕТ СН'!$G$19</f>
        <v>1480.7200576300002</v>
      </c>
      <c r="F76" s="36">
        <f>SUMIFS(СВЦЭМ!$C$33:$C$776,СВЦЭМ!$A$33:$A$776,$A76,СВЦЭМ!$B$33:$B$776,F$47)+'СЕТ СН'!$G$9+СВЦЭМ!$D$10+'СЕТ СН'!$G$6-'СЕТ СН'!$G$19</f>
        <v>1467.65366786</v>
      </c>
      <c r="G76" s="36">
        <f>SUMIFS(СВЦЭМ!$C$33:$C$776,СВЦЭМ!$A$33:$A$776,$A76,СВЦЭМ!$B$33:$B$776,G$47)+'СЕТ СН'!$G$9+СВЦЭМ!$D$10+'СЕТ СН'!$G$6-'СЕТ СН'!$G$19</f>
        <v>1478.12059881</v>
      </c>
      <c r="H76" s="36">
        <f>SUMIFS(СВЦЭМ!$C$33:$C$776,СВЦЭМ!$A$33:$A$776,$A76,СВЦЭМ!$B$33:$B$776,H$47)+'СЕТ СН'!$G$9+СВЦЭМ!$D$10+'СЕТ СН'!$G$6-'СЕТ СН'!$G$19</f>
        <v>1498.9633219100001</v>
      </c>
      <c r="I76" s="36">
        <f>SUMIFS(СВЦЭМ!$C$33:$C$776,СВЦЭМ!$A$33:$A$776,$A76,СВЦЭМ!$B$33:$B$776,I$47)+'СЕТ СН'!$G$9+СВЦЭМ!$D$10+'СЕТ СН'!$G$6-'СЕТ СН'!$G$19</f>
        <v>1517.56272515</v>
      </c>
      <c r="J76" s="36">
        <f>SUMIFS(СВЦЭМ!$C$33:$C$776,СВЦЭМ!$A$33:$A$776,$A76,СВЦЭМ!$B$33:$B$776,J$47)+'СЕТ СН'!$G$9+СВЦЭМ!$D$10+'СЕТ СН'!$G$6-'СЕТ СН'!$G$19</f>
        <v>1465.0401195700001</v>
      </c>
      <c r="K76" s="36">
        <f>SUMIFS(СВЦЭМ!$C$33:$C$776,СВЦЭМ!$A$33:$A$776,$A76,СВЦЭМ!$B$33:$B$776,K$47)+'СЕТ СН'!$G$9+СВЦЭМ!$D$10+'СЕТ СН'!$G$6-'СЕТ СН'!$G$19</f>
        <v>1333.4859161100001</v>
      </c>
      <c r="L76" s="36">
        <f>SUMIFS(СВЦЭМ!$C$33:$C$776,СВЦЭМ!$A$33:$A$776,$A76,СВЦЭМ!$B$33:$B$776,L$47)+'СЕТ СН'!$G$9+СВЦЭМ!$D$10+'СЕТ СН'!$G$6-'СЕТ СН'!$G$19</f>
        <v>1225.0177062600001</v>
      </c>
      <c r="M76" s="36">
        <f>SUMIFS(СВЦЭМ!$C$33:$C$776,СВЦЭМ!$A$33:$A$776,$A76,СВЦЭМ!$B$33:$B$776,M$47)+'СЕТ СН'!$G$9+СВЦЭМ!$D$10+'СЕТ СН'!$G$6-'СЕТ СН'!$G$19</f>
        <v>1210.5690308100002</v>
      </c>
      <c r="N76" s="36">
        <f>SUMIFS(СВЦЭМ!$C$33:$C$776,СВЦЭМ!$A$33:$A$776,$A76,СВЦЭМ!$B$33:$B$776,N$47)+'СЕТ СН'!$G$9+СВЦЭМ!$D$10+'СЕТ СН'!$G$6-'СЕТ СН'!$G$19</f>
        <v>1234.52252279</v>
      </c>
      <c r="O76" s="36">
        <f>SUMIFS(СВЦЭМ!$C$33:$C$776,СВЦЭМ!$A$33:$A$776,$A76,СВЦЭМ!$B$33:$B$776,O$47)+'СЕТ СН'!$G$9+СВЦЭМ!$D$10+'СЕТ СН'!$G$6-'СЕТ СН'!$G$19</f>
        <v>1251.8875142300001</v>
      </c>
      <c r="P76" s="36">
        <f>SUMIFS(СВЦЭМ!$C$33:$C$776,СВЦЭМ!$A$33:$A$776,$A76,СВЦЭМ!$B$33:$B$776,P$47)+'СЕТ СН'!$G$9+СВЦЭМ!$D$10+'СЕТ СН'!$G$6-'СЕТ СН'!$G$19</f>
        <v>1241.8228441900001</v>
      </c>
      <c r="Q76" s="36">
        <f>SUMIFS(СВЦЭМ!$C$33:$C$776,СВЦЭМ!$A$33:$A$776,$A76,СВЦЭМ!$B$33:$B$776,Q$47)+'СЕТ СН'!$G$9+СВЦЭМ!$D$10+'СЕТ СН'!$G$6-'СЕТ СН'!$G$19</f>
        <v>1243.36819128</v>
      </c>
      <c r="R76" s="36">
        <f>SUMIFS(СВЦЭМ!$C$33:$C$776,СВЦЭМ!$A$33:$A$776,$A76,СВЦЭМ!$B$33:$B$776,R$47)+'СЕТ СН'!$G$9+СВЦЭМ!$D$10+'СЕТ СН'!$G$6-'СЕТ СН'!$G$19</f>
        <v>1263.6184353600001</v>
      </c>
      <c r="S76" s="36">
        <f>SUMIFS(СВЦЭМ!$C$33:$C$776,СВЦЭМ!$A$33:$A$776,$A76,СВЦЭМ!$B$33:$B$776,S$47)+'СЕТ СН'!$G$9+СВЦЭМ!$D$10+'СЕТ СН'!$G$6-'СЕТ СН'!$G$19</f>
        <v>1262.63510664</v>
      </c>
      <c r="T76" s="36">
        <f>SUMIFS(СВЦЭМ!$C$33:$C$776,СВЦЭМ!$A$33:$A$776,$A76,СВЦЭМ!$B$33:$B$776,T$47)+'СЕТ СН'!$G$9+СВЦЭМ!$D$10+'СЕТ СН'!$G$6-'СЕТ СН'!$G$19</f>
        <v>1268.7045769199999</v>
      </c>
      <c r="U76" s="36">
        <f>SUMIFS(СВЦЭМ!$C$33:$C$776,СВЦЭМ!$A$33:$A$776,$A76,СВЦЭМ!$B$33:$B$776,U$47)+'СЕТ СН'!$G$9+СВЦЭМ!$D$10+'СЕТ СН'!$G$6-'СЕТ СН'!$G$19</f>
        <v>1294.76607259</v>
      </c>
      <c r="V76" s="36">
        <f>SUMIFS(СВЦЭМ!$C$33:$C$776,СВЦЭМ!$A$33:$A$776,$A76,СВЦЭМ!$B$33:$B$776,V$47)+'СЕТ СН'!$G$9+СВЦЭМ!$D$10+'СЕТ СН'!$G$6-'СЕТ СН'!$G$19</f>
        <v>1302.25674506</v>
      </c>
      <c r="W76" s="36">
        <f>SUMIFS(СВЦЭМ!$C$33:$C$776,СВЦЭМ!$A$33:$A$776,$A76,СВЦЭМ!$B$33:$B$776,W$47)+'СЕТ СН'!$G$9+СВЦЭМ!$D$10+'СЕТ СН'!$G$6-'СЕТ СН'!$G$19</f>
        <v>1275.9783906299999</v>
      </c>
      <c r="X76" s="36">
        <f>SUMIFS(СВЦЭМ!$C$33:$C$776,СВЦЭМ!$A$33:$A$776,$A76,СВЦЭМ!$B$33:$B$776,X$47)+'СЕТ СН'!$G$9+СВЦЭМ!$D$10+'СЕТ СН'!$G$6-'СЕТ СН'!$G$19</f>
        <v>1266.0497369100001</v>
      </c>
      <c r="Y76" s="36">
        <f>SUMIFS(СВЦЭМ!$C$33:$C$776,СВЦЭМ!$A$33:$A$776,$A76,СВЦЭМ!$B$33:$B$776,Y$47)+'СЕТ СН'!$G$9+СВЦЭМ!$D$10+'СЕТ СН'!$G$6-'СЕТ СН'!$G$19</f>
        <v>1387.6986706800001</v>
      </c>
    </row>
    <row r="77" spans="1:27" ht="15.75" x14ac:dyDescent="0.2">
      <c r="A77" s="35">
        <f t="shared" si="1"/>
        <v>44012</v>
      </c>
      <c r="B77" s="36">
        <f>SUMIFS(СВЦЭМ!$C$33:$C$776,СВЦЭМ!$A$33:$A$776,$A77,СВЦЭМ!$B$33:$B$776,B$47)+'СЕТ СН'!$G$9+СВЦЭМ!$D$10+'СЕТ СН'!$G$6-'СЕТ СН'!$G$19</f>
        <v>1504.1025892</v>
      </c>
      <c r="C77" s="36">
        <f>SUMIFS(СВЦЭМ!$C$33:$C$776,СВЦЭМ!$A$33:$A$776,$A77,СВЦЭМ!$B$33:$B$776,C$47)+'СЕТ СН'!$G$9+СВЦЭМ!$D$10+'СЕТ СН'!$G$6-'СЕТ СН'!$G$19</f>
        <v>1477.05821169</v>
      </c>
      <c r="D77" s="36">
        <f>SUMIFS(СВЦЭМ!$C$33:$C$776,СВЦЭМ!$A$33:$A$776,$A77,СВЦЭМ!$B$33:$B$776,D$47)+'СЕТ СН'!$G$9+СВЦЭМ!$D$10+'СЕТ СН'!$G$6-'СЕТ СН'!$G$19</f>
        <v>1462.3367209799999</v>
      </c>
      <c r="E77" s="36">
        <f>SUMIFS(СВЦЭМ!$C$33:$C$776,СВЦЭМ!$A$33:$A$776,$A77,СВЦЭМ!$B$33:$B$776,E$47)+'СЕТ СН'!$G$9+СВЦЭМ!$D$10+'СЕТ СН'!$G$6-'СЕТ СН'!$G$19</f>
        <v>1454.8363465000002</v>
      </c>
      <c r="F77" s="36">
        <f>SUMIFS(СВЦЭМ!$C$33:$C$776,СВЦЭМ!$A$33:$A$776,$A77,СВЦЭМ!$B$33:$B$776,F$47)+'СЕТ СН'!$G$9+СВЦЭМ!$D$10+'СЕТ СН'!$G$6-'СЕТ СН'!$G$19</f>
        <v>1445.5301578200001</v>
      </c>
      <c r="G77" s="36">
        <f>SUMIFS(СВЦЭМ!$C$33:$C$776,СВЦЭМ!$A$33:$A$776,$A77,СВЦЭМ!$B$33:$B$776,G$47)+'СЕТ СН'!$G$9+СВЦЭМ!$D$10+'СЕТ СН'!$G$6-'СЕТ СН'!$G$19</f>
        <v>1457.6148045800001</v>
      </c>
      <c r="H77" s="36">
        <f>SUMIFS(СВЦЭМ!$C$33:$C$776,СВЦЭМ!$A$33:$A$776,$A77,СВЦЭМ!$B$33:$B$776,H$47)+'СЕТ СН'!$G$9+СВЦЭМ!$D$10+'СЕТ СН'!$G$6-'СЕТ СН'!$G$19</f>
        <v>1482.78422333</v>
      </c>
      <c r="I77" s="36">
        <f>SUMIFS(СВЦЭМ!$C$33:$C$776,СВЦЭМ!$A$33:$A$776,$A77,СВЦЭМ!$B$33:$B$776,I$47)+'СЕТ СН'!$G$9+СВЦЭМ!$D$10+'СЕТ СН'!$G$6-'СЕТ СН'!$G$19</f>
        <v>1490.43793682</v>
      </c>
      <c r="J77" s="36">
        <f>SUMIFS(СВЦЭМ!$C$33:$C$776,СВЦЭМ!$A$33:$A$776,$A77,СВЦЭМ!$B$33:$B$776,J$47)+'СЕТ СН'!$G$9+СВЦЭМ!$D$10+'СЕТ СН'!$G$6-'СЕТ СН'!$G$19</f>
        <v>1439.1362198400002</v>
      </c>
      <c r="K77" s="36">
        <f>SUMIFS(СВЦЭМ!$C$33:$C$776,СВЦЭМ!$A$33:$A$776,$A77,СВЦЭМ!$B$33:$B$776,K$47)+'СЕТ СН'!$G$9+СВЦЭМ!$D$10+'СЕТ СН'!$G$6-'СЕТ СН'!$G$19</f>
        <v>1345.1059179399999</v>
      </c>
      <c r="L77" s="36">
        <f>SUMIFS(СВЦЭМ!$C$33:$C$776,СВЦЭМ!$A$33:$A$776,$A77,СВЦЭМ!$B$33:$B$776,L$47)+'СЕТ СН'!$G$9+СВЦЭМ!$D$10+'СЕТ СН'!$G$6-'СЕТ СН'!$G$19</f>
        <v>1259.7358523800001</v>
      </c>
      <c r="M77" s="36">
        <f>SUMIFS(СВЦЭМ!$C$33:$C$776,СВЦЭМ!$A$33:$A$776,$A77,СВЦЭМ!$B$33:$B$776,M$47)+'СЕТ СН'!$G$9+СВЦЭМ!$D$10+'СЕТ СН'!$G$6-'СЕТ СН'!$G$19</f>
        <v>1253.2358966199999</v>
      </c>
      <c r="N77" s="36">
        <f>SUMIFS(СВЦЭМ!$C$33:$C$776,СВЦЭМ!$A$33:$A$776,$A77,СВЦЭМ!$B$33:$B$776,N$47)+'СЕТ СН'!$G$9+СВЦЭМ!$D$10+'СЕТ СН'!$G$6-'СЕТ СН'!$G$19</f>
        <v>1277.3190014500001</v>
      </c>
      <c r="O77" s="36">
        <f>SUMIFS(СВЦЭМ!$C$33:$C$776,СВЦЭМ!$A$33:$A$776,$A77,СВЦЭМ!$B$33:$B$776,O$47)+'СЕТ СН'!$G$9+СВЦЭМ!$D$10+'СЕТ СН'!$G$6-'СЕТ СН'!$G$19</f>
        <v>1282.8234349600002</v>
      </c>
      <c r="P77" s="36">
        <f>SUMIFS(СВЦЭМ!$C$33:$C$776,СВЦЭМ!$A$33:$A$776,$A77,СВЦЭМ!$B$33:$B$776,P$47)+'СЕТ СН'!$G$9+СВЦЭМ!$D$10+'СЕТ СН'!$G$6-'СЕТ СН'!$G$19</f>
        <v>1280.4953805700002</v>
      </c>
      <c r="Q77" s="36">
        <f>SUMIFS(СВЦЭМ!$C$33:$C$776,СВЦЭМ!$A$33:$A$776,$A77,СВЦЭМ!$B$33:$B$776,Q$47)+'СЕТ СН'!$G$9+СВЦЭМ!$D$10+'СЕТ СН'!$G$6-'СЕТ СН'!$G$19</f>
        <v>1280.41600825</v>
      </c>
      <c r="R77" s="36">
        <f>SUMIFS(СВЦЭМ!$C$33:$C$776,СВЦЭМ!$A$33:$A$776,$A77,СВЦЭМ!$B$33:$B$776,R$47)+'СЕТ СН'!$G$9+СВЦЭМ!$D$10+'СЕТ СН'!$G$6-'СЕТ СН'!$G$19</f>
        <v>1286.2919879400001</v>
      </c>
      <c r="S77" s="36">
        <f>SUMIFS(СВЦЭМ!$C$33:$C$776,СВЦЭМ!$A$33:$A$776,$A77,СВЦЭМ!$B$33:$B$776,S$47)+'СЕТ СН'!$G$9+СВЦЭМ!$D$10+'СЕТ СН'!$G$6-'СЕТ СН'!$G$19</f>
        <v>1290.6740112699999</v>
      </c>
      <c r="T77" s="36">
        <f>SUMIFS(СВЦЭМ!$C$33:$C$776,СВЦЭМ!$A$33:$A$776,$A77,СВЦЭМ!$B$33:$B$776,T$47)+'СЕТ СН'!$G$9+СВЦЭМ!$D$10+'СЕТ СН'!$G$6-'СЕТ СН'!$G$19</f>
        <v>1289.74150431</v>
      </c>
      <c r="U77" s="36">
        <f>SUMIFS(СВЦЭМ!$C$33:$C$776,СВЦЭМ!$A$33:$A$776,$A77,СВЦЭМ!$B$33:$B$776,U$47)+'СЕТ СН'!$G$9+СВЦЭМ!$D$10+'СЕТ СН'!$G$6-'СЕТ СН'!$G$19</f>
        <v>1283.97350927</v>
      </c>
      <c r="V77" s="36">
        <f>SUMIFS(СВЦЭМ!$C$33:$C$776,СВЦЭМ!$A$33:$A$776,$A77,СВЦЭМ!$B$33:$B$776,V$47)+'СЕТ СН'!$G$9+СВЦЭМ!$D$10+'СЕТ СН'!$G$6-'СЕТ СН'!$G$19</f>
        <v>1277.6437621099999</v>
      </c>
      <c r="W77" s="36">
        <f>SUMIFS(СВЦЭМ!$C$33:$C$776,СВЦЭМ!$A$33:$A$776,$A77,СВЦЭМ!$B$33:$B$776,W$47)+'СЕТ СН'!$G$9+СВЦЭМ!$D$10+'СЕТ СН'!$G$6-'СЕТ СН'!$G$19</f>
        <v>1251.80767633</v>
      </c>
      <c r="X77" s="36">
        <f>SUMIFS(СВЦЭМ!$C$33:$C$776,СВЦЭМ!$A$33:$A$776,$A77,СВЦЭМ!$B$33:$B$776,X$47)+'СЕТ СН'!$G$9+СВЦЭМ!$D$10+'СЕТ СН'!$G$6-'СЕТ СН'!$G$19</f>
        <v>1296.5246378300001</v>
      </c>
      <c r="Y77" s="36">
        <f>SUMIFS(СВЦЭМ!$C$33:$C$776,СВЦЭМ!$A$33:$A$776,$A77,СВЦЭМ!$B$33:$B$776,Y$47)+'СЕТ СН'!$G$9+СВЦЭМ!$D$10+'СЕТ СН'!$G$6-'СЕТ СН'!$G$19</f>
        <v>1394.5936046700001</v>
      </c>
      <c r="AA77" s="37"/>
    </row>
    <row r="78" spans="1:27" ht="15.75" hidden="1" x14ac:dyDescent="0.2">
      <c r="A78" s="35">
        <f t="shared" si="1"/>
        <v>44013</v>
      </c>
      <c r="B78" s="36">
        <f>SUMIFS(СВЦЭМ!$C$33:$C$776,СВЦЭМ!$A$33:$A$776,$A78,СВЦЭМ!$B$33:$B$776,B$47)+'СЕТ СН'!$G$9+СВЦЭМ!$D$10+'СЕТ СН'!$G$6-'СЕТ СН'!$G$19</f>
        <v>630.84000805000005</v>
      </c>
      <c r="C78" s="36">
        <f>SUMIFS(СВЦЭМ!$C$33:$C$776,СВЦЭМ!$A$33:$A$776,$A78,СВЦЭМ!$B$33:$B$776,C$47)+'СЕТ СН'!$G$9+СВЦЭМ!$D$10+'СЕТ СН'!$G$6-'СЕТ СН'!$G$19</f>
        <v>630.84000805000005</v>
      </c>
      <c r="D78" s="36">
        <f>SUMIFS(СВЦЭМ!$C$33:$C$776,СВЦЭМ!$A$33:$A$776,$A78,СВЦЭМ!$B$33:$B$776,D$47)+'СЕТ СН'!$G$9+СВЦЭМ!$D$10+'СЕТ СН'!$G$6-'СЕТ СН'!$G$19</f>
        <v>630.84000805000005</v>
      </c>
      <c r="E78" s="36">
        <f>SUMIFS(СВЦЭМ!$C$33:$C$776,СВЦЭМ!$A$33:$A$776,$A78,СВЦЭМ!$B$33:$B$776,E$47)+'СЕТ СН'!$G$9+СВЦЭМ!$D$10+'СЕТ СН'!$G$6-'СЕТ СН'!$G$19</f>
        <v>630.84000805000005</v>
      </c>
      <c r="F78" s="36">
        <f>SUMIFS(СВЦЭМ!$C$33:$C$776,СВЦЭМ!$A$33:$A$776,$A78,СВЦЭМ!$B$33:$B$776,F$47)+'СЕТ СН'!$G$9+СВЦЭМ!$D$10+'СЕТ СН'!$G$6-'СЕТ СН'!$G$19</f>
        <v>630.84000805000005</v>
      </c>
      <c r="G78" s="36">
        <f>SUMIFS(СВЦЭМ!$C$33:$C$776,СВЦЭМ!$A$33:$A$776,$A78,СВЦЭМ!$B$33:$B$776,G$47)+'СЕТ СН'!$G$9+СВЦЭМ!$D$10+'СЕТ СН'!$G$6-'СЕТ СН'!$G$19</f>
        <v>630.84000805000005</v>
      </c>
      <c r="H78" s="36">
        <f>SUMIFS(СВЦЭМ!$C$33:$C$776,СВЦЭМ!$A$33:$A$776,$A78,СВЦЭМ!$B$33:$B$776,H$47)+'СЕТ СН'!$G$9+СВЦЭМ!$D$10+'СЕТ СН'!$G$6-'СЕТ СН'!$G$19</f>
        <v>630.84000805000005</v>
      </c>
      <c r="I78" s="36">
        <f>SUMIFS(СВЦЭМ!$C$33:$C$776,СВЦЭМ!$A$33:$A$776,$A78,СВЦЭМ!$B$33:$B$776,I$47)+'СЕТ СН'!$G$9+СВЦЭМ!$D$10+'СЕТ СН'!$G$6-'СЕТ СН'!$G$19</f>
        <v>630.84000805000005</v>
      </c>
      <c r="J78" s="36">
        <f>SUMIFS(СВЦЭМ!$C$33:$C$776,СВЦЭМ!$A$33:$A$776,$A78,СВЦЭМ!$B$33:$B$776,J$47)+'СЕТ СН'!$G$9+СВЦЭМ!$D$10+'СЕТ СН'!$G$6-'СЕТ СН'!$G$19</f>
        <v>630.84000805000005</v>
      </c>
      <c r="K78" s="36">
        <f>SUMIFS(СВЦЭМ!$C$33:$C$776,СВЦЭМ!$A$33:$A$776,$A78,СВЦЭМ!$B$33:$B$776,K$47)+'СЕТ СН'!$G$9+СВЦЭМ!$D$10+'СЕТ СН'!$G$6-'СЕТ СН'!$G$19</f>
        <v>630.84000805000005</v>
      </c>
      <c r="L78" s="36">
        <f>SUMIFS(СВЦЭМ!$C$33:$C$776,СВЦЭМ!$A$33:$A$776,$A78,СВЦЭМ!$B$33:$B$776,L$47)+'СЕТ СН'!$G$9+СВЦЭМ!$D$10+'СЕТ СН'!$G$6-'СЕТ СН'!$G$19</f>
        <v>630.84000805000005</v>
      </c>
      <c r="M78" s="36">
        <f>SUMIFS(СВЦЭМ!$C$33:$C$776,СВЦЭМ!$A$33:$A$776,$A78,СВЦЭМ!$B$33:$B$776,M$47)+'СЕТ СН'!$G$9+СВЦЭМ!$D$10+'СЕТ СН'!$G$6-'СЕТ СН'!$G$19</f>
        <v>630.84000805000005</v>
      </c>
      <c r="N78" s="36">
        <f>SUMIFS(СВЦЭМ!$C$33:$C$776,СВЦЭМ!$A$33:$A$776,$A78,СВЦЭМ!$B$33:$B$776,N$47)+'СЕТ СН'!$G$9+СВЦЭМ!$D$10+'СЕТ СН'!$G$6-'СЕТ СН'!$G$19</f>
        <v>630.84000805000005</v>
      </c>
      <c r="O78" s="36">
        <f>SUMIFS(СВЦЭМ!$C$33:$C$776,СВЦЭМ!$A$33:$A$776,$A78,СВЦЭМ!$B$33:$B$776,O$47)+'СЕТ СН'!$G$9+СВЦЭМ!$D$10+'СЕТ СН'!$G$6-'СЕТ СН'!$G$19</f>
        <v>630.84000805000005</v>
      </c>
      <c r="P78" s="36">
        <f>SUMIFS(СВЦЭМ!$C$33:$C$776,СВЦЭМ!$A$33:$A$776,$A78,СВЦЭМ!$B$33:$B$776,P$47)+'СЕТ СН'!$G$9+СВЦЭМ!$D$10+'СЕТ СН'!$G$6-'СЕТ СН'!$G$19</f>
        <v>630.84000805000005</v>
      </c>
      <c r="Q78" s="36">
        <f>SUMIFS(СВЦЭМ!$C$33:$C$776,СВЦЭМ!$A$33:$A$776,$A78,СВЦЭМ!$B$33:$B$776,Q$47)+'СЕТ СН'!$G$9+СВЦЭМ!$D$10+'СЕТ СН'!$G$6-'СЕТ СН'!$G$19</f>
        <v>630.84000805000005</v>
      </c>
      <c r="R78" s="36">
        <f>SUMIFS(СВЦЭМ!$C$33:$C$776,СВЦЭМ!$A$33:$A$776,$A78,СВЦЭМ!$B$33:$B$776,R$47)+'СЕТ СН'!$G$9+СВЦЭМ!$D$10+'СЕТ СН'!$G$6-'СЕТ СН'!$G$19</f>
        <v>630.84000805000005</v>
      </c>
      <c r="S78" s="36">
        <f>SUMIFS(СВЦЭМ!$C$33:$C$776,СВЦЭМ!$A$33:$A$776,$A78,СВЦЭМ!$B$33:$B$776,S$47)+'СЕТ СН'!$G$9+СВЦЭМ!$D$10+'СЕТ СН'!$G$6-'СЕТ СН'!$G$19</f>
        <v>630.84000805000005</v>
      </c>
      <c r="T78" s="36">
        <f>SUMIFS(СВЦЭМ!$C$33:$C$776,СВЦЭМ!$A$33:$A$776,$A78,СВЦЭМ!$B$33:$B$776,T$47)+'СЕТ СН'!$G$9+СВЦЭМ!$D$10+'СЕТ СН'!$G$6-'СЕТ СН'!$G$19</f>
        <v>630.84000805000005</v>
      </c>
      <c r="U78" s="36">
        <f>SUMIFS(СВЦЭМ!$C$33:$C$776,СВЦЭМ!$A$33:$A$776,$A78,СВЦЭМ!$B$33:$B$776,U$47)+'СЕТ СН'!$G$9+СВЦЭМ!$D$10+'СЕТ СН'!$G$6-'СЕТ СН'!$G$19</f>
        <v>630.84000805000005</v>
      </c>
      <c r="V78" s="36">
        <f>SUMIFS(СВЦЭМ!$C$33:$C$776,СВЦЭМ!$A$33:$A$776,$A78,СВЦЭМ!$B$33:$B$776,V$47)+'СЕТ СН'!$G$9+СВЦЭМ!$D$10+'СЕТ СН'!$G$6-'СЕТ СН'!$G$19</f>
        <v>630.84000805000005</v>
      </c>
      <c r="W78" s="36">
        <f>SUMIFS(СВЦЭМ!$C$33:$C$776,СВЦЭМ!$A$33:$A$776,$A78,СВЦЭМ!$B$33:$B$776,W$47)+'СЕТ СН'!$G$9+СВЦЭМ!$D$10+'СЕТ СН'!$G$6-'СЕТ СН'!$G$19</f>
        <v>630.84000805000005</v>
      </c>
      <c r="X78" s="36">
        <f>SUMIFS(СВЦЭМ!$C$33:$C$776,СВЦЭМ!$A$33:$A$776,$A78,СВЦЭМ!$B$33:$B$776,X$47)+'СЕТ СН'!$G$9+СВЦЭМ!$D$10+'СЕТ СН'!$G$6-'СЕТ СН'!$G$19</f>
        <v>630.84000805000005</v>
      </c>
      <c r="Y78" s="36">
        <f>SUMIFS(СВЦЭМ!$C$33:$C$776,СВЦЭМ!$A$33:$A$776,$A78,СВЦЭМ!$B$33:$B$776,Y$47)+'СЕТ СН'!$G$9+СВЦЭМ!$D$10+'СЕТ СН'!$G$6-'СЕТ СН'!$G$19</f>
        <v>630.84000805000005</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01.06.2020</v>
      </c>
      <c r="B84" s="36">
        <f>SUMIFS(СВЦЭМ!$C$33:$C$776,СВЦЭМ!$A$33:$A$776,$A84,СВЦЭМ!$B$33:$B$776,B$83)+'СЕТ СН'!$H$9+СВЦЭМ!$D$10+'СЕТ СН'!$H$6-'СЕТ СН'!$H$19</f>
        <v>1185.9668465100001</v>
      </c>
      <c r="C84" s="36">
        <f>SUMIFS(СВЦЭМ!$C$33:$C$776,СВЦЭМ!$A$33:$A$776,$A84,СВЦЭМ!$B$33:$B$776,C$83)+'СЕТ СН'!$H$9+СВЦЭМ!$D$10+'СЕТ СН'!$H$6-'СЕТ СН'!$H$19</f>
        <v>1197.0616148600002</v>
      </c>
      <c r="D84" s="36">
        <f>SUMIFS(СВЦЭМ!$C$33:$C$776,СВЦЭМ!$A$33:$A$776,$A84,СВЦЭМ!$B$33:$B$776,D$83)+'СЕТ СН'!$H$9+СВЦЭМ!$D$10+'СЕТ СН'!$H$6-'СЕТ СН'!$H$19</f>
        <v>1213.8458814400001</v>
      </c>
      <c r="E84" s="36">
        <f>SUMIFS(СВЦЭМ!$C$33:$C$776,СВЦЭМ!$A$33:$A$776,$A84,СВЦЭМ!$B$33:$B$776,E$83)+'СЕТ СН'!$H$9+СВЦЭМ!$D$10+'СЕТ СН'!$H$6-'СЕТ СН'!$H$19</f>
        <v>1221.5464695400001</v>
      </c>
      <c r="F84" s="36">
        <f>SUMIFS(СВЦЭМ!$C$33:$C$776,СВЦЭМ!$A$33:$A$776,$A84,СВЦЭМ!$B$33:$B$776,F$83)+'СЕТ СН'!$H$9+СВЦЭМ!$D$10+'СЕТ СН'!$H$6-'СЕТ СН'!$H$19</f>
        <v>1221.3974550799999</v>
      </c>
      <c r="G84" s="36">
        <f>SUMIFS(СВЦЭМ!$C$33:$C$776,СВЦЭМ!$A$33:$A$776,$A84,СВЦЭМ!$B$33:$B$776,G$83)+'СЕТ СН'!$H$9+СВЦЭМ!$D$10+'СЕТ СН'!$H$6-'СЕТ СН'!$H$19</f>
        <v>1217.9138303300001</v>
      </c>
      <c r="H84" s="36">
        <f>SUMIFS(СВЦЭМ!$C$33:$C$776,СВЦЭМ!$A$33:$A$776,$A84,СВЦЭМ!$B$33:$B$776,H$83)+'СЕТ СН'!$H$9+СВЦЭМ!$D$10+'СЕТ СН'!$H$6-'СЕТ СН'!$H$19</f>
        <v>1203.54961398</v>
      </c>
      <c r="I84" s="36">
        <f>SUMIFS(СВЦЭМ!$C$33:$C$776,СВЦЭМ!$A$33:$A$776,$A84,СВЦЭМ!$B$33:$B$776,I$83)+'СЕТ СН'!$H$9+СВЦЭМ!$D$10+'СЕТ СН'!$H$6-'СЕТ СН'!$H$19</f>
        <v>1193.6947259600001</v>
      </c>
      <c r="J84" s="36">
        <f>SUMIFS(СВЦЭМ!$C$33:$C$776,СВЦЭМ!$A$33:$A$776,$A84,СВЦЭМ!$B$33:$B$776,J$83)+'СЕТ СН'!$H$9+СВЦЭМ!$D$10+'СЕТ СН'!$H$6-'СЕТ СН'!$H$19</f>
        <v>1160.1036143900001</v>
      </c>
      <c r="K84" s="36">
        <f>SUMIFS(СВЦЭМ!$C$33:$C$776,СВЦЭМ!$A$33:$A$776,$A84,СВЦЭМ!$B$33:$B$776,K$83)+'СЕТ СН'!$H$9+СВЦЭМ!$D$10+'СЕТ СН'!$H$6-'СЕТ СН'!$H$19</f>
        <v>1102.9099917000001</v>
      </c>
      <c r="L84" s="36">
        <f>SUMIFS(СВЦЭМ!$C$33:$C$776,СВЦЭМ!$A$33:$A$776,$A84,СВЦЭМ!$B$33:$B$776,L$83)+'СЕТ СН'!$H$9+СВЦЭМ!$D$10+'СЕТ СН'!$H$6-'СЕТ СН'!$H$19</f>
        <v>1125.6331049700002</v>
      </c>
      <c r="M84" s="36">
        <f>SUMIFS(СВЦЭМ!$C$33:$C$776,СВЦЭМ!$A$33:$A$776,$A84,СВЦЭМ!$B$33:$B$776,M$83)+'СЕТ СН'!$H$9+СВЦЭМ!$D$10+'СЕТ СН'!$H$6-'СЕТ СН'!$H$19</f>
        <v>1141.5665280600001</v>
      </c>
      <c r="N84" s="36">
        <f>SUMIFS(СВЦЭМ!$C$33:$C$776,СВЦЭМ!$A$33:$A$776,$A84,СВЦЭМ!$B$33:$B$776,N$83)+'СЕТ СН'!$H$9+СВЦЭМ!$D$10+'СЕТ СН'!$H$6-'СЕТ СН'!$H$19</f>
        <v>1137.40450792</v>
      </c>
      <c r="O84" s="36">
        <f>SUMIFS(СВЦЭМ!$C$33:$C$776,СВЦЭМ!$A$33:$A$776,$A84,СВЦЭМ!$B$33:$B$776,O$83)+'СЕТ СН'!$H$9+СВЦЭМ!$D$10+'СЕТ СН'!$H$6-'СЕТ СН'!$H$19</f>
        <v>1125.98887289</v>
      </c>
      <c r="P84" s="36">
        <f>SUMIFS(СВЦЭМ!$C$33:$C$776,СВЦЭМ!$A$33:$A$776,$A84,СВЦЭМ!$B$33:$B$776,P$83)+'СЕТ СН'!$H$9+СВЦЭМ!$D$10+'СЕТ СН'!$H$6-'СЕТ СН'!$H$19</f>
        <v>1119.56919653</v>
      </c>
      <c r="Q84" s="36">
        <f>SUMIFS(СВЦЭМ!$C$33:$C$776,СВЦЭМ!$A$33:$A$776,$A84,СВЦЭМ!$B$33:$B$776,Q$83)+'СЕТ СН'!$H$9+СВЦЭМ!$D$10+'СЕТ СН'!$H$6-'СЕТ СН'!$H$19</f>
        <v>1123.5787833200002</v>
      </c>
      <c r="R84" s="36">
        <f>SUMIFS(СВЦЭМ!$C$33:$C$776,СВЦЭМ!$A$33:$A$776,$A84,СВЦЭМ!$B$33:$B$776,R$83)+'СЕТ СН'!$H$9+СВЦЭМ!$D$10+'СЕТ СН'!$H$6-'СЕТ СН'!$H$19</f>
        <v>1117.1583690299999</v>
      </c>
      <c r="S84" s="36">
        <f>SUMIFS(СВЦЭМ!$C$33:$C$776,СВЦЭМ!$A$33:$A$776,$A84,СВЦЭМ!$B$33:$B$776,S$83)+'СЕТ СН'!$H$9+СВЦЭМ!$D$10+'СЕТ СН'!$H$6-'СЕТ СН'!$H$19</f>
        <v>1120.2371893200002</v>
      </c>
      <c r="T84" s="36">
        <f>SUMIFS(СВЦЭМ!$C$33:$C$776,СВЦЭМ!$A$33:$A$776,$A84,СВЦЭМ!$B$33:$B$776,T$83)+'СЕТ СН'!$H$9+СВЦЭМ!$D$10+'СЕТ СН'!$H$6-'СЕТ СН'!$H$19</f>
        <v>1129.2884192000001</v>
      </c>
      <c r="U84" s="36">
        <f>SUMIFS(СВЦЭМ!$C$33:$C$776,СВЦЭМ!$A$33:$A$776,$A84,СВЦЭМ!$B$33:$B$776,U$83)+'СЕТ СН'!$H$9+СВЦЭМ!$D$10+'СЕТ СН'!$H$6-'СЕТ СН'!$H$19</f>
        <v>1107.6689772</v>
      </c>
      <c r="V84" s="36">
        <f>SUMIFS(СВЦЭМ!$C$33:$C$776,СВЦЭМ!$A$33:$A$776,$A84,СВЦЭМ!$B$33:$B$776,V$83)+'СЕТ СН'!$H$9+СВЦЭМ!$D$10+'СЕТ СН'!$H$6-'СЕТ СН'!$H$19</f>
        <v>1120.5064447100001</v>
      </c>
      <c r="W84" s="36">
        <f>SUMIFS(СВЦЭМ!$C$33:$C$776,СВЦЭМ!$A$33:$A$776,$A84,СВЦЭМ!$B$33:$B$776,W$83)+'СЕТ СН'!$H$9+СВЦЭМ!$D$10+'СЕТ СН'!$H$6-'СЕТ СН'!$H$19</f>
        <v>1142.0386234500002</v>
      </c>
      <c r="X84" s="36">
        <f>SUMIFS(СВЦЭМ!$C$33:$C$776,СВЦЭМ!$A$33:$A$776,$A84,СВЦЭМ!$B$33:$B$776,X$83)+'СЕТ СН'!$H$9+СВЦЭМ!$D$10+'СЕТ СН'!$H$6-'СЕТ СН'!$H$19</f>
        <v>1116.33603232</v>
      </c>
      <c r="Y84" s="36">
        <f>SUMIFS(СВЦЭМ!$C$33:$C$776,СВЦЭМ!$A$33:$A$776,$A84,СВЦЭМ!$B$33:$B$776,Y$83)+'СЕТ СН'!$H$9+СВЦЭМ!$D$10+'СЕТ СН'!$H$6-'СЕТ СН'!$H$19</f>
        <v>1144.4077038200001</v>
      </c>
    </row>
    <row r="85" spans="1:25" ht="15.75" x14ac:dyDescent="0.2">
      <c r="A85" s="35">
        <f>A84+1</f>
        <v>43984</v>
      </c>
      <c r="B85" s="36">
        <f>SUMIFS(СВЦЭМ!$C$33:$C$776,СВЦЭМ!$A$33:$A$776,$A85,СВЦЭМ!$B$33:$B$776,B$83)+'СЕТ СН'!$H$9+СВЦЭМ!$D$10+'СЕТ СН'!$H$6-'СЕТ СН'!$H$19</f>
        <v>1167.79158983</v>
      </c>
      <c r="C85" s="36">
        <f>SUMIFS(СВЦЭМ!$C$33:$C$776,СВЦЭМ!$A$33:$A$776,$A85,СВЦЭМ!$B$33:$B$776,C$83)+'СЕТ СН'!$H$9+СВЦЭМ!$D$10+'СЕТ СН'!$H$6-'СЕТ СН'!$H$19</f>
        <v>1210.7157536899999</v>
      </c>
      <c r="D85" s="36">
        <f>SUMIFS(СВЦЭМ!$C$33:$C$776,СВЦЭМ!$A$33:$A$776,$A85,СВЦЭМ!$B$33:$B$776,D$83)+'СЕТ СН'!$H$9+СВЦЭМ!$D$10+'СЕТ СН'!$H$6-'СЕТ СН'!$H$19</f>
        <v>1237.85398321</v>
      </c>
      <c r="E85" s="36">
        <f>SUMIFS(СВЦЭМ!$C$33:$C$776,СВЦЭМ!$A$33:$A$776,$A85,СВЦЭМ!$B$33:$B$776,E$83)+'СЕТ СН'!$H$9+СВЦЭМ!$D$10+'СЕТ СН'!$H$6-'СЕТ СН'!$H$19</f>
        <v>1245.7456403900001</v>
      </c>
      <c r="F85" s="36">
        <f>SUMIFS(СВЦЭМ!$C$33:$C$776,СВЦЭМ!$A$33:$A$776,$A85,СВЦЭМ!$B$33:$B$776,F$83)+'СЕТ СН'!$H$9+СВЦЭМ!$D$10+'СЕТ СН'!$H$6-'СЕТ СН'!$H$19</f>
        <v>1248.6537147600002</v>
      </c>
      <c r="G85" s="36">
        <f>SUMIFS(СВЦЭМ!$C$33:$C$776,СВЦЭМ!$A$33:$A$776,$A85,СВЦЭМ!$B$33:$B$776,G$83)+'СЕТ СН'!$H$9+СВЦЭМ!$D$10+'СЕТ СН'!$H$6-'СЕТ СН'!$H$19</f>
        <v>1243.9305929900002</v>
      </c>
      <c r="H85" s="36">
        <f>SUMIFS(СВЦЭМ!$C$33:$C$776,СВЦЭМ!$A$33:$A$776,$A85,СВЦЭМ!$B$33:$B$776,H$83)+'СЕТ СН'!$H$9+СВЦЭМ!$D$10+'СЕТ СН'!$H$6-'СЕТ СН'!$H$19</f>
        <v>1203.80434399</v>
      </c>
      <c r="I85" s="36">
        <f>SUMIFS(СВЦЭМ!$C$33:$C$776,СВЦЭМ!$A$33:$A$776,$A85,СВЦЭМ!$B$33:$B$776,I$83)+'СЕТ СН'!$H$9+СВЦЭМ!$D$10+'СЕТ СН'!$H$6-'СЕТ СН'!$H$19</f>
        <v>1159.4764498899999</v>
      </c>
      <c r="J85" s="36">
        <f>SUMIFS(СВЦЭМ!$C$33:$C$776,СВЦЭМ!$A$33:$A$776,$A85,СВЦЭМ!$B$33:$B$776,J$83)+'СЕТ СН'!$H$9+СВЦЭМ!$D$10+'СЕТ СН'!$H$6-'СЕТ СН'!$H$19</f>
        <v>1179.4272434100001</v>
      </c>
      <c r="K85" s="36">
        <f>SUMIFS(СВЦЭМ!$C$33:$C$776,СВЦЭМ!$A$33:$A$776,$A85,СВЦЭМ!$B$33:$B$776,K$83)+'СЕТ СН'!$H$9+СВЦЭМ!$D$10+'СЕТ СН'!$H$6-'СЕТ СН'!$H$19</f>
        <v>1174.6944720000001</v>
      </c>
      <c r="L85" s="36">
        <f>SUMIFS(СВЦЭМ!$C$33:$C$776,СВЦЭМ!$A$33:$A$776,$A85,СВЦЭМ!$B$33:$B$776,L$83)+'СЕТ СН'!$H$9+СВЦЭМ!$D$10+'СЕТ СН'!$H$6-'СЕТ СН'!$H$19</f>
        <v>1163.3807549000001</v>
      </c>
      <c r="M85" s="36">
        <f>SUMIFS(СВЦЭМ!$C$33:$C$776,СВЦЭМ!$A$33:$A$776,$A85,СВЦЭМ!$B$33:$B$776,M$83)+'СЕТ СН'!$H$9+СВЦЭМ!$D$10+'СЕТ СН'!$H$6-'СЕТ СН'!$H$19</f>
        <v>1141.9954688500002</v>
      </c>
      <c r="N85" s="36">
        <f>SUMIFS(СВЦЭМ!$C$33:$C$776,СВЦЭМ!$A$33:$A$776,$A85,СВЦЭМ!$B$33:$B$776,N$83)+'СЕТ СН'!$H$9+СВЦЭМ!$D$10+'СЕТ СН'!$H$6-'СЕТ СН'!$H$19</f>
        <v>1136.9499207200001</v>
      </c>
      <c r="O85" s="36">
        <f>SUMIFS(СВЦЭМ!$C$33:$C$776,СВЦЭМ!$A$33:$A$776,$A85,СВЦЭМ!$B$33:$B$776,O$83)+'СЕТ СН'!$H$9+СВЦЭМ!$D$10+'СЕТ СН'!$H$6-'СЕТ СН'!$H$19</f>
        <v>1138.17827143</v>
      </c>
      <c r="P85" s="36">
        <f>SUMIFS(СВЦЭМ!$C$33:$C$776,СВЦЭМ!$A$33:$A$776,$A85,СВЦЭМ!$B$33:$B$776,P$83)+'СЕТ СН'!$H$9+СВЦЭМ!$D$10+'СЕТ СН'!$H$6-'СЕТ СН'!$H$19</f>
        <v>1151.4190804700002</v>
      </c>
      <c r="Q85" s="36">
        <f>SUMIFS(СВЦЭМ!$C$33:$C$776,СВЦЭМ!$A$33:$A$776,$A85,СВЦЭМ!$B$33:$B$776,Q$83)+'СЕТ СН'!$H$9+СВЦЭМ!$D$10+'СЕТ СН'!$H$6-'СЕТ СН'!$H$19</f>
        <v>1148.17575938</v>
      </c>
      <c r="R85" s="36">
        <f>SUMIFS(СВЦЭМ!$C$33:$C$776,СВЦЭМ!$A$33:$A$776,$A85,СВЦЭМ!$B$33:$B$776,R$83)+'СЕТ СН'!$H$9+СВЦЭМ!$D$10+'СЕТ СН'!$H$6-'СЕТ СН'!$H$19</f>
        <v>1136.5447471500001</v>
      </c>
      <c r="S85" s="36">
        <f>SUMIFS(СВЦЭМ!$C$33:$C$776,СВЦЭМ!$A$33:$A$776,$A85,СВЦЭМ!$B$33:$B$776,S$83)+'СЕТ СН'!$H$9+СВЦЭМ!$D$10+'СЕТ СН'!$H$6-'СЕТ СН'!$H$19</f>
        <v>1145.7153019699999</v>
      </c>
      <c r="T85" s="36">
        <f>SUMIFS(СВЦЭМ!$C$33:$C$776,СВЦЭМ!$A$33:$A$776,$A85,СВЦЭМ!$B$33:$B$776,T$83)+'СЕТ СН'!$H$9+СВЦЭМ!$D$10+'СЕТ СН'!$H$6-'СЕТ СН'!$H$19</f>
        <v>1155.05946313</v>
      </c>
      <c r="U85" s="36">
        <f>SUMIFS(СВЦЭМ!$C$33:$C$776,СВЦЭМ!$A$33:$A$776,$A85,СВЦЭМ!$B$33:$B$776,U$83)+'СЕТ СН'!$H$9+СВЦЭМ!$D$10+'СЕТ СН'!$H$6-'СЕТ СН'!$H$19</f>
        <v>1140.17211972</v>
      </c>
      <c r="V85" s="36">
        <f>SUMIFS(СВЦЭМ!$C$33:$C$776,СВЦЭМ!$A$33:$A$776,$A85,СВЦЭМ!$B$33:$B$776,V$83)+'СЕТ СН'!$H$9+СВЦЭМ!$D$10+'СЕТ СН'!$H$6-'СЕТ СН'!$H$19</f>
        <v>1144.6197524700001</v>
      </c>
      <c r="W85" s="36">
        <f>SUMIFS(СВЦЭМ!$C$33:$C$776,СВЦЭМ!$A$33:$A$776,$A85,СВЦЭМ!$B$33:$B$776,W$83)+'СЕТ СН'!$H$9+СВЦЭМ!$D$10+'СЕТ СН'!$H$6-'СЕТ СН'!$H$19</f>
        <v>1139.5946929400002</v>
      </c>
      <c r="X85" s="36">
        <f>SUMIFS(СВЦЭМ!$C$33:$C$776,СВЦЭМ!$A$33:$A$776,$A85,СВЦЭМ!$B$33:$B$776,X$83)+'СЕТ СН'!$H$9+СВЦЭМ!$D$10+'СЕТ СН'!$H$6-'СЕТ СН'!$H$19</f>
        <v>1111.1184219699999</v>
      </c>
      <c r="Y85" s="36">
        <f>SUMIFS(СВЦЭМ!$C$33:$C$776,СВЦЭМ!$A$33:$A$776,$A85,СВЦЭМ!$B$33:$B$776,Y$83)+'СЕТ СН'!$H$9+СВЦЭМ!$D$10+'СЕТ СН'!$H$6-'СЕТ СН'!$H$19</f>
        <v>1113.2998455100001</v>
      </c>
    </row>
    <row r="86" spans="1:25" ht="15.75" x14ac:dyDescent="0.2">
      <c r="A86" s="35">
        <f t="shared" ref="A86:A114" si="2">A85+1</f>
        <v>43985</v>
      </c>
      <c r="B86" s="36">
        <f>SUMIFS(СВЦЭМ!$C$33:$C$776,СВЦЭМ!$A$33:$A$776,$A86,СВЦЭМ!$B$33:$B$776,B$83)+'СЕТ СН'!$H$9+СВЦЭМ!$D$10+'СЕТ СН'!$H$6-'СЕТ СН'!$H$19</f>
        <v>1220.70099553</v>
      </c>
      <c r="C86" s="36">
        <f>SUMIFS(СВЦЭМ!$C$33:$C$776,СВЦЭМ!$A$33:$A$776,$A86,СВЦЭМ!$B$33:$B$776,C$83)+'СЕТ СН'!$H$9+СВЦЭМ!$D$10+'СЕТ СН'!$H$6-'СЕТ СН'!$H$19</f>
        <v>1244.3836590599999</v>
      </c>
      <c r="D86" s="36">
        <f>SUMIFS(СВЦЭМ!$C$33:$C$776,СВЦЭМ!$A$33:$A$776,$A86,СВЦЭМ!$B$33:$B$776,D$83)+'СЕТ СН'!$H$9+СВЦЭМ!$D$10+'СЕТ СН'!$H$6-'СЕТ СН'!$H$19</f>
        <v>1247.2596500899999</v>
      </c>
      <c r="E86" s="36">
        <f>SUMIFS(СВЦЭМ!$C$33:$C$776,СВЦЭМ!$A$33:$A$776,$A86,СВЦЭМ!$B$33:$B$776,E$83)+'СЕТ СН'!$H$9+СВЦЭМ!$D$10+'СЕТ СН'!$H$6-'СЕТ СН'!$H$19</f>
        <v>1248.0870806200001</v>
      </c>
      <c r="F86" s="36">
        <f>SUMIFS(СВЦЭМ!$C$33:$C$776,СВЦЭМ!$A$33:$A$776,$A86,СВЦЭМ!$B$33:$B$776,F$83)+'СЕТ СН'!$H$9+СВЦЭМ!$D$10+'СЕТ СН'!$H$6-'СЕТ СН'!$H$19</f>
        <v>1244.7773812200001</v>
      </c>
      <c r="G86" s="36">
        <f>SUMIFS(СВЦЭМ!$C$33:$C$776,СВЦЭМ!$A$33:$A$776,$A86,СВЦЭМ!$B$33:$B$776,G$83)+'СЕТ СН'!$H$9+СВЦЭМ!$D$10+'СЕТ СН'!$H$6-'СЕТ СН'!$H$19</f>
        <v>1243.9238818200001</v>
      </c>
      <c r="H86" s="36">
        <f>SUMIFS(СВЦЭМ!$C$33:$C$776,СВЦЭМ!$A$33:$A$776,$A86,СВЦЭМ!$B$33:$B$776,H$83)+'СЕТ СН'!$H$9+СВЦЭМ!$D$10+'СЕТ СН'!$H$6-'СЕТ СН'!$H$19</f>
        <v>1243.90827958</v>
      </c>
      <c r="I86" s="36">
        <f>SUMIFS(СВЦЭМ!$C$33:$C$776,СВЦЭМ!$A$33:$A$776,$A86,СВЦЭМ!$B$33:$B$776,I$83)+'СЕТ СН'!$H$9+СВЦЭМ!$D$10+'СЕТ СН'!$H$6-'СЕТ СН'!$H$19</f>
        <v>1211.5464031800002</v>
      </c>
      <c r="J86" s="36">
        <f>SUMIFS(СВЦЭМ!$C$33:$C$776,СВЦЭМ!$A$33:$A$776,$A86,СВЦЭМ!$B$33:$B$776,J$83)+'СЕТ СН'!$H$9+СВЦЭМ!$D$10+'СЕТ СН'!$H$6-'СЕТ СН'!$H$19</f>
        <v>1222.6191692</v>
      </c>
      <c r="K86" s="36">
        <f>SUMIFS(СВЦЭМ!$C$33:$C$776,СВЦЭМ!$A$33:$A$776,$A86,СВЦЭМ!$B$33:$B$776,K$83)+'СЕТ СН'!$H$9+СВЦЭМ!$D$10+'СЕТ СН'!$H$6-'СЕТ СН'!$H$19</f>
        <v>1216.0821792400002</v>
      </c>
      <c r="L86" s="36">
        <f>SUMIFS(СВЦЭМ!$C$33:$C$776,СВЦЭМ!$A$33:$A$776,$A86,СВЦЭМ!$B$33:$B$776,L$83)+'СЕТ СН'!$H$9+СВЦЭМ!$D$10+'СЕТ СН'!$H$6-'СЕТ СН'!$H$19</f>
        <v>1172.97335114</v>
      </c>
      <c r="M86" s="36">
        <f>SUMIFS(СВЦЭМ!$C$33:$C$776,СВЦЭМ!$A$33:$A$776,$A86,СВЦЭМ!$B$33:$B$776,M$83)+'СЕТ СН'!$H$9+СВЦЭМ!$D$10+'СЕТ СН'!$H$6-'СЕТ СН'!$H$19</f>
        <v>1125.69805247</v>
      </c>
      <c r="N86" s="36">
        <f>SUMIFS(СВЦЭМ!$C$33:$C$776,СВЦЭМ!$A$33:$A$776,$A86,СВЦЭМ!$B$33:$B$776,N$83)+'СЕТ СН'!$H$9+СВЦЭМ!$D$10+'СЕТ СН'!$H$6-'СЕТ СН'!$H$19</f>
        <v>1111.1208361700001</v>
      </c>
      <c r="O86" s="36">
        <f>SUMIFS(СВЦЭМ!$C$33:$C$776,СВЦЭМ!$A$33:$A$776,$A86,СВЦЭМ!$B$33:$B$776,O$83)+'СЕТ СН'!$H$9+СВЦЭМ!$D$10+'СЕТ СН'!$H$6-'СЕТ СН'!$H$19</f>
        <v>1111.80076519</v>
      </c>
      <c r="P86" s="36">
        <f>SUMIFS(СВЦЭМ!$C$33:$C$776,СВЦЭМ!$A$33:$A$776,$A86,СВЦЭМ!$B$33:$B$776,P$83)+'СЕТ СН'!$H$9+СВЦЭМ!$D$10+'СЕТ СН'!$H$6-'СЕТ СН'!$H$19</f>
        <v>1117.2502285400001</v>
      </c>
      <c r="Q86" s="36">
        <f>SUMIFS(СВЦЭМ!$C$33:$C$776,СВЦЭМ!$A$33:$A$776,$A86,СВЦЭМ!$B$33:$B$776,Q$83)+'СЕТ СН'!$H$9+СВЦЭМ!$D$10+'СЕТ СН'!$H$6-'СЕТ СН'!$H$19</f>
        <v>1117.65831067</v>
      </c>
      <c r="R86" s="36">
        <f>SUMIFS(СВЦЭМ!$C$33:$C$776,СВЦЭМ!$A$33:$A$776,$A86,СВЦЭМ!$B$33:$B$776,R$83)+'СЕТ СН'!$H$9+СВЦЭМ!$D$10+'СЕТ СН'!$H$6-'СЕТ СН'!$H$19</f>
        <v>1112.7283684200002</v>
      </c>
      <c r="S86" s="36">
        <f>SUMIFS(СВЦЭМ!$C$33:$C$776,СВЦЭМ!$A$33:$A$776,$A86,СВЦЭМ!$B$33:$B$776,S$83)+'СЕТ СН'!$H$9+СВЦЭМ!$D$10+'СЕТ СН'!$H$6-'СЕТ СН'!$H$19</f>
        <v>1110.8168642800001</v>
      </c>
      <c r="T86" s="36">
        <f>SUMIFS(СВЦЭМ!$C$33:$C$776,СВЦЭМ!$A$33:$A$776,$A86,СВЦЭМ!$B$33:$B$776,T$83)+'СЕТ СН'!$H$9+СВЦЭМ!$D$10+'СЕТ СН'!$H$6-'СЕТ СН'!$H$19</f>
        <v>1136.49530587</v>
      </c>
      <c r="U86" s="36">
        <f>SUMIFS(СВЦЭМ!$C$33:$C$776,СВЦЭМ!$A$33:$A$776,$A86,СВЦЭМ!$B$33:$B$776,U$83)+'СЕТ СН'!$H$9+СВЦЭМ!$D$10+'СЕТ СН'!$H$6-'СЕТ СН'!$H$19</f>
        <v>1108.0878547000002</v>
      </c>
      <c r="V86" s="36">
        <f>SUMIFS(СВЦЭМ!$C$33:$C$776,СВЦЭМ!$A$33:$A$776,$A86,СВЦЭМ!$B$33:$B$776,V$83)+'СЕТ СН'!$H$9+СВЦЭМ!$D$10+'СЕТ СН'!$H$6-'СЕТ СН'!$H$19</f>
        <v>1060.0752087400001</v>
      </c>
      <c r="W86" s="36">
        <f>SUMIFS(СВЦЭМ!$C$33:$C$776,СВЦЭМ!$A$33:$A$776,$A86,СВЦЭМ!$B$33:$B$776,W$83)+'СЕТ СН'!$H$9+СВЦЭМ!$D$10+'СЕТ СН'!$H$6-'СЕТ СН'!$H$19</f>
        <v>1055.7987448399999</v>
      </c>
      <c r="X86" s="36">
        <f>SUMIFS(СВЦЭМ!$C$33:$C$776,СВЦЭМ!$A$33:$A$776,$A86,СВЦЭМ!$B$33:$B$776,X$83)+'СЕТ СН'!$H$9+СВЦЭМ!$D$10+'СЕТ СН'!$H$6-'СЕТ СН'!$H$19</f>
        <v>1103.0386994800001</v>
      </c>
      <c r="Y86" s="36">
        <f>SUMIFS(СВЦЭМ!$C$33:$C$776,СВЦЭМ!$A$33:$A$776,$A86,СВЦЭМ!$B$33:$B$776,Y$83)+'СЕТ СН'!$H$9+СВЦЭМ!$D$10+'СЕТ СН'!$H$6-'СЕТ СН'!$H$19</f>
        <v>1166.8068784500001</v>
      </c>
    </row>
    <row r="87" spans="1:25" ht="15.75" x14ac:dyDescent="0.2">
      <c r="A87" s="35">
        <f t="shared" si="2"/>
        <v>43986</v>
      </c>
      <c r="B87" s="36">
        <f>SUMIFS(СВЦЭМ!$C$33:$C$776,СВЦЭМ!$A$33:$A$776,$A87,СВЦЭМ!$B$33:$B$776,B$83)+'СЕТ СН'!$H$9+СВЦЭМ!$D$10+'СЕТ СН'!$H$6-'СЕТ СН'!$H$19</f>
        <v>1246.5518603300002</v>
      </c>
      <c r="C87" s="36">
        <f>SUMIFS(СВЦЭМ!$C$33:$C$776,СВЦЭМ!$A$33:$A$776,$A87,СВЦЭМ!$B$33:$B$776,C$83)+'СЕТ СН'!$H$9+СВЦЭМ!$D$10+'СЕТ СН'!$H$6-'СЕТ СН'!$H$19</f>
        <v>1263.6653029300001</v>
      </c>
      <c r="D87" s="36">
        <f>SUMIFS(СВЦЭМ!$C$33:$C$776,СВЦЭМ!$A$33:$A$776,$A87,СВЦЭМ!$B$33:$B$776,D$83)+'СЕТ СН'!$H$9+СВЦЭМ!$D$10+'СЕТ СН'!$H$6-'СЕТ СН'!$H$19</f>
        <v>1272.8117832500002</v>
      </c>
      <c r="E87" s="36">
        <f>SUMIFS(СВЦЭМ!$C$33:$C$776,СВЦЭМ!$A$33:$A$776,$A87,СВЦЭМ!$B$33:$B$776,E$83)+'СЕТ СН'!$H$9+СВЦЭМ!$D$10+'СЕТ СН'!$H$6-'СЕТ СН'!$H$19</f>
        <v>1280.7045221200001</v>
      </c>
      <c r="F87" s="36">
        <f>SUMIFS(СВЦЭМ!$C$33:$C$776,СВЦЭМ!$A$33:$A$776,$A87,СВЦЭМ!$B$33:$B$776,F$83)+'СЕТ СН'!$H$9+СВЦЭМ!$D$10+'СЕТ СН'!$H$6-'СЕТ СН'!$H$19</f>
        <v>1288.3954380499999</v>
      </c>
      <c r="G87" s="36">
        <f>SUMIFS(СВЦЭМ!$C$33:$C$776,СВЦЭМ!$A$33:$A$776,$A87,СВЦЭМ!$B$33:$B$776,G$83)+'СЕТ СН'!$H$9+СВЦЭМ!$D$10+'СЕТ СН'!$H$6-'СЕТ СН'!$H$19</f>
        <v>1289.43089893</v>
      </c>
      <c r="H87" s="36">
        <f>SUMIFS(СВЦЭМ!$C$33:$C$776,СВЦЭМ!$A$33:$A$776,$A87,СВЦЭМ!$B$33:$B$776,H$83)+'СЕТ СН'!$H$9+СВЦЭМ!$D$10+'СЕТ СН'!$H$6-'СЕТ СН'!$H$19</f>
        <v>1286.1502469300001</v>
      </c>
      <c r="I87" s="36">
        <f>SUMIFS(СВЦЭМ!$C$33:$C$776,СВЦЭМ!$A$33:$A$776,$A87,СВЦЭМ!$B$33:$B$776,I$83)+'СЕТ СН'!$H$9+СВЦЭМ!$D$10+'СЕТ СН'!$H$6-'СЕТ СН'!$H$19</f>
        <v>1245.3959227999999</v>
      </c>
      <c r="J87" s="36">
        <f>SUMIFS(СВЦЭМ!$C$33:$C$776,СВЦЭМ!$A$33:$A$776,$A87,СВЦЭМ!$B$33:$B$776,J$83)+'СЕТ СН'!$H$9+СВЦЭМ!$D$10+'СЕТ СН'!$H$6-'СЕТ СН'!$H$19</f>
        <v>1240.41860634</v>
      </c>
      <c r="K87" s="36">
        <f>SUMIFS(СВЦЭМ!$C$33:$C$776,СВЦЭМ!$A$33:$A$776,$A87,СВЦЭМ!$B$33:$B$776,K$83)+'СЕТ СН'!$H$9+СВЦЭМ!$D$10+'СЕТ СН'!$H$6-'СЕТ СН'!$H$19</f>
        <v>1213.66200675</v>
      </c>
      <c r="L87" s="36">
        <f>SUMIFS(СВЦЭМ!$C$33:$C$776,СВЦЭМ!$A$33:$A$776,$A87,СВЦЭМ!$B$33:$B$776,L$83)+'СЕТ СН'!$H$9+СВЦЭМ!$D$10+'СЕТ СН'!$H$6-'СЕТ СН'!$H$19</f>
        <v>1180.90908831</v>
      </c>
      <c r="M87" s="36">
        <f>SUMIFS(СВЦЭМ!$C$33:$C$776,СВЦЭМ!$A$33:$A$776,$A87,СВЦЭМ!$B$33:$B$776,M$83)+'СЕТ СН'!$H$9+СВЦЭМ!$D$10+'СЕТ СН'!$H$6-'СЕТ СН'!$H$19</f>
        <v>1151.4589766700001</v>
      </c>
      <c r="N87" s="36">
        <f>SUMIFS(СВЦЭМ!$C$33:$C$776,СВЦЭМ!$A$33:$A$776,$A87,СВЦЭМ!$B$33:$B$776,N$83)+'СЕТ СН'!$H$9+СВЦЭМ!$D$10+'СЕТ СН'!$H$6-'СЕТ СН'!$H$19</f>
        <v>1152.15194733</v>
      </c>
      <c r="O87" s="36">
        <f>SUMIFS(СВЦЭМ!$C$33:$C$776,СВЦЭМ!$A$33:$A$776,$A87,СВЦЭМ!$B$33:$B$776,O$83)+'СЕТ СН'!$H$9+СВЦЭМ!$D$10+'СЕТ СН'!$H$6-'СЕТ СН'!$H$19</f>
        <v>1152.3101682800002</v>
      </c>
      <c r="P87" s="36">
        <f>SUMIFS(СВЦЭМ!$C$33:$C$776,СВЦЭМ!$A$33:$A$776,$A87,СВЦЭМ!$B$33:$B$776,P$83)+'СЕТ СН'!$H$9+СВЦЭМ!$D$10+'СЕТ СН'!$H$6-'СЕТ СН'!$H$19</f>
        <v>1160.0187762300002</v>
      </c>
      <c r="Q87" s="36">
        <f>SUMIFS(СВЦЭМ!$C$33:$C$776,СВЦЭМ!$A$33:$A$776,$A87,СВЦЭМ!$B$33:$B$776,Q$83)+'СЕТ СН'!$H$9+СВЦЭМ!$D$10+'СЕТ СН'!$H$6-'СЕТ СН'!$H$19</f>
        <v>1152.0387309600001</v>
      </c>
      <c r="R87" s="36">
        <f>SUMIFS(СВЦЭМ!$C$33:$C$776,СВЦЭМ!$A$33:$A$776,$A87,СВЦЭМ!$B$33:$B$776,R$83)+'СЕТ СН'!$H$9+СВЦЭМ!$D$10+'СЕТ СН'!$H$6-'СЕТ СН'!$H$19</f>
        <v>1149.64500817</v>
      </c>
      <c r="S87" s="36">
        <f>SUMIFS(СВЦЭМ!$C$33:$C$776,СВЦЭМ!$A$33:$A$776,$A87,СВЦЭМ!$B$33:$B$776,S$83)+'СЕТ СН'!$H$9+СВЦЭМ!$D$10+'СЕТ СН'!$H$6-'СЕТ СН'!$H$19</f>
        <v>1152.2148786800001</v>
      </c>
      <c r="T87" s="36">
        <f>SUMIFS(СВЦЭМ!$C$33:$C$776,СВЦЭМ!$A$33:$A$776,$A87,СВЦЭМ!$B$33:$B$776,T$83)+'СЕТ СН'!$H$9+СВЦЭМ!$D$10+'СЕТ СН'!$H$6-'СЕТ СН'!$H$19</f>
        <v>1136.9572604700002</v>
      </c>
      <c r="U87" s="36">
        <f>SUMIFS(СВЦЭМ!$C$33:$C$776,СВЦЭМ!$A$33:$A$776,$A87,СВЦЭМ!$B$33:$B$776,U$83)+'СЕТ СН'!$H$9+СВЦЭМ!$D$10+'СЕТ СН'!$H$6-'СЕТ СН'!$H$19</f>
        <v>1095.89793381</v>
      </c>
      <c r="V87" s="36">
        <f>SUMIFS(СВЦЭМ!$C$33:$C$776,СВЦЭМ!$A$33:$A$776,$A87,СВЦЭМ!$B$33:$B$776,V$83)+'СЕТ СН'!$H$9+СВЦЭМ!$D$10+'СЕТ СН'!$H$6-'СЕТ СН'!$H$19</f>
        <v>1088.2421582500001</v>
      </c>
      <c r="W87" s="36">
        <f>SUMIFS(СВЦЭМ!$C$33:$C$776,СВЦЭМ!$A$33:$A$776,$A87,СВЦЭМ!$B$33:$B$776,W$83)+'СЕТ СН'!$H$9+СВЦЭМ!$D$10+'СЕТ СН'!$H$6-'СЕТ СН'!$H$19</f>
        <v>1081.6572151400001</v>
      </c>
      <c r="X87" s="36">
        <f>SUMIFS(СВЦЭМ!$C$33:$C$776,СВЦЭМ!$A$33:$A$776,$A87,СВЦЭМ!$B$33:$B$776,X$83)+'СЕТ СН'!$H$9+СВЦЭМ!$D$10+'СЕТ СН'!$H$6-'СЕТ СН'!$H$19</f>
        <v>1115.75622888</v>
      </c>
      <c r="Y87" s="36">
        <f>SUMIFS(СВЦЭМ!$C$33:$C$776,СВЦЭМ!$A$33:$A$776,$A87,СВЦЭМ!$B$33:$B$776,Y$83)+'СЕТ СН'!$H$9+СВЦЭМ!$D$10+'СЕТ СН'!$H$6-'СЕТ СН'!$H$19</f>
        <v>1177.21473917</v>
      </c>
    </row>
    <row r="88" spans="1:25" ht="15.75" x14ac:dyDescent="0.2">
      <c r="A88" s="35">
        <f t="shared" si="2"/>
        <v>43987</v>
      </c>
      <c r="B88" s="36">
        <f>SUMIFS(СВЦЭМ!$C$33:$C$776,СВЦЭМ!$A$33:$A$776,$A88,СВЦЭМ!$B$33:$B$776,B$83)+'СЕТ СН'!$H$9+СВЦЭМ!$D$10+'СЕТ СН'!$H$6-'СЕТ СН'!$H$19</f>
        <v>1285.2419503000001</v>
      </c>
      <c r="C88" s="36">
        <f>SUMIFS(СВЦЭМ!$C$33:$C$776,СВЦЭМ!$A$33:$A$776,$A88,СВЦЭМ!$B$33:$B$776,C$83)+'СЕТ СН'!$H$9+СВЦЭМ!$D$10+'СЕТ СН'!$H$6-'СЕТ СН'!$H$19</f>
        <v>1306.82058732</v>
      </c>
      <c r="D88" s="36">
        <f>SUMIFS(СВЦЭМ!$C$33:$C$776,СВЦЭМ!$A$33:$A$776,$A88,СВЦЭМ!$B$33:$B$776,D$83)+'СЕТ СН'!$H$9+СВЦЭМ!$D$10+'СЕТ СН'!$H$6-'СЕТ СН'!$H$19</f>
        <v>1328.4273316399999</v>
      </c>
      <c r="E88" s="36">
        <f>SUMIFS(СВЦЭМ!$C$33:$C$776,СВЦЭМ!$A$33:$A$776,$A88,СВЦЭМ!$B$33:$B$776,E$83)+'СЕТ СН'!$H$9+СВЦЭМ!$D$10+'СЕТ СН'!$H$6-'СЕТ СН'!$H$19</f>
        <v>1346.8383697500001</v>
      </c>
      <c r="F88" s="36">
        <f>SUMIFS(СВЦЭМ!$C$33:$C$776,СВЦЭМ!$A$33:$A$776,$A88,СВЦЭМ!$B$33:$B$776,F$83)+'СЕТ СН'!$H$9+СВЦЭМ!$D$10+'СЕТ СН'!$H$6-'СЕТ СН'!$H$19</f>
        <v>1341.56547892</v>
      </c>
      <c r="G88" s="36">
        <f>SUMIFS(СВЦЭМ!$C$33:$C$776,СВЦЭМ!$A$33:$A$776,$A88,СВЦЭМ!$B$33:$B$776,G$83)+'СЕТ СН'!$H$9+СВЦЭМ!$D$10+'СЕТ СН'!$H$6-'СЕТ СН'!$H$19</f>
        <v>1337.87308601</v>
      </c>
      <c r="H88" s="36">
        <f>SUMIFS(СВЦЭМ!$C$33:$C$776,СВЦЭМ!$A$33:$A$776,$A88,СВЦЭМ!$B$33:$B$776,H$83)+'СЕТ СН'!$H$9+СВЦЭМ!$D$10+'СЕТ СН'!$H$6-'СЕТ СН'!$H$19</f>
        <v>1302.08464069</v>
      </c>
      <c r="I88" s="36">
        <f>SUMIFS(СВЦЭМ!$C$33:$C$776,СВЦЭМ!$A$33:$A$776,$A88,СВЦЭМ!$B$33:$B$776,I$83)+'СЕТ СН'!$H$9+СВЦЭМ!$D$10+'СЕТ СН'!$H$6-'СЕТ СН'!$H$19</f>
        <v>1258.6921439299999</v>
      </c>
      <c r="J88" s="36">
        <f>SUMIFS(СВЦЭМ!$C$33:$C$776,СВЦЭМ!$A$33:$A$776,$A88,СВЦЭМ!$B$33:$B$776,J$83)+'СЕТ СН'!$H$9+СВЦЭМ!$D$10+'СЕТ СН'!$H$6-'СЕТ СН'!$H$19</f>
        <v>1200.2441657700001</v>
      </c>
      <c r="K88" s="36">
        <f>SUMIFS(СВЦЭМ!$C$33:$C$776,СВЦЭМ!$A$33:$A$776,$A88,СВЦЭМ!$B$33:$B$776,K$83)+'СЕТ СН'!$H$9+СВЦЭМ!$D$10+'СЕТ СН'!$H$6-'СЕТ СН'!$H$19</f>
        <v>1116.91598445</v>
      </c>
      <c r="L88" s="36">
        <f>SUMIFS(СВЦЭМ!$C$33:$C$776,СВЦЭМ!$A$33:$A$776,$A88,СВЦЭМ!$B$33:$B$776,L$83)+'СЕТ СН'!$H$9+СВЦЭМ!$D$10+'СЕТ СН'!$H$6-'СЕТ СН'!$H$19</f>
        <v>1083.3223196399999</v>
      </c>
      <c r="M88" s="36">
        <f>SUMIFS(СВЦЭМ!$C$33:$C$776,СВЦЭМ!$A$33:$A$776,$A88,СВЦЭМ!$B$33:$B$776,M$83)+'СЕТ СН'!$H$9+СВЦЭМ!$D$10+'СЕТ СН'!$H$6-'СЕТ СН'!$H$19</f>
        <v>1084.93037798</v>
      </c>
      <c r="N88" s="36">
        <f>SUMIFS(СВЦЭМ!$C$33:$C$776,СВЦЭМ!$A$33:$A$776,$A88,СВЦЭМ!$B$33:$B$776,N$83)+'СЕТ СН'!$H$9+СВЦЭМ!$D$10+'СЕТ СН'!$H$6-'СЕТ СН'!$H$19</f>
        <v>1084.7366311400001</v>
      </c>
      <c r="O88" s="36">
        <f>SUMIFS(СВЦЭМ!$C$33:$C$776,СВЦЭМ!$A$33:$A$776,$A88,СВЦЭМ!$B$33:$B$776,O$83)+'СЕТ СН'!$H$9+СВЦЭМ!$D$10+'СЕТ СН'!$H$6-'СЕТ СН'!$H$19</f>
        <v>1096.8164960600002</v>
      </c>
      <c r="P88" s="36">
        <f>SUMIFS(СВЦЭМ!$C$33:$C$776,СВЦЭМ!$A$33:$A$776,$A88,СВЦЭМ!$B$33:$B$776,P$83)+'СЕТ СН'!$H$9+СВЦЭМ!$D$10+'СЕТ СН'!$H$6-'СЕТ СН'!$H$19</f>
        <v>1109.57824089</v>
      </c>
      <c r="Q88" s="36">
        <f>SUMIFS(СВЦЭМ!$C$33:$C$776,СВЦЭМ!$A$33:$A$776,$A88,СВЦЭМ!$B$33:$B$776,Q$83)+'СЕТ СН'!$H$9+СВЦЭМ!$D$10+'СЕТ СН'!$H$6-'СЕТ СН'!$H$19</f>
        <v>1115.06316472</v>
      </c>
      <c r="R88" s="36">
        <f>SUMIFS(СВЦЭМ!$C$33:$C$776,СВЦЭМ!$A$33:$A$776,$A88,СВЦЭМ!$B$33:$B$776,R$83)+'СЕТ СН'!$H$9+СВЦЭМ!$D$10+'СЕТ СН'!$H$6-'СЕТ СН'!$H$19</f>
        <v>1112.2791876599999</v>
      </c>
      <c r="S88" s="36">
        <f>SUMIFS(СВЦЭМ!$C$33:$C$776,СВЦЭМ!$A$33:$A$776,$A88,СВЦЭМ!$B$33:$B$776,S$83)+'СЕТ СН'!$H$9+СВЦЭМ!$D$10+'СЕТ СН'!$H$6-'СЕТ СН'!$H$19</f>
        <v>1114.2315707600001</v>
      </c>
      <c r="T88" s="36">
        <f>SUMIFS(СВЦЭМ!$C$33:$C$776,СВЦЭМ!$A$33:$A$776,$A88,СВЦЭМ!$B$33:$B$776,T$83)+'СЕТ СН'!$H$9+СВЦЭМ!$D$10+'СЕТ СН'!$H$6-'СЕТ СН'!$H$19</f>
        <v>1107.24830593</v>
      </c>
      <c r="U88" s="36">
        <f>SUMIFS(СВЦЭМ!$C$33:$C$776,СВЦЭМ!$A$33:$A$776,$A88,СВЦЭМ!$B$33:$B$776,U$83)+'СЕТ СН'!$H$9+СВЦЭМ!$D$10+'СЕТ СН'!$H$6-'СЕТ СН'!$H$19</f>
        <v>1100.3242820200001</v>
      </c>
      <c r="V88" s="36">
        <f>SUMIFS(СВЦЭМ!$C$33:$C$776,СВЦЭМ!$A$33:$A$776,$A88,СВЦЭМ!$B$33:$B$776,V$83)+'СЕТ СН'!$H$9+СВЦЭМ!$D$10+'СЕТ СН'!$H$6-'СЕТ СН'!$H$19</f>
        <v>1084.44128159</v>
      </c>
      <c r="W88" s="36">
        <f>SUMIFS(СВЦЭМ!$C$33:$C$776,СВЦЭМ!$A$33:$A$776,$A88,СВЦЭМ!$B$33:$B$776,W$83)+'СЕТ СН'!$H$9+СВЦЭМ!$D$10+'СЕТ СН'!$H$6-'СЕТ СН'!$H$19</f>
        <v>1074.3616054700001</v>
      </c>
      <c r="X88" s="36">
        <f>SUMIFS(СВЦЭМ!$C$33:$C$776,СВЦЭМ!$A$33:$A$776,$A88,СВЦЭМ!$B$33:$B$776,X$83)+'СЕТ СН'!$H$9+СВЦЭМ!$D$10+'СЕТ СН'!$H$6-'СЕТ СН'!$H$19</f>
        <v>1099.9001246400001</v>
      </c>
      <c r="Y88" s="36">
        <f>SUMIFS(СВЦЭМ!$C$33:$C$776,СВЦЭМ!$A$33:$A$776,$A88,СВЦЭМ!$B$33:$B$776,Y$83)+'СЕТ СН'!$H$9+СВЦЭМ!$D$10+'СЕТ СН'!$H$6-'СЕТ СН'!$H$19</f>
        <v>1168.0434608200001</v>
      </c>
    </row>
    <row r="89" spans="1:25" ht="15.75" x14ac:dyDescent="0.2">
      <c r="A89" s="35">
        <f t="shared" si="2"/>
        <v>43988</v>
      </c>
      <c r="B89" s="36">
        <f>SUMIFS(СВЦЭМ!$C$33:$C$776,СВЦЭМ!$A$33:$A$776,$A89,СВЦЭМ!$B$33:$B$776,B$83)+'СЕТ СН'!$H$9+СВЦЭМ!$D$10+'СЕТ СН'!$H$6-'СЕТ СН'!$H$19</f>
        <v>1231.1117823</v>
      </c>
      <c r="C89" s="36">
        <f>SUMIFS(СВЦЭМ!$C$33:$C$776,СВЦЭМ!$A$33:$A$776,$A89,СВЦЭМ!$B$33:$B$776,C$83)+'СЕТ СН'!$H$9+СВЦЭМ!$D$10+'СЕТ СН'!$H$6-'СЕТ СН'!$H$19</f>
        <v>1254.27610299</v>
      </c>
      <c r="D89" s="36">
        <f>SUMIFS(СВЦЭМ!$C$33:$C$776,СВЦЭМ!$A$33:$A$776,$A89,СВЦЭМ!$B$33:$B$776,D$83)+'СЕТ СН'!$H$9+СВЦЭМ!$D$10+'СЕТ СН'!$H$6-'СЕТ СН'!$H$19</f>
        <v>1273.9245099300001</v>
      </c>
      <c r="E89" s="36">
        <f>SUMIFS(СВЦЭМ!$C$33:$C$776,СВЦЭМ!$A$33:$A$776,$A89,СВЦЭМ!$B$33:$B$776,E$83)+'СЕТ СН'!$H$9+СВЦЭМ!$D$10+'СЕТ СН'!$H$6-'СЕТ СН'!$H$19</f>
        <v>1286.3439640199999</v>
      </c>
      <c r="F89" s="36">
        <f>SUMIFS(СВЦЭМ!$C$33:$C$776,СВЦЭМ!$A$33:$A$776,$A89,СВЦЭМ!$B$33:$B$776,F$83)+'СЕТ СН'!$H$9+СВЦЭМ!$D$10+'СЕТ СН'!$H$6-'СЕТ СН'!$H$19</f>
        <v>1286.09506676</v>
      </c>
      <c r="G89" s="36">
        <f>SUMIFS(СВЦЭМ!$C$33:$C$776,СВЦЭМ!$A$33:$A$776,$A89,СВЦЭМ!$B$33:$B$776,G$83)+'СЕТ СН'!$H$9+СВЦЭМ!$D$10+'СЕТ СН'!$H$6-'СЕТ СН'!$H$19</f>
        <v>1280.80791716</v>
      </c>
      <c r="H89" s="36">
        <f>SUMIFS(СВЦЭМ!$C$33:$C$776,СВЦЭМ!$A$33:$A$776,$A89,СВЦЭМ!$B$33:$B$776,H$83)+'СЕТ СН'!$H$9+СВЦЭМ!$D$10+'СЕТ СН'!$H$6-'СЕТ СН'!$H$19</f>
        <v>1315.5047505900002</v>
      </c>
      <c r="I89" s="36">
        <f>SUMIFS(СВЦЭМ!$C$33:$C$776,СВЦЭМ!$A$33:$A$776,$A89,СВЦЭМ!$B$33:$B$776,I$83)+'СЕТ СН'!$H$9+СВЦЭМ!$D$10+'СЕТ СН'!$H$6-'СЕТ СН'!$H$19</f>
        <v>1285.5105567000001</v>
      </c>
      <c r="J89" s="36">
        <f>SUMIFS(СВЦЭМ!$C$33:$C$776,СВЦЭМ!$A$33:$A$776,$A89,СВЦЭМ!$B$33:$B$776,J$83)+'СЕТ СН'!$H$9+СВЦЭМ!$D$10+'СЕТ СН'!$H$6-'СЕТ СН'!$H$19</f>
        <v>1227.50845592</v>
      </c>
      <c r="K89" s="36">
        <f>SUMIFS(СВЦЭМ!$C$33:$C$776,СВЦЭМ!$A$33:$A$776,$A89,СВЦЭМ!$B$33:$B$776,K$83)+'СЕТ СН'!$H$9+СВЦЭМ!$D$10+'СЕТ СН'!$H$6-'СЕТ СН'!$H$19</f>
        <v>1120.9614040700001</v>
      </c>
      <c r="L89" s="36">
        <f>SUMIFS(СВЦЭМ!$C$33:$C$776,СВЦЭМ!$A$33:$A$776,$A89,СВЦЭМ!$B$33:$B$776,L$83)+'СЕТ СН'!$H$9+СВЦЭМ!$D$10+'СЕТ СН'!$H$6-'СЕТ СН'!$H$19</f>
        <v>1055.8653223900001</v>
      </c>
      <c r="M89" s="36">
        <f>SUMIFS(СВЦЭМ!$C$33:$C$776,СВЦЭМ!$A$33:$A$776,$A89,СВЦЭМ!$B$33:$B$776,M$83)+'СЕТ СН'!$H$9+СВЦЭМ!$D$10+'СЕТ СН'!$H$6-'СЕТ СН'!$H$19</f>
        <v>1051.25667662</v>
      </c>
      <c r="N89" s="36">
        <f>SUMIFS(СВЦЭМ!$C$33:$C$776,СВЦЭМ!$A$33:$A$776,$A89,СВЦЭМ!$B$33:$B$776,N$83)+'СЕТ СН'!$H$9+СВЦЭМ!$D$10+'СЕТ СН'!$H$6-'СЕТ СН'!$H$19</f>
        <v>1069.7680836300001</v>
      </c>
      <c r="O89" s="36">
        <f>SUMIFS(СВЦЭМ!$C$33:$C$776,СВЦЭМ!$A$33:$A$776,$A89,СВЦЭМ!$B$33:$B$776,O$83)+'СЕТ СН'!$H$9+СВЦЭМ!$D$10+'СЕТ СН'!$H$6-'СЕТ СН'!$H$19</f>
        <v>1100.65569491</v>
      </c>
      <c r="P89" s="36">
        <f>SUMIFS(СВЦЭМ!$C$33:$C$776,СВЦЭМ!$A$33:$A$776,$A89,СВЦЭМ!$B$33:$B$776,P$83)+'СЕТ СН'!$H$9+СВЦЭМ!$D$10+'СЕТ СН'!$H$6-'СЕТ СН'!$H$19</f>
        <v>1105.03250213</v>
      </c>
      <c r="Q89" s="36">
        <f>SUMIFS(СВЦЭМ!$C$33:$C$776,СВЦЭМ!$A$33:$A$776,$A89,СВЦЭМ!$B$33:$B$776,Q$83)+'СЕТ СН'!$H$9+СВЦЭМ!$D$10+'СЕТ СН'!$H$6-'СЕТ СН'!$H$19</f>
        <v>1107.4346354600002</v>
      </c>
      <c r="R89" s="36">
        <f>SUMIFS(СВЦЭМ!$C$33:$C$776,СВЦЭМ!$A$33:$A$776,$A89,СВЦЭМ!$B$33:$B$776,R$83)+'СЕТ СН'!$H$9+СВЦЭМ!$D$10+'СЕТ СН'!$H$6-'СЕТ СН'!$H$19</f>
        <v>1102.0442483100001</v>
      </c>
      <c r="S89" s="36">
        <f>SUMIFS(СВЦЭМ!$C$33:$C$776,СВЦЭМ!$A$33:$A$776,$A89,СВЦЭМ!$B$33:$B$776,S$83)+'СЕТ СН'!$H$9+СВЦЭМ!$D$10+'СЕТ СН'!$H$6-'СЕТ СН'!$H$19</f>
        <v>1106.14289861</v>
      </c>
      <c r="T89" s="36">
        <f>SUMIFS(СВЦЭМ!$C$33:$C$776,СВЦЭМ!$A$33:$A$776,$A89,СВЦЭМ!$B$33:$B$776,T$83)+'СЕТ СН'!$H$9+СВЦЭМ!$D$10+'СЕТ СН'!$H$6-'СЕТ СН'!$H$19</f>
        <v>1100.90926199</v>
      </c>
      <c r="U89" s="36">
        <f>SUMIFS(СВЦЭМ!$C$33:$C$776,СВЦЭМ!$A$33:$A$776,$A89,СВЦЭМ!$B$33:$B$776,U$83)+'СЕТ СН'!$H$9+СВЦЭМ!$D$10+'СЕТ СН'!$H$6-'СЕТ СН'!$H$19</f>
        <v>1084.71831881</v>
      </c>
      <c r="V89" s="36">
        <f>SUMIFS(СВЦЭМ!$C$33:$C$776,СВЦЭМ!$A$33:$A$776,$A89,СВЦЭМ!$B$33:$B$776,V$83)+'СЕТ СН'!$H$9+СВЦЭМ!$D$10+'СЕТ СН'!$H$6-'СЕТ СН'!$H$19</f>
        <v>1049.45129262</v>
      </c>
      <c r="W89" s="36">
        <f>SUMIFS(СВЦЭМ!$C$33:$C$776,СВЦЭМ!$A$33:$A$776,$A89,СВЦЭМ!$B$33:$B$776,W$83)+'СЕТ СН'!$H$9+СВЦЭМ!$D$10+'СЕТ СН'!$H$6-'СЕТ СН'!$H$19</f>
        <v>1034.4899188700001</v>
      </c>
      <c r="X89" s="36">
        <f>SUMIFS(СВЦЭМ!$C$33:$C$776,СВЦЭМ!$A$33:$A$776,$A89,СВЦЭМ!$B$33:$B$776,X$83)+'СЕТ СН'!$H$9+СВЦЭМ!$D$10+'СЕТ СН'!$H$6-'СЕТ СН'!$H$19</f>
        <v>1066.5528397</v>
      </c>
      <c r="Y89" s="36">
        <f>SUMIFS(СВЦЭМ!$C$33:$C$776,СВЦЭМ!$A$33:$A$776,$A89,СВЦЭМ!$B$33:$B$776,Y$83)+'СЕТ СН'!$H$9+СВЦЭМ!$D$10+'СЕТ СН'!$H$6-'СЕТ СН'!$H$19</f>
        <v>1163.5592700000002</v>
      </c>
    </row>
    <row r="90" spans="1:25" ht="15.75" x14ac:dyDescent="0.2">
      <c r="A90" s="35">
        <f t="shared" si="2"/>
        <v>43989</v>
      </c>
      <c r="B90" s="36">
        <f>SUMIFS(СВЦЭМ!$C$33:$C$776,СВЦЭМ!$A$33:$A$776,$A90,СВЦЭМ!$B$33:$B$776,B$83)+'СЕТ СН'!$H$9+СВЦЭМ!$D$10+'СЕТ СН'!$H$6-'СЕТ СН'!$H$19</f>
        <v>1261.1635852300001</v>
      </c>
      <c r="C90" s="36">
        <f>SUMIFS(СВЦЭМ!$C$33:$C$776,СВЦЭМ!$A$33:$A$776,$A90,СВЦЭМ!$B$33:$B$776,C$83)+'СЕТ СН'!$H$9+СВЦЭМ!$D$10+'СЕТ СН'!$H$6-'СЕТ СН'!$H$19</f>
        <v>1278.1935016299999</v>
      </c>
      <c r="D90" s="36">
        <f>SUMIFS(СВЦЭМ!$C$33:$C$776,СВЦЭМ!$A$33:$A$776,$A90,СВЦЭМ!$B$33:$B$776,D$83)+'СЕТ СН'!$H$9+СВЦЭМ!$D$10+'СЕТ СН'!$H$6-'СЕТ СН'!$H$19</f>
        <v>1287.64089315</v>
      </c>
      <c r="E90" s="36">
        <f>SUMIFS(СВЦЭМ!$C$33:$C$776,СВЦЭМ!$A$33:$A$776,$A90,СВЦЭМ!$B$33:$B$776,E$83)+'СЕТ СН'!$H$9+СВЦЭМ!$D$10+'СЕТ СН'!$H$6-'СЕТ СН'!$H$19</f>
        <v>1287.67500541</v>
      </c>
      <c r="F90" s="36">
        <f>SUMIFS(СВЦЭМ!$C$33:$C$776,СВЦЭМ!$A$33:$A$776,$A90,СВЦЭМ!$B$33:$B$776,F$83)+'СЕТ СН'!$H$9+СВЦЭМ!$D$10+'СЕТ СН'!$H$6-'СЕТ СН'!$H$19</f>
        <v>1277.2397593999999</v>
      </c>
      <c r="G90" s="36">
        <f>SUMIFS(СВЦЭМ!$C$33:$C$776,СВЦЭМ!$A$33:$A$776,$A90,СВЦЭМ!$B$33:$B$776,G$83)+'СЕТ СН'!$H$9+СВЦЭМ!$D$10+'СЕТ СН'!$H$6-'СЕТ СН'!$H$19</f>
        <v>1282.61094026</v>
      </c>
      <c r="H90" s="36">
        <f>SUMIFS(СВЦЭМ!$C$33:$C$776,СВЦЭМ!$A$33:$A$776,$A90,СВЦЭМ!$B$33:$B$776,H$83)+'СЕТ СН'!$H$9+СВЦЭМ!$D$10+'СЕТ СН'!$H$6-'СЕТ СН'!$H$19</f>
        <v>1287.61359485</v>
      </c>
      <c r="I90" s="36">
        <f>SUMIFS(СВЦЭМ!$C$33:$C$776,СВЦЭМ!$A$33:$A$776,$A90,СВЦЭМ!$B$33:$B$776,I$83)+'СЕТ СН'!$H$9+СВЦЭМ!$D$10+'СЕТ СН'!$H$6-'СЕТ СН'!$H$19</f>
        <v>1302.0493654000002</v>
      </c>
      <c r="J90" s="36">
        <f>SUMIFS(СВЦЭМ!$C$33:$C$776,СВЦЭМ!$A$33:$A$776,$A90,СВЦЭМ!$B$33:$B$776,J$83)+'СЕТ СН'!$H$9+СВЦЭМ!$D$10+'СЕТ СН'!$H$6-'СЕТ СН'!$H$19</f>
        <v>1266.96417385</v>
      </c>
      <c r="K90" s="36">
        <f>SUMIFS(СВЦЭМ!$C$33:$C$776,СВЦЭМ!$A$33:$A$776,$A90,СВЦЭМ!$B$33:$B$776,K$83)+'СЕТ СН'!$H$9+СВЦЭМ!$D$10+'СЕТ СН'!$H$6-'СЕТ СН'!$H$19</f>
        <v>1180.56139007</v>
      </c>
      <c r="L90" s="36">
        <f>SUMIFS(СВЦЭМ!$C$33:$C$776,СВЦЭМ!$A$33:$A$776,$A90,СВЦЭМ!$B$33:$B$776,L$83)+'СЕТ СН'!$H$9+СВЦЭМ!$D$10+'СЕТ СН'!$H$6-'СЕТ СН'!$H$19</f>
        <v>1101.78840569</v>
      </c>
      <c r="M90" s="36">
        <f>SUMIFS(СВЦЭМ!$C$33:$C$776,СВЦЭМ!$A$33:$A$776,$A90,СВЦЭМ!$B$33:$B$776,M$83)+'СЕТ СН'!$H$9+СВЦЭМ!$D$10+'СЕТ СН'!$H$6-'СЕТ СН'!$H$19</f>
        <v>1071.7846839600002</v>
      </c>
      <c r="N90" s="36">
        <f>SUMIFS(СВЦЭМ!$C$33:$C$776,СВЦЭМ!$A$33:$A$776,$A90,СВЦЭМ!$B$33:$B$776,N$83)+'СЕТ СН'!$H$9+СВЦЭМ!$D$10+'СЕТ СН'!$H$6-'СЕТ СН'!$H$19</f>
        <v>1068.6594594000001</v>
      </c>
      <c r="O90" s="36">
        <f>SUMIFS(СВЦЭМ!$C$33:$C$776,СВЦЭМ!$A$33:$A$776,$A90,СВЦЭМ!$B$33:$B$776,O$83)+'СЕТ СН'!$H$9+СВЦЭМ!$D$10+'СЕТ СН'!$H$6-'СЕТ СН'!$H$19</f>
        <v>1063.4749826299999</v>
      </c>
      <c r="P90" s="36">
        <f>SUMIFS(СВЦЭМ!$C$33:$C$776,СВЦЭМ!$A$33:$A$776,$A90,СВЦЭМ!$B$33:$B$776,P$83)+'СЕТ СН'!$H$9+СВЦЭМ!$D$10+'СЕТ СН'!$H$6-'СЕТ СН'!$H$19</f>
        <v>1075.4389013800001</v>
      </c>
      <c r="Q90" s="36">
        <f>SUMIFS(СВЦЭМ!$C$33:$C$776,СВЦЭМ!$A$33:$A$776,$A90,СВЦЭМ!$B$33:$B$776,Q$83)+'СЕТ СН'!$H$9+СВЦЭМ!$D$10+'СЕТ СН'!$H$6-'СЕТ СН'!$H$19</f>
        <v>1083.3973188499999</v>
      </c>
      <c r="R90" s="36">
        <f>SUMIFS(СВЦЭМ!$C$33:$C$776,СВЦЭМ!$A$33:$A$776,$A90,СВЦЭМ!$B$33:$B$776,R$83)+'СЕТ СН'!$H$9+СВЦЭМ!$D$10+'СЕТ СН'!$H$6-'СЕТ СН'!$H$19</f>
        <v>1079.6118076800001</v>
      </c>
      <c r="S90" s="36">
        <f>SUMIFS(СВЦЭМ!$C$33:$C$776,СВЦЭМ!$A$33:$A$776,$A90,СВЦЭМ!$B$33:$B$776,S$83)+'СЕТ СН'!$H$9+СВЦЭМ!$D$10+'СЕТ СН'!$H$6-'СЕТ СН'!$H$19</f>
        <v>1085.01944929</v>
      </c>
      <c r="T90" s="36">
        <f>SUMIFS(СВЦЭМ!$C$33:$C$776,СВЦЭМ!$A$33:$A$776,$A90,СВЦЭМ!$B$33:$B$776,T$83)+'СЕТ СН'!$H$9+СВЦЭМ!$D$10+'СЕТ СН'!$H$6-'СЕТ СН'!$H$19</f>
        <v>1072.83902524</v>
      </c>
      <c r="U90" s="36">
        <f>SUMIFS(СВЦЭМ!$C$33:$C$776,СВЦЭМ!$A$33:$A$776,$A90,СВЦЭМ!$B$33:$B$776,U$83)+'СЕТ СН'!$H$9+СВЦЭМ!$D$10+'СЕТ СН'!$H$6-'СЕТ СН'!$H$19</f>
        <v>1046.7304655400001</v>
      </c>
      <c r="V90" s="36">
        <f>SUMIFS(СВЦЭМ!$C$33:$C$776,СВЦЭМ!$A$33:$A$776,$A90,СВЦЭМ!$B$33:$B$776,V$83)+'СЕТ СН'!$H$9+СВЦЭМ!$D$10+'СЕТ СН'!$H$6-'СЕТ СН'!$H$19</f>
        <v>1013.8863106900001</v>
      </c>
      <c r="W90" s="36">
        <f>SUMIFS(СВЦЭМ!$C$33:$C$776,СВЦЭМ!$A$33:$A$776,$A90,СВЦЭМ!$B$33:$B$776,W$83)+'СЕТ СН'!$H$9+СВЦЭМ!$D$10+'СЕТ СН'!$H$6-'СЕТ СН'!$H$19</f>
        <v>1007.5289963800001</v>
      </c>
      <c r="X90" s="36">
        <f>SUMIFS(СВЦЭМ!$C$33:$C$776,СВЦЭМ!$A$33:$A$776,$A90,СВЦЭМ!$B$33:$B$776,X$83)+'СЕТ СН'!$H$9+СВЦЭМ!$D$10+'СЕТ СН'!$H$6-'СЕТ СН'!$H$19</f>
        <v>1032.08238151</v>
      </c>
      <c r="Y90" s="36">
        <f>SUMIFS(СВЦЭМ!$C$33:$C$776,СВЦЭМ!$A$33:$A$776,$A90,СВЦЭМ!$B$33:$B$776,Y$83)+'СЕТ СН'!$H$9+СВЦЭМ!$D$10+'СЕТ СН'!$H$6-'СЕТ СН'!$H$19</f>
        <v>1124.9103152299999</v>
      </c>
    </row>
    <row r="91" spans="1:25" ht="15.75" x14ac:dyDescent="0.2">
      <c r="A91" s="35">
        <f t="shared" si="2"/>
        <v>43990</v>
      </c>
      <c r="B91" s="36">
        <f>SUMIFS(СВЦЭМ!$C$33:$C$776,СВЦЭМ!$A$33:$A$776,$A91,СВЦЭМ!$B$33:$B$776,B$83)+'СЕТ СН'!$H$9+СВЦЭМ!$D$10+'СЕТ СН'!$H$6-'СЕТ СН'!$H$19</f>
        <v>1245.50843085</v>
      </c>
      <c r="C91" s="36">
        <f>SUMIFS(СВЦЭМ!$C$33:$C$776,СВЦЭМ!$A$33:$A$776,$A91,СВЦЭМ!$B$33:$B$776,C$83)+'СЕТ СН'!$H$9+СВЦЭМ!$D$10+'СЕТ СН'!$H$6-'СЕТ СН'!$H$19</f>
        <v>1276.05316212</v>
      </c>
      <c r="D91" s="36">
        <f>SUMIFS(СВЦЭМ!$C$33:$C$776,СВЦЭМ!$A$33:$A$776,$A91,СВЦЭМ!$B$33:$B$776,D$83)+'СЕТ СН'!$H$9+СВЦЭМ!$D$10+'СЕТ СН'!$H$6-'СЕТ СН'!$H$19</f>
        <v>1303.6781412700002</v>
      </c>
      <c r="E91" s="36">
        <f>SUMIFS(СВЦЭМ!$C$33:$C$776,СВЦЭМ!$A$33:$A$776,$A91,СВЦЭМ!$B$33:$B$776,E$83)+'СЕТ СН'!$H$9+СВЦЭМ!$D$10+'СЕТ СН'!$H$6-'СЕТ СН'!$H$19</f>
        <v>1311.1422036500001</v>
      </c>
      <c r="F91" s="36">
        <f>SUMIFS(СВЦЭМ!$C$33:$C$776,СВЦЭМ!$A$33:$A$776,$A91,СВЦЭМ!$B$33:$B$776,F$83)+'СЕТ СН'!$H$9+СВЦЭМ!$D$10+'СЕТ СН'!$H$6-'СЕТ СН'!$H$19</f>
        <v>1305.0560924199999</v>
      </c>
      <c r="G91" s="36">
        <f>SUMIFS(СВЦЭМ!$C$33:$C$776,СВЦЭМ!$A$33:$A$776,$A91,СВЦЭМ!$B$33:$B$776,G$83)+'СЕТ СН'!$H$9+СВЦЭМ!$D$10+'СЕТ СН'!$H$6-'СЕТ СН'!$H$19</f>
        <v>1303.1724680699999</v>
      </c>
      <c r="H91" s="36">
        <f>SUMIFS(СВЦЭМ!$C$33:$C$776,СВЦЭМ!$A$33:$A$776,$A91,СВЦЭМ!$B$33:$B$776,H$83)+'СЕТ СН'!$H$9+СВЦЭМ!$D$10+'СЕТ СН'!$H$6-'СЕТ СН'!$H$19</f>
        <v>1298.6206377200001</v>
      </c>
      <c r="I91" s="36">
        <f>SUMIFS(СВЦЭМ!$C$33:$C$776,СВЦЭМ!$A$33:$A$776,$A91,СВЦЭМ!$B$33:$B$776,I$83)+'СЕТ СН'!$H$9+СВЦЭМ!$D$10+'СЕТ СН'!$H$6-'СЕТ СН'!$H$19</f>
        <v>1295.65062229</v>
      </c>
      <c r="J91" s="36">
        <f>SUMIFS(СВЦЭМ!$C$33:$C$776,СВЦЭМ!$A$33:$A$776,$A91,СВЦЭМ!$B$33:$B$776,J$83)+'СЕТ СН'!$H$9+СВЦЭМ!$D$10+'СЕТ СН'!$H$6-'СЕТ СН'!$H$19</f>
        <v>1221.5333736699999</v>
      </c>
      <c r="K91" s="36">
        <f>SUMIFS(СВЦЭМ!$C$33:$C$776,СВЦЭМ!$A$33:$A$776,$A91,СВЦЭМ!$B$33:$B$776,K$83)+'СЕТ СН'!$H$9+СВЦЭМ!$D$10+'СЕТ СН'!$H$6-'СЕТ СН'!$H$19</f>
        <v>1120.73613742</v>
      </c>
      <c r="L91" s="36">
        <f>SUMIFS(СВЦЭМ!$C$33:$C$776,СВЦЭМ!$A$33:$A$776,$A91,СВЦЭМ!$B$33:$B$776,L$83)+'СЕТ СН'!$H$9+СВЦЭМ!$D$10+'СЕТ СН'!$H$6-'СЕТ СН'!$H$19</f>
        <v>1064.6254452400001</v>
      </c>
      <c r="M91" s="36">
        <f>SUMIFS(СВЦЭМ!$C$33:$C$776,СВЦЭМ!$A$33:$A$776,$A91,СВЦЭМ!$B$33:$B$776,M$83)+'СЕТ СН'!$H$9+СВЦЭМ!$D$10+'СЕТ СН'!$H$6-'СЕТ СН'!$H$19</f>
        <v>1052.9051401199999</v>
      </c>
      <c r="N91" s="36">
        <f>SUMIFS(СВЦЭМ!$C$33:$C$776,СВЦЭМ!$A$33:$A$776,$A91,СВЦЭМ!$B$33:$B$776,N$83)+'СЕТ СН'!$H$9+СВЦЭМ!$D$10+'СЕТ СН'!$H$6-'СЕТ СН'!$H$19</f>
        <v>1062.57226216</v>
      </c>
      <c r="O91" s="36">
        <f>SUMIFS(СВЦЭМ!$C$33:$C$776,СВЦЭМ!$A$33:$A$776,$A91,СВЦЭМ!$B$33:$B$776,O$83)+'СЕТ СН'!$H$9+СВЦЭМ!$D$10+'СЕТ СН'!$H$6-'СЕТ СН'!$H$19</f>
        <v>1076.98037071</v>
      </c>
      <c r="P91" s="36">
        <f>SUMIFS(СВЦЭМ!$C$33:$C$776,СВЦЭМ!$A$33:$A$776,$A91,СВЦЭМ!$B$33:$B$776,P$83)+'СЕТ СН'!$H$9+СВЦЭМ!$D$10+'СЕТ СН'!$H$6-'СЕТ СН'!$H$19</f>
        <v>1072.5111027400001</v>
      </c>
      <c r="Q91" s="36">
        <f>SUMIFS(СВЦЭМ!$C$33:$C$776,СВЦЭМ!$A$33:$A$776,$A91,СВЦЭМ!$B$33:$B$776,Q$83)+'СЕТ СН'!$H$9+СВЦЭМ!$D$10+'СЕТ СН'!$H$6-'СЕТ СН'!$H$19</f>
        <v>1070.2521086199999</v>
      </c>
      <c r="R91" s="36">
        <f>SUMIFS(СВЦЭМ!$C$33:$C$776,СВЦЭМ!$A$33:$A$776,$A91,СВЦЭМ!$B$33:$B$776,R$83)+'СЕТ СН'!$H$9+СВЦЭМ!$D$10+'СЕТ СН'!$H$6-'СЕТ СН'!$H$19</f>
        <v>1072.2959081600002</v>
      </c>
      <c r="S91" s="36">
        <f>SUMIFS(СВЦЭМ!$C$33:$C$776,СВЦЭМ!$A$33:$A$776,$A91,СВЦЭМ!$B$33:$B$776,S$83)+'СЕТ СН'!$H$9+СВЦЭМ!$D$10+'СЕТ СН'!$H$6-'СЕТ СН'!$H$19</f>
        <v>1085.508284</v>
      </c>
      <c r="T91" s="36">
        <f>SUMIFS(СВЦЭМ!$C$33:$C$776,СВЦЭМ!$A$33:$A$776,$A91,СВЦЭМ!$B$33:$B$776,T$83)+'СЕТ СН'!$H$9+СВЦЭМ!$D$10+'СЕТ СН'!$H$6-'СЕТ СН'!$H$19</f>
        <v>1074.83472637</v>
      </c>
      <c r="U91" s="36">
        <f>SUMIFS(СВЦЭМ!$C$33:$C$776,СВЦЭМ!$A$33:$A$776,$A91,СВЦЭМ!$B$33:$B$776,U$83)+'СЕТ СН'!$H$9+СВЦЭМ!$D$10+'СЕТ СН'!$H$6-'СЕТ СН'!$H$19</f>
        <v>1071.80061501</v>
      </c>
      <c r="V91" s="36">
        <f>SUMIFS(СВЦЭМ!$C$33:$C$776,СВЦЭМ!$A$33:$A$776,$A91,СВЦЭМ!$B$33:$B$776,V$83)+'СЕТ СН'!$H$9+СВЦЭМ!$D$10+'СЕТ СН'!$H$6-'СЕТ СН'!$H$19</f>
        <v>1041.9260705199999</v>
      </c>
      <c r="W91" s="36">
        <f>SUMIFS(СВЦЭМ!$C$33:$C$776,СВЦЭМ!$A$33:$A$776,$A91,СВЦЭМ!$B$33:$B$776,W$83)+'СЕТ СН'!$H$9+СВЦЭМ!$D$10+'СЕТ СН'!$H$6-'СЕТ СН'!$H$19</f>
        <v>1031.0239075700001</v>
      </c>
      <c r="X91" s="36">
        <f>SUMIFS(СВЦЭМ!$C$33:$C$776,СВЦЭМ!$A$33:$A$776,$A91,СВЦЭМ!$B$33:$B$776,X$83)+'СЕТ СН'!$H$9+СВЦЭМ!$D$10+'СЕТ СН'!$H$6-'СЕТ СН'!$H$19</f>
        <v>1071.8884844700001</v>
      </c>
      <c r="Y91" s="36">
        <f>SUMIFS(СВЦЭМ!$C$33:$C$776,СВЦЭМ!$A$33:$A$776,$A91,СВЦЭМ!$B$33:$B$776,Y$83)+'СЕТ СН'!$H$9+СВЦЭМ!$D$10+'СЕТ СН'!$H$6-'СЕТ СН'!$H$19</f>
        <v>1133.55623436</v>
      </c>
    </row>
    <row r="92" spans="1:25" ht="15.75" x14ac:dyDescent="0.2">
      <c r="A92" s="35">
        <f t="shared" si="2"/>
        <v>43991</v>
      </c>
      <c r="B92" s="36">
        <f>SUMIFS(СВЦЭМ!$C$33:$C$776,СВЦЭМ!$A$33:$A$776,$A92,СВЦЭМ!$B$33:$B$776,B$83)+'СЕТ СН'!$H$9+СВЦЭМ!$D$10+'СЕТ СН'!$H$6-'СЕТ СН'!$H$19</f>
        <v>1230.2541895200002</v>
      </c>
      <c r="C92" s="36">
        <f>SUMIFS(СВЦЭМ!$C$33:$C$776,СВЦЭМ!$A$33:$A$776,$A92,СВЦЭМ!$B$33:$B$776,C$83)+'СЕТ СН'!$H$9+СВЦЭМ!$D$10+'СЕТ СН'!$H$6-'СЕТ СН'!$H$19</f>
        <v>1268.69716483</v>
      </c>
      <c r="D92" s="36">
        <f>SUMIFS(СВЦЭМ!$C$33:$C$776,СВЦЭМ!$A$33:$A$776,$A92,СВЦЭМ!$B$33:$B$776,D$83)+'СЕТ СН'!$H$9+СВЦЭМ!$D$10+'СЕТ СН'!$H$6-'СЕТ СН'!$H$19</f>
        <v>1284.1523202200001</v>
      </c>
      <c r="E92" s="36">
        <f>SUMIFS(СВЦЭМ!$C$33:$C$776,СВЦЭМ!$A$33:$A$776,$A92,СВЦЭМ!$B$33:$B$776,E$83)+'СЕТ СН'!$H$9+СВЦЭМ!$D$10+'СЕТ СН'!$H$6-'СЕТ СН'!$H$19</f>
        <v>1290.9387034800002</v>
      </c>
      <c r="F92" s="36">
        <f>SUMIFS(СВЦЭМ!$C$33:$C$776,СВЦЭМ!$A$33:$A$776,$A92,СВЦЭМ!$B$33:$B$776,F$83)+'СЕТ СН'!$H$9+СВЦЭМ!$D$10+'СЕТ СН'!$H$6-'СЕТ СН'!$H$19</f>
        <v>1284.8276599800001</v>
      </c>
      <c r="G92" s="36">
        <f>SUMIFS(СВЦЭМ!$C$33:$C$776,СВЦЭМ!$A$33:$A$776,$A92,СВЦЭМ!$B$33:$B$776,G$83)+'СЕТ СН'!$H$9+СВЦЭМ!$D$10+'СЕТ СН'!$H$6-'СЕТ СН'!$H$19</f>
        <v>1284.7387880900001</v>
      </c>
      <c r="H92" s="36">
        <f>SUMIFS(СВЦЭМ!$C$33:$C$776,СВЦЭМ!$A$33:$A$776,$A92,СВЦЭМ!$B$33:$B$776,H$83)+'СЕТ СН'!$H$9+СВЦЭМ!$D$10+'СЕТ СН'!$H$6-'СЕТ СН'!$H$19</f>
        <v>1270.86011209</v>
      </c>
      <c r="I92" s="36">
        <f>SUMIFS(СВЦЭМ!$C$33:$C$776,СВЦЭМ!$A$33:$A$776,$A92,СВЦЭМ!$B$33:$B$776,I$83)+'СЕТ СН'!$H$9+СВЦЭМ!$D$10+'СЕТ СН'!$H$6-'СЕТ СН'!$H$19</f>
        <v>1220.28974685</v>
      </c>
      <c r="J92" s="36">
        <f>SUMIFS(СВЦЭМ!$C$33:$C$776,СВЦЭМ!$A$33:$A$776,$A92,СВЦЭМ!$B$33:$B$776,J$83)+'СЕТ СН'!$H$9+СВЦЭМ!$D$10+'СЕТ СН'!$H$6-'СЕТ СН'!$H$19</f>
        <v>1160.9675631099999</v>
      </c>
      <c r="K92" s="36">
        <f>SUMIFS(СВЦЭМ!$C$33:$C$776,СВЦЭМ!$A$33:$A$776,$A92,СВЦЭМ!$B$33:$B$776,K$83)+'СЕТ СН'!$H$9+СВЦЭМ!$D$10+'СЕТ СН'!$H$6-'СЕТ СН'!$H$19</f>
        <v>1090.9796719800001</v>
      </c>
      <c r="L92" s="36">
        <f>SUMIFS(СВЦЭМ!$C$33:$C$776,СВЦЭМ!$A$33:$A$776,$A92,СВЦЭМ!$B$33:$B$776,L$83)+'СЕТ СН'!$H$9+СВЦЭМ!$D$10+'СЕТ СН'!$H$6-'СЕТ СН'!$H$19</f>
        <v>1061.69573029</v>
      </c>
      <c r="M92" s="36">
        <f>SUMIFS(СВЦЭМ!$C$33:$C$776,СВЦЭМ!$A$33:$A$776,$A92,СВЦЭМ!$B$33:$B$776,M$83)+'СЕТ СН'!$H$9+СВЦЭМ!$D$10+'СЕТ СН'!$H$6-'СЕТ СН'!$H$19</f>
        <v>1065.2991751899999</v>
      </c>
      <c r="N92" s="36">
        <f>SUMIFS(СВЦЭМ!$C$33:$C$776,СВЦЭМ!$A$33:$A$776,$A92,СВЦЭМ!$B$33:$B$776,N$83)+'СЕТ СН'!$H$9+СВЦЭМ!$D$10+'СЕТ СН'!$H$6-'СЕТ СН'!$H$19</f>
        <v>1087.29124742</v>
      </c>
      <c r="O92" s="36">
        <f>SUMIFS(СВЦЭМ!$C$33:$C$776,СВЦЭМ!$A$33:$A$776,$A92,СВЦЭМ!$B$33:$B$776,O$83)+'СЕТ СН'!$H$9+СВЦЭМ!$D$10+'СЕТ СН'!$H$6-'СЕТ СН'!$H$19</f>
        <v>1082.6725617100001</v>
      </c>
      <c r="P92" s="36">
        <f>SUMIFS(СВЦЭМ!$C$33:$C$776,СВЦЭМ!$A$33:$A$776,$A92,СВЦЭМ!$B$33:$B$776,P$83)+'СЕТ СН'!$H$9+СВЦЭМ!$D$10+'СЕТ СН'!$H$6-'СЕТ СН'!$H$19</f>
        <v>1095.93382101</v>
      </c>
      <c r="Q92" s="36">
        <f>SUMIFS(СВЦЭМ!$C$33:$C$776,СВЦЭМ!$A$33:$A$776,$A92,СВЦЭМ!$B$33:$B$776,Q$83)+'СЕТ СН'!$H$9+СВЦЭМ!$D$10+'СЕТ СН'!$H$6-'СЕТ СН'!$H$19</f>
        <v>1095.6301199200002</v>
      </c>
      <c r="R92" s="36">
        <f>SUMIFS(СВЦЭМ!$C$33:$C$776,СВЦЭМ!$A$33:$A$776,$A92,СВЦЭМ!$B$33:$B$776,R$83)+'СЕТ СН'!$H$9+СВЦЭМ!$D$10+'СЕТ СН'!$H$6-'СЕТ СН'!$H$19</f>
        <v>1095.4465678800002</v>
      </c>
      <c r="S92" s="36">
        <f>SUMIFS(СВЦЭМ!$C$33:$C$776,СВЦЭМ!$A$33:$A$776,$A92,СВЦЭМ!$B$33:$B$776,S$83)+'СЕТ СН'!$H$9+СВЦЭМ!$D$10+'СЕТ СН'!$H$6-'СЕТ СН'!$H$19</f>
        <v>1104.5357772900002</v>
      </c>
      <c r="T92" s="36">
        <f>SUMIFS(СВЦЭМ!$C$33:$C$776,СВЦЭМ!$A$33:$A$776,$A92,СВЦЭМ!$B$33:$B$776,T$83)+'СЕТ СН'!$H$9+СВЦЭМ!$D$10+'СЕТ СН'!$H$6-'СЕТ СН'!$H$19</f>
        <v>1096.42602207</v>
      </c>
      <c r="U92" s="36">
        <f>SUMIFS(СВЦЭМ!$C$33:$C$776,СВЦЭМ!$A$33:$A$776,$A92,СВЦЭМ!$B$33:$B$776,U$83)+'СЕТ СН'!$H$9+СВЦЭМ!$D$10+'СЕТ СН'!$H$6-'СЕТ СН'!$H$19</f>
        <v>1099.61100265</v>
      </c>
      <c r="V92" s="36">
        <f>SUMIFS(СВЦЭМ!$C$33:$C$776,СВЦЭМ!$A$33:$A$776,$A92,СВЦЭМ!$B$33:$B$776,V$83)+'СЕТ СН'!$H$9+СВЦЭМ!$D$10+'СЕТ СН'!$H$6-'СЕТ СН'!$H$19</f>
        <v>1104.7586127700001</v>
      </c>
      <c r="W92" s="36">
        <f>SUMIFS(СВЦЭМ!$C$33:$C$776,СВЦЭМ!$A$33:$A$776,$A92,СВЦЭМ!$B$33:$B$776,W$83)+'СЕТ СН'!$H$9+СВЦЭМ!$D$10+'СЕТ СН'!$H$6-'СЕТ СН'!$H$19</f>
        <v>1113.3043797300002</v>
      </c>
      <c r="X92" s="36">
        <f>SUMIFS(СВЦЭМ!$C$33:$C$776,СВЦЭМ!$A$33:$A$776,$A92,СВЦЭМ!$B$33:$B$776,X$83)+'СЕТ СН'!$H$9+СВЦЭМ!$D$10+'СЕТ СН'!$H$6-'СЕТ СН'!$H$19</f>
        <v>1103.3943615200001</v>
      </c>
      <c r="Y92" s="36">
        <f>SUMIFS(СВЦЭМ!$C$33:$C$776,СВЦЭМ!$A$33:$A$776,$A92,СВЦЭМ!$B$33:$B$776,Y$83)+'СЕТ СН'!$H$9+СВЦЭМ!$D$10+'СЕТ СН'!$H$6-'СЕТ СН'!$H$19</f>
        <v>1184.19377263</v>
      </c>
    </row>
    <row r="93" spans="1:25" ht="15.75" x14ac:dyDescent="0.2">
      <c r="A93" s="35">
        <f t="shared" si="2"/>
        <v>43992</v>
      </c>
      <c r="B93" s="36">
        <f>SUMIFS(СВЦЭМ!$C$33:$C$776,СВЦЭМ!$A$33:$A$776,$A93,СВЦЭМ!$B$33:$B$776,B$83)+'СЕТ СН'!$H$9+СВЦЭМ!$D$10+'СЕТ СН'!$H$6-'СЕТ СН'!$H$19</f>
        <v>1299.78929653</v>
      </c>
      <c r="C93" s="36">
        <f>SUMIFS(СВЦЭМ!$C$33:$C$776,СВЦЭМ!$A$33:$A$776,$A93,СВЦЭМ!$B$33:$B$776,C$83)+'СЕТ СН'!$H$9+СВЦЭМ!$D$10+'СЕТ СН'!$H$6-'СЕТ СН'!$H$19</f>
        <v>1311.4403078</v>
      </c>
      <c r="D93" s="36">
        <f>SUMIFS(СВЦЭМ!$C$33:$C$776,СВЦЭМ!$A$33:$A$776,$A93,СВЦЭМ!$B$33:$B$776,D$83)+'СЕТ СН'!$H$9+СВЦЭМ!$D$10+'СЕТ СН'!$H$6-'СЕТ СН'!$H$19</f>
        <v>1290.82469057</v>
      </c>
      <c r="E93" s="36">
        <f>SUMIFS(СВЦЭМ!$C$33:$C$776,СВЦЭМ!$A$33:$A$776,$A93,СВЦЭМ!$B$33:$B$776,E$83)+'СЕТ СН'!$H$9+СВЦЭМ!$D$10+'СЕТ СН'!$H$6-'СЕТ СН'!$H$19</f>
        <v>1294.7315836900002</v>
      </c>
      <c r="F93" s="36">
        <f>SUMIFS(СВЦЭМ!$C$33:$C$776,СВЦЭМ!$A$33:$A$776,$A93,СВЦЭМ!$B$33:$B$776,F$83)+'СЕТ СН'!$H$9+СВЦЭМ!$D$10+'СЕТ СН'!$H$6-'СЕТ СН'!$H$19</f>
        <v>1289.44493388</v>
      </c>
      <c r="G93" s="36">
        <f>SUMIFS(СВЦЭМ!$C$33:$C$776,СВЦЭМ!$A$33:$A$776,$A93,СВЦЭМ!$B$33:$B$776,G$83)+'СЕТ СН'!$H$9+СВЦЭМ!$D$10+'СЕТ СН'!$H$6-'СЕТ СН'!$H$19</f>
        <v>1287.3295460899999</v>
      </c>
      <c r="H93" s="36">
        <f>SUMIFS(СВЦЭМ!$C$33:$C$776,СВЦЭМ!$A$33:$A$776,$A93,СВЦЭМ!$B$33:$B$776,H$83)+'СЕТ СН'!$H$9+СВЦЭМ!$D$10+'СЕТ СН'!$H$6-'СЕТ СН'!$H$19</f>
        <v>1305.0750040299999</v>
      </c>
      <c r="I93" s="36">
        <f>SUMIFS(СВЦЭМ!$C$33:$C$776,СВЦЭМ!$A$33:$A$776,$A93,СВЦЭМ!$B$33:$B$776,I$83)+'СЕТ СН'!$H$9+СВЦЭМ!$D$10+'СЕТ СН'!$H$6-'СЕТ СН'!$H$19</f>
        <v>1276.84535942</v>
      </c>
      <c r="J93" s="36">
        <f>SUMIFS(СВЦЭМ!$C$33:$C$776,СВЦЭМ!$A$33:$A$776,$A93,СВЦЭМ!$B$33:$B$776,J$83)+'СЕТ СН'!$H$9+СВЦЭМ!$D$10+'СЕТ СН'!$H$6-'СЕТ СН'!$H$19</f>
        <v>1226.4389546</v>
      </c>
      <c r="K93" s="36">
        <f>SUMIFS(СВЦЭМ!$C$33:$C$776,СВЦЭМ!$A$33:$A$776,$A93,СВЦЭМ!$B$33:$B$776,K$83)+'СЕТ СН'!$H$9+СВЦЭМ!$D$10+'СЕТ СН'!$H$6-'СЕТ СН'!$H$19</f>
        <v>1144.94864723</v>
      </c>
      <c r="L93" s="36">
        <f>SUMIFS(СВЦЭМ!$C$33:$C$776,СВЦЭМ!$A$33:$A$776,$A93,СВЦЭМ!$B$33:$B$776,L$83)+'СЕТ СН'!$H$9+СВЦЭМ!$D$10+'СЕТ СН'!$H$6-'СЕТ СН'!$H$19</f>
        <v>1077.0982921300001</v>
      </c>
      <c r="M93" s="36">
        <f>SUMIFS(СВЦЭМ!$C$33:$C$776,СВЦЭМ!$A$33:$A$776,$A93,СВЦЭМ!$B$33:$B$776,M$83)+'СЕТ СН'!$H$9+СВЦЭМ!$D$10+'СЕТ СН'!$H$6-'СЕТ СН'!$H$19</f>
        <v>1087.66381366</v>
      </c>
      <c r="N93" s="36">
        <f>SUMIFS(СВЦЭМ!$C$33:$C$776,СВЦЭМ!$A$33:$A$776,$A93,СВЦЭМ!$B$33:$B$776,N$83)+'СЕТ СН'!$H$9+СВЦЭМ!$D$10+'СЕТ СН'!$H$6-'СЕТ СН'!$H$19</f>
        <v>1098.4003203500001</v>
      </c>
      <c r="O93" s="36">
        <f>SUMIFS(СВЦЭМ!$C$33:$C$776,СВЦЭМ!$A$33:$A$776,$A93,СВЦЭМ!$B$33:$B$776,O$83)+'СЕТ СН'!$H$9+СВЦЭМ!$D$10+'СЕТ СН'!$H$6-'СЕТ СН'!$H$19</f>
        <v>1096.48297155</v>
      </c>
      <c r="P93" s="36">
        <f>SUMIFS(СВЦЭМ!$C$33:$C$776,СВЦЭМ!$A$33:$A$776,$A93,СВЦЭМ!$B$33:$B$776,P$83)+'СЕТ СН'!$H$9+СВЦЭМ!$D$10+'СЕТ СН'!$H$6-'СЕТ СН'!$H$19</f>
        <v>1105.61359008</v>
      </c>
      <c r="Q93" s="36">
        <f>SUMIFS(СВЦЭМ!$C$33:$C$776,СВЦЭМ!$A$33:$A$776,$A93,СВЦЭМ!$B$33:$B$776,Q$83)+'СЕТ СН'!$H$9+СВЦЭМ!$D$10+'СЕТ СН'!$H$6-'СЕТ СН'!$H$19</f>
        <v>1111.6368985700001</v>
      </c>
      <c r="R93" s="36">
        <f>SUMIFS(СВЦЭМ!$C$33:$C$776,СВЦЭМ!$A$33:$A$776,$A93,СВЦЭМ!$B$33:$B$776,R$83)+'СЕТ СН'!$H$9+СВЦЭМ!$D$10+'СЕТ СН'!$H$6-'СЕТ СН'!$H$19</f>
        <v>1112.8855016800001</v>
      </c>
      <c r="S93" s="36">
        <f>SUMIFS(СВЦЭМ!$C$33:$C$776,СВЦЭМ!$A$33:$A$776,$A93,СВЦЭМ!$B$33:$B$776,S$83)+'СЕТ СН'!$H$9+СВЦЭМ!$D$10+'СЕТ СН'!$H$6-'СЕТ СН'!$H$19</f>
        <v>1116.4013049600001</v>
      </c>
      <c r="T93" s="36">
        <f>SUMIFS(СВЦЭМ!$C$33:$C$776,СВЦЭМ!$A$33:$A$776,$A93,СВЦЭМ!$B$33:$B$776,T$83)+'СЕТ СН'!$H$9+СВЦЭМ!$D$10+'СЕТ СН'!$H$6-'СЕТ СН'!$H$19</f>
        <v>1110.4453435200001</v>
      </c>
      <c r="U93" s="36">
        <f>SUMIFS(СВЦЭМ!$C$33:$C$776,СВЦЭМ!$A$33:$A$776,$A93,СВЦЭМ!$B$33:$B$776,U$83)+'СЕТ СН'!$H$9+СВЦЭМ!$D$10+'СЕТ СН'!$H$6-'СЕТ СН'!$H$19</f>
        <v>1099.26637353</v>
      </c>
      <c r="V93" s="36">
        <f>SUMIFS(СВЦЭМ!$C$33:$C$776,СВЦЭМ!$A$33:$A$776,$A93,СВЦЭМ!$B$33:$B$776,V$83)+'СЕТ СН'!$H$9+СВЦЭМ!$D$10+'СЕТ СН'!$H$6-'СЕТ СН'!$H$19</f>
        <v>1094.1252178100001</v>
      </c>
      <c r="W93" s="36">
        <f>SUMIFS(СВЦЭМ!$C$33:$C$776,СВЦЭМ!$A$33:$A$776,$A93,СВЦЭМ!$B$33:$B$776,W$83)+'СЕТ СН'!$H$9+СВЦЭМ!$D$10+'СЕТ СН'!$H$6-'СЕТ СН'!$H$19</f>
        <v>1096.2217879899999</v>
      </c>
      <c r="X93" s="36">
        <f>SUMIFS(СВЦЭМ!$C$33:$C$776,СВЦЭМ!$A$33:$A$776,$A93,СВЦЭМ!$B$33:$B$776,X$83)+'СЕТ СН'!$H$9+СВЦЭМ!$D$10+'СЕТ СН'!$H$6-'СЕТ СН'!$H$19</f>
        <v>1134.8617710000001</v>
      </c>
      <c r="Y93" s="36">
        <f>SUMIFS(СВЦЭМ!$C$33:$C$776,СВЦЭМ!$A$33:$A$776,$A93,СВЦЭМ!$B$33:$B$776,Y$83)+'СЕТ СН'!$H$9+СВЦЭМ!$D$10+'СЕТ СН'!$H$6-'СЕТ СН'!$H$19</f>
        <v>1225.69606838</v>
      </c>
    </row>
    <row r="94" spans="1:25" ht="15.75" x14ac:dyDescent="0.2">
      <c r="A94" s="35">
        <f t="shared" si="2"/>
        <v>43993</v>
      </c>
      <c r="B94" s="36">
        <f>SUMIFS(СВЦЭМ!$C$33:$C$776,СВЦЭМ!$A$33:$A$776,$A94,СВЦЭМ!$B$33:$B$776,B$83)+'СЕТ СН'!$H$9+СВЦЭМ!$D$10+'СЕТ СН'!$H$6-'СЕТ СН'!$H$19</f>
        <v>1330.8220182499999</v>
      </c>
      <c r="C94" s="36">
        <f>SUMIFS(СВЦЭМ!$C$33:$C$776,СВЦЭМ!$A$33:$A$776,$A94,СВЦЭМ!$B$33:$B$776,C$83)+'СЕТ СН'!$H$9+СВЦЭМ!$D$10+'СЕТ СН'!$H$6-'СЕТ СН'!$H$19</f>
        <v>1303.00587827</v>
      </c>
      <c r="D94" s="36">
        <f>SUMIFS(СВЦЭМ!$C$33:$C$776,СВЦЭМ!$A$33:$A$776,$A94,СВЦЭМ!$B$33:$B$776,D$83)+'СЕТ СН'!$H$9+СВЦЭМ!$D$10+'СЕТ СН'!$H$6-'СЕТ СН'!$H$19</f>
        <v>1282.1344288099999</v>
      </c>
      <c r="E94" s="36">
        <f>SUMIFS(СВЦЭМ!$C$33:$C$776,СВЦЭМ!$A$33:$A$776,$A94,СВЦЭМ!$B$33:$B$776,E$83)+'СЕТ СН'!$H$9+СВЦЭМ!$D$10+'СЕТ СН'!$H$6-'СЕТ СН'!$H$19</f>
        <v>1288.9298507200001</v>
      </c>
      <c r="F94" s="36">
        <f>SUMIFS(СВЦЭМ!$C$33:$C$776,СВЦЭМ!$A$33:$A$776,$A94,СВЦЭМ!$B$33:$B$776,F$83)+'СЕТ СН'!$H$9+СВЦЭМ!$D$10+'СЕТ СН'!$H$6-'СЕТ СН'!$H$19</f>
        <v>1281.0482487600002</v>
      </c>
      <c r="G94" s="36">
        <f>SUMIFS(СВЦЭМ!$C$33:$C$776,СВЦЭМ!$A$33:$A$776,$A94,СВЦЭМ!$B$33:$B$776,G$83)+'СЕТ СН'!$H$9+СВЦЭМ!$D$10+'СЕТ СН'!$H$6-'СЕТ СН'!$H$19</f>
        <v>1281.1746656400001</v>
      </c>
      <c r="H94" s="36">
        <f>SUMIFS(СВЦЭМ!$C$33:$C$776,СВЦЭМ!$A$33:$A$776,$A94,СВЦЭМ!$B$33:$B$776,H$83)+'СЕТ СН'!$H$9+СВЦЭМ!$D$10+'СЕТ СН'!$H$6-'СЕТ СН'!$H$19</f>
        <v>1302.2516981799999</v>
      </c>
      <c r="I94" s="36">
        <f>SUMIFS(СВЦЭМ!$C$33:$C$776,СВЦЭМ!$A$33:$A$776,$A94,СВЦЭМ!$B$33:$B$776,I$83)+'СЕТ СН'!$H$9+СВЦЭМ!$D$10+'СЕТ СН'!$H$6-'СЕТ СН'!$H$19</f>
        <v>1319.1076898000001</v>
      </c>
      <c r="J94" s="36">
        <f>SUMIFS(СВЦЭМ!$C$33:$C$776,СВЦЭМ!$A$33:$A$776,$A94,СВЦЭМ!$B$33:$B$776,J$83)+'СЕТ СН'!$H$9+СВЦЭМ!$D$10+'СЕТ СН'!$H$6-'СЕТ СН'!$H$19</f>
        <v>1257.37804725</v>
      </c>
      <c r="K94" s="36">
        <f>SUMIFS(СВЦЭМ!$C$33:$C$776,СВЦЭМ!$A$33:$A$776,$A94,СВЦЭМ!$B$33:$B$776,K$83)+'СЕТ СН'!$H$9+СВЦЭМ!$D$10+'СЕТ СН'!$H$6-'СЕТ СН'!$H$19</f>
        <v>1172.6094434800002</v>
      </c>
      <c r="L94" s="36">
        <f>SUMIFS(СВЦЭМ!$C$33:$C$776,СВЦЭМ!$A$33:$A$776,$A94,СВЦЭМ!$B$33:$B$776,L$83)+'СЕТ СН'!$H$9+СВЦЭМ!$D$10+'СЕТ СН'!$H$6-'СЕТ СН'!$H$19</f>
        <v>1111.5831739</v>
      </c>
      <c r="M94" s="36">
        <f>SUMIFS(СВЦЭМ!$C$33:$C$776,СВЦЭМ!$A$33:$A$776,$A94,СВЦЭМ!$B$33:$B$776,M$83)+'СЕТ СН'!$H$9+СВЦЭМ!$D$10+'СЕТ СН'!$H$6-'СЕТ СН'!$H$19</f>
        <v>1111.6057294100001</v>
      </c>
      <c r="N94" s="36">
        <f>SUMIFS(СВЦЭМ!$C$33:$C$776,СВЦЭМ!$A$33:$A$776,$A94,СВЦЭМ!$B$33:$B$776,N$83)+'СЕТ СН'!$H$9+СВЦЭМ!$D$10+'СЕТ СН'!$H$6-'СЕТ СН'!$H$19</f>
        <v>1109.8928253700001</v>
      </c>
      <c r="O94" s="36">
        <f>SUMIFS(СВЦЭМ!$C$33:$C$776,СВЦЭМ!$A$33:$A$776,$A94,СВЦЭМ!$B$33:$B$776,O$83)+'СЕТ СН'!$H$9+СВЦЭМ!$D$10+'СЕТ СН'!$H$6-'СЕТ СН'!$H$19</f>
        <v>1116.0120995900002</v>
      </c>
      <c r="P94" s="36">
        <f>SUMIFS(СВЦЭМ!$C$33:$C$776,СВЦЭМ!$A$33:$A$776,$A94,СВЦЭМ!$B$33:$B$776,P$83)+'СЕТ СН'!$H$9+СВЦЭМ!$D$10+'СЕТ СН'!$H$6-'СЕТ СН'!$H$19</f>
        <v>1123.7617117300001</v>
      </c>
      <c r="Q94" s="36">
        <f>SUMIFS(СВЦЭМ!$C$33:$C$776,СВЦЭМ!$A$33:$A$776,$A94,СВЦЭМ!$B$33:$B$776,Q$83)+'СЕТ СН'!$H$9+СВЦЭМ!$D$10+'СЕТ СН'!$H$6-'СЕТ СН'!$H$19</f>
        <v>1113.6440645900002</v>
      </c>
      <c r="R94" s="36">
        <f>SUMIFS(СВЦЭМ!$C$33:$C$776,СВЦЭМ!$A$33:$A$776,$A94,СВЦЭМ!$B$33:$B$776,R$83)+'СЕТ СН'!$H$9+СВЦЭМ!$D$10+'СЕТ СН'!$H$6-'СЕТ СН'!$H$19</f>
        <v>1115.2602655000001</v>
      </c>
      <c r="S94" s="36">
        <f>SUMIFS(СВЦЭМ!$C$33:$C$776,СВЦЭМ!$A$33:$A$776,$A94,СВЦЭМ!$B$33:$B$776,S$83)+'СЕТ СН'!$H$9+СВЦЭМ!$D$10+'СЕТ СН'!$H$6-'СЕТ СН'!$H$19</f>
        <v>1113.7159049500001</v>
      </c>
      <c r="T94" s="36">
        <f>SUMIFS(СВЦЭМ!$C$33:$C$776,СВЦЭМ!$A$33:$A$776,$A94,СВЦЭМ!$B$33:$B$776,T$83)+'СЕТ СН'!$H$9+СВЦЭМ!$D$10+'СЕТ СН'!$H$6-'СЕТ СН'!$H$19</f>
        <v>1114.9748781399999</v>
      </c>
      <c r="U94" s="36">
        <f>SUMIFS(СВЦЭМ!$C$33:$C$776,СВЦЭМ!$A$33:$A$776,$A94,СВЦЭМ!$B$33:$B$776,U$83)+'СЕТ СН'!$H$9+СВЦЭМ!$D$10+'СЕТ СН'!$H$6-'СЕТ СН'!$H$19</f>
        <v>1105.2260717700001</v>
      </c>
      <c r="V94" s="36">
        <f>SUMIFS(СВЦЭМ!$C$33:$C$776,СВЦЭМ!$A$33:$A$776,$A94,СВЦЭМ!$B$33:$B$776,V$83)+'СЕТ СН'!$H$9+СВЦЭМ!$D$10+'СЕТ СН'!$H$6-'СЕТ СН'!$H$19</f>
        <v>1095.4877215800002</v>
      </c>
      <c r="W94" s="36">
        <f>SUMIFS(СВЦЭМ!$C$33:$C$776,СВЦЭМ!$A$33:$A$776,$A94,СВЦЭМ!$B$33:$B$776,W$83)+'СЕТ СН'!$H$9+СВЦЭМ!$D$10+'СЕТ СН'!$H$6-'СЕТ СН'!$H$19</f>
        <v>1083.0407421</v>
      </c>
      <c r="X94" s="36">
        <f>SUMIFS(СВЦЭМ!$C$33:$C$776,СВЦЭМ!$A$33:$A$776,$A94,СВЦЭМ!$B$33:$B$776,X$83)+'СЕТ СН'!$H$9+СВЦЭМ!$D$10+'СЕТ СН'!$H$6-'СЕТ СН'!$H$19</f>
        <v>1118.3836928599999</v>
      </c>
      <c r="Y94" s="36">
        <f>SUMIFS(СВЦЭМ!$C$33:$C$776,СВЦЭМ!$A$33:$A$776,$A94,СВЦЭМ!$B$33:$B$776,Y$83)+'СЕТ СН'!$H$9+СВЦЭМ!$D$10+'СЕТ СН'!$H$6-'СЕТ СН'!$H$19</f>
        <v>1206.2929484400001</v>
      </c>
    </row>
    <row r="95" spans="1:25" ht="15.75" x14ac:dyDescent="0.2">
      <c r="A95" s="35">
        <f t="shared" si="2"/>
        <v>43994</v>
      </c>
      <c r="B95" s="36">
        <f>SUMIFS(СВЦЭМ!$C$33:$C$776,СВЦЭМ!$A$33:$A$776,$A95,СВЦЭМ!$B$33:$B$776,B$83)+'СЕТ СН'!$H$9+СВЦЭМ!$D$10+'СЕТ СН'!$H$6-'СЕТ СН'!$H$19</f>
        <v>1267.81279148</v>
      </c>
      <c r="C95" s="36">
        <f>SUMIFS(СВЦЭМ!$C$33:$C$776,СВЦЭМ!$A$33:$A$776,$A95,СВЦЭМ!$B$33:$B$776,C$83)+'СЕТ СН'!$H$9+СВЦЭМ!$D$10+'СЕТ СН'!$H$6-'СЕТ СН'!$H$19</f>
        <v>1315.8506852600001</v>
      </c>
      <c r="D95" s="36">
        <f>SUMIFS(СВЦЭМ!$C$33:$C$776,СВЦЭМ!$A$33:$A$776,$A95,СВЦЭМ!$B$33:$B$776,D$83)+'СЕТ СН'!$H$9+СВЦЭМ!$D$10+'СЕТ СН'!$H$6-'СЕТ СН'!$H$19</f>
        <v>1313.05824631</v>
      </c>
      <c r="E95" s="36">
        <f>SUMIFS(СВЦЭМ!$C$33:$C$776,СВЦЭМ!$A$33:$A$776,$A95,СВЦЭМ!$B$33:$B$776,E$83)+'СЕТ СН'!$H$9+СВЦЭМ!$D$10+'СЕТ СН'!$H$6-'СЕТ СН'!$H$19</f>
        <v>1297.64793401</v>
      </c>
      <c r="F95" s="36">
        <f>SUMIFS(СВЦЭМ!$C$33:$C$776,СВЦЭМ!$A$33:$A$776,$A95,СВЦЭМ!$B$33:$B$776,F$83)+'СЕТ СН'!$H$9+СВЦЭМ!$D$10+'СЕТ СН'!$H$6-'СЕТ СН'!$H$19</f>
        <v>1290.76842917</v>
      </c>
      <c r="G95" s="36">
        <f>SUMIFS(СВЦЭМ!$C$33:$C$776,СВЦЭМ!$A$33:$A$776,$A95,СВЦЭМ!$B$33:$B$776,G$83)+'СЕТ СН'!$H$9+СВЦЭМ!$D$10+'СЕТ СН'!$H$6-'СЕТ СН'!$H$19</f>
        <v>1300.0674651500001</v>
      </c>
      <c r="H95" s="36">
        <f>SUMIFS(СВЦЭМ!$C$33:$C$776,СВЦЭМ!$A$33:$A$776,$A95,СВЦЭМ!$B$33:$B$776,H$83)+'СЕТ СН'!$H$9+СВЦЭМ!$D$10+'СЕТ СН'!$H$6-'СЕТ СН'!$H$19</f>
        <v>1313.6110636600001</v>
      </c>
      <c r="I95" s="36">
        <f>SUMIFS(СВЦЭМ!$C$33:$C$776,СВЦЭМ!$A$33:$A$776,$A95,СВЦЭМ!$B$33:$B$776,I$83)+'СЕТ СН'!$H$9+СВЦЭМ!$D$10+'СЕТ СН'!$H$6-'СЕТ СН'!$H$19</f>
        <v>1291.4751237700002</v>
      </c>
      <c r="J95" s="36">
        <f>SUMIFS(СВЦЭМ!$C$33:$C$776,СВЦЭМ!$A$33:$A$776,$A95,СВЦЭМ!$B$33:$B$776,J$83)+'СЕТ СН'!$H$9+СВЦЭМ!$D$10+'СЕТ СН'!$H$6-'СЕТ СН'!$H$19</f>
        <v>1235.08766915</v>
      </c>
      <c r="K95" s="36">
        <f>SUMIFS(СВЦЭМ!$C$33:$C$776,СВЦЭМ!$A$33:$A$776,$A95,СВЦЭМ!$B$33:$B$776,K$83)+'СЕТ СН'!$H$9+СВЦЭМ!$D$10+'СЕТ СН'!$H$6-'СЕТ СН'!$H$19</f>
        <v>1133.80704891</v>
      </c>
      <c r="L95" s="36">
        <f>SUMIFS(СВЦЭМ!$C$33:$C$776,СВЦЭМ!$A$33:$A$776,$A95,СВЦЭМ!$B$33:$B$776,L$83)+'СЕТ СН'!$H$9+СВЦЭМ!$D$10+'СЕТ СН'!$H$6-'СЕТ СН'!$H$19</f>
        <v>1073.8272636300001</v>
      </c>
      <c r="M95" s="36">
        <f>SUMIFS(СВЦЭМ!$C$33:$C$776,СВЦЭМ!$A$33:$A$776,$A95,СВЦЭМ!$B$33:$B$776,M$83)+'СЕТ СН'!$H$9+СВЦЭМ!$D$10+'СЕТ СН'!$H$6-'СЕТ СН'!$H$19</f>
        <v>1068.7206893800001</v>
      </c>
      <c r="N95" s="36">
        <f>SUMIFS(СВЦЭМ!$C$33:$C$776,СВЦЭМ!$A$33:$A$776,$A95,СВЦЭМ!$B$33:$B$776,N$83)+'СЕТ СН'!$H$9+СВЦЭМ!$D$10+'СЕТ СН'!$H$6-'СЕТ СН'!$H$19</f>
        <v>1090.5093122799999</v>
      </c>
      <c r="O95" s="36">
        <f>SUMIFS(СВЦЭМ!$C$33:$C$776,СВЦЭМ!$A$33:$A$776,$A95,СВЦЭМ!$B$33:$B$776,O$83)+'СЕТ СН'!$H$9+СВЦЭМ!$D$10+'СЕТ СН'!$H$6-'СЕТ СН'!$H$19</f>
        <v>1100.6432444300001</v>
      </c>
      <c r="P95" s="36">
        <f>SUMIFS(СВЦЭМ!$C$33:$C$776,СВЦЭМ!$A$33:$A$776,$A95,СВЦЭМ!$B$33:$B$776,P$83)+'СЕТ СН'!$H$9+СВЦЭМ!$D$10+'СЕТ СН'!$H$6-'СЕТ СН'!$H$19</f>
        <v>1104.4123880100001</v>
      </c>
      <c r="Q95" s="36">
        <f>SUMIFS(СВЦЭМ!$C$33:$C$776,СВЦЭМ!$A$33:$A$776,$A95,СВЦЭМ!$B$33:$B$776,Q$83)+'СЕТ СН'!$H$9+СВЦЭМ!$D$10+'СЕТ СН'!$H$6-'СЕТ СН'!$H$19</f>
        <v>1092.0725276600001</v>
      </c>
      <c r="R95" s="36">
        <f>SUMIFS(СВЦЭМ!$C$33:$C$776,СВЦЭМ!$A$33:$A$776,$A95,СВЦЭМ!$B$33:$B$776,R$83)+'СЕТ СН'!$H$9+СВЦЭМ!$D$10+'СЕТ СН'!$H$6-'СЕТ СН'!$H$19</f>
        <v>1085.2487612099999</v>
      </c>
      <c r="S95" s="36">
        <f>SUMIFS(СВЦЭМ!$C$33:$C$776,СВЦЭМ!$A$33:$A$776,$A95,СВЦЭМ!$B$33:$B$776,S$83)+'СЕТ СН'!$H$9+СВЦЭМ!$D$10+'СЕТ СН'!$H$6-'СЕТ СН'!$H$19</f>
        <v>1094.02083453</v>
      </c>
      <c r="T95" s="36">
        <f>SUMIFS(СВЦЭМ!$C$33:$C$776,СВЦЭМ!$A$33:$A$776,$A95,СВЦЭМ!$B$33:$B$776,T$83)+'СЕТ СН'!$H$9+СВЦЭМ!$D$10+'СЕТ СН'!$H$6-'СЕТ СН'!$H$19</f>
        <v>1103.6037662600002</v>
      </c>
      <c r="U95" s="36">
        <f>SUMIFS(СВЦЭМ!$C$33:$C$776,СВЦЭМ!$A$33:$A$776,$A95,СВЦЭМ!$B$33:$B$776,U$83)+'СЕТ СН'!$H$9+СВЦЭМ!$D$10+'СЕТ СН'!$H$6-'СЕТ СН'!$H$19</f>
        <v>1095.6280021699999</v>
      </c>
      <c r="V95" s="36">
        <f>SUMIFS(СВЦЭМ!$C$33:$C$776,СВЦЭМ!$A$33:$A$776,$A95,СВЦЭМ!$B$33:$B$776,V$83)+'СЕТ СН'!$H$9+СВЦЭМ!$D$10+'СЕТ СН'!$H$6-'СЕТ СН'!$H$19</f>
        <v>1074.32807346</v>
      </c>
      <c r="W95" s="36">
        <f>SUMIFS(СВЦЭМ!$C$33:$C$776,СВЦЭМ!$A$33:$A$776,$A95,СВЦЭМ!$B$33:$B$776,W$83)+'СЕТ СН'!$H$9+СВЦЭМ!$D$10+'СЕТ СН'!$H$6-'СЕТ СН'!$H$19</f>
        <v>1066.54287937</v>
      </c>
      <c r="X95" s="36">
        <f>SUMIFS(СВЦЭМ!$C$33:$C$776,СВЦЭМ!$A$33:$A$776,$A95,СВЦЭМ!$B$33:$B$776,X$83)+'СЕТ СН'!$H$9+СВЦЭМ!$D$10+'СЕТ СН'!$H$6-'СЕТ СН'!$H$19</f>
        <v>1100.3938775300001</v>
      </c>
      <c r="Y95" s="36">
        <f>SUMIFS(СВЦЭМ!$C$33:$C$776,СВЦЭМ!$A$33:$A$776,$A95,СВЦЭМ!$B$33:$B$776,Y$83)+'СЕТ СН'!$H$9+СВЦЭМ!$D$10+'СЕТ СН'!$H$6-'СЕТ СН'!$H$19</f>
        <v>1196.9139055999999</v>
      </c>
    </row>
    <row r="96" spans="1:25" ht="15.75" x14ac:dyDescent="0.2">
      <c r="A96" s="35">
        <f t="shared" si="2"/>
        <v>43995</v>
      </c>
      <c r="B96" s="36">
        <f>SUMIFS(СВЦЭМ!$C$33:$C$776,СВЦЭМ!$A$33:$A$776,$A96,СВЦЭМ!$B$33:$B$776,B$83)+'СЕТ СН'!$H$9+СВЦЭМ!$D$10+'СЕТ СН'!$H$6-'СЕТ СН'!$H$19</f>
        <v>1227.1397937700001</v>
      </c>
      <c r="C96" s="36">
        <f>SUMIFS(СВЦЭМ!$C$33:$C$776,СВЦЭМ!$A$33:$A$776,$A96,СВЦЭМ!$B$33:$B$776,C$83)+'СЕТ СН'!$H$9+СВЦЭМ!$D$10+'СЕТ СН'!$H$6-'СЕТ СН'!$H$19</f>
        <v>1248.9902711899999</v>
      </c>
      <c r="D96" s="36">
        <f>SUMIFS(СВЦЭМ!$C$33:$C$776,СВЦЭМ!$A$33:$A$776,$A96,СВЦЭМ!$B$33:$B$776,D$83)+'СЕТ СН'!$H$9+СВЦЭМ!$D$10+'СЕТ СН'!$H$6-'СЕТ СН'!$H$19</f>
        <v>1271.8898650199999</v>
      </c>
      <c r="E96" s="36">
        <f>SUMIFS(СВЦЭМ!$C$33:$C$776,СВЦЭМ!$A$33:$A$776,$A96,СВЦЭМ!$B$33:$B$776,E$83)+'СЕТ СН'!$H$9+СВЦЭМ!$D$10+'СЕТ СН'!$H$6-'СЕТ СН'!$H$19</f>
        <v>1281.8373427700001</v>
      </c>
      <c r="F96" s="36">
        <f>SUMIFS(СВЦЭМ!$C$33:$C$776,СВЦЭМ!$A$33:$A$776,$A96,СВЦЭМ!$B$33:$B$776,F$83)+'СЕТ СН'!$H$9+СВЦЭМ!$D$10+'СЕТ СН'!$H$6-'СЕТ СН'!$H$19</f>
        <v>1288.4478294999999</v>
      </c>
      <c r="G96" s="36">
        <f>SUMIFS(СВЦЭМ!$C$33:$C$776,СВЦЭМ!$A$33:$A$776,$A96,СВЦЭМ!$B$33:$B$776,G$83)+'СЕТ СН'!$H$9+СВЦЭМ!$D$10+'СЕТ СН'!$H$6-'СЕТ СН'!$H$19</f>
        <v>1279.8543356600001</v>
      </c>
      <c r="H96" s="36">
        <f>SUMIFS(СВЦЭМ!$C$33:$C$776,СВЦЭМ!$A$33:$A$776,$A96,СВЦЭМ!$B$33:$B$776,H$83)+'СЕТ СН'!$H$9+СВЦЭМ!$D$10+'СЕТ СН'!$H$6-'СЕТ СН'!$H$19</f>
        <v>1268.8553814500001</v>
      </c>
      <c r="I96" s="36">
        <f>SUMIFS(СВЦЭМ!$C$33:$C$776,СВЦЭМ!$A$33:$A$776,$A96,СВЦЭМ!$B$33:$B$776,I$83)+'СЕТ СН'!$H$9+СВЦЭМ!$D$10+'СЕТ СН'!$H$6-'СЕТ СН'!$H$19</f>
        <v>1239.3505367299999</v>
      </c>
      <c r="J96" s="36">
        <f>SUMIFS(СВЦЭМ!$C$33:$C$776,СВЦЭМ!$A$33:$A$776,$A96,СВЦЭМ!$B$33:$B$776,J$83)+'СЕТ СН'!$H$9+СВЦЭМ!$D$10+'СЕТ СН'!$H$6-'СЕТ СН'!$H$19</f>
        <v>1191.0011234399999</v>
      </c>
      <c r="K96" s="36">
        <f>SUMIFS(СВЦЭМ!$C$33:$C$776,СВЦЭМ!$A$33:$A$776,$A96,СВЦЭМ!$B$33:$B$776,K$83)+'СЕТ СН'!$H$9+СВЦЭМ!$D$10+'СЕТ СН'!$H$6-'СЕТ СН'!$H$19</f>
        <v>1123.7957116600001</v>
      </c>
      <c r="L96" s="36">
        <f>SUMIFS(СВЦЭМ!$C$33:$C$776,СВЦЭМ!$A$33:$A$776,$A96,СВЦЭМ!$B$33:$B$776,L$83)+'СЕТ СН'!$H$9+СВЦЭМ!$D$10+'СЕТ СН'!$H$6-'СЕТ СН'!$H$19</f>
        <v>1069.5390562600001</v>
      </c>
      <c r="M96" s="36">
        <f>SUMIFS(СВЦЭМ!$C$33:$C$776,СВЦЭМ!$A$33:$A$776,$A96,СВЦЭМ!$B$33:$B$776,M$83)+'СЕТ СН'!$H$9+СВЦЭМ!$D$10+'СЕТ СН'!$H$6-'СЕТ СН'!$H$19</f>
        <v>1072.19026287</v>
      </c>
      <c r="N96" s="36">
        <f>SUMIFS(СВЦЭМ!$C$33:$C$776,СВЦЭМ!$A$33:$A$776,$A96,СВЦЭМ!$B$33:$B$776,N$83)+'СЕТ СН'!$H$9+СВЦЭМ!$D$10+'СЕТ СН'!$H$6-'СЕТ СН'!$H$19</f>
        <v>1076.6877944299999</v>
      </c>
      <c r="O96" s="36">
        <f>SUMIFS(СВЦЭМ!$C$33:$C$776,СВЦЭМ!$A$33:$A$776,$A96,СВЦЭМ!$B$33:$B$776,O$83)+'СЕТ СН'!$H$9+СВЦЭМ!$D$10+'СЕТ СН'!$H$6-'СЕТ СН'!$H$19</f>
        <v>1083.8359771</v>
      </c>
      <c r="P96" s="36">
        <f>SUMIFS(СВЦЭМ!$C$33:$C$776,СВЦЭМ!$A$33:$A$776,$A96,СВЦЭМ!$B$33:$B$776,P$83)+'СЕТ СН'!$H$9+СВЦЭМ!$D$10+'СЕТ СН'!$H$6-'СЕТ СН'!$H$19</f>
        <v>1089.6267759100001</v>
      </c>
      <c r="Q96" s="36">
        <f>SUMIFS(СВЦЭМ!$C$33:$C$776,СВЦЭМ!$A$33:$A$776,$A96,СВЦЭМ!$B$33:$B$776,Q$83)+'СЕТ СН'!$H$9+СВЦЭМ!$D$10+'СЕТ СН'!$H$6-'СЕТ СН'!$H$19</f>
        <v>1075.80815966</v>
      </c>
      <c r="R96" s="36">
        <f>SUMIFS(СВЦЭМ!$C$33:$C$776,СВЦЭМ!$A$33:$A$776,$A96,СВЦЭМ!$B$33:$B$776,R$83)+'СЕТ СН'!$H$9+СВЦЭМ!$D$10+'СЕТ СН'!$H$6-'СЕТ СН'!$H$19</f>
        <v>1073.8578982500001</v>
      </c>
      <c r="S96" s="36">
        <f>SUMIFS(СВЦЭМ!$C$33:$C$776,СВЦЭМ!$A$33:$A$776,$A96,СВЦЭМ!$B$33:$B$776,S$83)+'СЕТ СН'!$H$9+СВЦЭМ!$D$10+'СЕТ СН'!$H$6-'СЕТ СН'!$H$19</f>
        <v>1079.9126322900001</v>
      </c>
      <c r="T96" s="36">
        <f>SUMIFS(СВЦЭМ!$C$33:$C$776,СВЦЭМ!$A$33:$A$776,$A96,СВЦЭМ!$B$33:$B$776,T$83)+'СЕТ СН'!$H$9+СВЦЭМ!$D$10+'СЕТ СН'!$H$6-'СЕТ СН'!$H$19</f>
        <v>1086.6823581600001</v>
      </c>
      <c r="U96" s="36">
        <f>SUMIFS(СВЦЭМ!$C$33:$C$776,СВЦЭМ!$A$33:$A$776,$A96,СВЦЭМ!$B$33:$B$776,U$83)+'СЕТ СН'!$H$9+СВЦЭМ!$D$10+'СЕТ СН'!$H$6-'СЕТ СН'!$H$19</f>
        <v>1081.6588057900001</v>
      </c>
      <c r="V96" s="36">
        <f>SUMIFS(СВЦЭМ!$C$33:$C$776,СВЦЭМ!$A$33:$A$776,$A96,СВЦЭМ!$B$33:$B$776,V$83)+'СЕТ СН'!$H$9+СВЦЭМ!$D$10+'СЕТ СН'!$H$6-'СЕТ СН'!$H$19</f>
        <v>1079.2135812700001</v>
      </c>
      <c r="W96" s="36">
        <f>SUMIFS(СВЦЭМ!$C$33:$C$776,СВЦЭМ!$A$33:$A$776,$A96,СВЦЭМ!$B$33:$B$776,W$83)+'СЕТ СН'!$H$9+СВЦЭМ!$D$10+'СЕТ СН'!$H$6-'СЕТ СН'!$H$19</f>
        <v>1066.0569613299999</v>
      </c>
      <c r="X96" s="36">
        <f>SUMIFS(СВЦЭМ!$C$33:$C$776,СВЦЭМ!$A$33:$A$776,$A96,СВЦЭМ!$B$33:$B$776,X$83)+'СЕТ СН'!$H$9+СВЦЭМ!$D$10+'СЕТ СН'!$H$6-'СЕТ СН'!$H$19</f>
        <v>1085.5760944600001</v>
      </c>
      <c r="Y96" s="36">
        <f>SUMIFS(СВЦЭМ!$C$33:$C$776,СВЦЭМ!$A$33:$A$776,$A96,СВЦЭМ!$B$33:$B$776,Y$83)+'СЕТ СН'!$H$9+СВЦЭМ!$D$10+'СЕТ СН'!$H$6-'СЕТ СН'!$H$19</f>
        <v>1169.0670108899999</v>
      </c>
    </row>
    <row r="97" spans="1:25" ht="15.75" x14ac:dyDescent="0.2">
      <c r="A97" s="35">
        <f t="shared" si="2"/>
        <v>43996</v>
      </c>
      <c r="B97" s="36">
        <f>SUMIFS(СВЦЭМ!$C$33:$C$776,СВЦЭМ!$A$33:$A$776,$A97,СВЦЭМ!$B$33:$B$776,B$83)+'СЕТ СН'!$H$9+СВЦЭМ!$D$10+'СЕТ СН'!$H$6-'СЕТ СН'!$H$19</f>
        <v>1269.20571829</v>
      </c>
      <c r="C97" s="36">
        <f>SUMIFS(СВЦЭМ!$C$33:$C$776,СВЦЭМ!$A$33:$A$776,$A97,СВЦЭМ!$B$33:$B$776,C$83)+'СЕТ СН'!$H$9+СВЦЭМ!$D$10+'СЕТ СН'!$H$6-'СЕТ СН'!$H$19</f>
        <v>1294.6075655700001</v>
      </c>
      <c r="D97" s="36">
        <f>SUMIFS(СВЦЭМ!$C$33:$C$776,СВЦЭМ!$A$33:$A$776,$A97,СВЦЭМ!$B$33:$B$776,D$83)+'СЕТ СН'!$H$9+СВЦЭМ!$D$10+'СЕТ СН'!$H$6-'СЕТ СН'!$H$19</f>
        <v>1280.5855236500001</v>
      </c>
      <c r="E97" s="36">
        <f>SUMIFS(СВЦЭМ!$C$33:$C$776,СВЦЭМ!$A$33:$A$776,$A97,СВЦЭМ!$B$33:$B$776,E$83)+'СЕТ СН'!$H$9+СВЦЭМ!$D$10+'СЕТ СН'!$H$6-'СЕТ СН'!$H$19</f>
        <v>1272.9169742600002</v>
      </c>
      <c r="F97" s="36">
        <f>SUMIFS(СВЦЭМ!$C$33:$C$776,СВЦЭМ!$A$33:$A$776,$A97,СВЦЭМ!$B$33:$B$776,F$83)+'СЕТ СН'!$H$9+СВЦЭМ!$D$10+'СЕТ СН'!$H$6-'СЕТ СН'!$H$19</f>
        <v>1266.76969022</v>
      </c>
      <c r="G97" s="36">
        <f>SUMIFS(СВЦЭМ!$C$33:$C$776,СВЦЭМ!$A$33:$A$776,$A97,СВЦЭМ!$B$33:$B$776,G$83)+'СЕТ СН'!$H$9+СВЦЭМ!$D$10+'СЕТ СН'!$H$6-'СЕТ СН'!$H$19</f>
        <v>1275.0112762900001</v>
      </c>
      <c r="H97" s="36">
        <f>SUMIFS(СВЦЭМ!$C$33:$C$776,СВЦЭМ!$A$33:$A$776,$A97,СВЦЭМ!$B$33:$B$776,H$83)+'СЕТ СН'!$H$9+СВЦЭМ!$D$10+'СЕТ СН'!$H$6-'СЕТ СН'!$H$19</f>
        <v>1266.5031381399999</v>
      </c>
      <c r="I97" s="36">
        <f>SUMIFS(СВЦЭМ!$C$33:$C$776,СВЦЭМ!$A$33:$A$776,$A97,СВЦЭМ!$B$33:$B$776,I$83)+'СЕТ СН'!$H$9+СВЦЭМ!$D$10+'СЕТ СН'!$H$6-'СЕТ СН'!$H$19</f>
        <v>1287.12483937</v>
      </c>
      <c r="J97" s="36">
        <f>SUMIFS(СВЦЭМ!$C$33:$C$776,СВЦЭМ!$A$33:$A$776,$A97,СВЦЭМ!$B$33:$B$776,J$83)+'СЕТ СН'!$H$9+СВЦЭМ!$D$10+'СЕТ СН'!$H$6-'СЕТ СН'!$H$19</f>
        <v>1232.32157125</v>
      </c>
      <c r="K97" s="36">
        <f>SUMIFS(СВЦЭМ!$C$33:$C$776,СВЦЭМ!$A$33:$A$776,$A97,СВЦЭМ!$B$33:$B$776,K$83)+'СЕТ СН'!$H$9+СВЦЭМ!$D$10+'СЕТ СН'!$H$6-'СЕТ СН'!$H$19</f>
        <v>1119.8277590800001</v>
      </c>
      <c r="L97" s="36">
        <f>SUMIFS(СВЦЭМ!$C$33:$C$776,СВЦЭМ!$A$33:$A$776,$A97,СВЦЭМ!$B$33:$B$776,L$83)+'СЕТ СН'!$H$9+СВЦЭМ!$D$10+'СЕТ СН'!$H$6-'СЕТ СН'!$H$19</f>
        <v>1049.77160669</v>
      </c>
      <c r="M97" s="36">
        <f>SUMIFS(СВЦЭМ!$C$33:$C$776,СВЦЭМ!$A$33:$A$776,$A97,СВЦЭМ!$B$33:$B$776,M$83)+'СЕТ СН'!$H$9+СВЦЭМ!$D$10+'СЕТ СН'!$H$6-'СЕТ СН'!$H$19</f>
        <v>1048.2836774100001</v>
      </c>
      <c r="N97" s="36">
        <f>SUMIFS(СВЦЭМ!$C$33:$C$776,СВЦЭМ!$A$33:$A$776,$A97,СВЦЭМ!$B$33:$B$776,N$83)+'СЕТ СН'!$H$9+СВЦЭМ!$D$10+'СЕТ СН'!$H$6-'СЕТ СН'!$H$19</f>
        <v>1056.2431709699999</v>
      </c>
      <c r="O97" s="36">
        <f>SUMIFS(СВЦЭМ!$C$33:$C$776,СВЦЭМ!$A$33:$A$776,$A97,СВЦЭМ!$B$33:$B$776,O$83)+'СЕТ СН'!$H$9+СВЦЭМ!$D$10+'СЕТ СН'!$H$6-'СЕТ СН'!$H$19</f>
        <v>1053.91024825</v>
      </c>
      <c r="P97" s="36">
        <f>SUMIFS(СВЦЭМ!$C$33:$C$776,СВЦЭМ!$A$33:$A$776,$A97,СВЦЭМ!$B$33:$B$776,P$83)+'СЕТ СН'!$H$9+СВЦЭМ!$D$10+'СЕТ СН'!$H$6-'СЕТ СН'!$H$19</f>
        <v>1048.49530011</v>
      </c>
      <c r="Q97" s="36">
        <f>SUMIFS(СВЦЭМ!$C$33:$C$776,СВЦЭМ!$A$33:$A$776,$A97,СВЦЭМ!$B$33:$B$776,Q$83)+'СЕТ СН'!$H$9+СВЦЭМ!$D$10+'СЕТ СН'!$H$6-'СЕТ СН'!$H$19</f>
        <v>1036.43845741</v>
      </c>
      <c r="R97" s="36">
        <f>SUMIFS(СВЦЭМ!$C$33:$C$776,СВЦЭМ!$A$33:$A$776,$A97,СВЦЭМ!$B$33:$B$776,R$83)+'СЕТ СН'!$H$9+СВЦЭМ!$D$10+'СЕТ СН'!$H$6-'СЕТ СН'!$H$19</f>
        <v>1028.9485966100001</v>
      </c>
      <c r="S97" s="36">
        <f>SUMIFS(СВЦЭМ!$C$33:$C$776,СВЦЭМ!$A$33:$A$776,$A97,СВЦЭМ!$B$33:$B$776,S$83)+'СЕТ СН'!$H$9+СВЦЭМ!$D$10+'СЕТ СН'!$H$6-'СЕТ СН'!$H$19</f>
        <v>1043.63654883</v>
      </c>
      <c r="T97" s="36">
        <f>SUMIFS(СВЦЭМ!$C$33:$C$776,СВЦЭМ!$A$33:$A$776,$A97,СВЦЭМ!$B$33:$B$776,T$83)+'СЕТ СН'!$H$9+СВЦЭМ!$D$10+'СЕТ СН'!$H$6-'СЕТ СН'!$H$19</f>
        <v>1034.04829419</v>
      </c>
      <c r="U97" s="36">
        <f>SUMIFS(СВЦЭМ!$C$33:$C$776,СВЦЭМ!$A$33:$A$776,$A97,СВЦЭМ!$B$33:$B$776,U$83)+'СЕТ СН'!$H$9+СВЦЭМ!$D$10+'СЕТ СН'!$H$6-'СЕТ СН'!$H$19</f>
        <v>1021.3200119400001</v>
      </c>
      <c r="V97" s="36">
        <f>SUMIFS(СВЦЭМ!$C$33:$C$776,СВЦЭМ!$A$33:$A$776,$A97,СВЦЭМ!$B$33:$B$776,V$83)+'СЕТ СН'!$H$9+СВЦЭМ!$D$10+'СЕТ СН'!$H$6-'СЕТ СН'!$H$19</f>
        <v>1008.0751838900001</v>
      </c>
      <c r="W97" s="36">
        <f>SUMIFS(СВЦЭМ!$C$33:$C$776,СВЦЭМ!$A$33:$A$776,$A97,СВЦЭМ!$B$33:$B$776,W$83)+'СЕТ СН'!$H$9+СВЦЭМ!$D$10+'СЕТ СН'!$H$6-'СЕТ СН'!$H$19</f>
        <v>1006.4396292800001</v>
      </c>
      <c r="X97" s="36">
        <f>SUMIFS(СВЦЭМ!$C$33:$C$776,СВЦЭМ!$A$33:$A$776,$A97,СВЦЭМ!$B$33:$B$776,X$83)+'СЕТ СН'!$H$9+СВЦЭМ!$D$10+'СЕТ СН'!$H$6-'СЕТ СН'!$H$19</f>
        <v>1049.0416109500002</v>
      </c>
      <c r="Y97" s="36">
        <f>SUMIFS(СВЦЭМ!$C$33:$C$776,СВЦЭМ!$A$33:$A$776,$A97,СВЦЭМ!$B$33:$B$776,Y$83)+'СЕТ СН'!$H$9+СВЦЭМ!$D$10+'СЕТ СН'!$H$6-'СЕТ СН'!$H$19</f>
        <v>1163.2576328700002</v>
      </c>
    </row>
    <row r="98" spans="1:25" ht="15.75" x14ac:dyDescent="0.2">
      <c r="A98" s="35">
        <f t="shared" si="2"/>
        <v>43997</v>
      </c>
      <c r="B98" s="36">
        <f>SUMIFS(СВЦЭМ!$C$33:$C$776,СВЦЭМ!$A$33:$A$776,$A98,СВЦЭМ!$B$33:$B$776,B$83)+'СЕТ СН'!$H$9+СВЦЭМ!$D$10+'СЕТ СН'!$H$6-'СЕТ СН'!$H$19</f>
        <v>1231.0586030499999</v>
      </c>
      <c r="C98" s="36">
        <f>SUMIFS(СВЦЭМ!$C$33:$C$776,СВЦЭМ!$A$33:$A$776,$A98,СВЦЭМ!$B$33:$B$776,C$83)+'СЕТ СН'!$H$9+СВЦЭМ!$D$10+'СЕТ СН'!$H$6-'СЕТ СН'!$H$19</f>
        <v>1263.1055274800001</v>
      </c>
      <c r="D98" s="36">
        <f>SUMIFS(СВЦЭМ!$C$33:$C$776,СВЦЭМ!$A$33:$A$776,$A98,СВЦЭМ!$B$33:$B$776,D$83)+'СЕТ СН'!$H$9+СВЦЭМ!$D$10+'СЕТ СН'!$H$6-'СЕТ СН'!$H$19</f>
        <v>1286.1468815000001</v>
      </c>
      <c r="E98" s="36">
        <f>SUMIFS(СВЦЭМ!$C$33:$C$776,СВЦЭМ!$A$33:$A$776,$A98,СВЦЭМ!$B$33:$B$776,E$83)+'СЕТ СН'!$H$9+СВЦЭМ!$D$10+'СЕТ СН'!$H$6-'СЕТ СН'!$H$19</f>
        <v>1289.89019549</v>
      </c>
      <c r="F98" s="36">
        <f>SUMIFS(СВЦЭМ!$C$33:$C$776,СВЦЭМ!$A$33:$A$776,$A98,СВЦЭМ!$B$33:$B$776,F$83)+'СЕТ СН'!$H$9+СВЦЭМ!$D$10+'СЕТ СН'!$H$6-'СЕТ СН'!$H$19</f>
        <v>1283.0417262000001</v>
      </c>
      <c r="G98" s="36">
        <f>SUMIFS(СВЦЭМ!$C$33:$C$776,СВЦЭМ!$A$33:$A$776,$A98,СВЦЭМ!$B$33:$B$776,G$83)+'СЕТ СН'!$H$9+СВЦЭМ!$D$10+'СЕТ СН'!$H$6-'СЕТ СН'!$H$19</f>
        <v>1292.8897542100001</v>
      </c>
      <c r="H98" s="36">
        <f>SUMIFS(СВЦЭМ!$C$33:$C$776,СВЦЭМ!$A$33:$A$776,$A98,СВЦЭМ!$B$33:$B$776,H$83)+'СЕТ СН'!$H$9+СВЦЭМ!$D$10+'СЕТ СН'!$H$6-'СЕТ СН'!$H$19</f>
        <v>1271.2380318999999</v>
      </c>
      <c r="I98" s="36">
        <f>SUMIFS(СВЦЭМ!$C$33:$C$776,СВЦЭМ!$A$33:$A$776,$A98,СВЦЭМ!$B$33:$B$776,I$83)+'СЕТ СН'!$H$9+СВЦЭМ!$D$10+'СЕТ СН'!$H$6-'СЕТ СН'!$H$19</f>
        <v>1238.0449100999999</v>
      </c>
      <c r="J98" s="36">
        <f>SUMIFS(СВЦЭМ!$C$33:$C$776,СВЦЭМ!$A$33:$A$776,$A98,СВЦЭМ!$B$33:$B$776,J$83)+'СЕТ СН'!$H$9+СВЦЭМ!$D$10+'СЕТ СН'!$H$6-'СЕТ СН'!$H$19</f>
        <v>1172.24955688</v>
      </c>
      <c r="K98" s="36">
        <f>SUMIFS(СВЦЭМ!$C$33:$C$776,СВЦЭМ!$A$33:$A$776,$A98,СВЦЭМ!$B$33:$B$776,K$83)+'СЕТ СН'!$H$9+СВЦЭМ!$D$10+'СЕТ СН'!$H$6-'СЕТ СН'!$H$19</f>
        <v>1105.2772771499999</v>
      </c>
      <c r="L98" s="36">
        <f>SUMIFS(СВЦЭМ!$C$33:$C$776,СВЦЭМ!$A$33:$A$776,$A98,СВЦЭМ!$B$33:$B$776,L$83)+'СЕТ СН'!$H$9+СВЦЭМ!$D$10+'СЕТ СН'!$H$6-'СЕТ СН'!$H$19</f>
        <v>1065.4903257199999</v>
      </c>
      <c r="M98" s="36">
        <f>SUMIFS(СВЦЭМ!$C$33:$C$776,СВЦЭМ!$A$33:$A$776,$A98,СВЦЭМ!$B$33:$B$776,M$83)+'СЕТ СН'!$H$9+СВЦЭМ!$D$10+'СЕТ СН'!$H$6-'СЕТ СН'!$H$19</f>
        <v>1080.0252720100002</v>
      </c>
      <c r="N98" s="36">
        <f>SUMIFS(СВЦЭМ!$C$33:$C$776,СВЦЭМ!$A$33:$A$776,$A98,СВЦЭМ!$B$33:$B$776,N$83)+'СЕТ СН'!$H$9+СВЦЭМ!$D$10+'СЕТ СН'!$H$6-'СЕТ СН'!$H$19</f>
        <v>1082.3180922000001</v>
      </c>
      <c r="O98" s="36">
        <f>SUMIFS(СВЦЭМ!$C$33:$C$776,СВЦЭМ!$A$33:$A$776,$A98,СВЦЭМ!$B$33:$B$776,O$83)+'СЕТ СН'!$H$9+СВЦЭМ!$D$10+'СЕТ СН'!$H$6-'СЕТ СН'!$H$19</f>
        <v>1096.6301510399999</v>
      </c>
      <c r="P98" s="36">
        <f>SUMIFS(СВЦЭМ!$C$33:$C$776,СВЦЭМ!$A$33:$A$776,$A98,СВЦЭМ!$B$33:$B$776,P$83)+'СЕТ СН'!$H$9+СВЦЭМ!$D$10+'СЕТ СН'!$H$6-'СЕТ СН'!$H$19</f>
        <v>1105.7298903000001</v>
      </c>
      <c r="Q98" s="36">
        <f>SUMIFS(СВЦЭМ!$C$33:$C$776,СВЦЭМ!$A$33:$A$776,$A98,СВЦЭМ!$B$33:$B$776,Q$83)+'СЕТ СН'!$H$9+СВЦЭМ!$D$10+'СЕТ СН'!$H$6-'СЕТ СН'!$H$19</f>
        <v>1099.0727726300001</v>
      </c>
      <c r="R98" s="36">
        <f>SUMIFS(СВЦЭМ!$C$33:$C$776,СВЦЭМ!$A$33:$A$776,$A98,СВЦЭМ!$B$33:$B$776,R$83)+'СЕТ СН'!$H$9+СВЦЭМ!$D$10+'СЕТ СН'!$H$6-'СЕТ СН'!$H$19</f>
        <v>1098.31883309</v>
      </c>
      <c r="S98" s="36">
        <f>SUMIFS(СВЦЭМ!$C$33:$C$776,СВЦЭМ!$A$33:$A$776,$A98,СВЦЭМ!$B$33:$B$776,S$83)+'СЕТ СН'!$H$9+СВЦЭМ!$D$10+'СЕТ СН'!$H$6-'СЕТ СН'!$H$19</f>
        <v>1095.82397249</v>
      </c>
      <c r="T98" s="36">
        <f>SUMIFS(СВЦЭМ!$C$33:$C$776,СВЦЭМ!$A$33:$A$776,$A98,СВЦЭМ!$B$33:$B$776,T$83)+'СЕТ СН'!$H$9+СВЦЭМ!$D$10+'СЕТ СН'!$H$6-'СЕТ СН'!$H$19</f>
        <v>1094.77364214</v>
      </c>
      <c r="U98" s="36">
        <f>SUMIFS(СВЦЭМ!$C$33:$C$776,СВЦЭМ!$A$33:$A$776,$A98,СВЦЭМ!$B$33:$B$776,U$83)+'СЕТ СН'!$H$9+СВЦЭМ!$D$10+'СЕТ СН'!$H$6-'СЕТ СН'!$H$19</f>
        <v>1088.05327792</v>
      </c>
      <c r="V98" s="36">
        <f>SUMIFS(СВЦЭМ!$C$33:$C$776,СВЦЭМ!$A$33:$A$776,$A98,СВЦЭМ!$B$33:$B$776,V$83)+'СЕТ СН'!$H$9+СВЦЭМ!$D$10+'СЕТ СН'!$H$6-'СЕТ СН'!$H$19</f>
        <v>1071.1532758600001</v>
      </c>
      <c r="W98" s="36">
        <f>SUMIFS(СВЦЭМ!$C$33:$C$776,СВЦЭМ!$A$33:$A$776,$A98,СВЦЭМ!$B$33:$B$776,W$83)+'СЕТ СН'!$H$9+СВЦЭМ!$D$10+'СЕТ СН'!$H$6-'СЕТ СН'!$H$19</f>
        <v>1049.7081474500001</v>
      </c>
      <c r="X98" s="36">
        <f>SUMIFS(СВЦЭМ!$C$33:$C$776,СВЦЭМ!$A$33:$A$776,$A98,СВЦЭМ!$B$33:$B$776,X$83)+'СЕТ СН'!$H$9+СВЦЭМ!$D$10+'СЕТ СН'!$H$6-'СЕТ СН'!$H$19</f>
        <v>1072.8208715200001</v>
      </c>
      <c r="Y98" s="36">
        <f>SUMIFS(СВЦЭМ!$C$33:$C$776,СВЦЭМ!$A$33:$A$776,$A98,СВЦЭМ!$B$33:$B$776,Y$83)+'СЕТ СН'!$H$9+СВЦЭМ!$D$10+'СЕТ СН'!$H$6-'СЕТ СН'!$H$19</f>
        <v>1166.4444613300002</v>
      </c>
    </row>
    <row r="99" spans="1:25" ht="15.75" x14ac:dyDescent="0.2">
      <c r="A99" s="35">
        <f t="shared" si="2"/>
        <v>43998</v>
      </c>
      <c r="B99" s="36">
        <f>SUMIFS(СВЦЭМ!$C$33:$C$776,СВЦЭМ!$A$33:$A$776,$A99,СВЦЭМ!$B$33:$B$776,B$83)+'СЕТ СН'!$H$9+СВЦЭМ!$D$10+'СЕТ СН'!$H$6-'СЕТ СН'!$H$19</f>
        <v>1267.7119763599999</v>
      </c>
      <c r="C99" s="36">
        <f>SUMIFS(СВЦЭМ!$C$33:$C$776,СВЦЭМ!$A$33:$A$776,$A99,СВЦЭМ!$B$33:$B$776,C$83)+'СЕТ СН'!$H$9+СВЦЭМ!$D$10+'СЕТ СН'!$H$6-'СЕТ СН'!$H$19</f>
        <v>1299.7866971600001</v>
      </c>
      <c r="D99" s="36">
        <f>SUMIFS(СВЦЭМ!$C$33:$C$776,СВЦЭМ!$A$33:$A$776,$A99,СВЦЭМ!$B$33:$B$776,D$83)+'СЕТ СН'!$H$9+СВЦЭМ!$D$10+'СЕТ СН'!$H$6-'СЕТ СН'!$H$19</f>
        <v>1317.3148242699999</v>
      </c>
      <c r="E99" s="36">
        <f>SUMIFS(СВЦЭМ!$C$33:$C$776,СВЦЭМ!$A$33:$A$776,$A99,СВЦЭМ!$B$33:$B$776,E$83)+'СЕТ СН'!$H$9+СВЦЭМ!$D$10+'СЕТ СН'!$H$6-'СЕТ СН'!$H$19</f>
        <v>1310.55123527</v>
      </c>
      <c r="F99" s="36">
        <f>SUMIFS(СВЦЭМ!$C$33:$C$776,СВЦЭМ!$A$33:$A$776,$A99,СВЦЭМ!$B$33:$B$776,F$83)+'СЕТ СН'!$H$9+СВЦЭМ!$D$10+'СЕТ СН'!$H$6-'СЕТ СН'!$H$19</f>
        <v>1308.81669483</v>
      </c>
      <c r="G99" s="36">
        <f>SUMIFS(СВЦЭМ!$C$33:$C$776,СВЦЭМ!$A$33:$A$776,$A99,СВЦЭМ!$B$33:$B$776,G$83)+'СЕТ СН'!$H$9+СВЦЭМ!$D$10+'СЕТ СН'!$H$6-'СЕТ СН'!$H$19</f>
        <v>1314.23753455</v>
      </c>
      <c r="H99" s="36">
        <f>SUMIFS(СВЦЭМ!$C$33:$C$776,СВЦЭМ!$A$33:$A$776,$A99,СВЦЭМ!$B$33:$B$776,H$83)+'СЕТ СН'!$H$9+СВЦЭМ!$D$10+'СЕТ СН'!$H$6-'СЕТ СН'!$H$19</f>
        <v>1321.3715874300001</v>
      </c>
      <c r="I99" s="36">
        <f>SUMIFS(СВЦЭМ!$C$33:$C$776,СВЦЭМ!$A$33:$A$776,$A99,СВЦЭМ!$B$33:$B$776,I$83)+'СЕТ СН'!$H$9+СВЦЭМ!$D$10+'СЕТ СН'!$H$6-'СЕТ СН'!$H$19</f>
        <v>1276.6555378100002</v>
      </c>
      <c r="J99" s="36">
        <f>SUMIFS(СВЦЭМ!$C$33:$C$776,СВЦЭМ!$A$33:$A$776,$A99,СВЦЭМ!$B$33:$B$776,J$83)+'СЕТ СН'!$H$9+СВЦЭМ!$D$10+'СЕТ СН'!$H$6-'СЕТ СН'!$H$19</f>
        <v>1220.8887104600001</v>
      </c>
      <c r="K99" s="36">
        <f>SUMIFS(СВЦЭМ!$C$33:$C$776,СВЦЭМ!$A$33:$A$776,$A99,СВЦЭМ!$B$33:$B$776,K$83)+'СЕТ СН'!$H$9+СВЦЭМ!$D$10+'СЕТ СН'!$H$6-'СЕТ СН'!$H$19</f>
        <v>1141.92761851</v>
      </c>
      <c r="L99" s="36">
        <f>SUMIFS(СВЦЭМ!$C$33:$C$776,СВЦЭМ!$A$33:$A$776,$A99,СВЦЭМ!$B$33:$B$776,L$83)+'СЕТ СН'!$H$9+СВЦЭМ!$D$10+'СЕТ СН'!$H$6-'СЕТ СН'!$H$19</f>
        <v>1092.0882695800001</v>
      </c>
      <c r="M99" s="36">
        <f>SUMIFS(СВЦЭМ!$C$33:$C$776,СВЦЭМ!$A$33:$A$776,$A99,СВЦЭМ!$B$33:$B$776,M$83)+'СЕТ СН'!$H$9+СВЦЭМ!$D$10+'СЕТ СН'!$H$6-'СЕТ СН'!$H$19</f>
        <v>1092.3945599200001</v>
      </c>
      <c r="N99" s="36">
        <f>SUMIFS(СВЦЭМ!$C$33:$C$776,СВЦЭМ!$A$33:$A$776,$A99,СВЦЭМ!$B$33:$B$776,N$83)+'СЕТ СН'!$H$9+СВЦЭМ!$D$10+'СЕТ СН'!$H$6-'СЕТ СН'!$H$19</f>
        <v>1097.1398280000001</v>
      </c>
      <c r="O99" s="36">
        <f>SUMIFS(СВЦЭМ!$C$33:$C$776,СВЦЭМ!$A$33:$A$776,$A99,СВЦЭМ!$B$33:$B$776,O$83)+'СЕТ СН'!$H$9+СВЦЭМ!$D$10+'СЕТ СН'!$H$6-'СЕТ СН'!$H$19</f>
        <v>1106.6035120900001</v>
      </c>
      <c r="P99" s="36">
        <f>SUMIFS(СВЦЭМ!$C$33:$C$776,СВЦЭМ!$A$33:$A$776,$A99,СВЦЭМ!$B$33:$B$776,P$83)+'СЕТ СН'!$H$9+СВЦЭМ!$D$10+'СЕТ СН'!$H$6-'СЕТ СН'!$H$19</f>
        <v>1104.5645708100001</v>
      </c>
      <c r="Q99" s="36">
        <f>SUMIFS(СВЦЭМ!$C$33:$C$776,СВЦЭМ!$A$33:$A$776,$A99,СВЦЭМ!$B$33:$B$776,Q$83)+'СЕТ СН'!$H$9+СВЦЭМ!$D$10+'СЕТ СН'!$H$6-'СЕТ СН'!$H$19</f>
        <v>1109.28251069</v>
      </c>
      <c r="R99" s="36">
        <f>SUMIFS(СВЦЭМ!$C$33:$C$776,СВЦЭМ!$A$33:$A$776,$A99,СВЦЭМ!$B$33:$B$776,R$83)+'СЕТ СН'!$H$9+СВЦЭМ!$D$10+'СЕТ СН'!$H$6-'СЕТ СН'!$H$19</f>
        <v>1107.72480825</v>
      </c>
      <c r="S99" s="36">
        <f>SUMIFS(СВЦЭМ!$C$33:$C$776,СВЦЭМ!$A$33:$A$776,$A99,СВЦЭМ!$B$33:$B$776,S$83)+'СЕТ СН'!$H$9+СВЦЭМ!$D$10+'СЕТ СН'!$H$6-'СЕТ СН'!$H$19</f>
        <v>1108.2822361000001</v>
      </c>
      <c r="T99" s="36">
        <f>SUMIFS(СВЦЭМ!$C$33:$C$776,СВЦЭМ!$A$33:$A$776,$A99,СВЦЭМ!$B$33:$B$776,T$83)+'СЕТ СН'!$H$9+СВЦЭМ!$D$10+'СЕТ СН'!$H$6-'СЕТ СН'!$H$19</f>
        <v>1102.6063270899999</v>
      </c>
      <c r="U99" s="36">
        <f>SUMIFS(СВЦЭМ!$C$33:$C$776,СВЦЭМ!$A$33:$A$776,$A99,СВЦЭМ!$B$33:$B$776,U$83)+'СЕТ СН'!$H$9+СВЦЭМ!$D$10+'СЕТ СН'!$H$6-'СЕТ СН'!$H$19</f>
        <v>1089.40720287</v>
      </c>
      <c r="V99" s="36">
        <f>SUMIFS(СВЦЭМ!$C$33:$C$776,СВЦЭМ!$A$33:$A$776,$A99,СВЦЭМ!$B$33:$B$776,V$83)+'СЕТ СН'!$H$9+СВЦЭМ!$D$10+'СЕТ СН'!$H$6-'СЕТ СН'!$H$19</f>
        <v>1055.8701974200001</v>
      </c>
      <c r="W99" s="36">
        <f>SUMIFS(СВЦЭМ!$C$33:$C$776,СВЦЭМ!$A$33:$A$776,$A99,СВЦЭМ!$B$33:$B$776,W$83)+'СЕТ СН'!$H$9+СВЦЭМ!$D$10+'СЕТ СН'!$H$6-'СЕТ СН'!$H$19</f>
        <v>1056.69392601</v>
      </c>
      <c r="X99" s="36">
        <f>SUMIFS(СВЦЭМ!$C$33:$C$776,СВЦЭМ!$A$33:$A$776,$A99,СВЦЭМ!$B$33:$B$776,X$83)+'СЕТ СН'!$H$9+СВЦЭМ!$D$10+'СЕТ СН'!$H$6-'СЕТ СН'!$H$19</f>
        <v>1110.2647683600001</v>
      </c>
      <c r="Y99" s="36">
        <f>SUMIFS(СВЦЭМ!$C$33:$C$776,СВЦЭМ!$A$33:$A$776,$A99,СВЦЭМ!$B$33:$B$776,Y$83)+'СЕТ СН'!$H$9+СВЦЭМ!$D$10+'СЕТ СН'!$H$6-'СЕТ СН'!$H$19</f>
        <v>1182.4760809700001</v>
      </c>
    </row>
    <row r="100" spans="1:25" ht="15.75" x14ac:dyDescent="0.2">
      <c r="A100" s="35">
        <f t="shared" si="2"/>
        <v>43999</v>
      </c>
      <c r="B100" s="36">
        <f>SUMIFS(СВЦЭМ!$C$33:$C$776,СВЦЭМ!$A$33:$A$776,$A100,СВЦЭМ!$B$33:$B$776,B$83)+'СЕТ СН'!$H$9+СВЦЭМ!$D$10+'СЕТ СН'!$H$6-'СЕТ СН'!$H$19</f>
        <v>1299.8242521299999</v>
      </c>
      <c r="C100" s="36">
        <f>SUMIFS(СВЦЭМ!$C$33:$C$776,СВЦЭМ!$A$33:$A$776,$A100,СВЦЭМ!$B$33:$B$776,C$83)+'СЕТ СН'!$H$9+СВЦЭМ!$D$10+'СЕТ СН'!$H$6-'СЕТ СН'!$H$19</f>
        <v>1338.5104689</v>
      </c>
      <c r="D100" s="36">
        <f>SUMIFS(СВЦЭМ!$C$33:$C$776,СВЦЭМ!$A$33:$A$776,$A100,СВЦЭМ!$B$33:$B$776,D$83)+'СЕТ СН'!$H$9+СВЦЭМ!$D$10+'СЕТ СН'!$H$6-'СЕТ СН'!$H$19</f>
        <v>1318.2665161</v>
      </c>
      <c r="E100" s="36">
        <f>SUMIFS(СВЦЭМ!$C$33:$C$776,СВЦЭМ!$A$33:$A$776,$A100,СВЦЭМ!$B$33:$B$776,E$83)+'СЕТ СН'!$H$9+СВЦЭМ!$D$10+'СЕТ СН'!$H$6-'СЕТ СН'!$H$19</f>
        <v>1306.19307789</v>
      </c>
      <c r="F100" s="36">
        <f>SUMIFS(СВЦЭМ!$C$33:$C$776,СВЦЭМ!$A$33:$A$776,$A100,СВЦЭМ!$B$33:$B$776,F$83)+'СЕТ СН'!$H$9+СВЦЭМ!$D$10+'СЕТ СН'!$H$6-'СЕТ СН'!$H$19</f>
        <v>1300.1574514700001</v>
      </c>
      <c r="G100" s="36">
        <f>SUMIFS(СВЦЭМ!$C$33:$C$776,СВЦЭМ!$A$33:$A$776,$A100,СВЦЭМ!$B$33:$B$776,G$83)+'СЕТ СН'!$H$9+СВЦЭМ!$D$10+'СЕТ СН'!$H$6-'СЕТ СН'!$H$19</f>
        <v>1309.87843978</v>
      </c>
      <c r="H100" s="36">
        <f>SUMIFS(СВЦЭМ!$C$33:$C$776,СВЦЭМ!$A$33:$A$776,$A100,СВЦЭМ!$B$33:$B$776,H$83)+'СЕТ СН'!$H$9+СВЦЭМ!$D$10+'СЕТ СН'!$H$6-'СЕТ СН'!$H$19</f>
        <v>1339.5975355300002</v>
      </c>
      <c r="I100" s="36">
        <f>SUMIFS(СВЦЭМ!$C$33:$C$776,СВЦЭМ!$A$33:$A$776,$A100,СВЦЭМ!$B$33:$B$776,I$83)+'СЕТ СН'!$H$9+СВЦЭМ!$D$10+'СЕТ СН'!$H$6-'СЕТ СН'!$H$19</f>
        <v>1315.8458268200002</v>
      </c>
      <c r="J100" s="36">
        <f>SUMIFS(СВЦЭМ!$C$33:$C$776,СВЦЭМ!$A$33:$A$776,$A100,СВЦЭМ!$B$33:$B$776,J$83)+'СЕТ СН'!$H$9+СВЦЭМ!$D$10+'СЕТ СН'!$H$6-'СЕТ СН'!$H$19</f>
        <v>1259.9666729200001</v>
      </c>
      <c r="K100" s="36">
        <f>SUMIFS(СВЦЭМ!$C$33:$C$776,СВЦЭМ!$A$33:$A$776,$A100,СВЦЭМ!$B$33:$B$776,K$83)+'СЕТ СН'!$H$9+СВЦЭМ!$D$10+'СЕТ СН'!$H$6-'СЕТ СН'!$H$19</f>
        <v>1162.3150393999999</v>
      </c>
      <c r="L100" s="36">
        <f>SUMIFS(СВЦЭМ!$C$33:$C$776,СВЦЭМ!$A$33:$A$776,$A100,СВЦЭМ!$B$33:$B$776,L$83)+'СЕТ СН'!$H$9+СВЦЭМ!$D$10+'СЕТ СН'!$H$6-'СЕТ СН'!$H$19</f>
        <v>1090.08402144</v>
      </c>
      <c r="M100" s="36">
        <f>SUMIFS(СВЦЭМ!$C$33:$C$776,СВЦЭМ!$A$33:$A$776,$A100,СВЦЭМ!$B$33:$B$776,M$83)+'СЕТ СН'!$H$9+СВЦЭМ!$D$10+'СЕТ СН'!$H$6-'СЕТ СН'!$H$19</f>
        <v>1078.7321783100001</v>
      </c>
      <c r="N100" s="36">
        <f>SUMIFS(СВЦЭМ!$C$33:$C$776,СВЦЭМ!$A$33:$A$776,$A100,СВЦЭМ!$B$33:$B$776,N$83)+'СЕТ СН'!$H$9+СВЦЭМ!$D$10+'СЕТ СН'!$H$6-'СЕТ СН'!$H$19</f>
        <v>1082.49524662</v>
      </c>
      <c r="O100" s="36">
        <f>SUMIFS(СВЦЭМ!$C$33:$C$776,СВЦЭМ!$A$33:$A$776,$A100,СВЦЭМ!$B$33:$B$776,O$83)+'СЕТ СН'!$H$9+СВЦЭМ!$D$10+'СЕТ СН'!$H$6-'СЕТ СН'!$H$19</f>
        <v>1094.29987205</v>
      </c>
      <c r="P100" s="36">
        <f>SUMIFS(СВЦЭМ!$C$33:$C$776,СВЦЭМ!$A$33:$A$776,$A100,СВЦЭМ!$B$33:$B$776,P$83)+'СЕТ СН'!$H$9+СВЦЭМ!$D$10+'СЕТ СН'!$H$6-'СЕТ СН'!$H$19</f>
        <v>1110.0130942400001</v>
      </c>
      <c r="Q100" s="36">
        <f>SUMIFS(СВЦЭМ!$C$33:$C$776,СВЦЭМ!$A$33:$A$776,$A100,СВЦЭМ!$B$33:$B$776,Q$83)+'СЕТ СН'!$H$9+СВЦЭМ!$D$10+'СЕТ СН'!$H$6-'СЕТ СН'!$H$19</f>
        <v>1094.6278170200001</v>
      </c>
      <c r="R100" s="36">
        <f>SUMIFS(СВЦЭМ!$C$33:$C$776,СВЦЭМ!$A$33:$A$776,$A100,СВЦЭМ!$B$33:$B$776,R$83)+'СЕТ СН'!$H$9+СВЦЭМ!$D$10+'СЕТ СН'!$H$6-'СЕТ СН'!$H$19</f>
        <v>1095.445557</v>
      </c>
      <c r="S100" s="36">
        <f>SUMIFS(СВЦЭМ!$C$33:$C$776,СВЦЭМ!$A$33:$A$776,$A100,СВЦЭМ!$B$33:$B$776,S$83)+'СЕТ СН'!$H$9+СВЦЭМ!$D$10+'СЕТ СН'!$H$6-'СЕТ СН'!$H$19</f>
        <v>1097.06421746</v>
      </c>
      <c r="T100" s="36">
        <f>SUMIFS(СВЦЭМ!$C$33:$C$776,СВЦЭМ!$A$33:$A$776,$A100,СВЦЭМ!$B$33:$B$776,T$83)+'СЕТ СН'!$H$9+СВЦЭМ!$D$10+'СЕТ СН'!$H$6-'СЕТ СН'!$H$19</f>
        <v>1107.2275453299999</v>
      </c>
      <c r="U100" s="36">
        <f>SUMIFS(СВЦЭМ!$C$33:$C$776,СВЦЭМ!$A$33:$A$776,$A100,СВЦЭМ!$B$33:$B$776,U$83)+'СЕТ СН'!$H$9+СВЦЭМ!$D$10+'СЕТ СН'!$H$6-'СЕТ СН'!$H$19</f>
        <v>1092.1189230800001</v>
      </c>
      <c r="V100" s="36">
        <f>SUMIFS(СВЦЭМ!$C$33:$C$776,СВЦЭМ!$A$33:$A$776,$A100,СВЦЭМ!$B$33:$B$776,V$83)+'СЕТ СН'!$H$9+СВЦЭМ!$D$10+'СЕТ СН'!$H$6-'СЕТ СН'!$H$19</f>
        <v>1085.6616295900001</v>
      </c>
      <c r="W100" s="36">
        <f>SUMIFS(СВЦЭМ!$C$33:$C$776,СВЦЭМ!$A$33:$A$776,$A100,СВЦЭМ!$B$33:$B$776,W$83)+'СЕТ СН'!$H$9+СВЦЭМ!$D$10+'СЕТ СН'!$H$6-'СЕТ СН'!$H$19</f>
        <v>1091.24658731</v>
      </c>
      <c r="X100" s="36">
        <f>SUMIFS(СВЦЭМ!$C$33:$C$776,СВЦЭМ!$A$33:$A$776,$A100,СВЦЭМ!$B$33:$B$776,X$83)+'СЕТ СН'!$H$9+СВЦЭМ!$D$10+'СЕТ СН'!$H$6-'СЕТ СН'!$H$19</f>
        <v>1136.3353124400001</v>
      </c>
      <c r="Y100" s="36">
        <f>SUMIFS(СВЦЭМ!$C$33:$C$776,СВЦЭМ!$A$33:$A$776,$A100,СВЦЭМ!$B$33:$B$776,Y$83)+'СЕТ СН'!$H$9+СВЦЭМ!$D$10+'СЕТ СН'!$H$6-'СЕТ СН'!$H$19</f>
        <v>1212.49215215</v>
      </c>
    </row>
    <row r="101" spans="1:25" ht="15.75" x14ac:dyDescent="0.2">
      <c r="A101" s="35">
        <f t="shared" si="2"/>
        <v>44000</v>
      </c>
      <c r="B101" s="36">
        <f>SUMIFS(СВЦЭМ!$C$33:$C$776,СВЦЭМ!$A$33:$A$776,$A101,СВЦЭМ!$B$33:$B$776,B$83)+'СЕТ СН'!$H$9+СВЦЭМ!$D$10+'СЕТ СН'!$H$6-'СЕТ СН'!$H$19</f>
        <v>1186.02073524</v>
      </c>
      <c r="C101" s="36">
        <f>SUMIFS(СВЦЭМ!$C$33:$C$776,СВЦЭМ!$A$33:$A$776,$A101,СВЦЭМ!$B$33:$B$776,C$83)+'СЕТ СН'!$H$9+СВЦЭМ!$D$10+'СЕТ СН'!$H$6-'СЕТ СН'!$H$19</f>
        <v>1163.5828497800001</v>
      </c>
      <c r="D101" s="36">
        <f>SUMIFS(СВЦЭМ!$C$33:$C$776,СВЦЭМ!$A$33:$A$776,$A101,СВЦЭМ!$B$33:$B$776,D$83)+'СЕТ СН'!$H$9+СВЦЭМ!$D$10+'СЕТ СН'!$H$6-'СЕТ СН'!$H$19</f>
        <v>1191.0823504099999</v>
      </c>
      <c r="E101" s="36">
        <f>SUMIFS(СВЦЭМ!$C$33:$C$776,СВЦЭМ!$A$33:$A$776,$A101,СВЦЭМ!$B$33:$B$776,E$83)+'СЕТ СН'!$H$9+СВЦЭМ!$D$10+'СЕТ СН'!$H$6-'СЕТ СН'!$H$19</f>
        <v>1203.4395883500001</v>
      </c>
      <c r="F101" s="36">
        <f>SUMIFS(СВЦЭМ!$C$33:$C$776,СВЦЭМ!$A$33:$A$776,$A101,СВЦЭМ!$B$33:$B$776,F$83)+'СЕТ СН'!$H$9+СВЦЭМ!$D$10+'СЕТ СН'!$H$6-'СЕТ СН'!$H$19</f>
        <v>1202.59697112</v>
      </c>
      <c r="G101" s="36">
        <f>SUMIFS(СВЦЭМ!$C$33:$C$776,СВЦЭМ!$A$33:$A$776,$A101,СВЦЭМ!$B$33:$B$776,G$83)+'СЕТ СН'!$H$9+СВЦЭМ!$D$10+'СЕТ СН'!$H$6-'СЕТ СН'!$H$19</f>
        <v>1315.7286490400002</v>
      </c>
      <c r="H101" s="36">
        <f>SUMIFS(СВЦЭМ!$C$33:$C$776,СВЦЭМ!$A$33:$A$776,$A101,СВЦЭМ!$B$33:$B$776,H$83)+'СЕТ СН'!$H$9+СВЦЭМ!$D$10+'СЕТ СН'!$H$6-'СЕТ СН'!$H$19</f>
        <v>1276.7584757499999</v>
      </c>
      <c r="I101" s="36">
        <f>SUMIFS(СВЦЭМ!$C$33:$C$776,СВЦЭМ!$A$33:$A$776,$A101,СВЦЭМ!$B$33:$B$776,I$83)+'СЕТ СН'!$H$9+СВЦЭМ!$D$10+'СЕТ СН'!$H$6-'СЕТ СН'!$H$19</f>
        <v>1271.22612946</v>
      </c>
      <c r="J101" s="36">
        <f>SUMIFS(СВЦЭМ!$C$33:$C$776,СВЦЭМ!$A$33:$A$776,$A101,СВЦЭМ!$B$33:$B$776,J$83)+'СЕТ СН'!$H$9+СВЦЭМ!$D$10+'СЕТ СН'!$H$6-'СЕТ СН'!$H$19</f>
        <v>1274.6874601300001</v>
      </c>
      <c r="K101" s="36">
        <f>SUMIFS(СВЦЭМ!$C$33:$C$776,СВЦЭМ!$A$33:$A$776,$A101,СВЦЭМ!$B$33:$B$776,K$83)+'СЕТ СН'!$H$9+СВЦЭМ!$D$10+'СЕТ СН'!$H$6-'СЕТ СН'!$H$19</f>
        <v>1191.3739488599999</v>
      </c>
      <c r="L101" s="36">
        <f>SUMIFS(СВЦЭМ!$C$33:$C$776,СВЦЭМ!$A$33:$A$776,$A101,СВЦЭМ!$B$33:$B$776,L$83)+'СЕТ СН'!$H$9+СВЦЭМ!$D$10+'СЕТ СН'!$H$6-'СЕТ СН'!$H$19</f>
        <v>1134.6657209099999</v>
      </c>
      <c r="M101" s="36">
        <f>SUMIFS(СВЦЭМ!$C$33:$C$776,СВЦЭМ!$A$33:$A$776,$A101,СВЦЭМ!$B$33:$B$776,M$83)+'СЕТ СН'!$H$9+СВЦЭМ!$D$10+'СЕТ СН'!$H$6-'СЕТ СН'!$H$19</f>
        <v>1118.95761268</v>
      </c>
      <c r="N101" s="36">
        <f>SUMIFS(СВЦЭМ!$C$33:$C$776,СВЦЭМ!$A$33:$A$776,$A101,СВЦЭМ!$B$33:$B$776,N$83)+'СЕТ СН'!$H$9+СВЦЭМ!$D$10+'СЕТ СН'!$H$6-'СЕТ СН'!$H$19</f>
        <v>1133.8085346500002</v>
      </c>
      <c r="O101" s="36">
        <f>SUMIFS(СВЦЭМ!$C$33:$C$776,СВЦЭМ!$A$33:$A$776,$A101,СВЦЭМ!$B$33:$B$776,O$83)+'СЕТ СН'!$H$9+СВЦЭМ!$D$10+'СЕТ СН'!$H$6-'СЕТ СН'!$H$19</f>
        <v>1148.60932817</v>
      </c>
      <c r="P101" s="36">
        <f>SUMIFS(СВЦЭМ!$C$33:$C$776,СВЦЭМ!$A$33:$A$776,$A101,СВЦЭМ!$B$33:$B$776,P$83)+'СЕТ СН'!$H$9+СВЦЭМ!$D$10+'СЕТ СН'!$H$6-'СЕТ СН'!$H$19</f>
        <v>1139.58423354</v>
      </c>
      <c r="Q101" s="36">
        <f>SUMIFS(СВЦЭМ!$C$33:$C$776,СВЦЭМ!$A$33:$A$776,$A101,СВЦЭМ!$B$33:$B$776,Q$83)+'СЕТ СН'!$H$9+СВЦЭМ!$D$10+'СЕТ СН'!$H$6-'СЕТ СН'!$H$19</f>
        <v>1142.9591069500002</v>
      </c>
      <c r="R101" s="36">
        <f>SUMIFS(СВЦЭМ!$C$33:$C$776,СВЦЭМ!$A$33:$A$776,$A101,СВЦЭМ!$B$33:$B$776,R$83)+'СЕТ СН'!$H$9+СВЦЭМ!$D$10+'СЕТ СН'!$H$6-'СЕТ СН'!$H$19</f>
        <v>1140.8834024100001</v>
      </c>
      <c r="S101" s="36">
        <f>SUMIFS(СВЦЭМ!$C$33:$C$776,СВЦЭМ!$A$33:$A$776,$A101,СВЦЭМ!$B$33:$B$776,S$83)+'СЕТ СН'!$H$9+СВЦЭМ!$D$10+'СЕТ СН'!$H$6-'СЕТ СН'!$H$19</f>
        <v>1152.4905341600002</v>
      </c>
      <c r="T101" s="36">
        <f>SUMIFS(СВЦЭМ!$C$33:$C$776,СВЦЭМ!$A$33:$A$776,$A101,СВЦЭМ!$B$33:$B$776,T$83)+'СЕТ СН'!$H$9+СВЦЭМ!$D$10+'СЕТ СН'!$H$6-'СЕТ СН'!$H$19</f>
        <v>1147.1863621100001</v>
      </c>
      <c r="U101" s="36">
        <f>SUMIFS(СВЦЭМ!$C$33:$C$776,СВЦЭМ!$A$33:$A$776,$A101,СВЦЭМ!$B$33:$B$776,U$83)+'СЕТ СН'!$H$9+СВЦЭМ!$D$10+'СЕТ СН'!$H$6-'СЕТ СН'!$H$19</f>
        <v>1145.9920325200001</v>
      </c>
      <c r="V101" s="36">
        <f>SUMIFS(СВЦЭМ!$C$33:$C$776,СВЦЭМ!$A$33:$A$776,$A101,СВЦЭМ!$B$33:$B$776,V$83)+'СЕТ СН'!$H$9+СВЦЭМ!$D$10+'СЕТ СН'!$H$6-'СЕТ СН'!$H$19</f>
        <v>1132.0245134699999</v>
      </c>
      <c r="W101" s="36">
        <f>SUMIFS(СВЦЭМ!$C$33:$C$776,СВЦЭМ!$A$33:$A$776,$A101,СВЦЭМ!$B$33:$B$776,W$83)+'СЕТ СН'!$H$9+СВЦЭМ!$D$10+'СЕТ СН'!$H$6-'СЕТ СН'!$H$19</f>
        <v>1125.8084655800001</v>
      </c>
      <c r="X101" s="36">
        <f>SUMIFS(СВЦЭМ!$C$33:$C$776,СВЦЭМ!$A$33:$A$776,$A101,СВЦЭМ!$B$33:$B$776,X$83)+'СЕТ СН'!$H$9+СВЦЭМ!$D$10+'СЕТ СН'!$H$6-'СЕТ СН'!$H$19</f>
        <v>1169.8336835099999</v>
      </c>
      <c r="Y101" s="36">
        <f>SUMIFS(СВЦЭМ!$C$33:$C$776,СВЦЭМ!$A$33:$A$776,$A101,СВЦЭМ!$B$33:$B$776,Y$83)+'СЕТ СН'!$H$9+СВЦЭМ!$D$10+'СЕТ СН'!$H$6-'СЕТ СН'!$H$19</f>
        <v>1181.45634905</v>
      </c>
    </row>
    <row r="102" spans="1:25" ht="15.75" x14ac:dyDescent="0.2">
      <c r="A102" s="35">
        <f t="shared" si="2"/>
        <v>44001</v>
      </c>
      <c r="B102" s="36">
        <f>SUMIFS(СВЦЭМ!$C$33:$C$776,СВЦЭМ!$A$33:$A$776,$A102,СВЦЭМ!$B$33:$B$776,B$83)+'СЕТ СН'!$H$9+СВЦЭМ!$D$10+'СЕТ СН'!$H$6-'СЕТ СН'!$H$19</f>
        <v>1288.5636258499999</v>
      </c>
      <c r="C102" s="36">
        <f>SUMIFS(СВЦЭМ!$C$33:$C$776,СВЦЭМ!$A$33:$A$776,$A102,СВЦЭМ!$B$33:$B$776,C$83)+'СЕТ СН'!$H$9+СВЦЭМ!$D$10+'СЕТ СН'!$H$6-'СЕТ СН'!$H$19</f>
        <v>1323.2668751000001</v>
      </c>
      <c r="D102" s="36">
        <f>SUMIFS(СВЦЭМ!$C$33:$C$776,СВЦЭМ!$A$33:$A$776,$A102,СВЦЭМ!$B$33:$B$776,D$83)+'СЕТ СН'!$H$9+СВЦЭМ!$D$10+'СЕТ СН'!$H$6-'СЕТ СН'!$H$19</f>
        <v>1329.2204787300002</v>
      </c>
      <c r="E102" s="36">
        <f>SUMIFS(СВЦЭМ!$C$33:$C$776,СВЦЭМ!$A$33:$A$776,$A102,СВЦЭМ!$B$33:$B$776,E$83)+'СЕТ СН'!$H$9+СВЦЭМ!$D$10+'СЕТ СН'!$H$6-'СЕТ СН'!$H$19</f>
        <v>1319.5216808499999</v>
      </c>
      <c r="F102" s="36">
        <f>SUMIFS(СВЦЭМ!$C$33:$C$776,СВЦЭМ!$A$33:$A$776,$A102,СВЦЭМ!$B$33:$B$776,F$83)+'СЕТ СН'!$H$9+СВЦЭМ!$D$10+'СЕТ СН'!$H$6-'СЕТ СН'!$H$19</f>
        <v>1314.0462548</v>
      </c>
      <c r="G102" s="36">
        <f>SUMIFS(СВЦЭМ!$C$33:$C$776,СВЦЭМ!$A$33:$A$776,$A102,СВЦЭМ!$B$33:$B$776,G$83)+'СЕТ СН'!$H$9+СВЦЭМ!$D$10+'СЕТ СН'!$H$6-'СЕТ СН'!$H$19</f>
        <v>1322.1857680600001</v>
      </c>
      <c r="H102" s="36">
        <f>SUMIFS(СВЦЭМ!$C$33:$C$776,СВЦЭМ!$A$33:$A$776,$A102,СВЦЭМ!$B$33:$B$776,H$83)+'СЕТ СН'!$H$9+СВЦЭМ!$D$10+'СЕТ СН'!$H$6-'СЕТ СН'!$H$19</f>
        <v>1339.2655591500002</v>
      </c>
      <c r="I102" s="36">
        <f>SUMIFS(СВЦЭМ!$C$33:$C$776,СВЦЭМ!$A$33:$A$776,$A102,СВЦЭМ!$B$33:$B$776,I$83)+'СЕТ СН'!$H$9+СВЦЭМ!$D$10+'СЕТ СН'!$H$6-'СЕТ СН'!$H$19</f>
        <v>1326.9519329300001</v>
      </c>
      <c r="J102" s="36">
        <f>SUMIFS(СВЦЭМ!$C$33:$C$776,СВЦЭМ!$A$33:$A$776,$A102,СВЦЭМ!$B$33:$B$776,J$83)+'СЕТ СН'!$H$9+СВЦЭМ!$D$10+'СЕТ СН'!$H$6-'СЕТ СН'!$H$19</f>
        <v>1228.9972525100002</v>
      </c>
      <c r="K102" s="36">
        <f>SUMIFS(СВЦЭМ!$C$33:$C$776,СВЦЭМ!$A$33:$A$776,$A102,СВЦЭМ!$B$33:$B$776,K$83)+'СЕТ СН'!$H$9+СВЦЭМ!$D$10+'СЕТ СН'!$H$6-'СЕТ СН'!$H$19</f>
        <v>1137.46379985</v>
      </c>
      <c r="L102" s="36">
        <f>SUMIFS(СВЦЭМ!$C$33:$C$776,СВЦЭМ!$A$33:$A$776,$A102,СВЦЭМ!$B$33:$B$776,L$83)+'СЕТ СН'!$H$9+СВЦЭМ!$D$10+'СЕТ СН'!$H$6-'СЕТ СН'!$H$19</f>
        <v>1090.8415069800001</v>
      </c>
      <c r="M102" s="36">
        <f>SUMIFS(СВЦЭМ!$C$33:$C$776,СВЦЭМ!$A$33:$A$776,$A102,СВЦЭМ!$B$33:$B$776,M$83)+'СЕТ СН'!$H$9+СВЦЭМ!$D$10+'СЕТ СН'!$H$6-'СЕТ СН'!$H$19</f>
        <v>1089.91913546</v>
      </c>
      <c r="N102" s="36">
        <f>SUMIFS(СВЦЭМ!$C$33:$C$776,СВЦЭМ!$A$33:$A$776,$A102,СВЦЭМ!$B$33:$B$776,N$83)+'СЕТ СН'!$H$9+СВЦЭМ!$D$10+'СЕТ СН'!$H$6-'СЕТ СН'!$H$19</f>
        <v>1092.2271403100001</v>
      </c>
      <c r="O102" s="36">
        <f>SUMIFS(СВЦЭМ!$C$33:$C$776,СВЦЭМ!$A$33:$A$776,$A102,СВЦЭМ!$B$33:$B$776,O$83)+'СЕТ СН'!$H$9+СВЦЭМ!$D$10+'СЕТ СН'!$H$6-'СЕТ СН'!$H$19</f>
        <v>1110.0434786000001</v>
      </c>
      <c r="P102" s="36">
        <f>SUMIFS(СВЦЭМ!$C$33:$C$776,СВЦЭМ!$A$33:$A$776,$A102,СВЦЭМ!$B$33:$B$776,P$83)+'СЕТ СН'!$H$9+СВЦЭМ!$D$10+'СЕТ СН'!$H$6-'СЕТ СН'!$H$19</f>
        <v>1098.3253563000001</v>
      </c>
      <c r="Q102" s="36">
        <f>SUMIFS(СВЦЭМ!$C$33:$C$776,СВЦЭМ!$A$33:$A$776,$A102,СВЦЭМ!$B$33:$B$776,Q$83)+'СЕТ СН'!$H$9+СВЦЭМ!$D$10+'СЕТ СН'!$H$6-'СЕТ СН'!$H$19</f>
        <v>1103.6464707600001</v>
      </c>
      <c r="R102" s="36">
        <f>SUMIFS(СВЦЭМ!$C$33:$C$776,СВЦЭМ!$A$33:$A$776,$A102,СВЦЭМ!$B$33:$B$776,R$83)+'СЕТ СН'!$H$9+СВЦЭМ!$D$10+'СЕТ СН'!$H$6-'СЕТ СН'!$H$19</f>
        <v>1098.6746494500001</v>
      </c>
      <c r="S102" s="36">
        <f>SUMIFS(СВЦЭМ!$C$33:$C$776,СВЦЭМ!$A$33:$A$776,$A102,СВЦЭМ!$B$33:$B$776,S$83)+'СЕТ СН'!$H$9+СВЦЭМ!$D$10+'СЕТ СН'!$H$6-'СЕТ СН'!$H$19</f>
        <v>1120.3381974399999</v>
      </c>
      <c r="T102" s="36">
        <f>SUMIFS(СВЦЭМ!$C$33:$C$776,СВЦЭМ!$A$33:$A$776,$A102,СВЦЭМ!$B$33:$B$776,T$83)+'СЕТ СН'!$H$9+СВЦЭМ!$D$10+'СЕТ СН'!$H$6-'СЕТ СН'!$H$19</f>
        <v>1114.81995852</v>
      </c>
      <c r="U102" s="36">
        <f>SUMIFS(СВЦЭМ!$C$33:$C$776,СВЦЭМ!$A$33:$A$776,$A102,СВЦЭМ!$B$33:$B$776,U$83)+'СЕТ СН'!$H$9+СВЦЭМ!$D$10+'СЕТ СН'!$H$6-'СЕТ СН'!$H$19</f>
        <v>1105.5634633700001</v>
      </c>
      <c r="V102" s="36">
        <f>SUMIFS(СВЦЭМ!$C$33:$C$776,СВЦЭМ!$A$33:$A$776,$A102,СВЦЭМ!$B$33:$B$776,V$83)+'СЕТ СН'!$H$9+СВЦЭМ!$D$10+'СЕТ СН'!$H$6-'СЕТ СН'!$H$19</f>
        <v>1088.76280036</v>
      </c>
      <c r="W102" s="36">
        <f>SUMIFS(СВЦЭМ!$C$33:$C$776,СВЦЭМ!$A$33:$A$776,$A102,СВЦЭМ!$B$33:$B$776,W$83)+'СЕТ СН'!$H$9+СВЦЭМ!$D$10+'СЕТ СН'!$H$6-'СЕТ СН'!$H$19</f>
        <v>1089.82919021</v>
      </c>
      <c r="X102" s="36">
        <f>SUMIFS(СВЦЭМ!$C$33:$C$776,СВЦЭМ!$A$33:$A$776,$A102,СВЦЭМ!$B$33:$B$776,X$83)+'СЕТ СН'!$H$9+СВЦЭМ!$D$10+'СЕТ СН'!$H$6-'СЕТ СН'!$H$19</f>
        <v>1137.54220547</v>
      </c>
      <c r="Y102" s="36">
        <f>SUMIFS(СВЦЭМ!$C$33:$C$776,СВЦЭМ!$A$33:$A$776,$A102,СВЦЭМ!$B$33:$B$776,Y$83)+'СЕТ СН'!$H$9+СВЦЭМ!$D$10+'СЕТ СН'!$H$6-'СЕТ СН'!$H$19</f>
        <v>1219.8866496000001</v>
      </c>
    </row>
    <row r="103" spans="1:25" ht="15.75" x14ac:dyDescent="0.2">
      <c r="A103" s="35">
        <f t="shared" si="2"/>
        <v>44002</v>
      </c>
      <c r="B103" s="36">
        <f>SUMIFS(СВЦЭМ!$C$33:$C$776,СВЦЭМ!$A$33:$A$776,$A103,СВЦЭМ!$B$33:$B$776,B$83)+'СЕТ СН'!$H$9+СВЦЭМ!$D$10+'СЕТ СН'!$H$6-'СЕТ СН'!$H$19</f>
        <v>1278.71205577</v>
      </c>
      <c r="C103" s="36">
        <f>SUMIFS(СВЦЭМ!$C$33:$C$776,СВЦЭМ!$A$33:$A$776,$A103,СВЦЭМ!$B$33:$B$776,C$83)+'СЕТ СН'!$H$9+СВЦЭМ!$D$10+'СЕТ СН'!$H$6-'СЕТ СН'!$H$19</f>
        <v>1306.1359859500001</v>
      </c>
      <c r="D103" s="36">
        <f>SUMIFS(СВЦЭМ!$C$33:$C$776,СВЦЭМ!$A$33:$A$776,$A103,СВЦЭМ!$B$33:$B$776,D$83)+'СЕТ СН'!$H$9+СВЦЭМ!$D$10+'СЕТ СН'!$H$6-'СЕТ СН'!$H$19</f>
        <v>1311.43381849</v>
      </c>
      <c r="E103" s="36">
        <f>SUMIFS(СВЦЭМ!$C$33:$C$776,СВЦЭМ!$A$33:$A$776,$A103,СВЦЭМ!$B$33:$B$776,E$83)+'СЕТ СН'!$H$9+СВЦЭМ!$D$10+'СЕТ СН'!$H$6-'СЕТ СН'!$H$19</f>
        <v>1304.9625552</v>
      </c>
      <c r="F103" s="36">
        <f>SUMIFS(СВЦЭМ!$C$33:$C$776,СВЦЭМ!$A$33:$A$776,$A103,СВЦЭМ!$B$33:$B$776,F$83)+'СЕТ СН'!$H$9+СВЦЭМ!$D$10+'СЕТ СН'!$H$6-'СЕТ СН'!$H$19</f>
        <v>1295.01066283</v>
      </c>
      <c r="G103" s="36">
        <f>SUMIFS(СВЦЭМ!$C$33:$C$776,СВЦЭМ!$A$33:$A$776,$A103,СВЦЭМ!$B$33:$B$776,G$83)+'СЕТ СН'!$H$9+СВЦЭМ!$D$10+'СЕТ СН'!$H$6-'СЕТ СН'!$H$19</f>
        <v>1299.1802756300001</v>
      </c>
      <c r="H103" s="36">
        <f>SUMIFS(СВЦЭМ!$C$33:$C$776,СВЦЭМ!$A$33:$A$776,$A103,СВЦЭМ!$B$33:$B$776,H$83)+'СЕТ СН'!$H$9+СВЦЭМ!$D$10+'СЕТ СН'!$H$6-'СЕТ СН'!$H$19</f>
        <v>1305.8351913400002</v>
      </c>
      <c r="I103" s="36">
        <f>SUMIFS(СВЦЭМ!$C$33:$C$776,СВЦЭМ!$A$33:$A$776,$A103,СВЦЭМ!$B$33:$B$776,I$83)+'СЕТ СН'!$H$9+СВЦЭМ!$D$10+'СЕТ СН'!$H$6-'СЕТ СН'!$H$19</f>
        <v>1286.8633573500001</v>
      </c>
      <c r="J103" s="36">
        <f>SUMIFS(СВЦЭМ!$C$33:$C$776,СВЦЭМ!$A$33:$A$776,$A103,СВЦЭМ!$B$33:$B$776,J$83)+'СЕТ СН'!$H$9+СВЦЭМ!$D$10+'СЕТ СН'!$H$6-'СЕТ СН'!$H$19</f>
        <v>1183.66478435</v>
      </c>
      <c r="K103" s="36">
        <f>SUMIFS(СВЦЭМ!$C$33:$C$776,СВЦЭМ!$A$33:$A$776,$A103,СВЦЭМ!$B$33:$B$776,K$83)+'СЕТ СН'!$H$9+СВЦЭМ!$D$10+'СЕТ СН'!$H$6-'СЕТ СН'!$H$19</f>
        <v>1113.62686147</v>
      </c>
      <c r="L103" s="36">
        <f>SUMIFS(СВЦЭМ!$C$33:$C$776,СВЦЭМ!$A$33:$A$776,$A103,СВЦЭМ!$B$33:$B$776,L$83)+'СЕТ СН'!$H$9+СВЦЭМ!$D$10+'СЕТ СН'!$H$6-'СЕТ СН'!$H$19</f>
        <v>1080.3339820599999</v>
      </c>
      <c r="M103" s="36">
        <f>SUMIFS(СВЦЭМ!$C$33:$C$776,СВЦЭМ!$A$33:$A$776,$A103,СВЦЭМ!$B$33:$B$776,M$83)+'СЕТ СН'!$H$9+СВЦЭМ!$D$10+'СЕТ СН'!$H$6-'СЕТ СН'!$H$19</f>
        <v>1080.4680601099999</v>
      </c>
      <c r="N103" s="36">
        <f>SUMIFS(СВЦЭМ!$C$33:$C$776,СВЦЭМ!$A$33:$A$776,$A103,СВЦЭМ!$B$33:$B$776,N$83)+'СЕТ СН'!$H$9+СВЦЭМ!$D$10+'СЕТ СН'!$H$6-'СЕТ СН'!$H$19</f>
        <v>1084.0769293200001</v>
      </c>
      <c r="O103" s="36">
        <f>SUMIFS(СВЦЭМ!$C$33:$C$776,СВЦЭМ!$A$33:$A$776,$A103,СВЦЭМ!$B$33:$B$776,O$83)+'СЕТ СН'!$H$9+СВЦЭМ!$D$10+'СЕТ СН'!$H$6-'СЕТ СН'!$H$19</f>
        <v>1096.8516040300001</v>
      </c>
      <c r="P103" s="36">
        <f>SUMIFS(СВЦЭМ!$C$33:$C$776,СВЦЭМ!$A$33:$A$776,$A103,СВЦЭМ!$B$33:$B$776,P$83)+'СЕТ СН'!$H$9+СВЦЭМ!$D$10+'СЕТ СН'!$H$6-'СЕТ СН'!$H$19</f>
        <v>1072.7662020299999</v>
      </c>
      <c r="Q103" s="36">
        <f>SUMIFS(СВЦЭМ!$C$33:$C$776,СВЦЭМ!$A$33:$A$776,$A103,СВЦЭМ!$B$33:$B$776,Q$83)+'СЕТ СН'!$H$9+СВЦЭМ!$D$10+'СЕТ СН'!$H$6-'СЕТ СН'!$H$19</f>
        <v>1082.5345239799999</v>
      </c>
      <c r="R103" s="36">
        <f>SUMIFS(СВЦЭМ!$C$33:$C$776,СВЦЭМ!$A$33:$A$776,$A103,СВЦЭМ!$B$33:$B$776,R$83)+'СЕТ СН'!$H$9+СВЦЭМ!$D$10+'СЕТ СН'!$H$6-'СЕТ СН'!$H$19</f>
        <v>1080.8112866199999</v>
      </c>
      <c r="S103" s="36">
        <f>SUMIFS(СВЦЭМ!$C$33:$C$776,СВЦЭМ!$A$33:$A$776,$A103,СВЦЭМ!$B$33:$B$776,S$83)+'СЕТ СН'!$H$9+СВЦЭМ!$D$10+'СЕТ СН'!$H$6-'СЕТ СН'!$H$19</f>
        <v>1103.12064147</v>
      </c>
      <c r="T103" s="36">
        <f>SUMIFS(СВЦЭМ!$C$33:$C$776,СВЦЭМ!$A$33:$A$776,$A103,СВЦЭМ!$B$33:$B$776,T$83)+'СЕТ СН'!$H$9+СВЦЭМ!$D$10+'СЕТ СН'!$H$6-'СЕТ СН'!$H$19</f>
        <v>1098.4038338800001</v>
      </c>
      <c r="U103" s="36">
        <f>SUMIFS(СВЦЭМ!$C$33:$C$776,СВЦЭМ!$A$33:$A$776,$A103,СВЦЭМ!$B$33:$B$776,U$83)+'СЕТ СН'!$H$9+СВЦЭМ!$D$10+'СЕТ СН'!$H$6-'СЕТ СН'!$H$19</f>
        <v>1082.7009557900001</v>
      </c>
      <c r="V103" s="36">
        <f>SUMIFS(СВЦЭМ!$C$33:$C$776,СВЦЭМ!$A$33:$A$776,$A103,СВЦЭМ!$B$33:$B$776,V$83)+'СЕТ СН'!$H$9+СВЦЭМ!$D$10+'СЕТ СН'!$H$6-'СЕТ СН'!$H$19</f>
        <v>1064.01553655</v>
      </c>
      <c r="W103" s="36">
        <f>SUMIFS(СВЦЭМ!$C$33:$C$776,СВЦЭМ!$A$33:$A$776,$A103,СВЦЭМ!$B$33:$B$776,W$83)+'СЕТ СН'!$H$9+СВЦЭМ!$D$10+'СЕТ СН'!$H$6-'СЕТ СН'!$H$19</f>
        <v>1084.15128656</v>
      </c>
      <c r="X103" s="36">
        <f>SUMIFS(СВЦЭМ!$C$33:$C$776,СВЦЭМ!$A$33:$A$776,$A103,СВЦЭМ!$B$33:$B$776,X$83)+'СЕТ СН'!$H$9+СВЦЭМ!$D$10+'СЕТ СН'!$H$6-'СЕТ СН'!$H$19</f>
        <v>1134.1013723900001</v>
      </c>
      <c r="Y103" s="36">
        <f>SUMIFS(СВЦЭМ!$C$33:$C$776,СВЦЭМ!$A$33:$A$776,$A103,СВЦЭМ!$B$33:$B$776,Y$83)+'СЕТ СН'!$H$9+СВЦЭМ!$D$10+'СЕТ СН'!$H$6-'СЕТ СН'!$H$19</f>
        <v>1192.8559209300001</v>
      </c>
    </row>
    <row r="104" spans="1:25" ht="15.75" x14ac:dyDescent="0.2">
      <c r="A104" s="35">
        <f t="shared" si="2"/>
        <v>44003</v>
      </c>
      <c r="B104" s="36">
        <f>SUMIFS(СВЦЭМ!$C$33:$C$776,СВЦЭМ!$A$33:$A$776,$A104,СВЦЭМ!$B$33:$B$776,B$83)+'СЕТ СН'!$H$9+СВЦЭМ!$D$10+'СЕТ СН'!$H$6-'СЕТ СН'!$H$19</f>
        <v>1257.77538989</v>
      </c>
      <c r="C104" s="36">
        <f>SUMIFS(СВЦЭМ!$C$33:$C$776,СВЦЭМ!$A$33:$A$776,$A104,СВЦЭМ!$B$33:$B$776,C$83)+'СЕТ СН'!$H$9+СВЦЭМ!$D$10+'СЕТ СН'!$H$6-'СЕТ СН'!$H$19</f>
        <v>1292.9992586799999</v>
      </c>
      <c r="D104" s="36">
        <f>SUMIFS(СВЦЭМ!$C$33:$C$776,СВЦЭМ!$A$33:$A$776,$A104,СВЦЭМ!$B$33:$B$776,D$83)+'СЕТ СН'!$H$9+СВЦЭМ!$D$10+'СЕТ СН'!$H$6-'СЕТ СН'!$H$19</f>
        <v>1326.83890395</v>
      </c>
      <c r="E104" s="36">
        <f>SUMIFS(СВЦЭМ!$C$33:$C$776,СВЦЭМ!$A$33:$A$776,$A104,СВЦЭМ!$B$33:$B$776,E$83)+'СЕТ СН'!$H$9+СВЦЭМ!$D$10+'СЕТ СН'!$H$6-'СЕТ СН'!$H$19</f>
        <v>1349.64236256</v>
      </c>
      <c r="F104" s="36">
        <f>SUMIFS(СВЦЭМ!$C$33:$C$776,СВЦЭМ!$A$33:$A$776,$A104,СВЦЭМ!$B$33:$B$776,F$83)+'СЕТ СН'!$H$9+СВЦЭМ!$D$10+'СЕТ СН'!$H$6-'СЕТ СН'!$H$19</f>
        <v>1343.3080840600001</v>
      </c>
      <c r="G104" s="36">
        <f>SUMIFS(СВЦЭМ!$C$33:$C$776,СВЦЭМ!$A$33:$A$776,$A104,СВЦЭМ!$B$33:$B$776,G$83)+'СЕТ СН'!$H$9+СВЦЭМ!$D$10+'СЕТ СН'!$H$6-'СЕТ СН'!$H$19</f>
        <v>1340.1983312699999</v>
      </c>
      <c r="H104" s="36">
        <f>SUMIFS(СВЦЭМ!$C$33:$C$776,СВЦЭМ!$A$33:$A$776,$A104,СВЦЭМ!$B$33:$B$776,H$83)+'СЕТ СН'!$H$9+СВЦЭМ!$D$10+'СЕТ СН'!$H$6-'СЕТ СН'!$H$19</f>
        <v>1315.0955848600001</v>
      </c>
      <c r="I104" s="36">
        <f>SUMIFS(СВЦЭМ!$C$33:$C$776,СВЦЭМ!$A$33:$A$776,$A104,СВЦЭМ!$B$33:$B$776,I$83)+'СЕТ СН'!$H$9+СВЦЭМ!$D$10+'СЕТ СН'!$H$6-'СЕТ СН'!$H$19</f>
        <v>1296.0441874400001</v>
      </c>
      <c r="J104" s="36">
        <f>SUMIFS(СВЦЭМ!$C$33:$C$776,СВЦЭМ!$A$33:$A$776,$A104,СВЦЭМ!$B$33:$B$776,J$83)+'СЕТ СН'!$H$9+СВЦЭМ!$D$10+'СЕТ СН'!$H$6-'СЕТ СН'!$H$19</f>
        <v>1247.1016008800002</v>
      </c>
      <c r="K104" s="36">
        <f>SUMIFS(СВЦЭМ!$C$33:$C$776,СВЦЭМ!$A$33:$A$776,$A104,СВЦЭМ!$B$33:$B$776,K$83)+'СЕТ СН'!$H$9+СВЦЭМ!$D$10+'СЕТ СН'!$H$6-'СЕТ СН'!$H$19</f>
        <v>1177.4371900400001</v>
      </c>
      <c r="L104" s="36">
        <f>SUMIFS(СВЦЭМ!$C$33:$C$776,СВЦЭМ!$A$33:$A$776,$A104,СВЦЭМ!$B$33:$B$776,L$83)+'СЕТ СН'!$H$9+СВЦЭМ!$D$10+'СЕТ СН'!$H$6-'СЕТ СН'!$H$19</f>
        <v>1113.9956855300002</v>
      </c>
      <c r="M104" s="36">
        <f>SUMIFS(СВЦЭМ!$C$33:$C$776,СВЦЭМ!$A$33:$A$776,$A104,СВЦЭМ!$B$33:$B$776,M$83)+'СЕТ СН'!$H$9+СВЦЭМ!$D$10+'СЕТ СН'!$H$6-'СЕТ СН'!$H$19</f>
        <v>1049.05659698</v>
      </c>
      <c r="N104" s="36">
        <f>SUMIFS(СВЦЭМ!$C$33:$C$776,СВЦЭМ!$A$33:$A$776,$A104,СВЦЭМ!$B$33:$B$776,N$83)+'СЕТ СН'!$H$9+СВЦЭМ!$D$10+'СЕТ СН'!$H$6-'СЕТ СН'!$H$19</f>
        <v>1042.1716694000002</v>
      </c>
      <c r="O104" s="36">
        <f>SUMIFS(СВЦЭМ!$C$33:$C$776,СВЦЭМ!$A$33:$A$776,$A104,СВЦЭМ!$B$33:$B$776,O$83)+'СЕТ СН'!$H$9+СВЦЭМ!$D$10+'СЕТ СН'!$H$6-'СЕТ СН'!$H$19</f>
        <v>1038.2640718800001</v>
      </c>
      <c r="P104" s="36">
        <f>SUMIFS(СВЦЭМ!$C$33:$C$776,СВЦЭМ!$A$33:$A$776,$A104,СВЦЭМ!$B$33:$B$776,P$83)+'СЕТ СН'!$H$9+СВЦЭМ!$D$10+'СЕТ СН'!$H$6-'СЕТ СН'!$H$19</f>
        <v>1036.9110263299999</v>
      </c>
      <c r="Q104" s="36">
        <f>SUMIFS(СВЦЭМ!$C$33:$C$776,СВЦЭМ!$A$33:$A$776,$A104,СВЦЭМ!$B$33:$B$776,Q$83)+'СЕТ СН'!$H$9+СВЦЭМ!$D$10+'СЕТ СН'!$H$6-'СЕТ СН'!$H$19</f>
        <v>1039.8079423200002</v>
      </c>
      <c r="R104" s="36">
        <f>SUMIFS(СВЦЭМ!$C$33:$C$776,СВЦЭМ!$A$33:$A$776,$A104,СВЦЭМ!$B$33:$B$776,R$83)+'СЕТ СН'!$H$9+СВЦЭМ!$D$10+'СЕТ СН'!$H$6-'СЕТ СН'!$H$19</f>
        <v>1038.8243333700002</v>
      </c>
      <c r="S104" s="36">
        <f>SUMIFS(СВЦЭМ!$C$33:$C$776,СВЦЭМ!$A$33:$A$776,$A104,СВЦЭМ!$B$33:$B$776,S$83)+'СЕТ СН'!$H$9+СВЦЭМ!$D$10+'СЕТ СН'!$H$6-'СЕТ СН'!$H$19</f>
        <v>1045.1137835200002</v>
      </c>
      <c r="T104" s="36">
        <f>SUMIFS(СВЦЭМ!$C$33:$C$776,СВЦЭМ!$A$33:$A$776,$A104,СВЦЭМ!$B$33:$B$776,T$83)+'СЕТ СН'!$H$9+СВЦЭМ!$D$10+'СЕТ СН'!$H$6-'СЕТ СН'!$H$19</f>
        <v>1053.6177288600002</v>
      </c>
      <c r="U104" s="36">
        <f>SUMIFS(СВЦЭМ!$C$33:$C$776,СВЦЭМ!$A$33:$A$776,$A104,СВЦЭМ!$B$33:$B$776,U$83)+'СЕТ СН'!$H$9+СВЦЭМ!$D$10+'СЕТ СН'!$H$6-'СЕТ СН'!$H$19</f>
        <v>1050.2649806100001</v>
      </c>
      <c r="V104" s="36">
        <f>SUMIFS(СВЦЭМ!$C$33:$C$776,СВЦЭМ!$A$33:$A$776,$A104,СВЦЭМ!$B$33:$B$776,V$83)+'СЕТ СН'!$H$9+СВЦЭМ!$D$10+'СЕТ СН'!$H$6-'СЕТ СН'!$H$19</f>
        <v>1033.4363768799999</v>
      </c>
      <c r="W104" s="36">
        <f>SUMIFS(СВЦЭМ!$C$33:$C$776,СВЦЭМ!$A$33:$A$776,$A104,СВЦЭМ!$B$33:$B$776,W$83)+'СЕТ СН'!$H$9+СВЦЭМ!$D$10+'СЕТ СН'!$H$6-'СЕТ СН'!$H$19</f>
        <v>1037.76598205</v>
      </c>
      <c r="X104" s="36">
        <f>SUMIFS(СВЦЭМ!$C$33:$C$776,СВЦЭМ!$A$33:$A$776,$A104,СВЦЭМ!$B$33:$B$776,X$83)+'СЕТ СН'!$H$9+СВЦЭМ!$D$10+'СЕТ СН'!$H$6-'СЕТ СН'!$H$19</f>
        <v>1087.3721467800001</v>
      </c>
      <c r="Y104" s="36">
        <f>SUMIFS(СВЦЭМ!$C$33:$C$776,СВЦЭМ!$A$33:$A$776,$A104,СВЦЭМ!$B$33:$B$776,Y$83)+'СЕТ СН'!$H$9+СВЦЭМ!$D$10+'СЕТ СН'!$H$6-'СЕТ СН'!$H$19</f>
        <v>1215.93316706</v>
      </c>
    </row>
    <row r="105" spans="1:25" ht="15.75" x14ac:dyDescent="0.2">
      <c r="A105" s="35">
        <f t="shared" si="2"/>
        <v>44004</v>
      </c>
      <c r="B105" s="36">
        <f>SUMIFS(СВЦЭМ!$C$33:$C$776,СВЦЭМ!$A$33:$A$776,$A105,СВЦЭМ!$B$33:$B$776,B$83)+'СЕТ СН'!$H$9+СВЦЭМ!$D$10+'СЕТ СН'!$H$6-'СЕТ СН'!$H$19</f>
        <v>1279.9201891100001</v>
      </c>
      <c r="C105" s="36">
        <f>SUMIFS(СВЦЭМ!$C$33:$C$776,СВЦЭМ!$A$33:$A$776,$A105,СВЦЭМ!$B$33:$B$776,C$83)+'СЕТ СН'!$H$9+СВЦЭМ!$D$10+'СЕТ СН'!$H$6-'СЕТ СН'!$H$19</f>
        <v>1287.9575701799999</v>
      </c>
      <c r="D105" s="36">
        <f>SUMIFS(СВЦЭМ!$C$33:$C$776,СВЦЭМ!$A$33:$A$776,$A105,СВЦЭМ!$B$33:$B$776,D$83)+'СЕТ СН'!$H$9+СВЦЭМ!$D$10+'СЕТ СН'!$H$6-'СЕТ СН'!$H$19</f>
        <v>1283.5487626600002</v>
      </c>
      <c r="E105" s="36">
        <f>SUMIFS(СВЦЭМ!$C$33:$C$776,СВЦЭМ!$A$33:$A$776,$A105,СВЦЭМ!$B$33:$B$776,E$83)+'СЕТ СН'!$H$9+СВЦЭМ!$D$10+'СЕТ СН'!$H$6-'СЕТ СН'!$H$19</f>
        <v>1285.1177456099999</v>
      </c>
      <c r="F105" s="36">
        <f>SUMIFS(СВЦЭМ!$C$33:$C$776,СВЦЭМ!$A$33:$A$776,$A105,СВЦЭМ!$B$33:$B$776,F$83)+'СЕТ СН'!$H$9+СВЦЭМ!$D$10+'СЕТ СН'!$H$6-'СЕТ СН'!$H$19</f>
        <v>1278.6850929299999</v>
      </c>
      <c r="G105" s="36">
        <f>SUMIFS(СВЦЭМ!$C$33:$C$776,СВЦЭМ!$A$33:$A$776,$A105,СВЦЭМ!$B$33:$B$776,G$83)+'СЕТ СН'!$H$9+СВЦЭМ!$D$10+'СЕТ СН'!$H$6-'СЕТ СН'!$H$19</f>
        <v>1280.34684442</v>
      </c>
      <c r="H105" s="36">
        <f>SUMIFS(СВЦЭМ!$C$33:$C$776,СВЦЭМ!$A$33:$A$776,$A105,СВЦЭМ!$B$33:$B$776,H$83)+'СЕТ СН'!$H$9+СВЦЭМ!$D$10+'СЕТ СН'!$H$6-'СЕТ СН'!$H$19</f>
        <v>1283.0550515300001</v>
      </c>
      <c r="I105" s="36">
        <f>SUMIFS(СВЦЭМ!$C$33:$C$776,СВЦЭМ!$A$33:$A$776,$A105,СВЦЭМ!$B$33:$B$776,I$83)+'СЕТ СН'!$H$9+СВЦЭМ!$D$10+'СЕТ СН'!$H$6-'СЕТ СН'!$H$19</f>
        <v>1291.82035726</v>
      </c>
      <c r="J105" s="36">
        <f>SUMIFS(СВЦЭМ!$C$33:$C$776,СВЦЭМ!$A$33:$A$776,$A105,СВЦЭМ!$B$33:$B$776,J$83)+'СЕТ СН'!$H$9+СВЦЭМ!$D$10+'СЕТ СН'!$H$6-'СЕТ СН'!$H$19</f>
        <v>1219.7516431500001</v>
      </c>
      <c r="K105" s="36">
        <f>SUMIFS(СВЦЭМ!$C$33:$C$776,СВЦЭМ!$A$33:$A$776,$A105,СВЦЭМ!$B$33:$B$776,K$83)+'СЕТ СН'!$H$9+СВЦЭМ!$D$10+'СЕТ СН'!$H$6-'СЕТ СН'!$H$19</f>
        <v>1144.62147839</v>
      </c>
      <c r="L105" s="36">
        <f>SUMIFS(СВЦЭМ!$C$33:$C$776,СВЦЭМ!$A$33:$A$776,$A105,СВЦЭМ!$B$33:$B$776,L$83)+'СЕТ СН'!$H$9+СВЦЭМ!$D$10+'СЕТ СН'!$H$6-'СЕТ СН'!$H$19</f>
        <v>1092.9839277999999</v>
      </c>
      <c r="M105" s="36">
        <f>SUMIFS(СВЦЭМ!$C$33:$C$776,СВЦЭМ!$A$33:$A$776,$A105,СВЦЭМ!$B$33:$B$776,M$83)+'СЕТ СН'!$H$9+СВЦЭМ!$D$10+'СЕТ СН'!$H$6-'СЕТ СН'!$H$19</f>
        <v>1087.2629218900001</v>
      </c>
      <c r="N105" s="36">
        <f>SUMIFS(СВЦЭМ!$C$33:$C$776,СВЦЭМ!$A$33:$A$776,$A105,СВЦЭМ!$B$33:$B$776,N$83)+'СЕТ СН'!$H$9+СВЦЭМ!$D$10+'СЕТ СН'!$H$6-'СЕТ СН'!$H$19</f>
        <v>1086.4408796900002</v>
      </c>
      <c r="O105" s="36">
        <f>SUMIFS(СВЦЭМ!$C$33:$C$776,СВЦЭМ!$A$33:$A$776,$A105,СВЦЭМ!$B$33:$B$776,O$83)+'СЕТ СН'!$H$9+СВЦЭМ!$D$10+'СЕТ СН'!$H$6-'СЕТ СН'!$H$19</f>
        <v>1099.0732133700001</v>
      </c>
      <c r="P105" s="36">
        <f>SUMIFS(СВЦЭМ!$C$33:$C$776,СВЦЭМ!$A$33:$A$776,$A105,СВЦЭМ!$B$33:$B$776,P$83)+'СЕТ СН'!$H$9+СВЦЭМ!$D$10+'СЕТ СН'!$H$6-'СЕТ СН'!$H$19</f>
        <v>1097.3769341500001</v>
      </c>
      <c r="Q105" s="36">
        <f>SUMIFS(СВЦЭМ!$C$33:$C$776,СВЦЭМ!$A$33:$A$776,$A105,СВЦЭМ!$B$33:$B$776,Q$83)+'СЕТ СН'!$H$9+СВЦЭМ!$D$10+'СЕТ СН'!$H$6-'СЕТ СН'!$H$19</f>
        <v>1102.6376948900001</v>
      </c>
      <c r="R105" s="36">
        <f>SUMIFS(СВЦЭМ!$C$33:$C$776,СВЦЭМ!$A$33:$A$776,$A105,СВЦЭМ!$B$33:$B$776,R$83)+'СЕТ СН'!$H$9+СВЦЭМ!$D$10+'СЕТ СН'!$H$6-'СЕТ СН'!$H$19</f>
        <v>1096.7202899900001</v>
      </c>
      <c r="S105" s="36">
        <f>SUMIFS(СВЦЭМ!$C$33:$C$776,СВЦЭМ!$A$33:$A$776,$A105,СВЦЭМ!$B$33:$B$776,S$83)+'СЕТ СН'!$H$9+СВЦЭМ!$D$10+'СЕТ СН'!$H$6-'СЕТ СН'!$H$19</f>
        <v>1100.8295162500001</v>
      </c>
      <c r="T105" s="36">
        <f>SUMIFS(СВЦЭМ!$C$33:$C$776,СВЦЭМ!$A$33:$A$776,$A105,СВЦЭМ!$B$33:$B$776,T$83)+'СЕТ СН'!$H$9+СВЦЭМ!$D$10+'СЕТ СН'!$H$6-'СЕТ СН'!$H$19</f>
        <v>1101.8449428500001</v>
      </c>
      <c r="U105" s="36">
        <f>SUMIFS(СВЦЭМ!$C$33:$C$776,СВЦЭМ!$A$33:$A$776,$A105,СВЦЭМ!$B$33:$B$776,U$83)+'СЕТ СН'!$H$9+СВЦЭМ!$D$10+'СЕТ СН'!$H$6-'СЕТ СН'!$H$19</f>
        <v>1100.6519587900002</v>
      </c>
      <c r="V105" s="36">
        <f>SUMIFS(СВЦЭМ!$C$33:$C$776,СВЦЭМ!$A$33:$A$776,$A105,СВЦЭМ!$B$33:$B$776,V$83)+'СЕТ СН'!$H$9+СВЦЭМ!$D$10+'СЕТ СН'!$H$6-'СЕТ СН'!$H$19</f>
        <v>1092.17830686</v>
      </c>
      <c r="W105" s="36">
        <f>SUMIFS(СВЦЭМ!$C$33:$C$776,СВЦЭМ!$A$33:$A$776,$A105,СВЦЭМ!$B$33:$B$776,W$83)+'СЕТ СН'!$H$9+СВЦЭМ!$D$10+'СЕТ СН'!$H$6-'СЕТ СН'!$H$19</f>
        <v>1077.5934697800001</v>
      </c>
      <c r="X105" s="36">
        <f>SUMIFS(СВЦЭМ!$C$33:$C$776,СВЦЭМ!$A$33:$A$776,$A105,СВЦЭМ!$B$33:$B$776,X$83)+'СЕТ СН'!$H$9+СВЦЭМ!$D$10+'СЕТ СН'!$H$6-'СЕТ СН'!$H$19</f>
        <v>1120.9322262999999</v>
      </c>
      <c r="Y105" s="36">
        <f>SUMIFS(СВЦЭМ!$C$33:$C$776,СВЦЭМ!$A$33:$A$776,$A105,СВЦЭМ!$B$33:$B$776,Y$83)+'СЕТ СН'!$H$9+СВЦЭМ!$D$10+'СЕТ СН'!$H$6-'СЕТ СН'!$H$19</f>
        <v>1225.1917829200002</v>
      </c>
    </row>
    <row r="106" spans="1:25" ht="15.75" x14ac:dyDescent="0.2">
      <c r="A106" s="35">
        <f t="shared" si="2"/>
        <v>44005</v>
      </c>
      <c r="B106" s="36">
        <f>SUMIFS(СВЦЭМ!$C$33:$C$776,СВЦЭМ!$A$33:$A$776,$A106,СВЦЭМ!$B$33:$B$776,B$83)+'СЕТ СН'!$H$9+СВЦЭМ!$D$10+'СЕТ СН'!$H$6-'СЕТ СН'!$H$19</f>
        <v>1333.90822733</v>
      </c>
      <c r="C106" s="36">
        <f>SUMIFS(СВЦЭМ!$C$33:$C$776,СВЦЭМ!$A$33:$A$776,$A106,СВЦЭМ!$B$33:$B$776,C$83)+'СЕТ СН'!$H$9+СВЦЭМ!$D$10+'СЕТ СН'!$H$6-'СЕТ СН'!$H$19</f>
        <v>1333.1892176700001</v>
      </c>
      <c r="D106" s="36">
        <f>SUMIFS(СВЦЭМ!$C$33:$C$776,СВЦЭМ!$A$33:$A$776,$A106,СВЦЭМ!$B$33:$B$776,D$83)+'СЕТ СН'!$H$9+СВЦЭМ!$D$10+'СЕТ СН'!$H$6-'СЕТ СН'!$H$19</f>
        <v>1325.7426833200002</v>
      </c>
      <c r="E106" s="36">
        <f>SUMIFS(СВЦЭМ!$C$33:$C$776,СВЦЭМ!$A$33:$A$776,$A106,СВЦЭМ!$B$33:$B$776,E$83)+'СЕТ СН'!$H$9+СВЦЭМ!$D$10+'СЕТ СН'!$H$6-'СЕТ СН'!$H$19</f>
        <v>1329.9747186700001</v>
      </c>
      <c r="F106" s="36">
        <f>SUMIFS(СВЦЭМ!$C$33:$C$776,СВЦЭМ!$A$33:$A$776,$A106,СВЦЭМ!$B$33:$B$776,F$83)+'СЕТ СН'!$H$9+СВЦЭМ!$D$10+'СЕТ СН'!$H$6-'СЕТ СН'!$H$19</f>
        <v>1329.8623972400001</v>
      </c>
      <c r="G106" s="36">
        <f>SUMIFS(СВЦЭМ!$C$33:$C$776,СВЦЭМ!$A$33:$A$776,$A106,СВЦЭМ!$B$33:$B$776,G$83)+'СЕТ СН'!$H$9+СВЦЭМ!$D$10+'СЕТ СН'!$H$6-'СЕТ СН'!$H$19</f>
        <v>1333.1575762100001</v>
      </c>
      <c r="H106" s="36">
        <f>SUMIFS(СВЦЭМ!$C$33:$C$776,СВЦЭМ!$A$33:$A$776,$A106,СВЦЭМ!$B$33:$B$776,H$83)+'СЕТ СН'!$H$9+СВЦЭМ!$D$10+'СЕТ СН'!$H$6-'СЕТ СН'!$H$19</f>
        <v>1330.7719856600002</v>
      </c>
      <c r="I106" s="36">
        <f>SUMIFS(СВЦЭМ!$C$33:$C$776,СВЦЭМ!$A$33:$A$776,$A106,СВЦЭМ!$B$33:$B$776,I$83)+'СЕТ СН'!$H$9+СВЦЭМ!$D$10+'СЕТ СН'!$H$6-'СЕТ СН'!$H$19</f>
        <v>1272.4200785100002</v>
      </c>
      <c r="J106" s="36">
        <f>SUMIFS(СВЦЭМ!$C$33:$C$776,СВЦЭМ!$A$33:$A$776,$A106,СВЦЭМ!$B$33:$B$776,J$83)+'СЕТ СН'!$H$9+СВЦЭМ!$D$10+'СЕТ СН'!$H$6-'СЕТ СН'!$H$19</f>
        <v>1265.4456293200001</v>
      </c>
      <c r="K106" s="36">
        <f>SUMIFS(СВЦЭМ!$C$33:$C$776,СВЦЭМ!$A$33:$A$776,$A106,СВЦЭМ!$B$33:$B$776,K$83)+'СЕТ СН'!$H$9+СВЦЭМ!$D$10+'СЕТ СН'!$H$6-'СЕТ СН'!$H$19</f>
        <v>1177.2012960699999</v>
      </c>
      <c r="L106" s="36">
        <f>SUMIFS(СВЦЭМ!$C$33:$C$776,СВЦЭМ!$A$33:$A$776,$A106,СВЦЭМ!$B$33:$B$776,L$83)+'СЕТ СН'!$H$9+СВЦЭМ!$D$10+'СЕТ СН'!$H$6-'СЕТ СН'!$H$19</f>
        <v>1111.3471782500001</v>
      </c>
      <c r="M106" s="36">
        <f>SUMIFS(СВЦЭМ!$C$33:$C$776,СВЦЭМ!$A$33:$A$776,$A106,СВЦЭМ!$B$33:$B$776,M$83)+'СЕТ СН'!$H$9+СВЦЭМ!$D$10+'СЕТ СН'!$H$6-'СЕТ СН'!$H$19</f>
        <v>1111.6995316100001</v>
      </c>
      <c r="N106" s="36">
        <f>SUMIFS(СВЦЭМ!$C$33:$C$776,СВЦЭМ!$A$33:$A$776,$A106,СВЦЭМ!$B$33:$B$776,N$83)+'СЕТ СН'!$H$9+СВЦЭМ!$D$10+'СЕТ СН'!$H$6-'СЕТ СН'!$H$19</f>
        <v>1109.14194142</v>
      </c>
      <c r="O106" s="36">
        <f>SUMIFS(СВЦЭМ!$C$33:$C$776,СВЦЭМ!$A$33:$A$776,$A106,СВЦЭМ!$B$33:$B$776,O$83)+'СЕТ СН'!$H$9+СВЦЭМ!$D$10+'СЕТ СН'!$H$6-'СЕТ СН'!$H$19</f>
        <v>1114.89166729</v>
      </c>
      <c r="P106" s="36">
        <f>SUMIFS(СВЦЭМ!$C$33:$C$776,СВЦЭМ!$A$33:$A$776,$A106,СВЦЭМ!$B$33:$B$776,P$83)+'СЕТ СН'!$H$9+СВЦЭМ!$D$10+'СЕТ СН'!$H$6-'СЕТ СН'!$H$19</f>
        <v>1116.86619135</v>
      </c>
      <c r="Q106" s="36">
        <f>SUMIFS(СВЦЭМ!$C$33:$C$776,СВЦЭМ!$A$33:$A$776,$A106,СВЦЭМ!$B$33:$B$776,Q$83)+'СЕТ СН'!$H$9+СВЦЭМ!$D$10+'СЕТ СН'!$H$6-'СЕТ СН'!$H$19</f>
        <v>1117.3153837700002</v>
      </c>
      <c r="R106" s="36">
        <f>SUMIFS(СВЦЭМ!$C$33:$C$776,СВЦЭМ!$A$33:$A$776,$A106,СВЦЭМ!$B$33:$B$776,R$83)+'СЕТ СН'!$H$9+СВЦЭМ!$D$10+'СЕТ СН'!$H$6-'СЕТ СН'!$H$19</f>
        <v>1113.68394629</v>
      </c>
      <c r="S106" s="36">
        <f>SUMIFS(СВЦЭМ!$C$33:$C$776,СВЦЭМ!$A$33:$A$776,$A106,СВЦЭМ!$B$33:$B$776,S$83)+'СЕТ СН'!$H$9+СВЦЭМ!$D$10+'СЕТ СН'!$H$6-'СЕТ СН'!$H$19</f>
        <v>1114.4543923599999</v>
      </c>
      <c r="T106" s="36">
        <f>SUMIFS(СВЦЭМ!$C$33:$C$776,СВЦЭМ!$A$33:$A$776,$A106,СВЦЭМ!$B$33:$B$776,T$83)+'СЕТ СН'!$H$9+СВЦЭМ!$D$10+'СЕТ СН'!$H$6-'СЕТ СН'!$H$19</f>
        <v>1113.0675264199999</v>
      </c>
      <c r="U106" s="36">
        <f>SUMIFS(СВЦЭМ!$C$33:$C$776,СВЦЭМ!$A$33:$A$776,$A106,СВЦЭМ!$B$33:$B$776,U$83)+'СЕТ СН'!$H$9+СВЦЭМ!$D$10+'СЕТ СН'!$H$6-'СЕТ СН'!$H$19</f>
        <v>1115.5844402900002</v>
      </c>
      <c r="V106" s="36">
        <f>SUMIFS(СВЦЭМ!$C$33:$C$776,СВЦЭМ!$A$33:$A$776,$A106,СВЦЭМ!$B$33:$B$776,V$83)+'СЕТ СН'!$H$9+СВЦЭМ!$D$10+'СЕТ СН'!$H$6-'СЕТ СН'!$H$19</f>
        <v>1116.07592548</v>
      </c>
      <c r="W106" s="36">
        <f>SUMIFS(СВЦЭМ!$C$33:$C$776,СВЦЭМ!$A$33:$A$776,$A106,СВЦЭМ!$B$33:$B$776,W$83)+'СЕТ СН'!$H$9+СВЦЭМ!$D$10+'СЕТ СН'!$H$6-'СЕТ СН'!$H$19</f>
        <v>1086.8385405399999</v>
      </c>
      <c r="X106" s="36">
        <f>SUMIFS(СВЦЭМ!$C$33:$C$776,СВЦЭМ!$A$33:$A$776,$A106,СВЦЭМ!$B$33:$B$776,X$83)+'СЕТ СН'!$H$9+СВЦЭМ!$D$10+'СЕТ СН'!$H$6-'СЕТ СН'!$H$19</f>
        <v>1095.07648543</v>
      </c>
      <c r="Y106" s="36">
        <f>SUMIFS(СВЦЭМ!$C$33:$C$776,СВЦЭМ!$A$33:$A$776,$A106,СВЦЭМ!$B$33:$B$776,Y$83)+'СЕТ СН'!$H$9+СВЦЭМ!$D$10+'СЕТ СН'!$H$6-'СЕТ СН'!$H$19</f>
        <v>1177.2044473000001</v>
      </c>
    </row>
    <row r="107" spans="1:25" ht="15.75" x14ac:dyDescent="0.2">
      <c r="A107" s="35">
        <f t="shared" si="2"/>
        <v>44006</v>
      </c>
      <c r="B107" s="36">
        <f>SUMIFS(СВЦЭМ!$C$33:$C$776,СВЦЭМ!$A$33:$A$776,$A107,СВЦЭМ!$B$33:$B$776,B$83)+'СЕТ СН'!$H$9+СВЦЭМ!$D$10+'СЕТ СН'!$H$6-'СЕТ СН'!$H$19</f>
        <v>1281.5082909400001</v>
      </c>
      <c r="C107" s="36">
        <f>SUMIFS(СВЦЭМ!$C$33:$C$776,СВЦЭМ!$A$33:$A$776,$A107,СВЦЭМ!$B$33:$B$776,C$83)+'СЕТ СН'!$H$9+СВЦЭМ!$D$10+'СЕТ СН'!$H$6-'СЕТ СН'!$H$19</f>
        <v>1323.3547353700001</v>
      </c>
      <c r="D107" s="36">
        <f>SUMIFS(СВЦЭМ!$C$33:$C$776,СВЦЭМ!$A$33:$A$776,$A107,СВЦЭМ!$B$33:$B$776,D$83)+'СЕТ СН'!$H$9+СВЦЭМ!$D$10+'СЕТ СН'!$H$6-'СЕТ СН'!$H$19</f>
        <v>1341.99718525</v>
      </c>
      <c r="E107" s="36">
        <f>SUMIFS(СВЦЭМ!$C$33:$C$776,СВЦЭМ!$A$33:$A$776,$A107,СВЦЭМ!$B$33:$B$776,E$83)+'СЕТ СН'!$H$9+СВЦЭМ!$D$10+'СЕТ СН'!$H$6-'СЕТ СН'!$H$19</f>
        <v>1357.1775225800002</v>
      </c>
      <c r="F107" s="36">
        <f>SUMIFS(СВЦЭМ!$C$33:$C$776,СВЦЭМ!$A$33:$A$776,$A107,СВЦЭМ!$B$33:$B$776,F$83)+'СЕТ СН'!$H$9+СВЦЭМ!$D$10+'СЕТ СН'!$H$6-'СЕТ СН'!$H$19</f>
        <v>1363.04121224</v>
      </c>
      <c r="G107" s="36">
        <f>SUMIFS(СВЦЭМ!$C$33:$C$776,СВЦЭМ!$A$33:$A$776,$A107,СВЦЭМ!$B$33:$B$776,G$83)+'СЕТ СН'!$H$9+СВЦЭМ!$D$10+'СЕТ СН'!$H$6-'СЕТ СН'!$H$19</f>
        <v>1367.5126394200001</v>
      </c>
      <c r="H107" s="36">
        <f>SUMIFS(СВЦЭМ!$C$33:$C$776,СВЦЭМ!$A$33:$A$776,$A107,СВЦЭМ!$B$33:$B$776,H$83)+'СЕТ СН'!$H$9+СВЦЭМ!$D$10+'СЕТ СН'!$H$6-'СЕТ СН'!$H$19</f>
        <v>1367.82660407</v>
      </c>
      <c r="I107" s="36">
        <f>SUMIFS(СВЦЭМ!$C$33:$C$776,СВЦЭМ!$A$33:$A$776,$A107,СВЦЭМ!$B$33:$B$776,I$83)+'СЕТ СН'!$H$9+СВЦЭМ!$D$10+'СЕТ СН'!$H$6-'СЕТ СН'!$H$19</f>
        <v>1334.3698445499999</v>
      </c>
      <c r="J107" s="36">
        <f>SUMIFS(СВЦЭМ!$C$33:$C$776,СВЦЭМ!$A$33:$A$776,$A107,СВЦЭМ!$B$33:$B$776,J$83)+'СЕТ СН'!$H$9+СВЦЭМ!$D$10+'СЕТ СН'!$H$6-'СЕТ СН'!$H$19</f>
        <v>1281.5278971500002</v>
      </c>
      <c r="K107" s="36">
        <f>SUMIFS(СВЦЭМ!$C$33:$C$776,СВЦЭМ!$A$33:$A$776,$A107,СВЦЭМ!$B$33:$B$776,K$83)+'СЕТ СН'!$H$9+СВЦЭМ!$D$10+'СЕТ СН'!$H$6-'СЕТ СН'!$H$19</f>
        <v>1164.89174048</v>
      </c>
      <c r="L107" s="36">
        <f>SUMIFS(СВЦЭМ!$C$33:$C$776,СВЦЭМ!$A$33:$A$776,$A107,СВЦЭМ!$B$33:$B$776,L$83)+'СЕТ СН'!$H$9+СВЦЭМ!$D$10+'СЕТ СН'!$H$6-'СЕТ СН'!$H$19</f>
        <v>1109.8256049700001</v>
      </c>
      <c r="M107" s="36">
        <f>SUMIFS(СВЦЭМ!$C$33:$C$776,СВЦЭМ!$A$33:$A$776,$A107,СВЦЭМ!$B$33:$B$776,M$83)+'СЕТ СН'!$H$9+СВЦЭМ!$D$10+'СЕТ СН'!$H$6-'СЕТ СН'!$H$19</f>
        <v>1097.8075498000001</v>
      </c>
      <c r="N107" s="36">
        <f>SUMIFS(СВЦЭМ!$C$33:$C$776,СВЦЭМ!$A$33:$A$776,$A107,СВЦЭМ!$B$33:$B$776,N$83)+'СЕТ СН'!$H$9+СВЦЭМ!$D$10+'СЕТ СН'!$H$6-'СЕТ СН'!$H$19</f>
        <v>1087.49277753</v>
      </c>
      <c r="O107" s="36">
        <f>SUMIFS(СВЦЭМ!$C$33:$C$776,СВЦЭМ!$A$33:$A$776,$A107,СВЦЭМ!$B$33:$B$776,O$83)+'СЕТ СН'!$H$9+СВЦЭМ!$D$10+'СЕТ СН'!$H$6-'СЕТ СН'!$H$19</f>
        <v>1066.1088312000002</v>
      </c>
      <c r="P107" s="36">
        <f>SUMIFS(СВЦЭМ!$C$33:$C$776,СВЦЭМ!$A$33:$A$776,$A107,СВЦЭМ!$B$33:$B$776,P$83)+'СЕТ СН'!$H$9+СВЦЭМ!$D$10+'СЕТ СН'!$H$6-'СЕТ СН'!$H$19</f>
        <v>1071.5085262299999</v>
      </c>
      <c r="Q107" s="36">
        <f>SUMIFS(СВЦЭМ!$C$33:$C$776,СВЦЭМ!$A$33:$A$776,$A107,СВЦЭМ!$B$33:$B$776,Q$83)+'СЕТ СН'!$H$9+СВЦЭМ!$D$10+'СЕТ СН'!$H$6-'СЕТ СН'!$H$19</f>
        <v>1073.8843949699999</v>
      </c>
      <c r="R107" s="36">
        <f>SUMIFS(СВЦЭМ!$C$33:$C$776,СВЦЭМ!$A$33:$A$776,$A107,СВЦЭМ!$B$33:$B$776,R$83)+'СЕТ СН'!$H$9+СВЦЭМ!$D$10+'СЕТ СН'!$H$6-'СЕТ СН'!$H$19</f>
        <v>1088.34860368</v>
      </c>
      <c r="S107" s="36">
        <f>SUMIFS(СВЦЭМ!$C$33:$C$776,СВЦЭМ!$A$33:$A$776,$A107,СВЦЭМ!$B$33:$B$776,S$83)+'СЕТ СН'!$H$9+СВЦЭМ!$D$10+'СЕТ СН'!$H$6-'СЕТ СН'!$H$19</f>
        <v>1093.43072003</v>
      </c>
      <c r="T107" s="36">
        <f>SUMIFS(СВЦЭМ!$C$33:$C$776,СВЦЭМ!$A$33:$A$776,$A107,СВЦЭМ!$B$33:$B$776,T$83)+'СЕТ СН'!$H$9+СВЦЭМ!$D$10+'СЕТ СН'!$H$6-'СЕТ СН'!$H$19</f>
        <v>1090.4490002500002</v>
      </c>
      <c r="U107" s="36">
        <f>SUMIFS(СВЦЭМ!$C$33:$C$776,СВЦЭМ!$A$33:$A$776,$A107,СВЦЭМ!$B$33:$B$776,U$83)+'СЕТ СН'!$H$9+СВЦЭМ!$D$10+'СЕТ СН'!$H$6-'СЕТ СН'!$H$19</f>
        <v>1089.63248798</v>
      </c>
      <c r="V107" s="36">
        <f>SUMIFS(СВЦЭМ!$C$33:$C$776,СВЦЭМ!$A$33:$A$776,$A107,СВЦЭМ!$B$33:$B$776,V$83)+'СЕТ СН'!$H$9+СВЦЭМ!$D$10+'СЕТ СН'!$H$6-'СЕТ СН'!$H$19</f>
        <v>1058.43210303</v>
      </c>
      <c r="W107" s="36">
        <f>SUMIFS(СВЦЭМ!$C$33:$C$776,СВЦЭМ!$A$33:$A$776,$A107,СВЦЭМ!$B$33:$B$776,W$83)+'СЕТ СН'!$H$9+СВЦЭМ!$D$10+'СЕТ СН'!$H$6-'СЕТ СН'!$H$19</f>
        <v>1058.9649987500002</v>
      </c>
      <c r="X107" s="36">
        <f>SUMIFS(СВЦЭМ!$C$33:$C$776,СВЦЭМ!$A$33:$A$776,$A107,СВЦЭМ!$B$33:$B$776,X$83)+'СЕТ СН'!$H$9+СВЦЭМ!$D$10+'СЕТ СН'!$H$6-'СЕТ СН'!$H$19</f>
        <v>1118.05312078</v>
      </c>
      <c r="Y107" s="36">
        <f>SUMIFS(СВЦЭМ!$C$33:$C$776,СВЦЭМ!$A$33:$A$776,$A107,СВЦЭМ!$B$33:$B$776,Y$83)+'СЕТ СН'!$H$9+СВЦЭМ!$D$10+'СЕТ СН'!$H$6-'СЕТ СН'!$H$19</f>
        <v>1225.7524233700001</v>
      </c>
    </row>
    <row r="108" spans="1:25" ht="15.75" x14ac:dyDescent="0.2">
      <c r="A108" s="35">
        <f t="shared" si="2"/>
        <v>44007</v>
      </c>
      <c r="B108" s="36">
        <f>SUMIFS(СВЦЭМ!$C$33:$C$776,СВЦЭМ!$A$33:$A$776,$A108,СВЦЭМ!$B$33:$B$776,B$83)+'СЕТ СН'!$H$9+СВЦЭМ!$D$10+'СЕТ СН'!$H$6-'СЕТ СН'!$H$19</f>
        <v>1315.4362131500002</v>
      </c>
      <c r="C108" s="36">
        <f>SUMIFS(СВЦЭМ!$C$33:$C$776,СВЦЭМ!$A$33:$A$776,$A108,СВЦЭМ!$B$33:$B$776,C$83)+'СЕТ СН'!$H$9+СВЦЭМ!$D$10+'СЕТ СН'!$H$6-'СЕТ СН'!$H$19</f>
        <v>1347.02633216</v>
      </c>
      <c r="D108" s="36">
        <f>SUMIFS(СВЦЭМ!$C$33:$C$776,СВЦЭМ!$A$33:$A$776,$A108,СВЦЭМ!$B$33:$B$776,D$83)+'СЕТ СН'!$H$9+СВЦЭМ!$D$10+'СЕТ СН'!$H$6-'СЕТ СН'!$H$19</f>
        <v>1364.63697125</v>
      </c>
      <c r="E108" s="36">
        <f>SUMIFS(СВЦЭМ!$C$33:$C$776,СВЦЭМ!$A$33:$A$776,$A108,СВЦЭМ!$B$33:$B$776,E$83)+'СЕТ СН'!$H$9+СВЦЭМ!$D$10+'СЕТ СН'!$H$6-'СЕТ СН'!$H$19</f>
        <v>1367.2966576900001</v>
      </c>
      <c r="F108" s="36">
        <f>SUMIFS(СВЦЭМ!$C$33:$C$776,СВЦЭМ!$A$33:$A$776,$A108,СВЦЭМ!$B$33:$B$776,F$83)+'СЕТ СН'!$H$9+СВЦЭМ!$D$10+'СЕТ СН'!$H$6-'СЕТ СН'!$H$19</f>
        <v>1369.0750528900001</v>
      </c>
      <c r="G108" s="36">
        <f>SUMIFS(СВЦЭМ!$C$33:$C$776,СВЦЭМ!$A$33:$A$776,$A108,СВЦЭМ!$B$33:$B$776,G$83)+'СЕТ СН'!$H$9+СВЦЭМ!$D$10+'СЕТ СН'!$H$6-'СЕТ СН'!$H$19</f>
        <v>1372.5638466400001</v>
      </c>
      <c r="H108" s="36">
        <f>SUMIFS(СВЦЭМ!$C$33:$C$776,СВЦЭМ!$A$33:$A$776,$A108,СВЦЭМ!$B$33:$B$776,H$83)+'СЕТ СН'!$H$9+СВЦЭМ!$D$10+'СЕТ СН'!$H$6-'СЕТ СН'!$H$19</f>
        <v>1356.8754138100001</v>
      </c>
      <c r="I108" s="36">
        <f>SUMIFS(СВЦЭМ!$C$33:$C$776,СВЦЭМ!$A$33:$A$776,$A108,СВЦЭМ!$B$33:$B$776,I$83)+'СЕТ СН'!$H$9+СВЦЭМ!$D$10+'СЕТ СН'!$H$6-'СЕТ СН'!$H$19</f>
        <v>1325.4920530200002</v>
      </c>
      <c r="J108" s="36">
        <f>SUMIFS(СВЦЭМ!$C$33:$C$776,СВЦЭМ!$A$33:$A$776,$A108,СВЦЭМ!$B$33:$B$776,J$83)+'СЕТ СН'!$H$9+СВЦЭМ!$D$10+'СЕТ СН'!$H$6-'СЕТ СН'!$H$19</f>
        <v>1284.5555708400002</v>
      </c>
      <c r="K108" s="36">
        <f>SUMIFS(СВЦЭМ!$C$33:$C$776,СВЦЭМ!$A$33:$A$776,$A108,СВЦЭМ!$B$33:$B$776,K$83)+'СЕТ СН'!$H$9+СВЦЭМ!$D$10+'СЕТ СН'!$H$6-'СЕТ СН'!$H$19</f>
        <v>1186.30381274</v>
      </c>
      <c r="L108" s="36">
        <f>SUMIFS(СВЦЭМ!$C$33:$C$776,СВЦЭМ!$A$33:$A$776,$A108,СВЦЭМ!$B$33:$B$776,L$83)+'СЕТ СН'!$H$9+СВЦЭМ!$D$10+'СЕТ СН'!$H$6-'СЕТ СН'!$H$19</f>
        <v>1114.2090353799999</v>
      </c>
      <c r="M108" s="36">
        <f>SUMIFS(СВЦЭМ!$C$33:$C$776,СВЦЭМ!$A$33:$A$776,$A108,СВЦЭМ!$B$33:$B$776,M$83)+'СЕТ СН'!$H$9+СВЦЭМ!$D$10+'СЕТ СН'!$H$6-'СЕТ СН'!$H$19</f>
        <v>1079.2870032599999</v>
      </c>
      <c r="N108" s="36">
        <f>SUMIFS(СВЦЭМ!$C$33:$C$776,СВЦЭМ!$A$33:$A$776,$A108,СВЦЭМ!$B$33:$B$776,N$83)+'СЕТ СН'!$H$9+СВЦЭМ!$D$10+'СЕТ СН'!$H$6-'СЕТ СН'!$H$19</f>
        <v>1086.05641786</v>
      </c>
      <c r="O108" s="36">
        <f>SUMIFS(СВЦЭМ!$C$33:$C$776,СВЦЭМ!$A$33:$A$776,$A108,СВЦЭМ!$B$33:$B$776,O$83)+'СЕТ СН'!$H$9+СВЦЭМ!$D$10+'СЕТ СН'!$H$6-'СЕТ СН'!$H$19</f>
        <v>1082.9608042700002</v>
      </c>
      <c r="P108" s="36">
        <f>SUMIFS(СВЦЭМ!$C$33:$C$776,СВЦЭМ!$A$33:$A$776,$A108,СВЦЭМ!$B$33:$B$776,P$83)+'СЕТ СН'!$H$9+СВЦЭМ!$D$10+'СЕТ СН'!$H$6-'СЕТ СН'!$H$19</f>
        <v>1081.67975561</v>
      </c>
      <c r="Q108" s="36">
        <f>SUMIFS(СВЦЭМ!$C$33:$C$776,СВЦЭМ!$A$33:$A$776,$A108,СВЦЭМ!$B$33:$B$776,Q$83)+'СЕТ СН'!$H$9+СВЦЭМ!$D$10+'СЕТ СН'!$H$6-'СЕТ СН'!$H$19</f>
        <v>1088.7122509999999</v>
      </c>
      <c r="R108" s="36">
        <f>SUMIFS(СВЦЭМ!$C$33:$C$776,СВЦЭМ!$A$33:$A$776,$A108,СВЦЭМ!$B$33:$B$776,R$83)+'СЕТ СН'!$H$9+СВЦЭМ!$D$10+'СЕТ СН'!$H$6-'СЕТ СН'!$H$19</f>
        <v>1089.1998615299999</v>
      </c>
      <c r="S108" s="36">
        <f>SUMIFS(СВЦЭМ!$C$33:$C$776,СВЦЭМ!$A$33:$A$776,$A108,СВЦЭМ!$B$33:$B$776,S$83)+'СЕТ СН'!$H$9+СВЦЭМ!$D$10+'СЕТ СН'!$H$6-'СЕТ СН'!$H$19</f>
        <v>1110.1295316000001</v>
      </c>
      <c r="T108" s="36">
        <f>SUMIFS(СВЦЭМ!$C$33:$C$776,СВЦЭМ!$A$33:$A$776,$A108,СВЦЭМ!$B$33:$B$776,T$83)+'СЕТ СН'!$H$9+СВЦЭМ!$D$10+'СЕТ СН'!$H$6-'СЕТ СН'!$H$19</f>
        <v>1109.46156911</v>
      </c>
      <c r="U108" s="36">
        <f>SUMIFS(СВЦЭМ!$C$33:$C$776,СВЦЭМ!$A$33:$A$776,$A108,СВЦЭМ!$B$33:$B$776,U$83)+'СЕТ СН'!$H$9+СВЦЭМ!$D$10+'СЕТ СН'!$H$6-'СЕТ СН'!$H$19</f>
        <v>1107.4419958000001</v>
      </c>
      <c r="V108" s="36">
        <f>SUMIFS(СВЦЭМ!$C$33:$C$776,СВЦЭМ!$A$33:$A$776,$A108,СВЦЭМ!$B$33:$B$776,V$83)+'СЕТ СН'!$H$9+СВЦЭМ!$D$10+'СЕТ СН'!$H$6-'СЕТ СН'!$H$19</f>
        <v>1080.3806606600001</v>
      </c>
      <c r="W108" s="36">
        <f>SUMIFS(СВЦЭМ!$C$33:$C$776,СВЦЭМ!$A$33:$A$776,$A108,СВЦЭМ!$B$33:$B$776,W$83)+'СЕТ СН'!$H$9+СВЦЭМ!$D$10+'СЕТ СН'!$H$6-'СЕТ СН'!$H$19</f>
        <v>1083.06203762</v>
      </c>
      <c r="X108" s="36">
        <f>SUMIFS(СВЦЭМ!$C$33:$C$776,СВЦЭМ!$A$33:$A$776,$A108,СВЦЭМ!$B$33:$B$776,X$83)+'СЕТ СН'!$H$9+СВЦЭМ!$D$10+'СЕТ СН'!$H$6-'СЕТ СН'!$H$19</f>
        <v>1152.22237425</v>
      </c>
      <c r="Y108" s="36">
        <f>SUMIFS(СВЦЭМ!$C$33:$C$776,СВЦЭМ!$A$33:$A$776,$A108,СВЦЭМ!$B$33:$B$776,Y$83)+'СЕТ СН'!$H$9+СВЦЭМ!$D$10+'СЕТ СН'!$H$6-'СЕТ СН'!$H$19</f>
        <v>1245.25069826</v>
      </c>
    </row>
    <row r="109" spans="1:25" ht="15.75" x14ac:dyDescent="0.2">
      <c r="A109" s="35">
        <f t="shared" si="2"/>
        <v>44008</v>
      </c>
      <c r="B109" s="36">
        <f>SUMIFS(СВЦЭМ!$C$33:$C$776,СВЦЭМ!$A$33:$A$776,$A109,СВЦЭМ!$B$33:$B$776,B$83)+'СЕТ СН'!$H$9+СВЦЭМ!$D$10+'СЕТ СН'!$H$6-'СЕТ СН'!$H$19</f>
        <v>1299.87578244</v>
      </c>
      <c r="C109" s="36">
        <f>SUMIFS(СВЦЭМ!$C$33:$C$776,СВЦЭМ!$A$33:$A$776,$A109,СВЦЭМ!$B$33:$B$776,C$83)+'СЕТ СН'!$H$9+СВЦЭМ!$D$10+'СЕТ СН'!$H$6-'СЕТ СН'!$H$19</f>
        <v>1328.78292678</v>
      </c>
      <c r="D109" s="36">
        <f>SUMIFS(СВЦЭМ!$C$33:$C$776,СВЦЭМ!$A$33:$A$776,$A109,СВЦЭМ!$B$33:$B$776,D$83)+'СЕТ СН'!$H$9+СВЦЭМ!$D$10+'СЕТ СН'!$H$6-'СЕТ СН'!$H$19</f>
        <v>1334.8695305400001</v>
      </c>
      <c r="E109" s="36">
        <f>SUMIFS(СВЦЭМ!$C$33:$C$776,СВЦЭМ!$A$33:$A$776,$A109,СВЦЭМ!$B$33:$B$776,E$83)+'СЕТ СН'!$H$9+СВЦЭМ!$D$10+'СЕТ СН'!$H$6-'СЕТ СН'!$H$19</f>
        <v>1340.4443110299999</v>
      </c>
      <c r="F109" s="36">
        <f>SUMIFS(СВЦЭМ!$C$33:$C$776,СВЦЭМ!$A$33:$A$776,$A109,СВЦЭМ!$B$33:$B$776,F$83)+'СЕТ СН'!$H$9+СВЦЭМ!$D$10+'СЕТ СН'!$H$6-'СЕТ СН'!$H$19</f>
        <v>1345.1108721200001</v>
      </c>
      <c r="G109" s="36">
        <f>SUMIFS(СВЦЭМ!$C$33:$C$776,СВЦЭМ!$A$33:$A$776,$A109,СВЦЭМ!$B$33:$B$776,G$83)+'СЕТ СН'!$H$9+СВЦЭМ!$D$10+'СЕТ СН'!$H$6-'СЕТ СН'!$H$19</f>
        <v>1342.4155221400001</v>
      </c>
      <c r="H109" s="36">
        <f>SUMIFS(СВЦЭМ!$C$33:$C$776,СВЦЭМ!$A$33:$A$776,$A109,СВЦЭМ!$B$33:$B$776,H$83)+'СЕТ СН'!$H$9+СВЦЭМ!$D$10+'СЕТ СН'!$H$6-'СЕТ СН'!$H$19</f>
        <v>1346.8671756799999</v>
      </c>
      <c r="I109" s="36">
        <f>SUMIFS(СВЦЭМ!$C$33:$C$776,СВЦЭМ!$A$33:$A$776,$A109,СВЦЭМ!$B$33:$B$776,I$83)+'СЕТ СН'!$H$9+СВЦЭМ!$D$10+'СЕТ СН'!$H$6-'СЕТ СН'!$H$19</f>
        <v>1288.6397891900001</v>
      </c>
      <c r="J109" s="36">
        <f>SUMIFS(СВЦЭМ!$C$33:$C$776,СВЦЭМ!$A$33:$A$776,$A109,СВЦЭМ!$B$33:$B$776,J$83)+'СЕТ СН'!$H$9+СВЦЭМ!$D$10+'СЕТ СН'!$H$6-'СЕТ СН'!$H$19</f>
        <v>1271.0525536700002</v>
      </c>
      <c r="K109" s="36">
        <f>SUMIFS(СВЦЭМ!$C$33:$C$776,СВЦЭМ!$A$33:$A$776,$A109,СВЦЭМ!$B$33:$B$776,K$83)+'СЕТ СН'!$H$9+СВЦЭМ!$D$10+'СЕТ СН'!$H$6-'СЕТ СН'!$H$19</f>
        <v>1178.3132807400002</v>
      </c>
      <c r="L109" s="36">
        <f>SUMIFS(СВЦЭМ!$C$33:$C$776,СВЦЭМ!$A$33:$A$776,$A109,СВЦЭМ!$B$33:$B$776,L$83)+'СЕТ СН'!$H$9+СВЦЭМ!$D$10+'СЕТ СН'!$H$6-'СЕТ СН'!$H$19</f>
        <v>1108.3970458700001</v>
      </c>
      <c r="M109" s="36">
        <f>SUMIFS(СВЦЭМ!$C$33:$C$776,СВЦЭМ!$A$33:$A$776,$A109,СВЦЭМ!$B$33:$B$776,M$83)+'СЕТ СН'!$H$9+СВЦЭМ!$D$10+'СЕТ СН'!$H$6-'СЕТ СН'!$H$19</f>
        <v>1105.2092252800001</v>
      </c>
      <c r="N109" s="36">
        <f>SUMIFS(СВЦЭМ!$C$33:$C$776,СВЦЭМ!$A$33:$A$776,$A109,СВЦЭМ!$B$33:$B$776,N$83)+'СЕТ СН'!$H$9+СВЦЭМ!$D$10+'СЕТ СН'!$H$6-'СЕТ СН'!$H$19</f>
        <v>1098.1180650599999</v>
      </c>
      <c r="O109" s="36">
        <f>SUMIFS(СВЦЭМ!$C$33:$C$776,СВЦЭМ!$A$33:$A$776,$A109,СВЦЭМ!$B$33:$B$776,O$83)+'СЕТ СН'!$H$9+СВЦЭМ!$D$10+'СЕТ СН'!$H$6-'СЕТ СН'!$H$19</f>
        <v>1100.22783716</v>
      </c>
      <c r="P109" s="36">
        <f>SUMIFS(СВЦЭМ!$C$33:$C$776,СВЦЭМ!$A$33:$A$776,$A109,СВЦЭМ!$B$33:$B$776,P$83)+'СЕТ СН'!$H$9+СВЦЭМ!$D$10+'СЕТ СН'!$H$6-'СЕТ СН'!$H$19</f>
        <v>1126.5280046500002</v>
      </c>
      <c r="Q109" s="36">
        <f>SUMIFS(СВЦЭМ!$C$33:$C$776,СВЦЭМ!$A$33:$A$776,$A109,СВЦЭМ!$B$33:$B$776,Q$83)+'СЕТ СН'!$H$9+СВЦЭМ!$D$10+'СЕТ СН'!$H$6-'СЕТ СН'!$H$19</f>
        <v>1132.8240868</v>
      </c>
      <c r="R109" s="36">
        <f>SUMIFS(СВЦЭМ!$C$33:$C$776,СВЦЭМ!$A$33:$A$776,$A109,СВЦЭМ!$B$33:$B$776,R$83)+'СЕТ СН'!$H$9+СВЦЭМ!$D$10+'СЕТ СН'!$H$6-'СЕТ СН'!$H$19</f>
        <v>1111.12072762</v>
      </c>
      <c r="S109" s="36">
        <f>SUMIFS(СВЦЭМ!$C$33:$C$776,СВЦЭМ!$A$33:$A$776,$A109,СВЦЭМ!$B$33:$B$776,S$83)+'СЕТ СН'!$H$9+СВЦЭМ!$D$10+'СЕТ СН'!$H$6-'СЕТ СН'!$H$19</f>
        <v>1115.24471124</v>
      </c>
      <c r="T109" s="36">
        <f>SUMIFS(СВЦЭМ!$C$33:$C$776,СВЦЭМ!$A$33:$A$776,$A109,СВЦЭМ!$B$33:$B$776,T$83)+'СЕТ СН'!$H$9+СВЦЭМ!$D$10+'СЕТ СН'!$H$6-'СЕТ СН'!$H$19</f>
        <v>1138.9201800999999</v>
      </c>
      <c r="U109" s="36">
        <f>SUMIFS(СВЦЭМ!$C$33:$C$776,СВЦЭМ!$A$33:$A$776,$A109,СВЦЭМ!$B$33:$B$776,U$83)+'СЕТ СН'!$H$9+СВЦЭМ!$D$10+'СЕТ СН'!$H$6-'СЕТ СН'!$H$19</f>
        <v>1137.85769415</v>
      </c>
      <c r="V109" s="36">
        <f>SUMIFS(СВЦЭМ!$C$33:$C$776,СВЦЭМ!$A$33:$A$776,$A109,СВЦЭМ!$B$33:$B$776,V$83)+'СЕТ СН'!$H$9+СВЦЭМ!$D$10+'СЕТ СН'!$H$6-'СЕТ СН'!$H$19</f>
        <v>1106.6106852200001</v>
      </c>
      <c r="W109" s="36">
        <f>SUMIFS(СВЦЭМ!$C$33:$C$776,СВЦЭМ!$A$33:$A$776,$A109,СВЦЭМ!$B$33:$B$776,W$83)+'СЕТ СН'!$H$9+СВЦЭМ!$D$10+'СЕТ СН'!$H$6-'СЕТ СН'!$H$19</f>
        <v>1080.85120031</v>
      </c>
      <c r="X109" s="36">
        <f>SUMIFS(СВЦЭМ!$C$33:$C$776,СВЦЭМ!$A$33:$A$776,$A109,СВЦЭМ!$B$33:$B$776,X$83)+'СЕТ СН'!$H$9+СВЦЭМ!$D$10+'СЕТ СН'!$H$6-'СЕТ СН'!$H$19</f>
        <v>1121.1842863300001</v>
      </c>
      <c r="Y109" s="36">
        <f>SUMIFS(СВЦЭМ!$C$33:$C$776,СВЦЭМ!$A$33:$A$776,$A109,СВЦЭМ!$B$33:$B$776,Y$83)+'СЕТ СН'!$H$9+СВЦЭМ!$D$10+'СЕТ СН'!$H$6-'СЕТ СН'!$H$19</f>
        <v>1202.4811317600002</v>
      </c>
    </row>
    <row r="110" spans="1:25" ht="15.75" x14ac:dyDescent="0.2">
      <c r="A110" s="35">
        <f t="shared" si="2"/>
        <v>44009</v>
      </c>
      <c r="B110" s="36">
        <f>SUMIFS(СВЦЭМ!$C$33:$C$776,СВЦЭМ!$A$33:$A$776,$A110,СВЦЭМ!$B$33:$B$776,B$83)+'СЕТ СН'!$H$9+СВЦЭМ!$D$10+'СЕТ СН'!$H$6-'СЕТ СН'!$H$19</f>
        <v>1276.1871283</v>
      </c>
      <c r="C110" s="36">
        <f>SUMIFS(СВЦЭМ!$C$33:$C$776,СВЦЭМ!$A$33:$A$776,$A110,СВЦЭМ!$B$33:$B$776,C$83)+'СЕТ СН'!$H$9+СВЦЭМ!$D$10+'СЕТ СН'!$H$6-'СЕТ СН'!$H$19</f>
        <v>1266.59891965</v>
      </c>
      <c r="D110" s="36">
        <f>SUMIFS(СВЦЭМ!$C$33:$C$776,СВЦЭМ!$A$33:$A$776,$A110,СВЦЭМ!$B$33:$B$776,D$83)+'СЕТ СН'!$H$9+СВЦЭМ!$D$10+'СЕТ СН'!$H$6-'СЕТ СН'!$H$19</f>
        <v>1263.59016793</v>
      </c>
      <c r="E110" s="36">
        <f>SUMIFS(СВЦЭМ!$C$33:$C$776,СВЦЭМ!$A$33:$A$776,$A110,СВЦЭМ!$B$33:$B$776,E$83)+'СЕТ СН'!$H$9+СВЦЭМ!$D$10+'СЕТ СН'!$H$6-'СЕТ СН'!$H$19</f>
        <v>1264.4668625200002</v>
      </c>
      <c r="F110" s="36">
        <f>SUMIFS(СВЦЭМ!$C$33:$C$776,СВЦЭМ!$A$33:$A$776,$A110,СВЦЭМ!$B$33:$B$776,F$83)+'СЕТ СН'!$H$9+СВЦЭМ!$D$10+'СЕТ СН'!$H$6-'СЕТ СН'!$H$19</f>
        <v>1260.1219829500001</v>
      </c>
      <c r="G110" s="36">
        <f>SUMIFS(СВЦЭМ!$C$33:$C$776,СВЦЭМ!$A$33:$A$776,$A110,СВЦЭМ!$B$33:$B$776,G$83)+'СЕТ СН'!$H$9+СВЦЭМ!$D$10+'СЕТ СН'!$H$6-'СЕТ СН'!$H$19</f>
        <v>1260.3425197700001</v>
      </c>
      <c r="H110" s="36">
        <f>SUMIFS(СВЦЭМ!$C$33:$C$776,СВЦЭМ!$A$33:$A$776,$A110,СВЦЭМ!$B$33:$B$776,H$83)+'СЕТ СН'!$H$9+СВЦЭМ!$D$10+'СЕТ СН'!$H$6-'СЕТ СН'!$H$19</f>
        <v>1259.67160072</v>
      </c>
      <c r="I110" s="36">
        <f>SUMIFS(СВЦЭМ!$C$33:$C$776,СВЦЭМ!$A$33:$A$776,$A110,СВЦЭМ!$B$33:$B$776,I$83)+'СЕТ СН'!$H$9+СВЦЭМ!$D$10+'СЕТ СН'!$H$6-'СЕТ СН'!$H$19</f>
        <v>1255.12996466</v>
      </c>
      <c r="J110" s="36">
        <f>SUMIFS(СВЦЭМ!$C$33:$C$776,СВЦЭМ!$A$33:$A$776,$A110,СВЦЭМ!$B$33:$B$776,J$83)+'СЕТ СН'!$H$9+СВЦЭМ!$D$10+'СЕТ СН'!$H$6-'СЕТ СН'!$H$19</f>
        <v>1250.5086927900002</v>
      </c>
      <c r="K110" s="36">
        <f>SUMIFS(СВЦЭМ!$C$33:$C$776,СВЦЭМ!$A$33:$A$776,$A110,СВЦЭМ!$B$33:$B$776,K$83)+'СЕТ СН'!$H$9+СВЦЭМ!$D$10+'СЕТ СН'!$H$6-'СЕТ СН'!$H$19</f>
        <v>1153.3818152399999</v>
      </c>
      <c r="L110" s="36">
        <f>SUMIFS(СВЦЭМ!$C$33:$C$776,СВЦЭМ!$A$33:$A$776,$A110,СВЦЭМ!$B$33:$B$776,L$83)+'СЕТ СН'!$H$9+СВЦЭМ!$D$10+'СЕТ СН'!$H$6-'СЕТ СН'!$H$19</f>
        <v>1078.8026273700002</v>
      </c>
      <c r="M110" s="36">
        <f>SUMIFS(СВЦЭМ!$C$33:$C$776,СВЦЭМ!$A$33:$A$776,$A110,СВЦЭМ!$B$33:$B$776,M$83)+'СЕТ СН'!$H$9+СВЦЭМ!$D$10+'СЕТ СН'!$H$6-'СЕТ СН'!$H$19</f>
        <v>1068.5732864300001</v>
      </c>
      <c r="N110" s="36">
        <f>SUMIFS(СВЦЭМ!$C$33:$C$776,СВЦЭМ!$A$33:$A$776,$A110,СВЦЭМ!$B$33:$B$776,N$83)+'СЕТ СН'!$H$9+СВЦЭМ!$D$10+'СЕТ СН'!$H$6-'СЕТ СН'!$H$19</f>
        <v>1077.16878301</v>
      </c>
      <c r="O110" s="36">
        <f>SUMIFS(СВЦЭМ!$C$33:$C$776,СВЦЭМ!$A$33:$A$776,$A110,СВЦЭМ!$B$33:$B$776,O$83)+'СЕТ СН'!$H$9+СВЦЭМ!$D$10+'СЕТ СН'!$H$6-'СЕТ СН'!$H$19</f>
        <v>1084.5580663400001</v>
      </c>
      <c r="P110" s="36">
        <f>SUMIFS(СВЦЭМ!$C$33:$C$776,СВЦЭМ!$A$33:$A$776,$A110,СВЦЭМ!$B$33:$B$776,P$83)+'СЕТ СН'!$H$9+СВЦЭМ!$D$10+'СЕТ СН'!$H$6-'СЕТ СН'!$H$19</f>
        <v>1092.7520205800001</v>
      </c>
      <c r="Q110" s="36">
        <f>SUMIFS(СВЦЭМ!$C$33:$C$776,СВЦЭМ!$A$33:$A$776,$A110,СВЦЭМ!$B$33:$B$776,Q$83)+'СЕТ СН'!$H$9+СВЦЭМ!$D$10+'СЕТ СН'!$H$6-'СЕТ СН'!$H$19</f>
        <v>1101.1309976900002</v>
      </c>
      <c r="R110" s="36">
        <f>SUMIFS(СВЦЭМ!$C$33:$C$776,СВЦЭМ!$A$33:$A$776,$A110,СВЦЭМ!$B$33:$B$776,R$83)+'СЕТ СН'!$H$9+СВЦЭМ!$D$10+'СЕТ СН'!$H$6-'СЕТ СН'!$H$19</f>
        <v>1078.81686461</v>
      </c>
      <c r="S110" s="36">
        <f>SUMIFS(СВЦЭМ!$C$33:$C$776,СВЦЭМ!$A$33:$A$776,$A110,СВЦЭМ!$B$33:$B$776,S$83)+'СЕТ СН'!$H$9+СВЦЭМ!$D$10+'СЕТ СН'!$H$6-'СЕТ СН'!$H$19</f>
        <v>1086.7422649700002</v>
      </c>
      <c r="T110" s="36">
        <f>SUMIFS(СВЦЭМ!$C$33:$C$776,СВЦЭМ!$A$33:$A$776,$A110,СВЦЭМ!$B$33:$B$776,T$83)+'СЕТ СН'!$H$9+СВЦЭМ!$D$10+'СЕТ СН'!$H$6-'СЕТ СН'!$H$19</f>
        <v>1106.1141761399999</v>
      </c>
      <c r="U110" s="36">
        <f>SUMIFS(СВЦЭМ!$C$33:$C$776,СВЦЭМ!$A$33:$A$776,$A110,СВЦЭМ!$B$33:$B$776,U$83)+'СЕТ СН'!$H$9+СВЦЭМ!$D$10+'СЕТ СН'!$H$6-'СЕТ СН'!$H$19</f>
        <v>1094.6455083200001</v>
      </c>
      <c r="V110" s="36">
        <f>SUMIFS(СВЦЭМ!$C$33:$C$776,СВЦЭМ!$A$33:$A$776,$A110,СВЦЭМ!$B$33:$B$776,V$83)+'СЕТ СН'!$H$9+СВЦЭМ!$D$10+'СЕТ СН'!$H$6-'СЕТ СН'!$H$19</f>
        <v>1081.1692045</v>
      </c>
      <c r="W110" s="36">
        <f>SUMIFS(СВЦЭМ!$C$33:$C$776,СВЦЭМ!$A$33:$A$776,$A110,СВЦЭМ!$B$33:$B$776,W$83)+'СЕТ СН'!$H$9+СВЦЭМ!$D$10+'СЕТ СН'!$H$6-'СЕТ СН'!$H$19</f>
        <v>1051.0892849900001</v>
      </c>
      <c r="X110" s="36">
        <f>SUMIFS(СВЦЭМ!$C$33:$C$776,СВЦЭМ!$A$33:$A$776,$A110,СВЦЭМ!$B$33:$B$776,X$83)+'СЕТ СН'!$H$9+СВЦЭМ!$D$10+'СЕТ СН'!$H$6-'СЕТ СН'!$H$19</f>
        <v>1077.76516197</v>
      </c>
      <c r="Y110" s="36">
        <f>SUMIFS(СВЦЭМ!$C$33:$C$776,СВЦЭМ!$A$33:$A$776,$A110,СВЦЭМ!$B$33:$B$776,Y$83)+'СЕТ СН'!$H$9+СВЦЭМ!$D$10+'СЕТ СН'!$H$6-'СЕТ СН'!$H$19</f>
        <v>1172.1989640400002</v>
      </c>
    </row>
    <row r="111" spans="1:25" ht="15.75" x14ac:dyDescent="0.2">
      <c r="A111" s="35">
        <f t="shared" si="2"/>
        <v>44010</v>
      </c>
      <c r="B111" s="36">
        <f>SUMIFS(СВЦЭМ!$C$33:$C$776,СВЦЭМ!$A$33:$A$776,$A111,СВЦЭМ!$B$33:$B$776,B$83)+'СЕТ СН'!$H$9+СВЦЭМ!$D$10+'СЕТ СН'!$H$6-'СЕТ СН'!$H$19</f>
        <v>1248.74374506</v>
      </c>
      <c r="C111" s="36">
        <f>SUMIFS(СВЦЭМ!$C$33:$C$776,СВЦЭМ!$A$33:$A$776,$A111,СВЦЭМ!$B$33:$B$776,C$83)+'СЕТ СН'!$H$9+СВЦЭМ!$D$10+'СЕТ СН'!$H$6-'СЕТ СН'!$H$19</f>
        <v>1233.7829087</v>
      </c>
      <c r="D111" s="36">
        <f>SUMIFS(СВЦЭМ!$C$33:$C$776,СВЦЭМ!$A$33:$A$776,$A111,СВЦЭМ!$B$33:$B$776,D$83)+'СЕТ СН'!$H$9+СВЦЭМ!$D$10+'СЕТ СН'!$H$6-'СЕТ СН'!$H$19</f>
        <v>1215.4324792900002</v>
      </c>
      <c r="E111" s="36">
        <f>SUMIFS(СВЦЭМ!$C$33:$C$776,СВЦЭМ!$A$33:$A$776,$A111,СВЦЭМ!$B$33:$B$776,E$83)+'СЕТ СН'!$H$9+СВЦЭМ!$D$10+'СЕТ СН'!$H$6-'СЕТ СН'!$H$19</f>
        <v>1215.9885936599999</v>
      </c>
      <c r="F111" s="36">
        <f>SUMIFS(СВЦЭМ!$C$33:$C$776,СВЦЭМ!$A$33:$A$776,$A111,СВЦЭМ!$B$33:$B$776,F$83)+'СЕТ СН'!$H$9+СВЦЭМ!$D$10+'СЕТ СН'!$H$6-'СЕТ СН'!$H$19</f>
        <v>1214.58464482</v>
      </c>
      <c r="G111" s="36">
        <f>SUMIFS(СВЦЭМ!$C$33:$C$776,СВЦЭМ!$A$33:$A$776,$A111,СВЦЭМ!$B$33:$B$776,G$83)+'СЕТ СН'!$H$9+СВЦЭМ!$D$10+'СЕТ СН'!$H$6-'СЕТ СН'!$H$19</f>
        <v>1222.5026172</v>
      </c>
      <c r="H111" s="36">
        <f>SUMIFS(СВЦЭМ!$C$33:$C$776,СВЦЭМ!$A$33:$A$776,$A111,СВЦЭМ!$B$33:$B$776,H$83)+'СЕТ СН'!$H$9+СВЦЭМ!$D$10+'СЕТ СН'!$H$6-'СЕТ СН'!$H$19</f>
        <v>1223.17938379</v>
      </c>
      <c r="I111" s="36">
        <f>SUMIFS(СВЦЭМ!$C$33:$C$776,СВЦЭМ!$A$33:$A$776,$A111,СВЦЭМ!$B$33:$B$776,I$83)+'СЕТ СН'!$H$9+СВЦЭМ!$D$10+'СЕТ СН'!$H$6-'СЕТ СН'!$H$19</f>
        <v>1235.1927040400001</v>
      </c>
      <c r="J111" s="36">
        <f>SUMIFS(СВЦЭМ!$C$33:$C$776,СВЦЭМ!$A$33:$A$776,$A111,СВЦЭМ!$B$33:$B$776,J$83)+'СЕТ СН'!$H$9+СВЦЭМ!$D$10+'СЕТ СН'!$H$6-'СЕТ СН'!$H$19</f>
        <v>1231.4940174399999</v>
      </c>
      <c r="K111" s="36">
        <f>SUMIFS(СВЦЭМ!$C$33:$C$776,СВЦЭМ!$A$33:$A$776,$A111,СВЦЭМ!$B$33:$B$776,K$83)+'СЕТ СН'!$H$9+СВЦЭМ!$D$10+'СЕТ СН'!$H$6-'СЕТ СН'!$H$19</f>
        <v>1161.7756726600001</v>
      </c>
      <c r="L111" s="36">
        <f>SUMIFS(СВЦЭМ!$C$33:$C$776,СВЦЭМ!$A$33:$A$776,$A111,СВЦЭМ!$B$33:$B$776,L$83)+'СЕТ СН'!$H$9+СВЦЭМ!$D$10+'СЕТ СН'!$H$6-'СЕТ СН'!$H$19</f>
        <v>1085.2976999500002</v>
      </c>
      <c r="M111" s="36">
        <f>SUMIFS(СВЦЭМ!$C$33:$C$776,СВЦЭМ!$A$33:$A$776,$A111,СВЦЭМ!$B$33:$B$776,M$83)+'СЕТ СН'!$H$9+СВЦЭМ!$D$10+'СЕТ СН'!$H$6-'СЕТ СН'!$H$19</f>
        <v>1056.9998309299999</v>
      </c>
      <c r="N111" s="36">
        <f>SUMIFS(СВЦЭМ!$C$33:$C$776,СВЦЭМ!$A$33:$A$776,$A111,СВЦЭМ!$B$33:$B$776,N$83)+'СЕТ СН'!$H$9+СВЦЭМ!$D$10+'СЕТ СН'!$H$6-'СЕТ СН'!$H$19</f>
        <v>1070.7597352299999</v>
      </c>
      <c r="O111" s="36">
        <f>SUMIFS(СВЦЭМ!$C$33:$C$776,СВЦЭМ!$A$33:$A$776,$A111,СВЦЭМ!$B$33:$B$776,O$83)+'СЕТ СН'!$H$9+СВЦЭМ!$D$10+'СЕТ СН'!$H$6-'СЕТ СН'!$H$19</f>
        <v>1089.2175228400001</v>
      </c>
      <c r="P111" s="36">
        <f>SUMIFS(СВЦЭМ!$C$33:$C$776,СВЦЭМ!$A$33:$A$776,$A111,СВЦЭМ!$B$33:$B$776,P$83)+'СЕТ СН'!$H$9+СВЦЭМ!$D$10+'СЕТ СН'!$H$6-'СЕТ СН'!$H$19</f>
        <v>1074.94142416</v>
      </c>
      <c r="Q111" s="36">
        <f>SUMIFS(СВЦЭМ!$C$33:$C$776,СВЦЭМ!$A$33:$A$776,$A111,СВЦЭМ!$B$33:$B$776,Q$83)+'СЕТ СН'!$H$9+СВЦЭМ!$D$10+'СЕТ СН'!$H$6-'СЕТ СН'!$H$19</f>
        <v>1079.6744203400001</v>
      </c>
      <c r="R111" s="36">
        <f>SUMIFS(СВЦЭМ!$C$33:$C$776,СВЦЭМ!$A$33:$A$776,$A111,СВЦЭМ!$B$33:$B$776,R$83)+'СЕТ СН'!$H$9+СВЦЭМ!$D$10+'СЕТ СН'!$H$6-'СЕТ СН'!$H$19</f>
        <v>1094.79313875</v>
      </c>
      <c r="S111" s="36">
        <f>SUMIFS(СВЦЭМ!$C$33:$C$776,СВЦЭМ!$A$33:$A$776,$A111,СВЦЭМ!$B$33:$B$776,S$83)+'СЕТ СН'!$H$9+СВЦЭМ!$D$10+'СЕТ СН'!$H$6-'СЕТ СН'!$H$19</f>
        <v>1097.8138407800002</v>
      </c>
      <c r="T111" s="36">
        <f>SUMIFS(СВЦЭМ!$C$33:$C$776,СВЦЭМ!$A$33:$A$776,$A111,СВЦЭМ!$B$33:$B$776,T$83)+'СЕТ СН'!$H$9+СВЦЭМ!$D$10+'СЕТ СН'!$H$6-'СЕТ СН'!$H$19</f>
        <v>1091.3593060000001</v>
      </c>
      <c r="U111" s="36">
        <f>SUMIFS(СВЦЭМ!$C$33:$C$776,СВЦЭМ!$A$33:$A$776,$A111,СВЦЭМ!$B$33:$B$776,U$83)+'СЕТ СН'!$H$9+СВЦЭМ!$D$10+'СЕТ СН'!$H$6-'СЕТ СН'!$H$19</f>
        <v>1078.5705780200001</v>
      </c>
      <c r="V111" s="36">
        <f>SUMIFS(СВЦЭМ!$C$33:$C$776,СВЦЭМ!$A$33:$A$776,$A111,СВЦЭМ!$B$33:$B$776,V$83)+'СЕТ СН'!$H$9+СВЦЭМ!$D$10+'СЕТ СН'!$H$6-'СЕТ СН'!$H$19</f>
        <v>1077.6486743999999</v>
      </c>
      <c r="W111" s="36">
        <f>SUMIFS(СВЦЭМ!$C$33:$C$776,СВЦЭМ!$A$33:$A$776,$A111,СВЦЭМ!$B$33:$B$776,W$83)+'СЕТ СН'!$H$9+СВЦЭМ!$D$10+'СЕТ СН'!$H$6-'СЕТ СН'!$H$19</f>
        <v>1059.16325557</v>
      </c>
      <c r="X111" s="36">
        <f>SUMIFS(СВЦЭМ!$C$33:$C$776,СВЦЭМ!$A$33:$A$776,$A111,СВЦЭМ!$B$33:$B$776,X$83)+'СЕТ СН'!$H$9+СВЦЭМ!$D$10+'СЕТ СН'!$H$6-'СЕТ СН'!$H$19</f>
        <v>1093.50500612</v>
      </c>
      <c r="Y111" s="36">
        <f>SUMIFS(СВЦЭМ!$C$33:$C$776,СВЦЭМ!$A$33:$A$776,$A111,СВЦЭМ!$B$33:$B$776,Y$83)+'СЕТ СН'!$H$9+СВЦЭМ!$D$10+'СЕТ СН'!$H$6-'СЕТ СН'!$H$19</f>
        <v>1164.41934152</v>
      </c>
    </row>
    <row r="112" spans="1:25" ht="15.75" x14ac:dyDescent="0.2">
      <c r="A112" s="35">
        <f t="shared" si="2"/>
        <v>44011</v>
      </c>
      <c r="B112" s="36">
        <f>SUMIFS(СВЦЭМ!$C$33:$C$776,СВЦЭМ!$A$33:$A$776,$A112,СВЦЭМ!$B$33:$B$776,B$83)+'СЕТ СН'!$H$9+СВЦЭМ!$D$10+'СЕТ СН'!$H$6-'СЕТ СН'!$H$19</f>
        <v>1325.5998536699999</v>
      </c>
      <c r="C112" s="36">
        <f>SUMIFS(СВЦЭМ!$C$33:$C$776,СВЦЭМ!$A$33:$A$776,$A112,СВЦЭМ!$B$33:$B$776,C$83)+'СЕТ СН'!$H$9+СВЦЭМ!$D$10+'СЕТ СН'!$H$6-'СЕТ СН'!$H$19</f>
        <v>1319.3742140200002</v>
      </c>
      <c r="D112" s="36">
        <f>SUMIFS(СВЦЭМ!$C$33:$C$776,СВЦЭМ!$A$33:$A$776,$A112,СВЦЭМ!$B$33:$B$776,D$83)+'СЕТ СН'!$H$9+СВЦЭМ!$D$10+'СЕТ СН'!$H$6-'СЕТ СН'!$H$19</f>
        <v>1302.1880747</v>
      </c>
      <c r="E112" s="36">
        <f>SUMIFS(СВЦЭМ!$C$33:$C$776,СВЦЭМ!$A$33:$A$776,$A112,СВЦЭМ!$B$33:$B$776,E$83)+'СЕТ СН'!$H$9+СВЦЭМ!$D$10+'СЕТ СН'!$H$6-'СЕТ СН'!$H$19</f>
        <v>1300.2300576299999</v>
      </c>
      <c r="F112" s="36">
        <f>SUMIFS(СВЦЭМ!$C$33:$C$776,СВЦЭМ!$A$33:$A$776,$A112,СВЦЭМ!$B$33:$B$776,F$83)+'СЕТ СН'!$H$9+СВЦЭМ!$D$10+'СЕТ СН'!$H$6-'СЕТ СН'!$H$19</f>
        <v>1287.16366786</v>
      </c>
      <c r="G112" s="36">
        <f>SUMIFS(СВЦЭМ!$C$33:$C$776,СВЦЭМ!$A$33:$A$776,$A112,СВЦЭМ!$B$33:$B$776,G$83)+'СЕТ СН'!$H$9+СВЦЭМ!$D$10+'СЕТ СН'!$H$6-'СЕТ СН'!$H$19</f>
        <v>1297.63059881</v>
      </c>
      <c r="H112" s="36">
        <f>SUMIFS(СВЦЭМ!$C$33:$C$776,СВЦЭМ!$A$33:$A$776,$A112,СВЦЭМ!$B$33:$B$776,H$83)+'СЕТ СН'!$H$9+СВЦЭМ!$D$10+'СЕТ СН'!$H$6-'СЕТ СН'!$H$19</f>
        <v>1318.4733219100001</v>
      </c>
      <c r="I112" s="36">
        <f>SUMIFS(СВЦЭМ!$C$33:$C$776,СВЦЭМ!$A$33:$A$776,$A112,СВЦЭМ!$B$33:$B$776,I$83)+'СЕТ СН'!$H$9+СВЦЭМ!$D$10+'СЕТ СН'!$H$6-'СЕТ СН'!$H$19</f>
        <v>1337.07272515</v>
      </c>
      <c r="J112" s="36">
        <f>SUMIFS(СВЦЭМ!$C$33:$C$776,СВЦЭМ!$A$33:$A$776,$A112,СВЦЭМ!$B$33:$B$776,J$83)+'СЕТ СН'!$H$9+СВЦЭМ!$D$10+'СЕТ СН'!$H$6-'СЕТ СН'!$H$19</f>
        <v>1284.5501195699999</v>
      </c>
      <c r="K112" s="36">
        <f>SUMIFS(СВЦЭМ!$C$33:$C$776,СВЦЭМ!$A$33:$A$776,$A112,СВЦЭМ!$B$33:$B$776,K$83)+'СЕТ СН'!$H$9+СВЦЭМ!$D$10+'СЕТ СН'!$H$6-'СЕТ СН'!$H$19</f>
        <v>1152.9959161100001</v>
      </c>
      <c r="L112" s="36">
        <f>SUMIFS(СВЦЭМ!$C$33:$C$776,СВЦЭМ!$A$33:$A$776,$A112,СВЦЭМ!$B$33:$B$776,L$83)+'СЕТ СН'!$H$9+СВЦЭМ!$D$10+'СЕТ СН'!$H$6-'СЕТ СН'!$H$19</f>
        <v>1044.5277062600001</v>
      </c>
      <c r="M112" s="36">
        <f>SUMIFS(СВЦЭМ!$C$33:$C$776,СВЦЭМ!$A$33:$A$776,$A112,СВЦЭМ!$B$33:$B$776,M$83)+'СЕТ СН'!$H$9+СВЦЭМ!$D$10+'СЕТ СН'!$H$6-'СЕТ СН'!$H$19</f>
        <v>1030.0790308099999</v>
      </c>
      <c r="N112" s="36">
        <f>SUMIFS(СВЦЭМ!$C$33:$C$776,СВЦЭМ!$A$33:$A$776,$A112,СВЦЭМ!$B$33:$B$776,N$83)+'СЕТ СН'!$H$9+СВЦЭМ!$D$10+'СЕТ СН'!$H$6-'СЕТ СН'!$H$19</f>
        <v>1054.03252279</v>
      </c>
      <c r="O112" s="36">
        <f>SUMIFS(СВЦЭМ!$C$33:$C$776,СВЦЭМ!$A$33:$A$776,$A112,СВЦЭМ!$B$33:$B$776,O$83)+'СЕТ СН'!$H$9+СВЦЭМ!$D$10+'СЕТ СН'!$H$6-'СЕТ СН'!$H$19</f>
        <v>1071.3975142300001</v>
      </c>
      <c r="P112" s="36">
        <f>SUMIFS(СВЦЭМ!$C$33:$C$776,СВЦЭМ!$A$33:$A$776,$A112,СВЦЭМ!$B$33:$B$776,P$83)+'СЕТ СН'!$H$9+СВЦЭМ!$D$10+'СЕТ СН'!$H$6-'СЕТ СН'!$H$19</f>
        <v>1061.3328441900001</v>
      </c>
      <c r="Q112" s="36">
        <f>SUMIFS(СВЦЭМ!$C$33:$C$776,СВЦЭМ!$A$33:$A$776,$A112,СВЦЭМ!$B$33:$B$776,Q$83)+'СЕТ СН'!$H$9+СВЦЭМ!$D$10+'СЕТ СН'!$H$6-'СЕТ СН'!$H$19</f>
        <v>1062.87819128</v>
      </c>
      <c r="R112" s="36">
        <f>SUMIFS(СВЦЭМ!$C$33:$C$776,СВЦЭМ!$A$33:$A$776,$A112,СВЦЭМ!$B$33:$B$776,R$83)+'СЕТ СН'!$H$9+СВЦЭМ!$D$10+'СЕТ СН'!$H$6-'СЕТ СН'!$H$19</f>
        <v>1083.1284353599999</v>
      </c>
      <c r="S112" s="36">
        <f>SUMIFS(СВЦЭМ!$C$33:$C$776,СВЦЭМ!$A$33:$A$776,$A112,СВЦЭМ!$B$33:$B$776,S$83)+'СЕТ СН'!$H$9+СВЦЭМ!$D$10+'СЕТ СН'!$H$6-'СЕТ СН'!$H$19</f>
        <v>1082.14510664</v>
      </c>
      <c r="T112" s="36">
        <f>SUMIFS(СВЦЭМ!$C$33:$C$776,СВЦЭМ!$A$33:$A$776,$A112,СВЦЭМ!$B$33:$B$776,T$83)+'СЕТ СН'!$H$9+СВЦЭМ!$D$10+'СЕТ СН'!$H$6-'СЕТ СН'!$H$19</f>
        <v>1088.2145769200001</v>
      </c>
      <c r="U112" s="36">
        <f>SUMIFS(СВЦЭМ!$C$33:$C$776,СВЦЭМ!$A$33:$A$776,$A112,СВЦЭМ!$B$33:$B$776,U$83)+'СЕТ СН'!$H$9+СВЦЭМ!$D$10+'СЕТ СН'!$H$6-'СЕТ СН'!$H$19</f>
        <v>1114.27607259</v>
      </c>
      <c r="V112" s="36">
        <f>SUMIFS(СВЦЭМ!$C$33:$C$776,СВЦЭМ!$A$33:$A$776,$A112,СВЦЭМ!$B$33:$B$776,V$83)+'СЕТ СН'!$H$9+СВЦЭМ!$D$10+'СЕТ СН'!$H$6-'СЕТ СН'!$H$19</f>
        <v>1121.7667450600002</v>
      </c>
      <c r="W112" s="36">
        <f>SUMIFS(СВЦЭМ!$C$33:$C$776,СВЦЭМ!$A$33:$A$776,$A112,СВЦЭМ!$B$33:$B$776,W$83)+'СЕТ СН'!$H$9+СВЦЭМ!$D$10+'СЕТ СН'!$H$6-'СЕТ СН'!$H$19</f>
        <v>1095.4883906300001</v>
      </c>
      <c r="X112" s="36">
        <f>SUMIFS(СВЦЭМ!$C$33:$C$776,СВЦЭМ!$A$33:$A$776,$A112,СВЦЭМ!$B$33:$B$776,X$83)+'СЕТ СН'!$H$9+СВЦЭМ!$D$10+'СЕТ СН'!$H$6-'СЕТ СН'!$H$19</f>
        <v>1085.5597369100001</v>
      </c>
      <c r="Y112" s="36">
        <f>SUMIFS(СВЦЭМ!$C$33:$C$776,СВЦЭМ!$A$33:$A$776,$A112,СВЦЭМ!$B$33:$B$776,Y$83)+'СЕТ СН'!$H$9+СВЦЭМ!$D$10+'СЕТ СН'!$H$6-'СЕТ СН'!$H$19</f>
        <v>1207.2086706800001</v>
      </c>
    </row>
    <row r="113" spans="1:27" ht="15.75" x14ac:dyDescent="0.2">
      <c r="A113" s="35">
        <f t="shared" si="2"/>
        <v>44012</v>
      </c>
      <c r="B113" s="36">
        <f>SUMIFS(СВЦЭМ!$C$33:$C$776,СВЦЭМ!$A$33:$A$776,$A113,СВЦЭМ!$B$33:$B$776,B$83)+'СЕТ СН'!$H$9+СВЦЭМ!$D$10+'СЕТ СН'!$H$6-'СЕТ СН'!$H$19</f>
        <v>1323.6125892</v>
      </c>
      <c r="C113" s="36">
        <f>SUMIFS(СВЦЭМ!$C$33:$C$776,СВЦЭМ!$A$33:$A$776,$A113,СВЦЭМ!$B$33:$B$776,C$83)+'СЕТ СН'!$H$9+СВЦЭМ!$D$10+'СЕТ СН'!$H$6-'СЕТ СН'!$H$19</f>
        <v>1296.56821169</v>
      </c>
      <c r="D113" s="36">
        <f>SUMIFS(СВЦЭМ!$C$33:$C$776,СВЦЭМ!$A$33:$A$776,$A113,СВЦЭМ!$B$33:$B$776,D$83)+'СЕТ СН'!$H$9+СВЦЭМ!$D$10+'СЕТ СН'!$H$6-'СЕТ СН'!$H$19</f>
        <v>1281.8467209800001</v>
      </c>
      <c r="E113" s="36">
        <f>SUMIFS(СВЦЭМ!$C$33:$C$776,СВЦЭМ!$A$33:$A$776,$A113,СВЦЭМ!$B$33:$B$776,E$83)+'СЕТ СН'!$H$9+СВЦЭМ!$D$10+'СЕТ СН'!$H$6-'СЕТ СН'!$H$19</f>
        <v>1274.3463465</v>
      </c>
      <c r="F113" s="36">
        <f>SUMIFS(СВЦЭМ!$C$33:$C$776,СВЦЭМ!$A$33:$A$776,$A113,СВЦЭМ!$B$33:$B$776,F$83)+'СЕТ СН'!$H$9+СВЦЭМ!$D$10+'СЕТ СН'!$H$6-'СЕТ СН'!$H$19</f>
        <v>1265.0401578199999</v>
      </c>
      <c r="G113" s="36">
        <f>SUMIFS(СВЦЭМ!$C$33:$C$776,СВЦЭМ!$A$33:$A$776,$A113,СВЦЭМ!$B$33:$B$776,G$83)+'СЕТ СН'!$H$9+СВЦЭМ!$D$10+'СЕТ СН'!$H$6-'СЕТ СН'!$H$19</f>
        <v>1277.12480458</v>
      </c>
      <c r="H113" s="36">
        <f>SUMIFS(СВЦЭМ!$C$33:$C$776,СВЦЭМ!$A$33:$A$776,$A113,СВЦЭМ!$B$33:$B$776,H$83)+'СЕТ СН'!$H$9+СВЦЭМ!$D$10+'СЕТ СН'!$H$6-'СЕТ СН'!$H$19</f>
        <v>1302.29422333</v>
      </c>
      <c r="I113" s="36">
        <f>SUMIFS(СВЦЭМ!$C$33:$C$776,СВЦЭМ!$A$33:$A$776,$A113,СВЦЭМ!$B$33:$B$776,I$83)+'СЕТ СН'!$H$9+СВЦЭМ!$D$10+'СЕТ СН'!$H$6-'СЕТ СН'!$H$19</f>
        <v>1309.94793682</v>
      </c>
      <c r="J113" s="36">
        <f>SUMIFS(СВЦЭМ!$C$33:$C$776,СВЦЭМ!$A$33:$A$776,$A113,СВЦЭМ!$B$33:$B$776,J$83)+'СЕТ СН'!$H$9+СВЦЭМ!$D$10+'СЕТ СН'!$H$6-'СЕТ СН'!$H$19</f>
        <v>1258.64621984</v>
      </c>
      <c r="K113" s="36">
        <f>SUMIFS(СВЦЭМ!$C$33:$C$776,СВЦЭМ!$A$33:$A$776,$A113,СВЦЭМ!$B$33:$B$776,K$83)+'СЕТ СН'!$H$9+СВЦЭМ!$D$10+'СЕТ СН'!$H$6-'СЕТ СН'!$H$19</f>
        <v>1164.6159179400001</v>
      </c>
      <c r="L113" s="36">
        <f>SUMIFS(СВЦЭМ!$C$33:$C$776,СВЦЭМ!$A$33:$A$776,$A113,СВЦЭМ!$B$33:$B$776,L$83)+'СЕТ СН'!$H$9+СВЦЭМ!$D$10+'СЕТ СН'!$H$6-'СЕТ СН'!$H$19</f>
        <v>1079.2458523800001</v>
      </c>
      <c r="M113" s="36">
        <f>SUMIFS(СВЦЭМ!$C$33:$C$776,СВЦЭМ!$A$33:$A$776,$A113,СВЦЭМ!$B$33:$B$776,M$83)+'СЕТ СН'!$H$9+СВЦЭМ!$D$10+'СЕТ СН'!$H$6-'СЕТ СН'!$H$19</f>
        <v>1072.7458966200002</v>
      </c>
      <c r="N113" s="36">
        <f>SUMIFS(СВЦЭМ!$C$33:$C$776,СВЦЭМ!$A$33:$A$776,$A113,СВЦЭМ!$B$33:$B$776,N$83)+'СЕТ СН'!$H$9+СВЦЭМ!$D$10+'СЕТ СН'!$H$6-'СЕТ СН'!$H$19</f>
        <v>1096.8290014500001</v>
      </c>
      <c r="O113" s="36">
        <f>SUMIFS(СВЦЭМ!$C$33:$C$776,СВЦЭМ!$A$33:$A$776,$A113,СВЦЭМ!$B$33:$B$776,O$83)+'СЕТ СН'!$H$9+СВЦЭМ!$D$10+'СЕТ СН'!$H$6-'СЕТ СН'!$H$19</f>
        <v>1102.33343496</v>
      </c>
      <c r="P113" s="36">
        <f>SUMIFS(СВЦЭМ!$C$33:$C$776,СВЦЭМ!$A$33:$A$776,$A113,СВЦЭМ!$B$33:$B$776,P$83)+'СЕТ СН'!$H$9+СВЦЭМ!$D$10+'СЕТ СН'!$H$6-'СЕТ СН'!$H$19</f>
        <v>1100.0053805699999</v>
      </c>
      <c r="Q113" s="36">
        <f>SUMIFS(СВЦЭМ!$C$33:$C$776,СВЦЭМ!$A$33:$A$776,$A113,СВЦЭМ!$B$33:$B$776,Q$83)+'СЕТ СН'!$H$9+СВЦЭМ!$D$10+'СЕТ СН'!$H$6-'СЕТ СН'!$H$19</f>
        <v>1099.92600825</v>
      </c>
      <c r="R113" s="36">
        <f>SUMIFS(СВЦЭМ!$C$33:$C$776,СВЦЭМ!$A$33:$A$776,$A113,СВЦЭМ!$B$33:$B$776,R$83)+'СЕТ СН'!$H$9+СВЦЭМ!$D$10+'СЕТ СН'!$H$6-'СЕТ СН'!$H$19</f>
        <v>1105.8019879399999</v>
      </c>
      <c r="S113" s="36">
        <f>SUMIFS(СВЦЭМ!$C$33:$C$776,СВЦЭМ!$A$33:$A$776,$A113,СВЦЭМ!$B$33:$B$776,S$83)+'СЕТ СН'!$H$9+СВЦЭМ!$D$10+'СЕТ СН'!$H$6-'СЕТ СН'!$H$19</f>
        <v>1110.1840112700002</v>
      </c>
      <c r="T113" s="36">
        <f>SUMIFS(СВЦЭМ!$C$33:$C$776,СВЦЭМ!$A$33:$A$776,$A113,СВЦЭМ!$B$33:$B$776,T$83)+'СЕТ СН'!$H$9+СВЦЭМ!$D$10+'СЕТ СН'!$H$6-'СЕТ СН'!$H$19</f>
        <v>1109.2515043100002</v>
      </c>
      <c r="U113" s="36">
        <f>SUMIFS(СВЦЭМ!$C$33:$C$776,СВЦЭМ!$A$33:$A$776,$A113,СВЦЭМ!$B$33:$B$776,U$83)+'СЕТ СН'!$H$9+СВЦЭМ!$D$10+'СЕТ СН'!$H$6-'СЕТ СН'!$H$19</f>
        <v>1103.48350927</v>
      </c>
      <c r="V113" s="36">
        <f>SUMIFS(СВЦЭМ!$C$33:$C$776,СВЦЭМ!$A$33:$A$776,$A113,СВЦЭМ!$B$33:$B$776,V$83)+'СЕТ СН'!$H$9+СВЦЭМ!$D$10+'СЕТ СН'!$H$6-'СЕТ СН'!$H$19</f>
        <v>1097.1537621100001</v>
      </c>
      <c r="W113" s="36">
        <f>SUMIFS(СВЦЭМ!$C$33:$C$776,СВЦЭМ!$A$33:$A$776,$A113,СВЦЭМ!$B$33:$B$776,W$83)+'СЕТ СН'!$H$9+СВЦЭМ!$D$10+'СЕТ СН'!$H$6-'СЕТ СН'!$H$19</f>
        <v>1071.31767633</v>
      </c>
      <c r="X113" s="36">
        <f>SUMIFS(СВЦЭМ!$C$33:$C$776,СВЦЭМ!$A$33:$A$776,$A113,СВЦЭМ!$B$33:$B$776,X$83)+'СЕТ СН'!$H$9+СВЦЭМ!$D$10+'СЕТ СН'!$H$6-'СЕТ СН'!$H$19</f>
        <v>1116.0346378300001</v>
      </c>
      <c r="Y113" s="36">
        <f>SUMIFS(СВЦЭМ!$C$33:$C$776,СВЦЭМ!$A$33:$A$776,$A113,СВЦЭМ!$B$33:$B$776,Y$83)+'СЕТ СН'!$H$9+СВЦЭМ!$D$10+'СЕТ СН'!$H$6-'СЕТ СН'!$H$19</f>
        <v>1214.1036046700001</v>
      </c>
      <c r="AA113" s="37"/>
    </row>
    <row r="114" spans="1:27" ht="16.5" hidden="1" customHeight="1" x14ac:dyDescent="0.2">
      <c r="A114" s="35">
        <f t="shared" si="2"/>
        <v>44013</v>
      </c>
      <c r="B114" s="36">
        <f>SUMIFS(СВЦЭМ!$C$33:$C$776,СВЦЭМ!$A$33:$A$776,$A114,СВЦЭМ!$B$33:$B$776,B$83)+'СЕТ СН'!$H$9+СВЦЭМ!$D$10+'СЕТ СН'!$H$6-'СЕТ СН'!$H$19</f>
        <v>450.35000805000004</v>
      </c>
      <c r="C114" s="36">
        <f>SUMIFS(СВЦЭМ!$C$33:$C$776,СВЦЭМ!$A$33:$A$776,$A114,СВЦЭМ!$B$33:$B$776,C$83)+'СЕТ СН'!$H$9+СВЦЭМ!$D$10+'СЕТ СН'!$H$6-'СЕТ СН'!$H$19</f>
        <v>450.35000805000004</v>
      </c>
      <c r="D114" s="36">
        <f>SUMIFS(СВЦЭМ!$C$33:$C$776,СВЦЭМ!$A$33:$A$776,$A114,СВЦЭМ!$B$33:$B$776,D$83)+'СЕТ СН'!$H$9+СВЦЭМ!$D$10+'СЕТ СН'!$H$6-'СЕТ СН'!$H$19</f>
        <v>450.35000805000004</v>
      </c>
      <c r="E114" s="36">
        <f>SUMIFS(СВЦЭМ!$C$33:$C$776,СВЦЭМ!$A$33:$A$776,$A114,СВЦЭМ!$B$33:$B$776,E$83)+'СЕТ СН'!$H$9+СВЦЭМ!$D$10+'СЕТ СН'!$H$6-'СЕТ СН'!$H$19</f>
        <v>450.35000805000004</v>
      </c>
      <c r="F114" s="36">
        <f>SUMIFS(СВЦЭМ!$C$33:$C$776,СВЦЭМ!$A$33:$A$776,$A114,СВЦЭМ!$B$33:$B$776,F$83)+'СЕТ СН'!$H$9+СВЦЭМ!$D$10+'СЕТ СН'!$H$6-'СЕТ СН'!$H$19</f>
        <v>450.35000805000004</v>
      </c>
      <c r="G114" s="36">
        <f>SUMIFS(СВЦЭМ!$C$33:$C$776,СВЦЭМ!$A$33:$A$776,$A114,СВЦЭМ!$B$33:$B$776,G$83)+'СЕТ СН'!$H$9+СВЦЭМ!$D$10+'СЕТ СН'!$H$6-'СЕТ СН'!$H$19</f>
        <v>450.35000805000004</v>
      </c>
      <c r="H114" s="36">
        <f>SUMIFS(СВЦЭМ!$C$33:$C$776,СВЦЭМ!$A$33:$A$776,$A114,СВЦЭМ!$B$33:$B$776,H$83)+'СЕТ СН'!$H$9+СВЦЭМ!$D$10+'СЕТ СН'!$H$6-'СЕТ СН'!$H$19</f>
        <v>450.35000805000004</v>
      </c>
      <c r="I114" s="36">
        <f>SUMIFS(СВЦЭМ!$C$33:$C$776,СВЦЭМ!$A$33:$A$776,$A114,СВЦЭМ!$B$33:$B$776,I$83)+'СЕТ СН'!$H$9+СВЦЭМ!$D$10+'СЕТ СН'!$H$6-'СЕТ СН'!$H$19</f>
        <v>450.35000805000004</v>
      </c>
      <c r="J114" s="36">
        <f>SUMIFS(СВЦЭМ!$C$33:$C$776,СВЦЭМ!$A$33:$A$776,$A114,СВЦЭМ!$B$33:$B$776,J$83)+'СЕТ СН'!$H$9+СВЦЭМ!$D$10+'СЕТ СН'!$H$6-'СЕТ СН'!$H$19</f>
        <v>450.35000805000004</v>
      </c>
      <c r="K114" s="36">
        <f>SUMIFS(СВЦЭМ!$C$33:$C$776,СВЦЭМ!$A$33:$A$776,$A114,СВЦЭМ!$B$33:$B$776,K$83)+'СЕТ СН'!$H$9+СВЦЭМ!$D$10+'СЕТ СН'!$H$6-'СЕТ СН'!$H$19</f>
        <v>450.35000805000004</v>
      </c>
      <c r="L114" s="36">
        <f>SUMIFS(СВЦЭМ!$C$33:$C$776,СВЦЭМ!$A$33:$A$776,$A114,СВЦЭМ!$B$33:$B$776,L$83)+'СЕТ СН'!$H$9+СВЦЭМ!$D$10+'СЕТ СН'!$H$6-'СЕТ СН'!$H$19</f>
        <v>450.35000805000004</v>
      </c>
      <c r="M114" s="36">
        <f>SUMIFS(СВЦЭМ!$C$33:$C$776,СВЦЭМ!$A$33:$A$776,$A114,СВЦЭМ!$B$33:$B$776,M$83)+'СЕТ СН'!$H$9+СВЦЭМ!$D$10+'СЕТ СН'!$H$6-'СЕТ СН'!$H$19</f>
        <v>450.35000805000004</v>
      </c>
      <c r="N114" s="36">
        <f>SUMIFS(СВЦЭМ!$C$33:$C$776,СВЦЭМ!$A$33:$A$776,$A114,СВЦЭМ!$B$33:$B$776,N$83)+'СЕТ СН'!$H$9+СВЦЭМ!$D$10+'СЕТ СН'!$H$6-'СЕТ СН'!$H$19</f>
        <v>450.35000805000004</v>
      </c>
      <c r="O114" s="36">
        <f>SUMIFS(СВЦЭМ!$C$33:$C$776,СВЦЭМ!$A$33:$A$776,$A114,СВЦЭМ!$B$33:$B$776,O$83)+'СЕТ СН'!$H$9+СВЦЭМ!$D$10+'СЕТ СН'!$H$6-'СЕТ СН'!$H$19</f>
        <v>450.35000805000004</v>
      </c>
      <c r="P114" s="36">
        <f>SUMIFS(СВЦЭМ!$C$33:$C$776,СВЦЭМ!$A$33:$A$776,$A114,СВЦЭМ!$B$33:$B$776,P$83)+'СЕТ СН'!$H$9+СВЦЭМ!$D$10+'СЕТ СН'!$H$6-'СЕТ СН'!$H$19</f>
        <v>450.35000805000004</v>
      </c>
      <c r="Q114" s="36">
        <f>SUMIFS(СВЦЭМ!$C$33:$C$776,СВЦЭМ!$A$33:$A$776,$A114,СВЦЭМ!$B$33:$B$776,Q$83)+'СЕТ СН'!$H$9+СВЦЭМ!$D$10+'СЕТ СН'!$H$6-'СЕТ СН'!$H$19</f>
        <v>450.35000805000004</v>
      </c>
      <c r="R114" s="36">
        <f>SUMIFS(СВЦЭМ!$C$33:$C$776,СВЦЭМ!$A$33:$A$776,$A114,СВЦЭМ!$B$33:$B$776,R$83)+'СЕТ СН'!$H$9+СВЦЭМ!$D$10+'СЕТ СН'!$H$6-'СЕТ СН'!$H$19</f>
        <v>450.35000805000004</v>
      </c>
      <c r="S114" s="36">
        <f>SUMIFS(СВЦЭМ!$C$33:$C$776,СВЦЭМ!$A$33:$A$776,$A114,СВЦЭМ!$B$33:$B$776,S$83)+'СЕТ СН'!$H$9+СВЦЭМ!$D$10+'СЕТ СН'!$H$6-'СЕТ СН'!$H$19</f>
        <v>450.35000805000004</v>
      </c>
      <c r="T114" s="36">
        <f>SUMIFS(СВЦЭМ!$C$33:$C$776,СВЦЭМ!$A$33:$A$776,$A114,СВЦЭМ!$B$33:$B$776,T$83)+'СЕТ СН'!$H$9+СВЦЭМ!$D$10+'СЕТ СН'!$H$6-'СЕТ СН'!$H$19</f>
        <v>450.35000805000004</v>
      </c>
      <c r="U114" s="36">
        <f>SUMIFS(СВЦЭМ!$C$33:$C$776,СВЦЭМ!$A$33:$A$776,$A114,СВЦЭМ!$B$33:$B$776,U$83)+'СЕТ СН'!$H$9+СВЦЭМ!$D$10+'СЕТ СН'!$H$6-'СЕТ СН'!$H$19</f>
        <v>450.35000805000004</v>
      </c>
      <c r="V114" s="36">
        <f>SUMIFS(СВЦЭМ!$C$33:$C$776,СВЦЭМ!$A$33:$A$776,$A114,СВЦЭМ!$B$33:$B$776,V$83)+'СЕТ СН'!$H$9+СВЦЭМ!$D$10+'СЕТ СН'!$H$6-'СЕТ СН'!$H$19</f>
        <v>450.35000805000004</v>
      </c>
      <c r="W114" s="36">
        <f>SUMIFS(СВЦЭМ!$C$33:$C$776,СВЦЭМ!$A$33:$A$776,$A114,СВЦЭМ!$B$33:$B$776,W$83)+'СЕТ СН'!$H$9+СВЦЭМ!$D$10+'СЕТ СН'!$H$6-'СЕТ СН'!$H$19</f>
        <v>450.35000805000004</v>
      </c>
      <c r="X114" s="36">
        <f>SUMIFS(СВЦЭМ!$C$33:$C$776,СВЦЭМ!$A$33:$A$776,$A114,СВЦЭМ!$B$33:$B$776,X$83)+'СЕТ СН'!$H$9+СВЦЭМ!$D$10+'СЕТ СН'!$H$6-'СЕТ СН'!$H$19</f>
        <v>450.35000805000004</v>
      </c>
      <c r="Y114" s="36">
        <f>SUMIFS(СВЦЭМ!$C$33:$C$776,СВЦЭМ!$A$33:$A$776,$A114,СВЦЭМ!$B$33:$B$776,Y$83)+'СЕТ СН'!$H$9+СВЦЭМ!$D$10+'СЕТ СН'!$H$6-'СЕТ СН'!$H$19</f>
        <v>450.35000805000004</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01.06.2020</v>
      </c>
      <c r="B120" s="36">
        <f>SUMIFS(СВЦЭМ!$C$33:$C$776,СВЦЭМ!$A$33:$A$776,$A120,СВЦЭМ!$B$33:$B$776,B$119)+'СЕТ СН'!$I$9+СВЦЭМ!$D$10+'СЕТ СН'!$I$6-'СЕТ СН'!$I$19</f>
        <v>1422.86684651</v>
      </c>
      <c r="C120" s="36">
        <f>SUMIFS(СВЦЭМ!$C$33:$C$776,СВЦЭМ!$A$33:$A$776,$A120,СВЦЭМ!$B$33:$B$776,C$119)+'СЕТ СН'!$I$9+СВЦЭМ!$D$10+'СЕТ СН'!$I$6-'СЕТ СН'!$I$19</f>
        <v>1433.9616148600001</v>
      </c>
      <c r="D120" s="36">
        <f>SUMIFS(СВЦЭМ!$C$33:$C$776,СВЦЭМ!$A$33:$A$776,$A120,СВЦЭМ!$B$33:$B$776,D$119)+'СЕТ СН'!$I$9+СВЦЭМ!$D$10+'СЕТ СН'!$I$6-'СЕТ СН'!$I$19</f>
        <v>1450.7458814400002</v>
      </c>
      <c r="E120" s="36">
        <f>SUMIFS(СВЦЭМ!$C$33:$C$776,СВЦЭМ!$A$33:$A$776,$A120,СВЦЭМ!$B$33:$B$776,E$119)+'СЕТ СН'!$I$9+СВЦЭМ!$D$10+'СЕТ СН'!$I$6-'СЕТ СН'!$I$19</f>
        <v>1458.4464695400002</v>
      </c>
      <c r="F120" s="36">
        <f>SUMIFS(СВЦЭМ!$C$33:$C$776,СВЦЭМ!$A$33:$A$776,$A120,СВЦЭМ!$B$33:$B$776,F$119)+'СЕТ СН'!$I$9+СВЦЭМ!$D$10+'СЕТ СН'!$I$6-'СЕТ СН'!$I$19</f>
        <v>1458.29745508</v>
      </c>
      <c r="G120" s="36">
        <f>SUMIFS(СВЦЭМ!$C$33:$C$776,СВЦЭМ!$A$33:$A$776,$A120,СВЦЭМ!$B$33:$B$776,G$119)+'СЕТ СН'!$I$9+СВЦЭМ!$D$10+'СЕТ СН'!$I$6-'СЕТ СН'!$I$19</f>
        <v>1454.81383033</v>
      </c>
      <c r="H120" s="36">
        <f>SUMIFS(СВЦЭМ!$C$33:$C$776,СВЦЭМ!$A$33:$A$776,$A120,СВЦЭМ!$B$33:$B$776,H$119)+'СЕТ СН'!$I$9+СВЦЭМ!$D$10+'СЕТ СН'!$I$6-'СЕТ СН'!$I$19</f>
        <v>1440.4496139799999</v>
      </c>
      <c r="I120" s="36">
        <f>SUMIFS(СВЦЭМ!$C$33:$C$776,СВЦЭМ!$A$33:$A$776,$A120,СВЦЭМ!$B$33:$B$776,I$119)+'СЕТ СН'!$I$9+СВЦЭМ!$D$10+'СЕТ СН'!$I$6-'СЕТ СН'!$I$19</f>
        <v>1430.59472596</v>
      </c>
      <c r="J120" s="36">
        <f>SUMIFS(СВЦЭМ!$C$33:$C$776,СВЦЭМ!$A$33:$A$776,$A120,СВЦЭМ!$B$33:$B$776,J$119)+'СЕТ СН'!$I$9+СВЦЭМ!$D$10+'СЕТ СН'!$I$6-'СЕТ СН'!$I$19</f>
        <v>1397.0036143900002</v>
      </c>
      <c r="K120" s="36">
        <f>SUMIFS(СВЦЭМ!$C$33:$C$776,СВЦЭМ!$A$33:$A$776,$A120,СВЦЭМ!$B$33:$B$776,K$119)+'СЕТ СН'!$I$9+СВЦЭМ!$D$10+'СЕТ СН'!$I$6-'СЕТ СН'!$I$19</f>
        <v>1339.8099917</v>
      </c>
      <c r="L120" s="36">
        <f>SUMIFS(СВЦЭМ!$C$33:$C$776,СВЦЭМ!$A$33:$A$776,$A120,СВЦЭМ!$B$33:$B$776,L$119)+'СЕТ СН'!$I$9+СВЦЭМ!$D$10+'СЕТ СН'!$I$6-'СЕТ СН'!$I$19</f>
        <v>1362.5331049700001</v>
      </c>
      <c r="M120" s="36">
        <f>SUMIFS(СВЦЭМ!$C$33:$C$776,СВЦЭМ!$A$33:$A$776,$A120,СВЦЭМ!$B$33:$B$776,M$119)+'СЕТ СН'!$I$9+СВЦЭМ!$D$10+'СЕТ СН'!$I$6-'СЕТ СН'!$I$19</f>
        <v>1378.46652806</v>
      </c>
      <c r="N120" s="36">
        <f>SUMIFS(СВЦЭМ!$C$33:$C$776,СВЦЭМ!$A$33:$A$776,$A120,СВЦЭМ!$B$33:$B$776,N$119)+'СЕТ СН'!$I$9+СВЦЭМ!$D$10+'СЕТ СН'!$I$6-'СЕТ СН'!$I$19</f>
        <v>1374.3045079200001</v>
      </c>
      <c r="O120" s="36">
        <f>SUMIFS(СВЦЭМ!$C$33:$C$776,СВЦЭМ!$A$33:$A$776,$A120,СВЦЭМ!$B$33:$B$776,O$119)+'СЕТ СН'!$I$9+СВЦЭМ!$D$10+'СЕТ СН'!$I$6-'СЕТ СН'!$I$19</f>
        <v>1362.8888728900001</v>
      </c>
      <c r="P120" s="36">
        <f>SUMIFS(СВЦЭМ!$C$33:$C$776,СВЦЭМ!$A$33:$A$776,$A120,СВЦЭМ!$B$33:$B$776,P$119)+'СЕТ СН'!$I$9+СВЦЭМ!$D$10+'СЕТ СН'!$I$6-'СЕТ СН'!$I$19</f>
        <v>1356.4691965299999</v>
      </c>
      <c r="Q120" s="36">
        <f>SUMIFS(СВЦЭМ!$C$33:$C$776,СВЦЭМ!$A$33:$A$776,$A120,СВЦЭМ!$B$33:$B$776,Q$119)+'СЕТ СН'!$I$9+СВЦЭМ!$D$10+'СЕТ СН'!$I$6-'СЕТ СН'!$I$19</f>
        <v>1360.47878332</v>
      </c>
      <c r="R120" s="36">
        <f>SUMIFS(СВЦЭМ!$C$33:$C$776,СВЦЭМ!$A$33:$A$776,$A120,СВЦЭМ!$B$33:$B$776,R$119)+'СЕТ СН'!$I$9+СВЦЭМ!$D$10+'СЕТ СН'!$I$6-'СЕТ СН'!$I$19</f>
        <v>1354.05836903</v>
      </c>
      <c r="S120" s="36">
        <f>SUMIFS(СВЦЭМ!$C$33:$C$776,СВЦЭМ!$A$33:$A$776,$A120,СВЦЭМ!$B$33:$B$776,S$119)+'СЕТ СН'!$I$9+СВЦЭМ!$D$10+'СЕТ СН'!$I$6-'СЕТ СН'!$I$19</f>
        <v>1357.1371893200001</v>
      </c>
      <c r="T120" s="36">
        <f>SUMIFS(СВЦЭМ!$C$33:$C$776,СВЦЭМ!$A$33:$A$776,$A120,СВЦЭМ!$B$33:$B$776,T$119)+'СЕТ СН'!$I$9+СВЦЭМ!$D$10+'СЕТ СН'!$I$6-'СЕТ СН'!$I$19</f>
        <v>1366.1884192</v>
      </c>
      <c r="U120" s="36">
        <f>SUMIFS(СВЦЭМ!$C$33:$C$776,СВЦЭМ!$A$33:$A$776,$A120,СВЦЭМ!$B$33:$B$776,U$119)+'СЕТ СН'!$I$9+СВЦЭМ!$D$10+'СЕТ СН'!$I$6-'СЕТ СН'!$I$19</f>
        <v>1344.5689772000001</v>
      </c>
      <c r="V120" s="36">
        <f>SUMIFS(СВЦЭМ!$C$33:$C$776,СВЦЭМ!$A$33:$A$776,$A120,СВЦЭМ!$B$33:$B$776,V$119)+'СЕТ СН'!$I$9+СВЦЭМ!$D$10+'СЕТ СН'!$I$6-'СЕТ СН'!$I$19</f>
        <v>1357.40644471</v>
      </c>
      <c r="W120" s="36">
        <f>SUMIFS(СВЦЭМ!$C$33:$C$776,СВЦЭМ!$A$33:$A$776,$A120,СВЦЭМ!$B$33:$B$776,W$119)+'СЕТ СН'!$I$9+СВЦЭМ!$D$10+'СЕТ СН'!$I$6-'СЕТ СН'!$I$19</f>
        <v>1378.93862345</v>
      </c>
      <c r="X120" s="36">
        <f>SUMIFS(СВЦЭМ!$C$33:$C$776,СВЦЭМ!$A$33:$A$776,$A120,СВЦЭМ!$B$33:$B$776,X$119)+'СЕТ СН'!$I$9+СВЦЭМ!$D$10+'СЕТ СН'!$I$6-'СЕТ СН'!$I$19</f>
        <v>1353.23603232</v>
      </c>
      <c r="Y120" s="36">
        <f>SUMIFS(СВЦЭМ!$C$33:$C$776,СВЦЭМ!$A$33:$A$776,$A120,СВЦЭМ!$B$33:$B$776,Y$119)+'СЕТ СН'!$I$9+СВЦЭМ!$D$10+'СЕТ СН'!$I$6-'СЕТ СН'!$I$19</f>
        <v>1381.3077038199999</v>
      </c>
    </row>
    <row r="121" spans="1:27" ht="15.75" x14ac:dyDescent="0.2">
      <c r="A121" s="35">
        <f>A120+1</f>
        <v>43984</v>
      </c>
      <c r="B121" s="36">
        <f>SUMIFS(СВЦЭМ!$C$33:$C$776,СВЦЭМ!$A$33:$A$776,$A121,СВЦЭМ!$B$33:$B$776,B$119)+'СЕТ СН'!$I$9+СВЦЭМ!$D$10+'СЕТ СН'!$I$6-'СЕТ СН'!$I$19</f>
        <v>1404.6915898299999</v>
      </c>
      <c r="C121" s="36">
        <f>SUMIFS(СВЦЭМ!$C$33:$C$776,СВЦЭМ!$A$33:$A$776,$A121,СВЦЭМ!$B$33:$B$776,C$119)+'СЕТ СН'!$I$9+СВЦЭМ!$D$10+'СЕТ СН'!$I$6-'СЕТ СН'!$I$19</f>
        <v>1447.61575369</v>
      </c>
      <c r="D121" s="36">
        <f>SUMIFS(СВЦЭМ!$C$33:$C$776,СВЦЭМ!$A$33:$A$776,$A121,СВЦЭМ!$B$33:$B$776,D$119)+'СЕТ СН'!$I$9+СВЦЭМ!$D$10+'СЕТ СН'!$I$6-'СЕТ СН'!$I$19</f>
        <v>1474.7539832100001</v>
      </c>
      <c r="E121" s="36">
        <f>SUMIFS(СВЦЭМ!$C$33:$C$776,СВЦЭМ!$A$33:$A$776,$A121,СВЦЭМ!$B$33:$B$776,E$119)+'СЕТ СН'!$I$9+СВЦЭМ!$D$10+'СЕТ СН'!$I$6-'СЕТ СН'!$I$19</f>
        <v>1482.6456403900002</v>
      </c>
      <c r="F121" s="36">
        <f>SUMIFS(СВЦЭМ!$C$33:$C$776,СВЦЭМ!$A$33:$A$776,$A121,СВЦЭМ!$B$33:$B$776,F$119)+'СЕТ СН'!$I$9+СВЦЭМ!$D$10+'СЕТ СН'!$I$6-'СЕТ СН'!$I$19</f>
        <v>1485.55371476</v>
      </c>
      <c r="G121" s="36">
        <f>SUMIFS(СВЦЭМ!$C$33:$C$776,СВЦЭМ!$A$33:$A$776,$A121,СВЦЭМ!$B$33:$B$776,G$119)+'СЕТ СН'!$I$9+СВЦЭМ!$D$10+'СЕТ СН'!$I$6-'СЕТ СН'!$I$19</f>
        <v>1480.83059299</v>
      </c>
      <c r="H121" s="36">
        <f>SUMIFS(СВЦЭМ!$C$33:$C$776,СВЦЭМ!$A$33:$A$776,$A121,СВЦЭМ!$B$33:$B$776,H$119)+'СЕТ СН'!$I$9+СВЦЭМ!$D$10+'СЕТ СН'!$I$6-'СЕТ СН'!$I$19</f>
        <v>1440.7043439899999</v>
      </c>
      <c r="I121" s="36">
        <f>SUMIFS(СВЦЭМ!$C$33:$C$776,СВЦЭМ!$A$33:$A$776,$A121,СВЦЭМ!$B$33:$B$776,I$119)+'СЕТ СН'!$I$9+СВЦЭМ!$D$10+'СЕТ СН'!$I$6-'СЕТ СН'!$I$19</f>
        <v>1396.37644989</v>
      </c>
      <c r="J121" s="36">
        <f>SUMIFS(СВЦЭМ!$C$33:$C$776,СВЦЭМ!$A$33:$A$776,$A121,СВЦЭМ!$B$33:$B$776,J$119)+'СЕТ СН'!$I$9+СВЦЭМ!$D$10+'СЕТ СН'!$I$6-'СЕТ СН'!$I$19</f>
        <v>1416.3272434099999</v>
      </c>
      <c r="K121" s="36">
        <f>SUMIFS(СВЦЭМ!$C$33:$C$776,СВЦЭМ!$A$33:$A$776,$A121,СВЦЭМ!$B$33:$B$776,K$119)+'СЕТ СН'!$I$9+СВЦЭМ!$D$10+'СЕТ СН'!$I$6-'СЕТ СН'!$I$19</f>
        <v>1411.594472</v>
      </c>
      <c r="L121" s="36">
        <f>SUMIFS(СВЦЭМ!$C$33:$C$776,СВЦЭМ!$A$33:$A$776,$A121,СВЦЭМ!$B$33:$B$776,L$119)+'СЕТ СН'!$I$9+СВЦЭМ!$D$10+'СЕТ СН'!$I$6-'СЕТ СН'!$I$19</f>
        <v>1400.2807548999999</v>
      </c>
      <c r="M121" s="36">
        <f>SUMIFS(СВЦЭМ!$C$33:$C$776,СВЦЭМ!$A$33:$A$776,$A121,СВЦЭМ!$B$33:$B$776,M$119)+'СЕТ СН'!$I$9+СВЦЭМ!$D$10+'СЕТ СН'!$I$6-'СЕТ СН'!$I$19</f>
        <v>1378.89546885</v>
      </c>
      <c r="N121" s="36">
        <f>SUMIFS(СВЦЭМ!$C$33:$C$776,СВЦЭМ!$A$33:$A$776,$A121,СВЦЭМ!$B$33:$B$776,N$119)+'СЕТ СН'!$I$9+СВЦЭМ!$D$10+'СЕТ СН'!$I$6-'СЕТ СН'!$I$19</f>
        <v>1373.84992072</v>
      </c>
      <c r="O121" s="36">
        <f>SUMIFS(СВЦЭМ!$C$33:$C$776,СВЦЭМ!$A$33:$A$776,$A121,СВЦЭМ!$B$33:$B$776,O$119)+'СЕТ СН'!$I$9+СВЦЭМ!$D$10+'СЕТ СН'!$I$6-'СЕТ СН'!$I$19</f>
        <v>1375.0782714299999</v>
      </c>
      <c r="P121" s="36">
        <f>SUMIFS(СВЦЭМ!$C$33:$C$776,СВЦЭМ!$A$33:$A$776,$A121,СВЦЭМ!$B$33:$B$776,P$119)+'СЕТ СН'!$I$9+СВЦЭМ!$D$10+'СЕТ СН'!$I$6-'СЕТ СН'!$I$19</f>
        <v>1388.31908047</v>
      </c>
      <c r="Q121" s="36">
        <f>SUMIFS(СВЦЭМ!$C$33:$C$776,СВЦЭМ!$A$33:$A$776,$A121,СВЦЭМ!$B$33:$B$776,Q$119)+'СЕТ СН'!$I$9+СВЦЭМ!$D$10+'СЕТ СН'!$I$6-'СЕТ СН'!$I$19</f>
        <v>1385.0757593799999</v>
      </c>
      <c r="R121" s="36">
        <f>SUMIFS(СВЦЭМ!$C$33:$C$776,СВЦЭМ!$A$33:$A$776,$A121,СВЦЭМ!$B$33:$B$776,R$119)+'СЕТ СН'!$I$9+СВЦЭМ!$D$10+'СЕТ СН'!$I$6-'СЕТ СН'!$I$19</f>
        <v>1373.44474715</v>
      </c>
      <c r="S121" s="36">
        <f>SUMIFS(СВЦЭМ!$C$33:$C$776,СВЦЭМ!$A$33:$A$776,$A121,СВЦЭМ!$B$33:$B$776,S$119)+'СЕТ СН'!$I$9+СВЦЭМ!$D$10+'СЕТ СН'!$I$6-'СЕТ СН'!$I$19</f>
        <v>1382.61530197</v>
      </c>
      <c r="T121" s="36">
        <f>SUMIFS(СВЦЭМ!$C$33:$C$776,СВЦЭМ!$A$33:$A$776,$A121,СВЦЭМ!$B$33:$B$776,T$119)+'СЕТ СН'!$I$9+СВЦЭМ!$D$10+'СЕТ СН'!$I$6-'СЕТ СН'!$I$19</f>
        <v>1391.9594631300001</v>
      </c>
      <c r="U121" s="36">
        <f>SUMIFS(СВЦЭМ!$C$33:$C$776,СВЦЭМ!$A$33:$A$776,$A121,СВЦЭМ!$B$33:$B$776,U$119)+'СЕТ СН'!$I$9+СВЦЭМ!$D$10+'СЕТ СН'!$I$6-'СЕТ СН'!$I$19</f>
        <v>1377.07211972</v>
      </c>
      <c r="V121" s="36">
        <f>SUMIFS(СВЦЭМ!$C$33:$C$776,СВЦЭМ!$A$33:$A$776,$A121,СВЦЭМ!$B$33:$B$776,V$119)+'СЕТ СН'!$I$9+СВЦЭМ!$D$10+'СЕТ СН'!$I$6-'СЕТ СН'!$I$19</f>
        <v>1381.5197524700002</v>
      </c>
      <c r="W121" s="36">
        <f>SUMIFS(СВЦЭМ!$C$33:$C$776,СВЦЭМ!$A$33:$A$776,$A121,СВЦЭМ!$B$33:$B$776,W$119)+'СЕТ СН'!$I$9+СВЦЭМ!$D$10+'СЕТ СН'!$I$6-'СЕТ СН'!$I$19</f>
        <v>1376.49469294</v>
      </c>
      <c r="X121" s="36">
        <f>SUMIFS(СВЦЭМ!$C$33:$C$776,СВЦЭМ!$A$33:$A$776,$A121,СВЦЭМ!$B$33:$B$776,X$119)+'СЕТ СН'!$I$9+СВЦЭМ!$D$10+'СЕТ СН'!$I$6-'СЕТ СН'!$I$19</f>
        <v>1348.01842197</v>
      </c>
      <c r="Y121" s="36">
        <f>SUMIFS(СВЦЭМ!$C$33:$C$776,СВЦЭМ!$A$33:$A$776,$A121,СВЦЭМ!$B$33:$B$776,Y$119)+'СЕТ СН'!$I$9+СВЦЭМ!$D$10+'СЕТ СН'!$I$6-'СЕТ СН'!$I$19</f>
        <v>1350.1998455100002</v>
      </c>
    </row>
    <row r="122" spans="1:27" ht="15.75" x14ac:dyDescent="0.2">
      <c r="A122" s="35">
        <f t="shared" ref="A122:A150" si="3">A121+1</f>
        <v>43985</v>
      </c>
      <c r="B122" s="36">
        <f>SUMIFS(СВЦЭМ!$C$33:$C$776,СВЦЭМ!$A$33:$A$776,$A122,СВЦЭМ!$B$33:$B$776,B$119)+'СЕТ СН'!$I$9+СВЦЭМ!$D$10+'СЕТ СН'!$I$6-'СЕТ СН'!$I$19</f>
        <v>1457.6009955300001</v>
      </c>
      <c r="C122" s="36">
        <f>SUMIFS(СВЦЭМ!$C$33:$C$776,СВЦЭМ!$A$33:$A$776,$A122,СВЦЭМ!$B$33:$B$776,C$119)+'СЕТ СН'!$I$9+СВЦЭМ!$D$10+'СЕТ СН'!$I$6-'СЕТ СН'!$I$19</f>
        <v>1481.28365906</v>
      </c>
      <c r="D122" s="36">
        <f>SUMIFS(СВЦЭМ!$C$33:$C$776,СВЦЭМ!$A$33:$A$776,$A122,СВЦЭМ!$B$33:$B$776,D$119)+'СЕТ СН'!$I$9+СВЦЭМ!$D$10+'СЕТ СН'!$I$6-'СЕТ СН'!$I$19</f>
        <v>1484.15965009</v>
      </c>
      <c r="E122" s="36">
        <f>SUMIFS(СВЦЭМ!$C$33:$C$776,СВЦЭМ!$A$33:$A$776,$A122,СВЦЭМ!$B$33:$B$776,E$119)+'СЕТ СН'!$I$9+СВЦЭМ!$D$10+'СЕТ СН'!$I$6-'СЕТ СН'!$I$19</f>
        <v>1484.9870806200001</v>
      </c>
      <c r="F122" s="36">
        <f>SUMIFS(СВЦЭМ!$C$33:$C$776,СВЦЭМ!$A$33:$A$776,$A122,СВЦЭМ!$B$33:$B$776,F$119)+'СЕТ СН'!$I$9+СВЦЭМ!$D$10+'СЕТ СН'!$I$6-'СЕТ СН'!$I$19</f>
        <v>1481.6773812199999</v>
      </c>
      <c r="G122" s="36">
        <f>SUMIFS(СВЦЭМ!$C$33:$C$776,СВЦЭМ!$A$33:$A$776,$A122,СВЦЭМ!$B$33:$B$776,G$119)+'СЕТ СН'!$I$9+СВЦЭМ!$D$10+'СЕТ СН'!$I$6-'СЕТ СН'!$I$19</f>
        <v>1480.82388182</v>
      </c>
      <c r="H122" s="36">
        <f>SUMIFS(СВЦЭМ!$C$33:$C$776,СВЦЭМ!$A$33:$A$776,$A122,СВЦЭМ!$B$33:$B$776,H$119)+'СЕТ СН'!$I$9+СВЦЭМ!$D$10+'СЕТ СН'!$I$6-'СЕТ СН'!$I$19</f>
        <v>1480.8082795800001</v>
      </c>
      <c r="I122" s="36">
        <f>SUMIFS(СВЦЭМ!$C$33:$C$776,СВЦЭМ!$A$33:$A$776,$A122,СВЦЭМ!$B$33:$B$776,I$119)+'СЕТ СН'!$I$9+СВЦЭМ!$D$10+'СЕТ СН'!$I$6-'СЕТ СН'!$I$19</f>
        <v>1448.4464031800001</v>
      </c>
      <c r="J122" s="36">
        <f>SUMIFS(СВЦЭМ!$C$33:$C$776,СВЦЭМ!$A$33:$A$776,$A122,СВЦЭМ!$B$33:$B$776,J$119)+'СЕТ СН'!$I$9+СВЦЭМ!$D$10+'СЕТ СН'!$I$6-'СЕТ СН'!$I$19</f>
        <v>1459.5191691999999</v>
      </c>
      <c r="K122" s="36">
        <f>SUMIFS(СВЦЭМ!$C$33:$C$776,СВЦЭМ!$A$33:$A$776,$A122,СВЦЭМ!$B$33:$B$776,K$119)+'СЕТ СН'!$I$9+СВЦЭМ!$D$10+'СЕТ СН'!$I$6-'СЕТ СН'!$I$19</f>
        <v>1452.9821792400001</v>
      </c>
      <c r="L122" s="36">
        <f>SUMIFS(СВЦЭМ!$C$33:$C$776,СВЦЭМ!$A$33:$A$776,$A122,СВЦЭМ!$B$33:$B$776,L$119)+'СЕТ СН'!$I$9+СВЦЭМ!$D$10+'СЕТ СН'!$I$6-'СЕТ СН'!$I$19</f>
        <v>1409.8733511400001</v>
      </c>
      <c r="M122" s="36">
        <f>SUMIFS(СВЦЭМ!$C$33:$C$776,СВЦЭМ!$A$33:$A$776,$A122,СВЦЭМ!$B$33:$B$776,M$119)+'СЕТ СН'!$I$9+СВЦЭМ!$D$10+'СЕТ СН'!$I$6-'СЕТ СН'!$I$19</f>
        <v>1362.5980524699999</v>
      </c>
      <c r="N122" s="36">
        <f>SUMIFS(СВЦЭМ!$C$33:$C$776,СВЦЭМ!$A$33:$A$776,$A122,СВЦЭМ!$B$33:$B$776,N$119)+'СЕТ СН'!$I$9+СВЦЭМ!$D$10+'СЕТ СН'!$I$6-'СЕТ СН'!$I$19</f>
        <v>1348.0208361700002</v>
      </c>
      <c r="O122" s="36">
        <f>SUMIFS(СВЦЭМ!$C$33:$C$776,СВЦЭМ!$A$33:$A$776,$A122,СВЦЭМ!$B$33:$B$776,O$119)+'СЕТ СН'!$I$9+СВЦЭМ!$D$10+'СЕТ СН'!$I$6-'СЕТ СН'!$I$19</f>
        <v>1348.7007651899999</v>
      </c>
      <c r="P122" s="36">
        <f>SUMIFS(СВЦЭМ!$C$33:$C$776,СВЦЭМ!$A$33:$A$776,$A122,СВЦЭМ!$B$33:$B$776,P$119)+'СЕТ СН'!$I$9+СВЦЭМ!$D$10+'СЕТ СН'!$I$6-'СЕТ СН'!$I$19</f>
        <v>1354.1502285400002</v>
      </c>
      <c r="Q122" s="36">
        <f>SUMIFS(СВЦЭМ!$C$33:$C$776,СВЦЭМ!$A$33:$A$776,$A122,СВЦЭМ!$B$33:$B$776,Q$119)+'СЕТ СН'!$I$9+СВЦЭМ!$D$10+'СЕТ СН'!$I$6-'СЕТ СН'!$I$19</f>
        <v>1354.5583106700001</v>
      </c>
      <c r="R122" s="36">
        <f>SUMIFS(СВЦЭМ!$C$33:$C$776,СВЦЭМ!$A$33:$A$776,$A122,СВЦЭМ!$B$33:$B$776,R$119)+'СЕТ СН'!$I$9+СВЦЭМ!$D$10+'СЕТ СН'!$I$6-'СЕТ СН'!$I$19</f>
        <v>1349.62836842</v>
      </c>
      <c r="S122" s="36">
        <f>SUMIFS(СВЦЭМ!$C$33:$C$776,СВЦЭМ!$A$33:$A$776,$A122,СВЦЭМ!$B$33:$B$776,S$119)+'СЕТ СН'!$I$9+СВЦЭМ!$D$10+'СЕТ СН'!$I$6-'СЕТ СН'!$I$19</f>
        <v>1347.71686428</v>
      </c>
      <c r="T122" s="36">
        <f>SUMIFS(СВЦЭМ!$C$33:$C$776,СВЦЭМ!$A$33:$A$776,$A122,СВЦЭМ!$B$33:$B$776,T$119)+'СЕТ СН'!$I$9+СВЦЭМ!$D$10+'СЕТ СН'!$I$6-'СЕТ СН'!$I$19</f>
        <v>1373.3953058699999</v>
      </c>
      <c r="U122" s="36">
        <f>SUMIFS(СВЦЭМ!$C$33:$C$776,СВЦЭМ!$A$33:$A$776,$A122,СВЦЭМ!$B$33:$B$776,U$119)+'СЕТ СН'!$I$9+СВЦЭМ!$D$10+'СЕТ СН'!$I$6-'СЕТ СН'!$I$19</f>
        <v>1344.9878547000001</v>
      </c>
      <c r="V122" s="36">
        <f>SUMIFS(СВЦЭМ!$C$33:$C$776,СВЦЭМ!$A$33:$A$776,$A122,СВЦЭМ!$B$33:$B$776,V$119)+'СЕТ СН'!$I$9+СВЦЭМ!$D$10+'СЕТ СН'!$I$6-'СЕТ СН'!$I$19</f>
        <v>1296.97520874</v>
      </c>
      <c r="W122" s="36">
        <f>SUMIFS(СВЦЭМ!$C$33:$C$776,СВЦЭМ!$A$33:$A$776,$A122,СВЦЭМ!$B$33:$B$776,W$119)+'СЕТ СН'!$I$9+СВЦЭМ!$D$10+'СЕТ СН'!$I$6-'СЕТ СН'!$I$19</f>
        <v>1292.69874484</v>
      </c>
      <c r="X122" s="36">
        <f>SUMIFS(СВЦЭМ!$C$33:$C$776,СВЦЭМ!$A$33:$A$776,$A122,СВЦЭМ!$B$33:$B$776,X$119)+'СЕТ СН'!$I$9+СВЦЭМ!$D$10+'СЕТ СН'!$I$6-'СЕТ СН'!$I$19</f>
        <v>1339.93869948</v>
      </c>
      <c r="Y122" s="36">
        <f>SUMIFS(СВЦЭМ!$C$33:$C$776,СВЦЭМ!$A$33:$A$776,$A122,СВЦЭМ!$B$33:$B$776,Y$119)+'СЕТ СН'!$I$9+СВЦЭМ!$D$10+'СЕТ СН'!$I$6-'СЕТ СН'!$I$19</f>
        <v>1403.70687845</v>
      </c>
    </row>
    <row r="123" spans="1:27" ht="15.75" x14ac:dyDescent="0.2">
      <c r="A123" s="35">
        <f t="shared" si="3"/>
        <v>43986</v>
      </c>
      <c r="B123" s="36">
        <f>SUMIFS(СВЦЭМ!$C$33:$C$776,СВЦЭМ!$A$33:$A$776,$A123,СВЦЭМ!$B$33:$B$776,B$119)+'СЕТ СН'!$I$9+СВЦЭМ!$D$10+'СЕТ СН'!$I$6-'СЕТ СН'!$I$19</f>
        <v>1483.45186033</v>
      </c>
      <c r="C123" s="36">
        <f>SUMIFS(СВЦЭМ!$C$33:$C$776,СВЦЭМ!$A$33:$A$776,$A123,СВЦЭМ!$B$33:$B$776,C$119)+'СЕТ СН'!$I$9+СВЦЭМ!$D$10+'СЕТ СН'!$I$6-'СЕТ СН'!$I$19</f>
        <v>1500.5653029300001</v>
      </c>
      <c r="D123" s="36">
        <f>SUMIFS(СВЦЭМ!$C$33:$C$776,СВЦЭМ!$A$33:$A$776,$A123,СВЦЭМ!$B$33:$B$776,D$119)+'СЕТ СН'!$I$9+СВЦЭМ!$D$10+'СЕТ СН'!$I$6-'СЕТ СН'!$I$19</f>
        <v>1509.7117832500001</v>
      </c>
      <c r="E123" s="36">
        <f>SUMIFS(СВЦЭМ!$C$33:$C$776,СВЦЭМ!$A$33:$A$776,$A123,СВЦЭМ!$B$33:$B$776,E$119)+'СЕТ СН'!$I$9+СВЦЭМ!$D$10+'СЕТ СН'!$I$6-'СЕТ СН'!$I$19</f>
        <v>1517.6045221200002</v>
      </c>
      <c r="F123" s="36">
        <f>SUMIFS(СВЦЭМ!$C$33:$C$776,СВЦЭМ!$A$33:$A$776,$A123,СВЦЭМ!$B$33:$B$776,F$119)+'СЕТ СН'!$I$9+СВЦЭМ!$D$10+'СЕТ СН'!$I$6-'СЕТ СН'!$I$19</f>
        <v>1525.29543805</v>
      </c>
      <c r="G123" s="36">
        <f>SUMIFS(СВЦЭМ!$C$33:$C$776,СВЦЭМ!$A$33:$A$776,$A123,СВЦЭМ!$B$33:$B$776,G$119)+'СЕТ СН'!$I$9+СВЦЭМ!$D$10+'СЕТ СН'!$I$6-'СЕТ СН'!$I$19</f>
        <v>1526.3308989299999</v>
      </c>
      <c r="H123" s="36">
        <f>SUMIFS(СВЦЭМ!$C$33:$C$776,СВЦЭМ!$A$33:$A$776,$A123,СВЦЭМ!$B$33:$B$776,H$119)+'СЕТ СН'!$I$9+СВЦЭМ!$D$10+'СЕТ СН'!$I$6-'СЕТ СН'!$I$19</f>
        <v>1523.05024693</v>
      </c>
      <c r="I123" s="36">
        <f>SUMIFS(СВЦЭМ!$C$33:$C$776,СВЦЭМ!$A$33:$A$776,$A123,СВЦЭМ!$B$33:$B$776,I$119)+'СЕТ СН'!$I$9+СВЦЭМ!$D$10+'СЕТ СН'!$I$6-'СЕТ СН'!$I$19</f>
        <v>1482.2959228</v>
      </c>
      <c r="J123" s="36">
        <f>SUMIFS(СВЦЭМ!$C$33:$C$776,СВЦЭМ!$A$33:$A$776,$A123,СВЦЭМ!$B$33:$B$776,J$119)+'СЕТ СН'!$I$9+СВЦЭМ!$D$10+'СЕТ СН'!$I$6-'СЕТ СН'!$I$19</f>
        <v>1477.3186063399999</v>
      </c>
      <c r="K123" s="36">
        <f>SUMIFS(СВЦЭМ!$C$33:$C$776,СВЦЭМ!$A$33:$A$776,$A123,СВЦЭМ!$B$33:$B$776,K$119)+'СЕТ СН'!$I$9+СВЦЭМ!$D$10+'СЕТ СН'!$I$6-'СЕТ СН'!$I$19</f>
        <v>1450.5620067499999</v>
      </c>
      <c r="L123" s="36">
        <f>SUMIFS(СВЦЭМ!$C$33:$C$776,СВЦЭМ!$A$33:$A$776,$A123,СВЦЭМ!$B$33:$B$776,L$119)+'СЕТ СН'!$I$9+СВЦЭМ!$D$10+'СЕТ СН'!$I$6-'СЕТ СН'!$I$19</f>
        <v>1417.8090883099999</v>
      </c>
      <c r="M123" s="36">
        <f>SUMIFS(СВЦЭМ!$C$33:$C$776,СВЦЭМ!$A$33:$A$776,$A123,СВЦЭМ!$B$33:$B$776,M$119)+'СЕТ СН'!$I$9+СВЦЭМ!$D$10+'СЕТ СН'!$I$6-'СЕТ СН'!$I$19</f>
        <v>1388.3589766700002</v>
      </c>
      <c r="N123" s="36">
        <f>SUMIFS(СВЦЭМ!$C$33:$C$776,СВЦЭМ!$A$33:$A$776,$A123,СВЦЭМ!$B$33:$B$776,N$119)+'СЕТ СН'!$I$9+СВЦЭМ!$D$10+'СЕТ СН'!$I$6-'СЕТ СН'!$I$19</f>
        <v>1389.0519473300001</v>
      </c>
      <c r="O123" s="36">
        <f>SUMIFS(СВЦЭМ!$C$33:$C$776,СВЦЭМ!$A$33:$A$776,$A123,СВЦЭМ!$B$33:$B$776,O$119)+'СЕТ СН'!$I$9+СВЦЭМ!$D$10+'СЕТ СН'!$I$6-'СЕТ СН'!$I$19</f>
        <v>1389.2101682800001</v>
      </c>
      <c r="P123" s="36">
        <f>SUMIFS(СВЦЭМ!$C$33:$C$776,СВЦЭМ!$A$33:$A$776,$A123,СВЦЭМ!$B$33:$B$776,P$119)+'СЕТ СН'!$I$9+СВЦЭМ!$D$10+'СЕТ СН'!$I$6-'СЕТ СН'!$I$19</f>
        <v>1396.91877623</v>
      </c>
      <c r="Q123" s="36">
        <f>SUMIFS(СВЦЭМ!$C$33:$C$776,СВЦЭМ!$A$33:$A$776,$A123,СВЦЭМ!$B$33:$B$776,Q$119)+'СЕТ СН'!$I$9+СВЦЭМ!$D$10+'СЕТ СН'!$I$6-'СЕТ СН'!$I$19</f>
        <v>1388.9387309600002</v>
      </c>
      <c r="R123" s="36">
        <f>SUMIFS(СВЦЭМ!$C$33:$C$776,СВЦЭМ!$A$33:$A$776,$A123,СВЦЭМ!$B$33:$B$776,R$119)+'СЕТ СН'!$I$9+СВЦЭМ!$D$10+'СЕТ СН'!$I$6-'СЕТ СН'!$I$19</f>
        <v>1386.5450081700001</v>
      </c>
      <c r="S123" s="36">
        <f>SUMIFS(СВЦЭМ!$C$33:$C$776,СВЦЭМ!$A$33:$A$776,$A123,СВЦЭМ!$B$33:$B$776,S$119)+'СЕТ СН'!$I$9+СВЦЭМ!$D$10+'СЕТ СН'!$I$6-'СЕТ СН'!$I$19</f>
        <v>1389.1148786799999</v>
      </c>
      <c r="T123" s="36">
        <f>SUMIFS(СВЦЭМ!$C$33:$C$776,СВЦЭМ!$A$33:$A$776,$A123,СВЦЭМ!$B$33:$B$776,T$119)+'СЕТ СН'!$I$9+СВЦЭМ!$D$10+'СЕТ СН'!$I$6-'СЕТ СН'!$I$19</f>
        <v>1373.85726047</v>
      </c>
      <c r="U123" s="36">
        <f>SUMIFS(СВЦЭМ!$C$33:$C$776,СВЦЭМ!$A$33:$A$776,$A123,СВЦЭМ!$B$33:$B$776,U$119)+'СЕТ СН'!$I$9+СВЦЭМ!$D$10+'СЕТ СН'!$I$6-'СЕТ СН'!$I$19</f>
        <v>1332.7979338099999</v>
      </c>
      <c r="V123" s="36">
        <f>SUMIFS(СВЦЭМ!$C$33:$C$776,СВЦЭМ!$A$33:$A$776,$A123,СВЦЭМ!$B$33:$B$776,V$119)+'СЕТ СН'!$I$9+СВЦЭМ!$D$10+'СЕТ СН'!$I$6-'СЕТ СН'!$I$19</f>
        <v>1325.14215825</v>
      </c>
      <c r="W123" s="36">
        <f>SUMIFS(СВЦЭМ!$C$33:$C$776,СВЦЭМ!$A$33:$A$776,$A123,СВЦЭМ!$B$33:$B$776,W$119)+'СЕТ СН'!$I$9+СВЦЭМ!$D$10+'СЕТ СН'!$I$6-'СЕТ СН'!$I$19</f>
        <v>1318.5572151400002</v>
      </c>
      <c r="X123" s="36">
        <f>SUMIFS(СВЦЭМ!$C$33:$C$776,СВЦЭМ!$A$33:$A$776,$A123,СВЦЭМ!$B$33:$B$776,X$119)+'СЕТ СН'!$I$9+СВЦЭМ!$D$10+'СЕТ СН'!$I$6-'СЕТ СН'!$I$19</f>
        <v>1352.6562288800001</v>
      </c>
      <c r="Y123" s="36">
        <f>SUMIFS(СВЦЭМ!$C$33:$C$776,СВЦЭМ!$A$33:$A$776,$A123,СВЦЭМ!$B$33:$B$776,Y$119)+'СЕТ СН'!$I$9+СВЦЭМ!$D$10+'СЕТ СН'!$I$6-'СЕТ СН'!$I$19</f>
        <v>1414.1147391700001</v>
      </c>
    </row>
    <row r="124" spans="1:27" ht="15.75" x14ac:dyDescent="0.2">
      <c r="A124" s="35">
        <f t="shared" si="3"/>
        <v>43987</v>
      </c>
      <c r="B124" s="36">
        <f>SUMIFS(СВЦЭМ!$C$33:$C$776,СВЦЭМ!$A$33:$A$776,$A124,СВЦЭМ!$B$33:$B$776,B$119)+'СЕТ СН'!$I$9+СВЦЭМ!$D$10+'СЕТ СН'!$I$6-'СЕТ СН'!$I$19</f>
        <v>1522.1419503000002</v>
      </c>
      <c r="C124" s="36">
        <f>SUMIFS(СВЦЭМ!$C$33:$C$776,СВЦЭМ!$A$33:$A$776,$A124,СВЦЭМ!$B$33:$B$776,C$119)+'СЕТ СН'!$I$9+СВЦЭМ!$D$10+'СЕТ СН'!$I$6-'СЕТ СН'!$I$19</f>
        <v>1543.72058732</v>
      </c>
      <c r="D124" s="36">
        <f>SUMIFS(СВЦЭМ!$C$33:$C$776,СВЦЭМ!$A$33:$A$776,$A124,СВЦЭМ!$B$33:$B$776,D$119)+'СЕТ СН'!$I$9+СВЦЭМ!$D$10+'СЕТ СН'!$I$6-'СЕТ СН'!$I$19</f>
        <v>1565.32733164</v>
      </c>
      <c r="E124" s="36">
        <f>SUMIFS(СВЦЭМ!$C$33:$C$776,СВЦЭМ!$A$33:$A$776,$A124,СВЦЭМ!$B$33:$B$776,E$119)+'СЕТ СН'!$I$9+СВЦЭМ!$D$10+'СЕТ СН'!$I$6-'СЕТ СН'!$I$19</f>
        <v>1583.7383697499999</v>
      </c>
      <c r="F124" s="36">
        <f>SUMIFS(СВЦЭМ!$C$33:$C$776,СВЦЭМ!$A$33:$A$776,$A124,СВЦЭМ!$B$33:$B$776,F$119)+'СЕТ СН'!$I$9+СВЦЭМ!$D$10+'СЕТ СН'!$I$6-'СЕТ СН'!$I$19</f>
        <v>1578.4654789199999</v>
      </c>
      <c r="G124" s="36">
        <f>SUMIFS(СВЦЭМ!$C$33:$C$776,СВЦЭМ!$A$33:$A$776,$A124,СВЦЭМ!$B$33:$B$776,G$119)+'СЕТ СН'!$I$9+СВЦЭМ!$D$10+'СЕТ СН'!$I$6-'СЕТ СН'!$I$19</f>
        <v>1574.77308601</v>
      </c>
      <c r="H124" s="36">
        <f>SUMIFS(СВЦЭМ!$C$33:$C$776,СВЦЭМ!$A$33:$A$776,$A124,СВЦЭМ!$B$33:$B$776,H$119)+'СЕТ СН'!$I$9+СВЦЭМ!$D$10+'СЕТ СН'!$I$6-'СЕТ СН'!$I$19</f>
        <v>1538.9846406900001</v>
      </c>
      <c r="I124" s="36">
        <f>SUMIFS(СВЦЭМ!$C$33:$C$776,СВЦЭМ!$A$33:$A$776,$A124,СВЦЭМ!$B$33:$B$776,I$119)+'СЕТ СН'!$I$9+СВЦЭМ!$D$10+'СЕТ СН'!$I$6-'СЕТ СН'!$I$19</f>
        <v>1495.59214393</v>
      </c>
      <c r="J124" s="36">
        <f>SUMIFS(СВЦЭМ!$C$33:$C$776,СВЦЭМ!$A$33:$A$776,$A124,СВЦЭМ!$B$33:$B$776,J$119)+'СЕТ СН'!$I$9+СВЦЭМ!$D$10+'СЕТ СН'!$I$6-'СЕТ СН'!$I$19</f>
        <v>1437.14416577</v>
      </c>
      <c r="K124" s="36">
        <f>SUMIFS(СВЦЭМ!$C$33:$C$776,СВЦЭМ!$A$33:$A$776,$A124,СВЦЭМ!$B$33:$B$776,K$119)+'СЕТ СН'!$I$9+СВЦЭМ!$D$10+'СЕТ СН'!$I$6-'СЕТ СН'!$I$19</f>
        <v>1353.8159844500001</v>
      </c>
      <c r="L124" s="36">
        <f>SUMIFS(СВЦЭМ!$C$33:$C$776,СВЦЭМ!$A$33:$A$776,$A124,СВЦЭМ!$B$33:$B$776,L$119)+'СЕТ СН'!$I$9+СВЦЭМ!$D$10+'СЕТ СН'!$I$6-'СЕТ СН'!$I$19</f>
        <v>1320.22231964</v>
      </c>
      <c r="M124" s="36">
        <f>SUMIFS(СВЦЭМ!$C$33:$C$776,СВЦЭМ!$A$33:$A$776,$A124,СВЦЭМ!$B$33:$B$776,M$119)+'СЕТ СН'!$I$9+СВЦЭМ!$D$10+'СЕТ СН'!$I$6-'СЕТ СН'!$I$19</f>
        <v>1321.8303779799999</v>
      </c>
      <c r="N124" s="36">
        <f>SUMIFS(СВЦЭМ!$C$33:$C$776,СВЦЭМ!$A$33:$A$776,$A124,СВЦЭМ!$B$33:$B$776,N$119)+'СЕТ СН'!$I$9+СВЦЭМ!$D$10+'СЕТ СН'!$I$6-'СЕТ СН'!$I$19</f>
        <v>1321.63663114</v>
      </c>
      <c r="O124" s="36">
        <f>SUMIFS(СВЦЭМ!$C$33:$C$776,СВЦЭМ!$A$33:$A$776,$A124,СВЦЭМ!$B$33:$B$776,O$119)+'СЕТ СН'!$I$9+СВЦЭМ!$D$10+'СЕТ СН'!$I$6-'СЕТ СН'!$I$19</f>
        <v>1333.7164960600001</v>
      </c>
      <c r="P124" s="36">
        <f>SUMIFS(СВЦЭМ!$C$33:$C$776,СВЦЭМ!$A$33:$A$776,$A124,СВЦЭМ!$B$33:$B$776,P$119)+'СЕТ СН'!$I$9+СВЦЭМ!$D$10+'СЕТ СН'!$I$6-'СЕТ СН'!$I$19</f>
        <v>1346.4782408900001</v>
      </c>
      <c r="Q124" s="36">
        <f>SUMIFS(СВЦЭМ!$C$33:$C$776,СВЦЭМ!$A$33:$A$776,$A124,СВЦЭМ!$B$33:$B$776,Q$119)+'СЕТ СН'!$I$9+СВЦЭМ!$D$10+'СЕТ СН'!$I$6-'СЕТ СН'!$I$19</f>
        <v>1351.9631647199999</v>
      </c>
      <c r="R124" s="36">
        <f>SUMIFS(СВЦЭМ!$C$33:$C$776,СВЦЭМ!$A$33:$A$776,$A124,СВЦЭМ!$B$33:$B$776,R$119)+'СЕТ СН'!$I$9+СВЦЭМ!$D$10+'СЕТ СН'!$I$6-'СЕТ СН'!$I$19</f>
        <v>1349.17918766</v>
      </c>
      <c r="S124" s="36">
        <f>SUMIFS(СВЦЭМ!$C$33:$C$776,СВЦЭМ!$A$33:$A$776,$A124,СВЦЭМ!$B$33:$B$776,S$119)+'СЕТ СН'!$I$9+СВЦЭМ!$D$10+'СЕТ СН'!$I$6-'СЕТ СН'!$I$19</f>
        <v>1351.1315707600002</v>
      </c>
      <c r="T124" s="36">
        <f>SUMIFS(СВЦЭМ!$C$33:$C$776,СВЦЭМ!$A$33:$A$776,$A124,СВЦЭМ!$B$33:$B$776,T$119)+'СЕТ СН'!$I$9+СВЦЭМ!$D$10+'СЕТ СН'!$I$6-'СЕТ СН'!$I$19</f>
        <v>1344.1483059299999</v>
      </c>
      <c r="U124" s="36">
        <f>SUMIFS(СВЦЭМ!$C$33:$C$776,СВЦЭМ!$A$33:$A$776,$A124,СВЦЭМ!$B$33:$B$776,U$119)+'СЕТ СН'!$I$9+СВЦЭМ!$D$10+'СЕТ СН'!$I$6-'СЕТ СН'!$I$19</f>
        <v>1337.2242820199999</v>
      </c>
      <c r="V124" s="36">
        <f>SUMIFS(СВЦЭМ!$C$33:$C$776,СВЦЭМ!$A$33:$A$776,$A124,СВЦЭМ!$B$33:$B$776,V$119)+'СЕТ СН'!$I$9+СВЦЭМ!$D$10+'СЕТ СН'!$I$6-'СЕТ СН'!$I$19</f>
        <v>1321.3412815900001</v>
      </c>
      <c r="W124" s="36">
        <f>SUMIFS(СВЦЭМ!$C$33:$C$776,СВЦЭМ!$A$33:$A$776,$A124,СВЦЭМ!$B$33:$B$776,W$119)+'СЕТ СН'!$I$9+СВЦЭМ!$D$10+'СЕТ СН'!$I$6-'СЕТ СН'!$I$19</f>
        <v>1311.2616054700002</v>
      </c>
      <c r="X124" s="36">
        <f>SUMIFS(СВЦЭМ!$C$33:$C$776,СВЦЭМ!$A$33:$A$776,$A124,СВЦЭМ!$B$33:$B$776,X$119)+'СЕТ СН'!$I$9+СВЦЭМ!$D$10+'СЕТ СН'!$I$6-'СЕТ СН'!$I$19</f>
        <v>1336.8001246399999</v>
      </c>
      <c r="Y124" s="36">
        <f>SUMIFS(СВЦЭМ!$C$33:$C$776,СВЦЭМ!$A$33:$A$776,$A124,СВЦЭМ!$B$33:$B$776,Y$119)+'СЕТ СН'!$I$9+СВЦЭМ!$D$10+'СЕТ СН'!$I$6-'СЕТ СН'!$I$19</f>
        <v>1404.9434608199999</v>
      </c>
    </row>
    <row r="125" spans="1:27" ht="15.75" x14ac:dyDescent="0.2">
      <c r="A125" s="35">
        <f t="shared" si="3"/>
        <v>43988</v>
      </c>
      <c r="B125" s="36">
        <f>SUMIFS(СВЦЭМ!$C$33:$C$776,СВЦЭМ!$A$33:$A$776,$A125,СВЦЭМ!$B$33:$B$776,B$119)+'СЕТ СН'!$I$9+СВЦЭМ!$D$10+'СЕТ СН'!$I$6-'СЕТ СН'!$I$19</f>
        <v>1468.0117823</v>
      </c>
      <c r="C125" s="36">
        <f>SUMIFS(СВЦЭМ!$C$33:$C$776,СВЦЭМ!$A$33:$A$776,$A125,СВЦЭМ!$B$33:$B$776,C$119)+'СЕТ СН'!$I$9+СВЦЭМ!$D$10+'СЕТ СН'!$I$6-'СЕТ СН'!$I$19</f>
        <v>1491.1761029899999</v>
      </c>
      <c r="D125" s="36">
        <f>SUMIFS(СВЦЭМ!$C$33:$C$776,СВЦЭМ!$A$33:$A$776,$A125,СВЦЭМ!$B$33:$B$776,D$119)+'СЕТ СН'!$I$9+СВЦЭМ!$D$10+'СЕТ СН'!$I$6-'СЕТ СН'!$I$19</f>
        <v>1510.82450993</v>
      </c>
      <c r="E125" s="36">
        <f>SUMIFS(СВЦЭМ!$C$33:$C$776,СВЦЭМ!$A$33:$A$776,$A125,СВЦЭМ!$B$33:$B$776,E$119)+'СЕТ СН'!$I$9+СВЦЭМ!$D$10+'СЕТ СН'!$I$6-'СЕТ СН'!$I$19</f>
        <v>1523.24396402</v>
      </c>
      <c r="F125" s="36">
        <f>SUMIFS(СВЦЭМ!$C$33:$C$776,СВЦЭМ!$A$33:$A$776,$A125,СВЦЭМ!$B$33:$B$776,F$119)+'СЕТ СН'!$I$9+СВЦЭМ!$D$10+'СЕТ СН'!$I$6-'СЕТ СН'!$I$19</f>
        <v>1522.9950667600001</v>
      </c>
      <c r="G125" s="36">
        <f>SUMIFS(СВЦЭМ!$C$33:$C$776,СВЦЭМ!$A$33:$A$776,$A125,СВЦЭМ!$B$33:$B$776,G$119)+'СЕТ СН'!$I$9+СВЦЭМ!$D$10+'СЕТ СН'!$I$6-'СЕТ СН'!$I$19</f>
        <v>1517.7079171599999</v>
      </c>
      <c r="H125" s="36">
        <f>SUMIFS(СВЦЭМ!$C$33:$C$776,СВЦЭМ!$A$33:$A$776,$A125,СВЦЭМ!$B$33:$B$776,H$119)+'СЕТ СН'!$I$9+СВЦЭМ!$D$10+'СЕТ СН'!$I$6-'СЕТ СН'!$I$19</f>
        <v>1552.40475059</v>
      </c>
      <c r="I125" s="36">
        <f>SUMIFS(СВЦЭМ!$C$33:$C$776,СВЦЭМ!$A$33:$A$776,$A125,СВЦЭМ!$B$33:$B$776,I$119)+'СЕТ СН'!$I$9+СВЦЭМ!$D$10+'СЕТ СН'!$I$6-'СЕТ СН'!$I$19</f>
        <v>1522.4105567000001</v>
      </c>
      <c r="J125" s="36">
        <f>SUMIFS(СВЦЭМ!$C$33:$C$776,СВЦЭМ!$A$33:$A$776,$A125,СВЦЭМ!$B$33:$B$776,J$119)+'СЕТ СН'!$I$9+СВЦЭМ!$D$10+'СЕТ СН'!$I$6-'СЕТ СН'!$I$19</f>
        <v>1464.4084559200001</v>
      </c>
      <c r="K125" s="36">
        <f>SUMIFS(СВЦЭМ!$C$33:$C$776,СВЦЭМ!$A$33:$A$776,$A125,СВЦЭМ!$B$33:$B$776,K$119)+'СЕТ СН'!$I$9+СВЦЭМ!$D$10+'СЕТ СН'!$I$6-'СЕТ СН'!$I$19</f>
        <v>1357.8614040699999</v>
      </c>
      <c r="L125" s="36">
        <f>SUMIFS(СВЦЭМ!$C$33:$C$776,СВЦЭМ!$A$33:$A$776,$A125,СВЦЭМ!$B$33:$B$776,L$119)+'СЕТ СН'!$I$9+СВЦЭМ!$D$10+'СЕТ СН'!$I$6-'СЕТ СН'!$I$19</f>
        <v>1292.7653223900002</v>
      </c>
      <c r="M125" s="36">
        <f>SUMIFS(СВЦЭМ!$C$33:$C$776,СВЦЭМ!$A$33:$A$776,$A125,СВЦЭМ!$B$33:$B$776,M$119)+'СЕТ СН'!$I$9+СВЦЭМ!$D$10+'СЕТ СН'!$I$6-'СЕТ СН'!$I$19</f>
        <v>1288.1566766199999</v>
      </c>
      <c r="N125" s="36">
        <f>SUMIFS(СВЦЭМ!$C$33:$C$776,СВЦЭМ!$A$33:$A$776,$A125,СВЦЭМ!$B$33:$B$776,N$119)+'СЕТ СН'!$I$9+СВЦЭМ!$D$10+'СЕТ СН'!$I$6-'СЕТ СН'!$I$19</f>
        <v>1306.6680836300002</v>
      </c>
      <c r="O125" s="36">
        <f>SUMIFS(СВЦЭМ!$C$33:$C$776,СВЦЭМ!$A$33:$A$776,$A125,СВЦЭМ!$B$33:$B$776,O$119)+'СЕТ СН'!$I$9+СВЦЭМ!$D$10+'СЕТ СН'!$I$6-'СЕТ СН'!$I$19</f>
        <v>1337.5556949100001</v>
      </c>
      <c r="P125" s="36">
        <f>SUMIFS(СВЦЭМ!$C$33:$C$776,СВЦЭМ!$A$33:$A$776,$A125,СВЦЭМ!$B$33:$B$776,P$119)+'СЕТ СН'!$I$9+СВЦЭМ!$D$10+'СЕТ СН'!$I$6-'СЕТ СН'!$I$19</f>
        <v>1341.9325021300001</v>
      </c>
      <c r="Q125" s="36">
        <f>SUMIFS(СВЦЭМ!$C$33:$C$776,СВЦЭМ!$A$33:$A$776,$A125,СВЦЭМ!$B$33:$B$776,Q$119)+'СЕТ СН'!$I$9+СВЦЭМ!$D$10+'СЕТ СН'!$I$6-'СЕТ СН'!$I$19</f>
        <v>1344.3346354600001</v>
      </c>
      <c r="R125" s="36">
        <f>SUMIFS(СВЦЭМ!$C$33:$C$776,СВЦЭМ!$A$33:$A$776,$A125,СВЦЭМ!$B$33:$B$776,R$119)+'СЕТ СН'!$I$9+СВЦЭМ!$D$10+'СЕТ СН'!$I$6-'СЕТ СН'!$I$19</f>
        <v>1338.9442483100001</v>
      </c>
      <c r="S125" s="36">
        <f>SUMIFS(СВЦЭМ!$C$33:$C$776,СВЦЭМ!$A$33:$A$776,$A125,СВЦЭМ!$B$33:$B$776,S$119)+'СЕТ СН'!$I$9+СВЦЭМ!$D$10+'СЕТ СН'!$I$6-'СЕТ СН'!$I$19</f>
        <v>1343.0428986100001</v>
      </c>
      <c r="T125" s="36">
        <f>SUMIFS(СВЦЭМ!$C$33:$C$776,СВЦЭМ!$A$33:$A$776,$A125,СВЦЭМ!$B$33:$B$776,T$119)+'СЕТ СН'!$I$9+СВЦЭМ!$D$10+'СЕТ СН'!$I$6-'СЕТ СН'!$I$19</f>
        <v>1337.8092619899999</v>
      </c>
      <c r="U125" s="36">
        <f>SUMIFS(СВЦЭМ!$C$33:$C$776,СВЦЭМ!$A$33:$A$776,$A125,СВЦЭМ!$B$33:$B$776,U$119)+'СЕТ СН'!$I$9+СВЦЭМ!$D$10+'СЕТ СН'!$I$6-'СЕТ СН'!$I$19</f>
        <v>1321.6183188099999</v>
      </c>
      <c r="V125" s="36">
        <f>SUMIFS(СВЦЭМ!$C$33:$C$776,СВЦЭМ!$A$33:$A$776,$A125,СВЦЭМ!$B$33:$B$776,V$119)+'СЕТ СН'!$I$9+СВЦЭМ!$D$10+'СЕТ СН'!$I$6-'СЕТ СН'!$I$19</f>
        <v>1286.3512926200001</v>
      </c>
      <c r="W125" s="36">
        <f>SUMIFS(СВЦЭМ!$C$33:$C$776,СВЦЭМ!$A$33:$A$776,$A125,СВЦЭМ!$B$33:$B$776,W$119)+'СЕТ СН'!$I$9+СВЦЭМ!$D$10+'СЕТ СН'!$I$6-'СЕТ СН'!$I$19</f>
        <v>1271.38991887</v>
      </c>
      <c r="X125" s="36">
        <f>SUMIFS(СВЦЭМ!$C$33:$C$776,СВЦЭМ!$A$33:$A$776,$A125,СВЦЭМ!$B$33:$B$776,X$119)+'СЕТ СН'!$I$9+СВЦЭМ!$D$10+'СЕТ СН'!$I$6-'СЕТ СН'!$I$19</f>
        <v>1303.4528396999999</v>
      </c>
      <c r="Y125" s="36">
        <f>SUMIFS(СВЦЭМ!$C$33:$C$776,СВЦЭМ!$A$33:$A$776,$A125,СВЦЭМ!$B$33:$B$776,Y$119)+'СЕТ СН'!$I$9+СВЦЭМ!$D$10+'СЕТ СН'!$I$6-'СЕТ СН'!$I$19</f>
        <v>1400.4592700000001</v>
      </c>
    </row>
    <row r="126" spans="1:27" ht="15.75" x14ac:dyDescent="0.2">
      <c r="A126" s="35">
        <f t="shared" si="3"/>
        <v>43989</v>
      </c>
      <c r="B126" s="36">
        <f>SUMIFS(СВЦЭМ!$C$33:$C$776,СВЦЭМ!$A$33:$A$776,$A126,СВЦЭМ!$B$33:$B$776,B$119)+'СЕТ СН'!$I$9+СВЦЭМ!$D$10+'СЕТ СН'!$I$6-'СЕТ СН'!$I$19</f>
        <v>1498.0635852300002</v>
      </c>
      <c r="C126" s="36">
        <f>SUMIFS(СВЦЭМ!$C$33:$C$776,СВЦЭМ!$A$33:$A$776,$A126,СВЦЭМ!$B$33:$B$776,C$119)+'СЕТ СН'!$I$9+СВЦЭМ!$D$10+'СЕТ СН'!$I$6-'СЕТ СН'!$I$19</f>
        <v>1515.09350163</v>
      </c>
      <c r="D126" s="36">
        <f>SUMIFS(СВЦЭМ!$C$33:$C$776,СВЦЭМ!$A$33:$A$776,$A126,СВЦЭМ!$B$33:$B$776,D$119)+'СЕТ СН'!$I$9+СВЦЭМ!$D$10+'СЕТ СН'!$I$6-'СЕТ СН'!$I$19</f>
        <v>1524.5408931500001</v>
      </c>
      <c r="E126" s="36">
        <f>SUMIFS(СВЦЭМ!$C$33:$C$776,СВЦЭМ!$A$33:$A$776,$A126,СВЦЭМ!$B$33:$B$776,E$119)+'СЕТ СН'!$I$9+СВЦЭМ!$D$10+'СЕТ СН'!$I$6-'СЕТ СН'!$I$19</f>
        <v>1524.5750054099999</v>
      </c>
      <c r="F126" s="36">
        <f>SUMIFS(СВЦЭМ!$C$33:$C$776,СВЦЭМ!$A$33:$A$776,$A126,СВЦЭМ!$B$33:$B$776,F$119)+'СЕТ СН'!$I$9+СВЦЭМ!$D$10+'СЕТ СН'!$I$6-'СЕТ СН'!$I$19</f>
        <v>1514.1397594</v>
      </c>
      <c r="G126" s="36">
        <f>SUMIFS(СВЦЭМ!$C$33:$C$776,СВЦЭМ!$A$33:$A$776,$A126,СВЦЭМ!$B$33:$B$776,G$119)+'СЕТ СН'!$I$9+СВЦЭМ!$D$10+'СЕТ СН'!$I$6-'СЕТ СН'!$I$19</f>
        <v>1519.5109402600001</v>
      </c>
      <c r="H126" s="36">
        <f>SUMIFS(СВЦЭМ!$C$33:$C$776,СВЦЭМ!$A$33:$A$776,$A126,СВЦЭМ!$B$33:$B$776,H$119)+'СЕТ СН'!$I$9+СВЦЭМ!$D$10+'СЕТ СН'!$I$6-'СЕТ СН'!$I$19</f>
        <v>1524.5135948500001</v>
      </c>
      <c r="I126" s="36">
        <f>SUMIFS(СВЦЭМ!$C$33:$C$776,СВЦЭМ!$A$33:$A$776,$A126,СВЦЭМ!$B$33:$B$776,I$119)+'СЕТ СН'!$I$9+СВЦЭМ!$D$10+'СЕТ СН'!$I$6-'СЕТ СН'!$I$19</f>
        <v>1538.9493654</v>
      </c>
      <c r="J126" s="36">
        <f>SUMIFS(СВЦЭМ!$C$33:$C$776,СВЦЭМ!$A$33:$A$776,$A126,СВЦЭМ!$B$33:$B$776,J$119)+'СЕТ СН'!$I$9+СВЦЭМ!$D$10+'СЕТ СН'!$I$6-'СЕТ СН'!$I$19</f>
        <v>1503.86417385</v>
      </c>
      <c r="K126" s="36">
        <f>SUMIFS(СВЦЭМ!$C$33:$C$776,СВЦЭМ!$A$33:$A$776,$A126,СВЦЭМ!$B$33:$B$776,K$119)+'СЕТ СН'!$I$9+СВЦЭМ!$D$10+'СЕТ СН'!$I$6-'СЕТ СН'!$I$19</f>
        <v>1417.4613900700001</v>
      </c>
      <c r="L126" s="36">
        <f>SUMIFS(СВЦЭМ!$C$33:$C$776,СВЦЭМ!$A$33:$A$776,$A126,СВЦЭМ!$B$33:$B$776,L$119)+'СЕТ СН'!$I$9+СВЦЭМ!$D$10+'СЕТ СН'!$I$6-'СЕТ СН'!$I$19</f>
        <v>1338.6884056899999</v>
      </c>
      <c r="M126" s="36">
        <f>SUMIFS(СВЦЭМ!$C$33:$C$776,СВЦЭМ!$A$33:$A$776,$A126,СВЦЭМ!$B$33:$B$776,M$119)+'СЕТ СН'!$I$9+СВЦЭМ!$D$10+'СЕТ СН'!$I$6-'СЕТ СН'!$I$19</f>
        <v>1308.68468396</v>
      </c>
      <c r="N126" s="36">
        <f>SUMIFS(СВЦЭМ!$C$33:$C$776,СВЦЭМ!$A$33:$A$776,$A126,СВЦЭМ!$B$33:$B$776,N$119)+'СЕТ СН'!$I$9+СВЦЭМ!$D$10+'СЕТ СН'!$I$6-'СЕТ СН'!$I$19</f>
        <v>1305.5594593999999</v>
      </c>
      <c r="O126" s="36">
        <f>SUMIFS(СВЦЭМ!$C$33:$C$776,СВЦЭМ!$A$33:$A$776,$A126,СВЦЭМ!$B$33:$B$776,O$119)+'СЕТ СН'!$I$9+СВЦЭМ!$D$10+'СЕТ СН'!$I$6-'СЕТ СН'!$I$19</f>
        <v>1300.37498263</v>
      </c>
      <c r="P126" s="36">
        <f>SUMIFS(СВЦЭМ!$C$33:$C$776,СВЦЭМ!$A$33:$A$776,$A126,СВЦЭМ!$B$33:$B$776,P$119)+'СЕТ СН'!$I$9+СВЦЭМ!$D$10+'СЕТ СН'!$I$6-'СЕТ СН'!$I$19</f>
        <v>1312.3389013800002</v>
      </c>
      <c r="Q126" s="36">
        <f>SUMIFS(СВЦЭМ!$C$33:$C$776,СВЦЭМ!$A$33:$A$776,$A126,СВЦЭМ!$B$33:$B$776,Q$119)+'СЕТ СН'!$I$9+СВЦЭМ!$D$10+'СЕТ СН'!$I$6-'СЕТ СН'!$I$19</f>
        <v>1320.29731885</v>
      </c>
      <c r="R126" s="36">
        <f>SUMIFS(СВЦЭМ!$C$33:$C$776,СВЦЭМ!$A$33:$A$776,$A126,СВЦЭМ!$B$33:$B$776,R$119)+'СЕТ СН'!$I$9+СВЦЭМ!$D$10+'СЕТ СН'!$I$6-'СЕТ СН'!$I$19</f>
        <v>1316.5118076799999</v>
      </c>
      <c r="S126" s="36">
        <f>SUMIFS(СВЦЭМ!$C$33:$C$776,СВЦЭМ!$A$33:$A$776,$A126,СВЦЭМ!$B$33:$B$776,S$119)+'СЕТ СН'!$I$9+СВЦЭМ!$D$10+'СЕТ СН'!$I$6-'СЕТ СН'!$I$19</f>
        <v>1321.9194492900001</v>
      </c>
      <c r="T126" s="36">
        <f>SUMIFS(СВЦЭМ!$C$33:$C$776,СВЦЭМ!$A$33:$A$776,$A126,СВЦЭМ!$B$33:$B$776,T$119)+'СЕТ СН'!$I$9+СВЦЭМ!$D$10+'СЕТ СН'!$I$6-'СЕТ СН'!$I$19</f>
        <v>1309.73902524</v>
      </c>
      <c r="U126" s="36">
        <f>SUMIFS(СВЦЭМ!$C$33:$C$776,СВЦЭМ!$A$33:$A$776,$A126,СВЦЭМ!$B$33:$B$776,U$119)+'СЕТ СН'!$I$9+СВЦЭМ!$D$10+'СЕТ СН'!$I$6-'СЕТ СН'!$I$19</f>
        <v>1283.6304655399999</v>
      </c>
      <c r="V126" s="36">
        <f>SUMIFS(СВЦЭМ!$C$33:$C$776,СВЦЭМ!$A$33:$A$776,$A126,СВЦЭМ!$B$33:$B$776,V$119)+'СЕТ СН'!$I$9+СВЦЭМ!$D$10+'СЕТ СН'!$I$6-'СЕТ СН'!$I$19</f>
        <v>1250.7863106899999</v>
      </c>
      <c r="W126" s="36">
        <f>SUMIFS(СВЦЭМ!$C$33:$C$776,СВЦЭМ!$A$33:$A$776,$A126,СВЦЭМ!$B$33:$B$776,W$119)+'СЕТ СН'!$I$9+СВЦЭМ!$D$10+'СЕТ СН'!$I$6-'СЕТ СН'!$I$19</f>
        <v>1244.4289963800002</v>
      </c>
      <c r="X126" s="36">
        <f>SUMIFS(СВЦЭМ!$C$33:$C$776,СВЦЭМ!$A$33:$A$776,$A126,СВЦЭМ!$B$33:$B$776,X$119)+'СЕТ СН'!$I$9+СВЦЭМ!$D$10+'СЕТ СН'!$I$6-'СЕТ СН'!$I$19</f>
        <v>1268.9823815099999</v>
      </c>
      <c r="Y126" s="36">
        <f>SUMIFS(СВЦЭМ!$C$33:$C$776,СВЦЭМ!$A$33:$A$776,$A126,СВЦЭМ!$B$33:$B$776,Y$119)+'СЕТ СН'!$I$9+СВЦЭМ!$D$10+'СЕТ СН'!$I$6-'СЕТ СН'!$I$19</f>
        <v>1361.81031523</v>
      </c>
    </row>
    <row r="127" spans="1:27" ht="15.75" x14ac:dyDescent="0.2">
      <c r="A127" s="35">
        <f t="shared" si="3"/>
        <v>43990</v>
      </c>
      <c r="B127" s="36">
        <f>SUMIFS(СВЦЭМ!$C$33:$C$776,СВЦЭМ!$A$33:$A$776,$A127,СВЦЭМ!$B$33:$B$776,B$119)+'СЕТ СН'!$I$9+СВЦЭМ!$D$10+'СЕТ СН'!$I$6-'СЕТ СН'!$I$19</f>
        <v>1482.4084308500001</v>
      </c>
      <c r="C127" s="36">
        <f>SUMIFS(СВЦЭМ!$C$33:$C$776,СВЦЭМ!$A$33:$A$776,$A127,СВЦЭМ!$B$33:$B$776,C$119)+'СЕТ СН'!$I$9+СВЦЭМ!$D$10+'СЕТ СН'!$I$6-'СЕТ СН'!$I$19</f>
        <v>1512.9531621199999</v>
      </c>
      <c r="D127" s="36">
        <f>SUMIFS(СВЦЭМ!$C$33:$C$776,СВЦЭМ!$A$33:$A$776,$A127,СВЦЭМ!$B$33:$B$776,D$119)+'СЕТ СН'!$I$9+СВЦЭМ!$D$10+'СЕТ СН'!$I$6-'СЕТ СН'!$I$19</f>
        <v>1540.5781412700001</v>
      </c>
      <c r="E127" s="36">
        <f>SUMIFS(СВЦЭМ!$C$33:$C$776,СВЦЭМ!$A$33:$A$776,$A127,СВЦЭМ!$B$33:$B$776,E$119)+'СЕТ СН'!$I$9+СВЦЭМ!$D$10+'СЕТ СН'!$I$6-'СЕТ СН'!$I$19</f>
        <v>1548.0422036499999</v>
      </c>
      <c r="F127" s="36">
        <f>SUMIFS(СВЦЭМ!$C$33:$C$776,СВЦЭМ!$A$33:$A$776,$A127,СВЦЭМ!$B$33:$B$776,F$119)+'СЕТ СН'!$I$9+СВЦЭМ!$D$10+'СЕТ СН'!$I$6-'СЕТ СН'!$I$19</f>
        <v>1541.95609242</v>
      </c>
      <c r="G127" s="36">
        <f>SUMIFS(СВЦЭМ!$C$33:$C$776,СВЦЭМ!$A$33:$A$776,$A127,СВЦЭМ!$B$33:$B$776,G$119)+'СЕТ СН'!$I$9+СВЦЭМ!$D$10+'СЕТ СН'!$I$6-'СЕТ СН'!$I$19</f>
        <v>1540.07246807</v>
      </c>
      <c r="H127" s="36">
        <f>SUMIFS(СВЦЭМ!$C$33:$C$776,СВЦЭМ!$A$33:$A$776,$A127,СВЦЭМ!$B$33:$B$776,H$119)+'СЕТ СН'!$I$9+СВЦЭМ!$D$10+'СЕТ СН'!$I$6-'СЕТ СН'!$I$19</f>
        <v>1535.52063772</v>
      </c>
      <c r="I127" s="36">
        <f>SUMIFS(СВЦЭМ!$C$33:$C$776,СВЦЭМ!$A$33:$A$776,$A127,СВЦЭМ!$B$33:$B$776,I$119)+'СЕТ СН'!$I$9+СВЦЭМ!$D$10+'СЕТ СН'!$I$6-'СЕТ СН'!$I$19</f>
        <v>1532.5506222899999</v>
      </c>
      <c r="J127" s="36">
        <f>SUMIFS(СВЦЭМ!$C$33:$C$776,СВЦЭМ!$A$33:$A$776,$A127,СВЦЭМ!$B$33:$B$776,J$119)+'СЕТ СН'!$I$9+СВЦЭМ!$D$10+'СЕТ СН'!$I$6-'СЕТ СН'!$I$19</f>
        <v>1458.43337367</v>
      </c>
      <c r="K127" s="36">
        <f>SUMIFS(СВЦЭМ!$C$33:$C$776,СВЦЭМ!$A$33:$A$776,$A127,СВЦЭМ!$B$33:$B$776,K$119)+'СЕТ СН'!$I$9+СВЦЭМ!$D$10+'СЕТ СН'!$I$6-'СЕТ СН'!$I$19</f>
        <v>1357.6361374200001</v>
      </c>
      <c r="L127" s="36">
        <f>SUMIFS(СВЦЭМ!$C$33:$C$776,СВЦЭМ!$A$33:$A$776,$A127,СВЦЭМ!$B$33:$B$776,L$119)+'СЕТ СН'!$I$9+СВЦЭМ!$D$10+'СЕТ СН'!$I$6-'СЕТ СН'!$I$19</f>
        <v>1301.52544524</v>
      </c>
      <c r="M127" s="36">
        <f>SUMIFS(СВЦЭМ!$C$33:$C$776,СВЦЭМ!$A$33:$A$776,$A127,СВЦЭМ!$B$33:$B$776,M$119)+'СЕТ СН'!$I$9+СВЦЭМ!$D$10+'СЕТ СН'!$I$6-'СЕТ СН'!$I$19</f>
        <v>1289.80514012</v>
      </c>
      <c r="N127" s="36">
        <f>SUMIFS(СВЦЭМ!$C$33:$C$776,СВЦЭМ!$A$33:$A$776,$A127,СВЦЭМ!$B$33:$B$776,N$119)+'СЕТ СН'!$I$9+СВЦЭМ!$D$10+'СЕТ СН'!$I$6-'СЕТ СН'!$I$19</f>
        <v>1299.4722621599999</v>
      </c>
      <c r="O127" s="36">
        <f>SUMIFS(СВЦЭМ!$C$33:$C$776,СВЦЭМ!$A$33:$A$776,$A127,СВЦЭМ!$B$33:$B$776,O$119)+'СЕТ СН'!$I$9+СВЦЭМ!$D$10+'СЕТ СН'!$I$6-'СЕТ СН'!$I$19</f>
        <v>1313.8803707100001</v>
      </c>
      <c r="P127" s="36">
        <f>SUMIFS(СВЦЭМ!$C$33:$C$776,СВЦЭМ!$A$33:$A$776,$A127,СВЦЭМ!$B$33:$B$776,P$119)+'СЕТ СН'!$I$9+СВЦЭМ!$D$10+'СЕТ СН'!$I$6-'СЕТ СН'!$I$19</f>
        <v>1309.4111027399999</v>
      </c>
      <c r="Q127" s="36">
        <f>SUMIFS(СВЦЭМ!$C$33:$C$776,СВЦЭМ!$A$33:$A$776,$A127,СВЦЭМ!$B$33:$B$776,Q$119)+'СЕТ СН'!$I$9+СВЦЭМ!$D$10+'СЕТ СН'!$I$6-'СЕТ СН'!$I$19</f>
        <v>1307.15210862</v>
      </c>
      <c r="R127" s="36">
        <f>SUMIFS(СВЦЭМ!$C$33:$C$776,СВЦЭМ!$A$33:$A$776,$A127,СВЦЭМ!$B$33:$B$776,R$119)+'СЕТ СН'!$I$9+СВЦЭМ!$D$10+'СЕТ СН'!$I$6-'СЕТ СН'!$I$19</f>
        <v>1309.19590816</v>
      </c>
      <c r="S127" s="36">
        <f>SUMIFS(СВЦЭМ!$C$33:$C$776,СВЦЭМ!$A$33:$A$776,$A127,СВЦЭМ!$B$33:$B$776,S$119)+'СЕТ СН'!$I$9+СВЦЭМ!$D$10+'СЕТ СН'!$I$6-'СЕТ СН'!$I$19</f>
        <v>1322.4082840000001</v>
      </c>
      <c r="T127" s="36">
        <f>SUMIFS(СВЦЭМ!$C$33:$C$776,СВЦЭМ!$A$33:$A$776,$A127,СВЦЭМ!$B$33:$B$776,T$119)+'СЕТ СН'!$I$9+СВЦЭМ!$D$10+'СЕТ СН'!$I$6-'СЕТ СН'!$I$19</f>
        <v>1311.7347263699999</v>
      </c>
      <c r="U127" s="36">
        <f>SUMIFS(СВЦЭМ!$C$33:$C$776,СВЦЭМ!$A$33:$A$776,$A127,СВЦЭМ!$B$33:$B$776,U$119)+'СЕТ СН'!$I$9+СВЦЭМ!$D$10+'СЕТ СН'!$I$6-'СЕТ СН'!$I$19</f>
        <v>1308.7006150100001</v>
      </c>
      <c r="V127" s="36">
        <f>SUMIFS(СВЦЭМ!$C$33:$C$776,СВЦЭМ!$A$33:$A$776,$A127,СВЦЭМ!$B$33:$B$776,V$119)+'СЕТ СН'!$I$9+СВЦЭМ!$D$10+'СЕТ СН'!$I$6-'СЕТ СН'!$I$19</f>
        <v>1278.82607052</v>
      </c>
      <c r="W127" s="36">
        <f>SUMIFS(СВЦЭМ!$C$33:$C$776,СВЦЭМ!$A$33:$A$776,$A127,СВЦЭМ!$B$33:$B$776,W$119)+'СЕТ СН'!$I$9+СВЦЭМ!$D$10+'СЕТ СН'!$I$6-'СЕТ СН'!$I$19</f>
        <v>1267.92390757</v>
      </c>
      <c r="X127" s="36">
        <f>SUMIFS(СВЦЭМ!$C$33:$C$776,СВЦЭМ!$A$33:$A$776,$A127,СВЦЭМ!$B$33:$B$776,X$119)+'СЕТ СН'!$I$9+СВЦЭМ!$D$10+'СЕТ СН'!$I$6-'СЕТ СН'!$I$19</f>
        <v>1308.7884844700002</v>
      </c>
      <c r="Y127" s="36">
        <f>SUMIFS(СВЦЭМ!$C$33:$C$776,СВЦЭМ!$A$33:$A$776,$A127,СВЦЭМ!$B$33:$B$776,Y$119)+'СЕТ СН'!$I$9+СВЦЭМ!$D$10+'СЕТ СН'!$I$6-'СЕТ СН'!$I$19</f>
        <v>1370.4562343600001</v>
      </c>
    </row>
    <row r="128" spans="1:27" ht="15.75" x14ac:dyDescent="0.2">
      <c r="A128" s="35">
        <f t="shared" si="3"/>
        <v>43991</v>
      </c>
      <c r="B128" s="36">
        <f>SUMIFS(СВЦЭМ!$C$33:$C$776,СВЦЭМ!$A$33:$A$776,$A128,СВЦЭМ!$B$33:$B$776,B$119)+'СЕТ СН'!$I$9+СВЦЭМ!$D$10+'СЕТ СН'!$I$6-'СЕТ СН'!$I$19</f>
        <v>1467.15418952</v>
      </c>
      <c r="C128" s="36">
        <f>SUMIFS(СВЦЭМ!$C$33:$C$776,СВЦЭМ!$A$33:$A$776,$A128,СВЦЭМ!$B$33:$B$776,C$119)+'СЕТ СН'!$I$9+СВЦЭМ!$D$10+'СЕТ СН'!$I$6-'СЕТ СН'!$I$19</f>
        <v>1505.5971648300001</v>
      </c>
      <c r="D128" s="36">
        <f>SUMIFS(СВЦЭМ!$C$33:$C$776,СВЦЭМ!$A$33:$A$776,$A128,СВЦЭМ!$B$33:$B$776,D$119)+'СЕТ СН'!$I$9+СВЦЭМ!$D$10+'СЕТ СН'!$I$6-'СЕТ СН'!$I$19</f>
        <v>1521.0523202200002</v>
      </c>
      <c r="E128" s="36">
        <f>SUMIFS(СВЦЭМ!$C$33:$C$776,СВЦЭМ!$A$33:$A$776,$A128,СВЦЭМ!$B$33:$B$776,E$119)+'СЕТ СН'!$I$9+СВЦЭМ!$D$10+'СЕТ СН'!$I$6-'СЕТ СН'!$I$19</f>
        <v>1527.83870348</v>
      </c>
      <c r="F128" s="36">
        <f>SUMIFS(СВЦЭМ!$C$33:$C$776,СВЦЭМ!$A$33:$A$776,$A128,СВЦЭМ!$B$33:$B$776,F$119)+'СЕТ СН'!$I$9+СВЦЭМ!$D$10+'СЕТ СН'!$I$6-'СЕТ СН'!$I$19</f>
        <v>1521.72765998</v>
      </c>
      <c r="G128" s="36">
        <f>SUMIFS(СВЦЭМ!$C$33:$C$776,СВЦЭМ!$A$33:$A$776,$A128,СВЦЭМ!$B$33:$B$776,G$119)+'СЕТ СН'!$I$9+СВЦЭМ!$D$10+'СЕТ СН'!$I$6-'СЕТ СН'!$I$19</f>
        <v>1521.6387880900002</v>
      </c>
      <c r="H128" s="36">
        <f>SUMIFS(СВЦЭМ!$C$33:$C$776,СВЦЭМ!$A$33:$A$776,$A128,СВЦЭМ!$B$33:$B$776,H$119)+'СЕТ СН'!$I$9+СВЦЭМ!$D$10+'СЕТ СН'!$I$6-'СЕТ СН'!$I$19</f>
        <v>1507.7601120899999</v>
      </c>
      <c r="I128" s="36">
        <f>SUMIFS(СВЦЭМ!$C$33:$C$776,СВЦЭМ!$A$33:$A$776,$A128,СВЦЭМ!$B$33:$B$776,I$119)+'СЕТ СН'!$I$9+СВЦЭМ!$D$10+'СЕТ СН'!$I$6-'СЕТ СН'!$I$19</f>
        <v>1457.1897468500001</v>
      </c>
      <c r="J128" s="36">
        <f>SUMIFS(СВЦЭМ!$C$33:$C$776,СВЦЭМ!$A$33:$A$776,$A128,СВЦЭМ!$B$33:$B$776,J$119)+'СЕТ СН'!$I$9+СВЦЭМ!$D$10+'СЕТ СН'!$I$6-'СЕТ СН'!$I$19</f>
        <v>1397.86756311</v>
      </c>
      <c r="K128" s="36">
        <f>SUMIFS(СВЦЭМ!$C$33:$C$776,СВЦЭМ!$A$33:$A$776,$A128,СВЦЭМ!$B$33:$B$776,K$119)+'СЕТ СН'!$I$9+СВЦЭМ!$D$10+'СЕТ СН'!$I$6-'СЕТ СН'!$I$19</f>
        <v>1327.87967198</v>
      </c>
      <c r="L128" s="36">
        <f>SUMIFS(СВЦЭМ!$C$33:$C$776,СВЦЭМ!$A$33:$A$776,$A128,СВЦЭМ!$B$33:$B$776,L$119)+'СЕТ СН'!$I$9+СВЦЭМ!$D$10+'СЕТ СН'!$I$6-'СЕТ СН'!$I$19</f>
        <v>1298.5957302900001</v>
      </c>
      <c r="M128" s="36">
        <f>SUMIFS(СВЦЭМ!$C$33:$C$776,СВЦЭМ!$A$33:$A$776,$A128,СВЦЭМ!$B$33:$B$776,M$119)+'СЕТ СН'!$I$9+СВЦЭМ!$D$10+'СЕТ СН'!$I$6-'СЕТ СН'!$I$19</f>
        <v>1302.19917519</v>
      </c>
      <c r="N128" s="36">
        <f>SUMIFS(СВЦЭМ!$C$33:$C$776,СВЦЭМ!$A$33:$A$776,$A128,СВЦЭМ!$B$33:$B$776,N$119)+'СЕТ СН'!$I$9+СВЦЭМ!$D$10+'СЕТ СН'!$I$6-'СЕТ СН'!$I$19</f>
        <v>1324.1912474199999</v>
      </c>
      <c r="O128" s="36">
        <f>SUMIFS(СВЦЭМ!$C$33:$C$776,СВЦЭМ!$A$33:$A$776,$A128,СВЦЭМ!$B$33:$B$776,O$119)+'СЕТ СН'!$I$9+СВЦЭМ!$D$10+'СЕТ СН'!$I$6-'СЕТ СН'!$I$19</f>
        <v>1319.5725617100002</v>
      </c>
      <c r="P128" s="36">
        <f>SUMIFS(СВЦЭМ!$C$33:$C$776,СВЦЭМ!$A$33:$A$776,$A128,СВЦЭМ!$B$33:$B$776,P$119)+'СЕТ СН'!$I$9+СВЦЭМ!$D$10+'СЕТ СН'!$I$6-'СЕТ СН'!$I$19</f>
        <v>1332.8338210100001</v>
      </c>
      <c r="Q128" s="36">
        <f>SUMIFS(СВЦЭМ!$C$33:$C$776,СВЦЭМ!$A$33:$A$776,$A128,СВЦЭМ!$B$33:$B$776,Q$119)+'СЕТ СН'!$I$9+СВЦЭМ!$D$10+'СЕТ СН'!$I$6-'СЕТ СН'!$I$19</f>
        <v>1332.5301199200001</v>
      </c>
      <c r="R128" s="36">
        <f>SUMIFS(СВЦЭМ!$C$33:$C$776,СВЦЭМ!$A$33:$A$776,$A128,СВЦЭМ!$B$33:$B$776,R$119)+'СЕТ СН'!$I$9+СВЦЭМ!$D$10+'СЕТ СН'!$I$6-'СЕТ СН'!$I$19</f>
        <v>1332.3465678800001</v>
      </c>
      <c r="S128" s="36">
        <f>SUMIFS(СВЦЭМ!$C$33:$C$776,СВЦЭМ!$A$33:$A$776,$A128,СВЦЭМ!$B$33:$B$776,S$119)+'СЕТ СН'!$I$9+СВЦЭМ!$D$10+'СЕТ СН'!$I$6-'СЕТ СН'!$I$19</f>
        <v>1341.43577729</v>
      </c>
      <c r="T128" s="36">
        <f>SUMIFS(СВЦЭМ!$C$33:$C$776,СВЦЭМ!$A$33:$A$776,$A128,СВЦЭМ!$B$33:$B$776,T$119)+'СЕТ СН'!$I$9+СВЦЭМ!$D$10+'СЕТ СН'!$I$6-'СЕТ СН'!$I$19</f>
        <v>1333.3260220699999</v>
      </c>
      <c r="U128" s="36">
        <f>SUMIFS(СВЦЭМ!$C$33:$C$776,СВЦЭМ!$A$33:$A$776,$A128,СВЦЭМ!$B$33:$B$776,U$119)+'СЕТ СН'!$I$9+СВЦЭМ!$D$10+'СЕТ СН'!$I$6-'СЕТ СН'!$I$19</f>
        <v>1336.5110026500001</v>
      </c>
      <c r="V128" s="36">
        <f>SUMIFS(СВЦЭМ!$C$33:$C$776,СВЦЭМ!$A$33:$A$776,$A128,СВЦЭМ!$B$33:$B$776,V$119)+'СЕТ СН'!$I$9+СВЦЭМ!$D$10+'СЕТ СН'!$I$6-'СЕТ СН'!$I$19</f>
        <v>1341.65861277</v>
      </c>
      <c r="W128" s="36">
        <f>SUMIFS(СВЦЭМ!$C$33:$C$776,СВЦЭМ!$A$33:$A$776,$A128,СВЦЭМ!$B$33:$B$776,W$119)+'СЕТ СН'!$I$9+СВЦЭМ!$D$10+'СЕТ СН'!$I$6-'СЕТ СН'!$I$19</f>
        <v>1350.20437973</v>
      </c>
      <c r="X128" s="36">
        <f>SUMIFS(СВЦЭМ!$C$33:$C$776,СВЦЭМ!$A$33:$A$776,$A128,СВЦЭМ!$B$33:$B$776,X$119)+'СЕТ СН'!$I$9+СВЦЭМ!$D$10+'СЕТ СН'!$I$6-'СЕТ СН'!$I$19</f>
        <v>1340.2943615200002</v>
      </c>
      <c r="Y128" s="36">
        <f>SUMIFS(СВЦЭМ!$C$33:$C$776,СВЦЭМ!$A$33:$A$776,$A128,СВЦЭМ!$B$33:$B$776,Y$119)+'СЕТ СН'!$I$9+СВЦЭМ!$D$10+'СЕТ СН'!$I$6-'СЕТ СН'!$I$19</f>
        <v>1421.0937726299999</v>
      </c>
    </row>
    <row r="129" spans="1:25" ht="15.75" x14ac:dyDescent="0.2">
      <c r="A129" s="35">
        <f t="shared" si="3"/>
        <v>43992</v>
      </c>
      <c r="B129" s="36">
        <f>SUMIFS(СВЦЭМ!$C$33:$C$776,СВЦЭМ!$A$33:$A$776,$A129,СВЦЭМ!$B$33:$B$776,B$119)+'СЕТ СН'!$I$9+СВЦЭМ!$D$10+'СЕТ СН'!$I$6-'СЕТ СН'!$I$19</f>
        <v>1536.6892965299999</v>
      </c>
      <c r="C129" s="36">
        <f>SUMIFS(СВЦЭМ!$C$33:$C$776,СВЦЭМ!$A$33:$A$776,$A129,СВЦЭМ!$B$33:$B$776,C$119)+'СЕТ СН'!$I$9+СВЦЭМ!$D$10+'СЕТ СН'!$I$6-'СЕТ СН'!$I$19</f>
        <v>1548.3403078000001</v>
      </c>
      <c r="D129" s="36">
        <f>SUMIFS(СВЦЭМ!$C$33:$C$776,СВЦЭМ!$A$33:$A$776,$A129,СВЦЭМ!$B$33:$B$776,D$119)+'СЕТ СН'!$I$9+СВЦЭМ!$D$10+'СЕТ СН'!$I$6-'СЕТ СН'!$I$19</f>
        <v>1527.7246905699999</v>
      </c>
      <c r="E129" s="36">
        <f>SUMIFS(СВЦЭМ!$C$33:$C$776,СВЦЭМ!$A$33:$A$776,$A129,СВЦЭМ!$B$33:$B$776,E$119)+'СЕТ СН'!$I$9+СВЦЭМ!$D$10+'СЕТ СН'!$I$6-'СЕТ СН'!$I$19</f>
        <v>1531.6315836900001</v>
      </c>
      <c r="F129" s="36">
        <f>SUMIFS(СВЦЭМ!$C$33:$C$776,СВЦЭМ!$A$33:$A$776,$A129,СВЦЭМ!$B$33:$B$776,F$119)+'СЕТ СН'!$I$9+СВЦЭМ!$D$10+'СЕТ СН'!$I$6-'СЕТ СН'!$I$19</f>
        <v>1526.3449338800001</v>
      </c>
      <c r="G129" s="36">
        <f>SUMIFS(СВЦЭМ!$C$33:$C$776,СВЦЭМ!$A$33:$A$776,$A129,СВЦЭМ!$B$33:$B$776,G$119)+'СЕТ СН'!$I$9+СВЦЭМ!$D$10+'СЕТ СН'!$I$6-'СЕТ СН'!$I$19</f>
        <v>1524.22954609</v>
      </c>
      <c r="H129" s="36">
        <f>SUMIFS(СВЦЭМ!$C$33:$C$776,СВЦЭМ!$A$33:$A$776,$A129,СВЦЭМ!$B$33:$B$776,H$119)+'СЕТ СН'!$I$9+СВЦЭМ!$D$10+'СЕТ СН'!$I$6-'СЕТ СН'!$I$19</f>
        <v>1541.97500403</v>
      </c>
      <c r="I129" s="36">
        <f>SUMIFS(СВЦЭМ!$C$33:$C$776,СВЦЭМ!$A$33:$A$776,$A129,СВЦЭМ!$B$33:$B$776,I$119)+'СЕТ СН'!$I$9+СВЦЭМ!$D$10+'СЕТ СН'!$I$6-'СЕТ СН'!$I$19</f>
        <v>1513.7453594200001</v>
      </c>
      <c r="J129" s="36">
        <f>SUMIFS(СВЦЭМ!$C$33:$C$776,СВЦЭМ!$A$33:$A$776,$A129,СВЦЭМ!$B$33:$B$776,J$119)+'СЕТ СН'!$I$9+СВЦЭМ!$D$10+'СЕТ СН'!$I$6-'СЕТ СН'!$I$19</f>
        <v>1463.3389545999999</v>
      </c>
      <c r="K129" s="36">
        <f>SUMIFS(СВЦЭМ!$C$33:$C$776,СВЦЭМ!$A$33:$A$776,$A129,СВЦЭМ!$B$33:$B$776,K$119)+'СЕТ СН'!$I$9+СВЦЭМ!$D$10+'СЕТ СН'!$I$6-'СЕТ СН'!$I$19</f>
        <v>1381.8486472300001</v>
      </c>
      <c r="L129" s="36">
        <f>SUMIFS(СВЦЭМ!$C$33:$C$776,СВЦЭМ!$A$33:$A$776,$A129,СВЦЭМ!$B$33:$B$776,L$119)+'СЕТ СН'!$I$9+СВЦЭМ!$D$10+'СЕТ СН'!$I$6-'СЕТ СН'!$I$19</f>
        <v>1313.99829213</v>
      </c>
      <c r="M129" s="36">
        <f>SUMIFS(СВЦЭМ!$C$33:$C$776,СВЦЭМ!$A$33:$A$776,$A129,СВЦЭМ!$B$33:$B$776,M$119)+'СЕТ СН'!$I$9+СВЦЭМ!$D$10+'СЕТ СН'!$I$6-'СЕТ СН'!$I$19</f>
        <v>1324.5638136600001</v>
      </c>
      <c r="N129" s="36">
        <f>SUMIFS(СВЦЭМ!$C$33:$C$776,СВЦЭМ!$A$33:$A$776,$A129,СВЦЭМ!$B$33:$B$776,N$119)+'СЕТ СН'!$I$9+СВЦЭМ!$D$10+'СЕТ СН'!$I$6-'СЕТ СН'!$I$19</f>
        <v>1335.30032035</v>
      </c>
      <c r="O129" s="36">
        <f>SUMIFS(СВЦЭМ!$C$33:$C$776,СВЦЭМ!$A$33:$A$776,$A129,СВЦЭМ!$B$33:$B$776,O$119)+'СЕТ СН'!$I$9+СВЦЭМ!$D$10+'СЕТ СН'!$I$6-'СЕТ СН'!$I$19</f>
        <v>1333.3829715500001</v>
      </c>
      <c r="P129" s="36">
        <f>SUMIFS(СВЦЭМ!$C$33:$C$776,СВЦЭМ!$A$33:$A$776,$A129,СВЦЭМ!$B$33:$B$776,P$119)+'СЕТ СН'!$I$9+СВЦЭМ!$D$10+'СЕТ СН'!$I$6-'СЕТ СН'!$I$19</f>
        <v>1342.5135900800001</v>
      </c>
      <c r="Q129" s="36">
        <f>SUMIFS(СВЦЭМ!$C$33:$C$776,СВЦЭМ!$A$33:$A$776,$A129,СВЦЭМ!$B$33:$B$776,Q$119)+'СЕТ СН'!$I$9+СВЦЭМ!$D$10+'СЕТ СН'!$I$6-'СЕТ СН'!$I$19</f>
        <v>1348.5368985700002</v>
      </c>
      <c r="R129" s="36">
        <f>SUMIFS(СВЦЭМ!$C$33:$C$776,СВЦЭМ!$A$33:$A$776,$A129,СВЦЭМ!$B$33:$B$776,R$119)+'СЕТ СН'!$I$9+СВЦЭМ!$D$10+'СЕТ СН'!$I$6-'СЕТ СН'!$I$19</f>
        <v>1349.7855016799999</v>
      </c>
      <c r="S129" s="36">
        <f>SUMIFS(СВЦЭМ!$C$33:$C$776,СВЦЭМ!$A$33:$A$776,$A129,СВЦЭМ!$B$33:$B$776,S$119)+'СЕТ СН'!$I$9+СВЦЭМ!$D$10+'СЕТ СН'!$I$6-'СЕТ СН'!$I$19</f>
        <v>1353.3013049599999</v>
      </c>
      <c r="T129" s="36">
        <f>SUMIFS(СВЦЭМ!$C$33:$C$776,СВЦЭМ!$A$33:$A$776,$A129,СВЦЭМ!$B$33:$B$776,T$119)+'СЕТ СН'!$I$9+СВЦЭМ!$D$10+'СЕТ СН'!$I$6-'СЕТ СН'!$I$19</f>
        <v>1347.3453435199999</v>
      </c>
      <c r="U129" s="36">
        <f>SUMIFS(СВЦЭМ!$C$33:$C$776,СВЦЭМ!$A$33:$A$776,$A129,СВЦЭМ!$B$33:$B$776,U$119)+'СЕТ СН'!$I$9+СВЦЭМ!$D$10+'СЕТ СН'!$I$6-'СЕТ СН'!$I$19</f>
        <v>1336.1663735299999</v>
      </c>
      <c r="V129" s="36">
        <f>SUMIFS(СВЦЭМ!$C$33:$C$776,СВЦЭМ!$A$33:$A$776,$A129,СВЦЭМ!$B$33:$B$776,V$119)+'СЕТ СН'!$I$9+СВЦЭМ!$D$10+'СЕТ СН'!$I$6-'СЕТ СН'!$I$19</f>
        <v>1331.02521781</v>
      </c>
      <c r="W129" s="36">
        <f>SUMIFS(СВЦЭМ!$C$33:$C$776,СВЦЭМ!$A$33:$A$776,$A129,СВЦЭМ!$B$33:$B$776,W$119)+'СЕТ СН'!$I$9+СВЦЭМ!$D$10+'СЕТ СН'!$I$6-'СЕТ СН'!$I$19</f>
        <v>1333.12178799</v>
      </c>
      <c r="X129" s="36">
        <f>SUMIFS(СВЦЭМ!$C$33:$C$776,СВЦЭМ!$A$33:$A$776,$A129,СВЦЭМ!$B$33:$B$776,X$119)+'СЕТ СН'!$I$9+СВЦЭМ!$D$10+'СЕТ СН'!$I$6-'СЕТ СН'!$I$19</f>
        <v>1371.761771</v>
      </c>
      <c r="Y129" s="36">
        <f>SUMIFS(СВЦЭМ!$C$33:$C$776,СВЦЭМ!$A$33:$A$776,$A129,СВЦЭМ!$B$33:$B$776,Y$119)+'СЕТ СН'!$I$9+СВЦЭМ!$D$10+'СЕТ СН'!$I$6-'СЕТ СН'!$I$19</f>
        <v>1462.5960683799999</v>
      </c>
    </row>
    <row r="130" spans="1:25" ht="15.75" x14ac:dyDescent="0.2">
      <c r="A130" s="35">
        <f t="shared" si="3"/>
        <v>43993</v>
      </c>
      <c r="B130" s="36">
        <f>SUMIFS(СВЦЭМ!$C$33:$C$776,СВЦЭМ!$A$33:$A$776,$A130,СВЦЭМ!$B$33:$B$776,B$119)+'СЕТ СН'!$I$9+СВЦЭМ!$D$10+'СЕТ СН'!$I$6-'СЕТ СН'!$I$19</f>
        <v>1567.72201825</v>
      </c>
      <c r="C130" s="36">
        <f>SUMIFS(СВЦЭМ!$C$33:$C$776,СВЦЭМ!$A$33:$A$776,$A130,СВЦЭМ!$B$33:$B$776,C$119)+'СЕТ СН'!$I$9+СВЦЭМ!$D$10+'СЕТ СН'!$I$6-'СЕТ СН'!$I$19</f>
        <v>1539.9058782699999</v>
      </c>
      <c r="D130" s="36">
        <f>SUMIFS(СВЦЭМ!$C$33:$C$776,СВЦЭМ!$A$33:$A$776,$A130,СВЦЭМ!$B$33:$B$776,D$119)+'СЕТ СН'!$I$9+СВЦЭМ!$D$10+'СЕТ СН'!$I$6-'СЕТ СН'!$I$19</f>
        <v>1519.03442881</v>
      </c>
      <c r="E130" s="36">
        <f>SUMIFS(СВЦЭМ!$C$33:$C$776,СВЦЭМ!$A$33:$A$776,$A130,СВЦЭМ!$B$33:$B$776,E$119)+'СЕТ СН'!$I$9+СВЦЭМ!$D$10+'СЕТ СН'!$I$6-'СЕТ СН'!$I$19</f>
        <v>1525.82985072</v>
      </c>
      <c r="F130" s="36">
        <f>SUMIFS(СВЦЭМ!$C$33:$C$776,СВЦЭМ!$A$33:$A$776,$A130,СВЦЭМ!$B$33:$B$776,F$119)+'СЕТ СН'!$I$9+СВЦЭМ!$D$10+'СЕТ СН'!$I$6-'СЕТ СН'!$I$19</f>
        <v>1517.9482487600001</v>
      </c>
      <c r="G130" s="36">
        <f>SUMIFS(СВЦЭМ!$C$33:$C$776,СВЦЭМ!$A$33:$A$776,$A130,СВЦЭМ!$B$33:$B$776,G$119)+'СЕТ СН'!$I$9+СВЦЭМ!$D$10+'СЕТ СН'!$I$6-'СЕТ СН'!$I$19</f>
        <v>1518.0746656400001</v>
      </c>
      <c r="H130" s="36">
        <f>SUMIFS(СВЦЭМ!$C$33:$C$776,СВЦЭМ!$A$33:$A$776,$A130,СВЦЭМ!$B$33:$B$776,H$119)+'СЕТ СН'!$I$9+СВЦЭМ!$D$10+'СЕТ СН'!$I$6-'СЕТ СН'!$I$19</f>
        <v>1539.15169818</v>
      </c>
      <c r="I130" s="36">
        <f>SUMIFS(СВЦЭМ!$C$33:$C$776,СВЦЭМ!$A$33:$A$776,$A130,СВЦЭМ!$B$33:$B$776,I$119)+'СЕТ СН'!$I$9+СВЦЭМ!$D$10+'СЕТ СН'!$I$6-'СЕТ СН'!$I$19</f>
        <v>1556.0076898</v>
      </c>
      <c r="J130" s="36">
        <f>SUMIFS(СВЦЭМ!$C$33:$C$776,СВЦЭМ!$A$33:$A$776,$A130,СВЦЭМ!$B$33:$B$776,J$119)+'СЕТ СН'!$I$9+СВЦЭМ!$D$10+'СЕТ СН'!$I$6-'СЕТ СН'!$I$19</f>
        <v>1494.2780472499999</v>
      </c>
      <c r="K130" s="36">
        <f>SUMIFS(СВЦЭМ!$C$33:$C$776,СВЦЭМ!$A$33:$A$776,$A130,СВЦЭМ!$B$33:$B$776,K$119)+'СЕТ СН'!$I$9+СВЦЭМ!$D$10+'СЕТ СН'!$I$6-'СЕТ СН'!$I$19</f>
        <v>1409.5094434800001</v>
      </c>
      <c r="L130" s="36">
        <f>SUMIFS(СВЦЭМ!$C$33:$C$776,СВЦЭМ!$A$33:$A$776,$A130,СВЦЭМ!$B$33:$B$776,L$119)+'СЕТ СН'!$I$9+СВЦЭМ!$D$10+'СЕТ СН'!$I$6-'СЕТ СН'!$I$19</f>
        <v>1348.4831739000001</v>
      </c>
      <c r="M130" s="36">
        <f>SUMIFS(СВЦЭМ!$C$33:$C$776,СВЦЭМ!$A$33:$A$776,$A130,СВЦЭМ!$B$33:$B$776,M$119)+'СЕТ СН'!$I$9+СВЦЭМ!$D$10+'СЕТ СН'!$I$6-'СЕТ СН'!$I$19</f>
        <v>1348.5057294100002</v>
      </c>
      <c r="N130" s="36">
        <f>SUMIFS(СВЦЭМ!$C$33:$C$776,СВЦЭМ!$A$33:$A$776,$A130,СВЦЭМ!$B$33:$B$776,N$119)+'СЕТ СН'!$I$9+СВЦЭМ!$D$10+'СЕТ СН'!$I$6-'СЕТ СН'!$I$19</f>
        <v>1346.7928253700002</v>
      </c>
      <c r="O130" s="36">
        <f>SUMIFS(СВЦЭМ!$C$33:$C$776,СВЦЭМ!$A$33:$A$776,$A130,СВЦЭМ!$B$33:$B$776,O$119)+'СЕТ СН'!$I$9+СВЦЭМ!$D$10+'СЕТ СН'!$I$6-'СЕТ СН'!$I$19</f>
        <v>1352.91209959</v>
      </c>
      <c r="P130" s="36">
        <f>SUMIFS(СВЦЭМ!$C$33:$C$776,СВЦЭМ!$A$33:$A$776,$A130,СВЦЭМ!$B$33:$B$776,P$119)+'СЕТ СН'!$I$9+СВЦЭМ!$D$10+'СЕТ СН'!$I$6-'СЕТ СН'!$I$19</f>
        <v>1360.66171173</v>
      </c>
      <c r="Q130" s="36">
        <f>SUMIFS(СВЦЭМ!$C$33:$C$776,СВЦЭМ!$A$33:$A$776,$A130,СВЦЭМ!$B$33:$B$776,Q$119)+'СЕТ СН'!$I$9+СВЦЭМ!$D$10+'СЕТ СН'!$I$6-'СЕТ СН'!$I$19</f>
        <v>1350.5440645900001</v>
      </c>
      <c r="R130" s="36">
        <f>SUMIFS(СВЦЭМ!$C$33:$C$776,СВЦЭМ!$A$33:$A$776,$A130,СВЦЭМ!$B$33:$B$776,R$119)+'СЕТ СН'!$I$9+СВЦЭМ!$D$10+'СЕТ СН'!$I$6-'СЕТ СН'!$I$19</f>
        <v>1352.1602655000002</v>
      </c>
      <c r="S130" s="36">
        <f>SUMIFS(СВЦЭМ!$C$33:$C$776,СВЦЭМ!$A$33:$A$776,$A130,СВЦЭМ!$B$33:$B$776,S$119)+'СЕТ СН'!$I$9+СВЦЭМ!$D$10+'СЕТ СН'!$I$6-'СЕТ СН'!$I$19</f>
        <v>1350.6159049500002</v>
      </c>
      <c r="T130" s="36">
        <f>SUMIFS(СВЦЭМ!$C$33:$C$776,СВЦЭМ!$A$33:$A$776,$A130,СВЦЭМ!$B$33:$B$776,T$119)+'СЕТ СН'!$I$9+СВЦЭМ!$D$10+'СЕТ СН'!$I$6-'СЕТ СН'!$I$19</f>
        <v>1351.87487814</v>
      </c>
      <c r="U130" s="36">
        <f>SUMIFS(СВЦЭМ!$C$33:$C$776,СВЦЭМ!$A$33:$A$776,$A130,СВЦЭМ!$B$33:$B$776,U$119)+'СЕТ СН'!$I$9+СВЦЭМ!$D$10+'СЕТ СН'!$I$6-'СЕТ СН'!$I$19</f>
        <v>1342.1260717700002</v>
      </c>
      <c r="V130" s="36">
        <f>SUMIFS(СВЦЭМ!$C$33:$C$776,СВЦЭМ!$A$33:$A$776,$A130,СВЦЭМ!$B$33:$B$776,V$119)+'СЕТ СН'!$I$9+СВЦЭМ!$D$10+'СЕТ СН'!$I$6-'СЕТ СН'!$I$19</f>
        <v>1332.3877215800001</v>
      </c>
      <c r="W130" s="36">
        <f>SUMIFS(СВЦЭМ!$C$33:$C$776,СВЦЭМ!$A$33:$A$776,$A130,СВЦЭМ!$B$33:$B$776,W$119)+'СЕТ СН'!$I$9+СВЦЭМ!$D$10+'СЕТ СН'!$I$6-'СЕТ СН'!$I$19</f>
        <v>1319.9407421000001</v>
      </c>
      <c r="X130" s="36">
        <f>SUMIFS(СВЦЭМ!$C$33:$C$776,СВЦЭМ!$A$33:$A$776,$A130,СВЦЭМ!$B$33:$B$776,X$119)+'СЕТ СН'!$I$9+СВЦЭМ!$D$10+'СЕТ СН'!$I$6-'СЕТ СН'!$I$19</f>
        <v>1355.28369286</v>
      </c>
      <c r="Y130" s="36">
        <f>SUMIFS(СВЦЭМ!$C$33:$C$776,СВЦЭМ!$A$33:$A$776,$A130,СВЦЭМ!$B$33:$B$776,Y$119)+'СЕТ СН'!$I$9+СВЦЭМ!$D$10+'СЕТ СН'!$I$6-'СЕТ СН'!$I$19</f>
        <v>1443.19294844</v>
      </c>
    </row>
    <row r="131" spans="1:25" ht="15.75" x14ac:dyDescent="0.2">
      <c r="A131" s="35">
        <f t="shared" si="3"/>
        <v>43994</v>
      </c>
      <c r="B131" s="36">
        <f>SUMIFS(СВЦЭМ!$C$33:$C$776,СВЦЭМ!$A$33:$A$776,$A131,СВЦЭМ!$B$33:$B$776,B$119)+'СЕТ СН'!$I$9+СВЦЭМ!$D$10+'СЕТ СН'!$I$6-'СЕТ СН'!$I$19</f>
        <v>1504.7127914799999</v>
      </c>
      <c r="C131" s="36">
        <f>SUMIFS(СВЦЭМ!$C$33:$C$776,СВЦЭМ!$A$33:$A$776,$A131,СВЦЭМ!$B$33:$B$776,C$119)+'СЕТ СН'!$I$9+СВЦЭМ!$D$10+'СЕТ СН'!$I$6-'СЕТ СН'!$I$19</f>
        <v>1552.75068526</v>
      </c>
      <c r="D131" s="36">
        <f>SUMIFS(СВЦЭМ!$C$33:$C$776,СВЦЭМ!$A$33:$A$776,$A131,СВЦЭМ!$B$33:$B$776,D$119)+'СЕТ СН'!$I$9+СВЦЭМ!$D$10+'СЕТ СН'!$I$6-'СЕТ СН'!$I$19</f>
        <v>1549.95824631</v>
      </c>
      <c r="E131" s="36">
        <f>SUMIFS(СВЦЭМ!$C$33:$C$776,СВЦЭМ!$A$33:$A$776,$A131,СВЦЭМ!$B$33:$B$776,E$119)+'СЕТ СН'!$I$9+СВЦЭМ!$D$10+'СЕТ СН'!$I$6-'СЕТ СН'!$I$19</f>
        <v>1534.5479340100001</v>
      </c>
      <c r="F131" s="36">
        <f>SUMIFS(СВЦЭМ!$C$33:$C$776,СВЦЭМ!$A$33:$A$776,$A131,СВЦЭМ!$B$33:$B$776,F$119)+'СЕТ СН'!$I$9+СВЦЭМ!$D$10+'СЕТ СН'!$I$6-'СЕТ СН'!$I$19</f>
        <v>1527.6684291699999</v>
      </c>
      <c r="G131" s="36">
        <f>SUMIFS(СВЦЭМ!$C$33:$C$776,СВЦЭМ!$A$33:$A$776,$A131,СВЦЭМ!$B$33:$B$776,G$119)+'СЕТ СН'!$I$9+СВЦЭМ!$D$10+'СЕТ СН'!$I$6-'СЕТ СН'!$I$19</f>
        <v>1536.96746515</v>
      </c>
      <c r="H131" s="36">
        <f>SUMIFS(СВЦЭМ!$C$33:$C$776,СВЦЭМ!$A$33:$A$776,$A131,СВЦЭМ!$B$33:$B$776,H$119)+'СЕТ СН'!$I$9+СВЦЭМ!$D$10+'СЕТ СН'!$I$6-'СЕТ СН'!$I$19</f>
        <v>1550.51106366</v>
      </c>
      <c r="I131" s="36">
        <f>SUMIFS(СВЦЭМ!$C$33:$C$776,СВЦЭМ!$A$33:$A$776,$A131,СВЦЭМ!$B$33:$B$776,I$119)+'СЕТ СН'!$I$9+СВЦЭМ!$D$10+'СЕТ СН'!$I$6-'СЕТ СН'!$I$19</f>
        <v>1528.3751237700001</v>
      </c>
      <c r="J131" s="36">
        <f>SUMIFS(СВЦЭМ!$C$33:$C$776,СВЦЭМ!$A$33:$A$776,$A131,СВЦЭМ!$B$33:$B$776,J$119)+'СЕТ СН'!$I$9+СВЦЭМ!$D$10+'СЕТ СН'!$I$6-'СЕТ СН'!$I$19</f>
        <v>1471.9876691499999</v>
      </c>
      <c r="K131" s="36">
        <f>SUMIFS(СВЦЭМ!$C$33:$C$776,СВЦЭМ!$A$33:$A$776,$A131,СВЦЭМ!$B$33:$B$776,K$119)+'СЕТ СН'!$I$9+СВЦЭМ!$D$10+'СЕТ СН'!$I$6-'СЕТ СН'!$I$19</f>
        <v>1370.7070489100001</v>
      </c>
      <c r="L131" s="36">
        <f>SUMIFS(СВЦЭМ!$C$33:$C$776,СВЦЭМ!$A$33:$A$776,$A131,СВЦЭМ!$B$33:$B$776,L$119)+'СЕТ СН'!$I$9+СВЦЭМ!$D$10+'СЕТ СН'!$I$6-'СЕТ СН'!$I$19</f>
        <v>1310.7272636299999</v>
      </c>
      <c r="M131" s="36">
        <f>SUMIFS(СВЦЭМ!$C$33:$C$776,СВЦЭМ!$A$33:$A$776,$A131,СВЦЭМ!$B$33:$B$776,M$119)+'СЕТ СН'!$I$9+СВЦЭМ!$D$10+'СЕТ СН'!$I$6-'СЕТ СН'!$I$19</f>
        <v>1305.6206893799999</v>
      </c>
      <c r="N131" s="36">
        <f>SUMIFS(СВЦЭМ!$C$33:$C$776,СВЦЭМ!$A$33:$A$776,$A131,СВЦЭМ!$B$33:$B$776,N$119)+'СЕТ СН'!$I$9+СВЦЭМ!$D$10+'СЕТ СН'!$I$6-'СЕТ СН'!$I$19</f>
        <v>1327.40931228</v>
      </c>
      <c r="O131" s="36">
        <f>SUMIFS(СВЦЭМ!$C$33:$C$776,СВЦЭМ!$A$33:$A$776,$A131,СВЦЭМ!$B$33:$B$776,O$119)+'СЕТ СН'!$I$9+СВЦЭМ!$D$10+'СЕТ СН'!$I$6-'СЕТ СН'!$I$19</f>
        <v>1337.54324443</v>
      </c>
      <c r="P131" s="36">
        <f>SUMIFS(СВЦЭМ!$C$33:$C$776,СВЦЭМ!$A$33:$A$776,$A131,СВЦЭМ!$B$33:$B$776,P$119)+'СЕТ СН'!$I$9+СВЦЭМ!$D$10+'СЕТ СН'!$I$6-'СЕТ СН'!$I$19</f>
        <v>1341.3123880100002</v>
      </c>
      <c r="Q131" s="36">
        <f>SUMIFS(СВЦЭМ!$C$33:$C$776,СВЦЭМ!$A$33:$A$776,$A131,СВЦЭМ!$B$33:$B$776,Q$119)+'СЕТ СН'!$I$9+СВЦЭМ!$D$10+'СЕТ СН'!$I$6-'СЕТ СН'!$I$19</f>
        <v>1328.97252766</v>
      </c>
      <c r="R131" s="36">
        <f>SUMIFS(СВЦЭМ!$C$33:$C$776,СВЦЭМ!$A$33:$A$776,$A131,СВЦЭМ!$B$33:$B$776,R$119)+'СЕТ СН'!$I$9+СВЦЭМ!$D$10+'СЕТ СН'!$I$6-'СЕТ СН'!$I$19</f>
        <v>1322.14876121</v>
      </c>
      <c r="S131" s="36">
        <f>SUMIFS(СВЦЭМ!$C$33:$C$776,СВЦЭМ!$A$33:$A$776,$A131,СВЦЭМ!$B$33:$B$776,S$119)+'СЕТ СН'!$I$9+СВЦЭМ!$D$10+'СЕТ СН'!$I$6-'СЕТ СН'!$I$19</f>
        <v>1330.9208345299999</v>
      </c>
      <c r="T131" s="36">
        <f>SUMIFS(СВЦЭМ!$C$33:$C$776,СВЦЭМ!$A$33:$A$776,$A131,СВЦЭМ!$B$33:$B$776,T$119)+'СЕТ СН'!$I$9+СВЦЭМ!$D$10+'СЕТ СН'!$I$6-'СЕТ СН'!$I$19</f>
        <v>1340.50376626</v>
      </c>
      <c r="U131" s="36">
        <f>SUMIFS(СВЦЭМ!$C$33:$C$776,СВЦЭМ!$A$33:$A$776,$A131,СВЦЭМ!$B$33:$B$776,U$119)+'СЕТ СН'!$I$9+СВЦЭМ!$D$10+'СЕТ СН'!$I$6-'СЕТ СН'!$I$19</f>
        <v>1332.52800217</v>
      </c>
      <c r="V131" s="36">
        <f>SUMIFS(СВЦЭМ!$C$33:$C$776,СВЦЭМ!$A$33:$A$776,$A131,СВЦЭМ!$B$33:$B$776,V$119)+'СЕТ СН'!$I$9+СВЦЭМ!$D$10+'СЕТ СН'!$I$6-'СЕТ СН'!$I$19</f>
        <v>1311.2280734599999</v>
      </c>
      <c r="W131" s="36">
        <f>SUMIFS(СВЦЭМ!$C$33:$C$776,СВЦЭМ!$A$33:$A$776,$A131,СВЦЭМ!$B$33:$B$776,W$119)+'СЕТ СН'!$I$9+СВЦЭМ!$D$10+'СЕТ СН'!$I$6-'СЕТ СН'!$I$19</f>
        <v>1303.4428793699999</v>
      </c>
      <c r="X131" s="36">
        <f>SUMIFS(СВЦЭМ!$C$33:$C$776,СВЦЭМ!$A$33:$A$776,$A131,СВЦЭМ!$B$33:$B$776,X$119)+'СЕТ СН'!$I$9+СВЦЭМ!$D$10+'СЕТ СН'!$I$6-'СЕТ СН'!$I$19</f>
        <v>1337.2938775299999</v>
      </c>
      <c r="Y131" s="36">
        <f>SUMIFS(СВЦЭМ!$C$33:$C$776,СВЦЭМ!$A$33:$A$776,$A131,СВЦЭМ!$B$33:$B$776,Y$119)+'СЕТ СН'!$I$9+СВЦЭМ!$D$10+'СЕТ СН'!$I$6-'СЕТ СН'!$I$19</f>
        <v>1433.8139056</v>
      </c>
    </row>
    <row r="132" spans="1:25" ht="15.75" x14ac:dyDescent="0.2">
      <c r="A132" s="35">
        <f t="shared" si="3"/>
        <v>43995</v>
      </c>
      <c r="B132" s="36">
        <f>SUMIFS(СВЦЭМ!$C$33:$C$776,СВЦЭМ!$A$33:$A$776,$A132,СВЦЭМ!$B$33:$B$776,B$119)+'СЕТ СН'!$I$9+СВЦЭМ!$D$10+'СЕТ СН'!$I$6-'СЕТ СН'!$I$19</f>
        <v>1464.03979377</v>
      </c>
      <c r="C132" s="36">
        <f>SUMIFS(СВЦЭМ!$C$33:$C$776,СВЦЭМ!$A$33:$A$776,$A132,СВЦЭМ!$B$33:$B$776,C$119)+'СЕТ СН'!$I$9+СВЦЭМ!$D$10+'СЕТ СН'!$I$6-'СЕТ СН'!$I$19</f>
        <v>1485.89027119</v>
      </c>
      <c r="D132" s="36">
        <f>SUMIFS(СВЦЭМ!$C$33:$C$776,СВЦЭМ!$A$33:$A$776,$A132,СВЦЭМ!$B$33:$B$776,D$119)+'СЕТ СН'!$I$9+СВЦЭМ!$D$10+'СЕТ СН'!$I$6-'СЕТ СН'!$I$19</f>
        <v>1508.78986502</v>
      </c>
      <c r="E132" s="36">
        <f>SUMIFS(СВЦЭМ!$C$33:$C$776,СВЦЭМ!$A$33:$A$776,$A132,СВЦЭМ!$B$33:$B$776,E$119)+'СЕТ СН'!$I$9+СВЦЭМ!$D$10+'СЕТ СН'!$I$6-'СЕТ СН'!$I$19</f>
        <v>1518.7373427699999</v>
      </c>
      <c r="F132" s="36">
        <f>SUMIFS(СВЦЭМ!$C$33:$C$776,СВЦЭМ!$A$33:$A$776,$A132,СВЦЭМ!$B$33:$B$776,F$119)+'СЕТ СН'!$I$9+СВЦЭМ!$D$10+'СЕТ СН'!$I$6-'СЕТ СН'!$I$19</f>
        <v>1525.3478295</v>
      </c>
      <c r="G132" s="36">
        <f>SUMIFS(СВЦЭМ!$C$33:$C$776,СВЦЭМ!$A$33:$A$776,$A132,СВЦЭМ!$B$33:$B$776,G$119)+'СЕТ СН'!$I$9+СВЦЭМ!$D$10+'СЕТ СН'!$I$6-'СЕТ СН'!$I$19</f>
        <v>1516.7543356599999</v>
      </c>
      <c r="H132" s="36">
        <f>SUMIFS(СВЦЭМ!$C$33:$C$776,СВЦЭМ!$A$33:$A$776,$A132,СВЦЭМ!$B$33:$B$776,H$119)+'СЕТ СН'!$I$9+СВЦЭМ!$D$10+'СЕТ СН'!$I$6-'СЕТ СН'!$I$19</f>
        <v>1505.7553814500002</v>
      </c>
      <c r="I132" s="36">
        <f>SUMIFS(СВЦЭМ!$C$33:$C$776,СВЦЭМ!$A$33:$A$776,$A132,СВЦЭМ!$B$33:$B$776,I$119)+'СЕТ СН'!$I$9+СВЦЭМ!$D$10+'СЕТ СН'!$I$6-'СЕТ СН'!$I$19</f>
        <v>1476.25053673</v>
      </c>
      <c r="J132" s="36">
        <f>SUMIFS(СВЦЭМ!$C$33:$C$776,СВЦЭМ!$A$33:$A$776,$A132,СВЦЭМ!$B$33:$B$776,J$119)+'СЕТ СН'!$I$9+СВЦЭМ!$D$10+'СЕТ СН'!$I$6-'СЕТ СН'!$I$19</f>
        <v>1427.90112344</v>
      </c>
      <c r="K132" s="36">
        <f>SUMIFS(СВЦЭМ!$C$33:$C$776,СВЦЭМ!$A$33:$A$776,$A132,СВЦЭМ!$B$33:$B$776,K$119)+'СЕТ СН'!$I$9+СВЦЭМ!$D$10+'СЕТ СН'!$I$6-'СЕТ СН'!$I$19</f>
        <v>1360.6957116600001</v>
      </c>
      <c r="L132" s="36">
        <f>SUMIFS(СВЦЭМ!$C$33:$C$776,СВЦЭМ!$A$33:$A$776,$A132,СВЦЭМ!$B$33:$B$776,L$119)+'СЕТ СН'!$I$9+СВЦЭМ!$D$10+'СЕТ СН'!$I$6-'СЕТ СН'!$I$19</f>
        <v>1306.4390562600001</v>
      </c>
      <c r="M132" s="36">
        <f>SUMIFS(СВЦЭМ!$C$33:$C$776,СВЦЭМ!$A$33:$A$776,$A132,СВЦЭМ!$B$33:$B$776,M$119)+'СЕТ СН'!$I$9+СВЦЭМ!$D$10+'СЕТ СН'!$I$6-'СЕТ СН'!$I$19</f>
        <v>1309.0902628700001</v>
      </c>
      <c r="N132" s="36">
        <f>SUMIFS(СВЦЭМ!$C$33:$C$776,СВЦЭМ!$A$33:$A$776,$A132,СВЦЭМ!$B$33:$B$776,N$119)+'СЕТ СН'!$I$9+СВЦЭМ!$D$10+'СЕТ СН'!$I$6-'СЕТ СН'!$I$19</f>
        <v>1313.58779443</v>
      </c>
      <c r="O132" s="36">
        <f>SUMIFS(СВЦЭМ!$C$33:$C$776,СВЦЭМ!$A$33:$A$776,$A132,СВЦЭМ!$B$33:$B$776,O$119)+'СЕТ СН'!$I$9+СВЦЭМ!$D$10+'СЕТ СН'!$I$6-'СЕТ СН'!$I$19</f>
        <v>1320.7359771000001</v>
      </c>
      <c r="P132" s="36">
        <f>SUMIFS(СВЦЭМ!$C$33:$C$776,СВЦЭМ!$A$33:$A$776,$A132,СВЦЭМ!$B$33:$B$776,P$119)+'СЕТ СН'!$I$9+СВЦЭМ!$D$10+'СЕТ СН'!$I$6-'СЕТ СН'!$I$19</f>
        <v>1326.52677591</v>
      </c>
      <c r="Q132" s="36">
        <f>SUMIFS(СВЦЭМ!$C$33:$C$776,СВЦЭМ!$A$33:$A$776,$A132,СВЦЭМ!$B$33:$B$776,Q$119)+'СЕТ СН'!$I$9+СВЦЭМ!$D$10+'СЕТ СН'!$I$6-'СЕТ СН'!$I$19</f>
        <v>1312.7081596600001</v>
      </c>
      <c r="R132" s="36">
        <f>SUMIFS(СВЦЭМ!$C$33:$C$776,СВЦЭМ!$A$33:$A$776,$A132,СВЦЭМ!$B$33:$B$776,R$119)+'СЕТ СН'!$I$9+СВЦЭМ!$D$10+'СЕТ СН'!$I$6-'СЕТ СН'!$I$19</f>
        <v>1310.7578982499999</v>
      </c>
      <c r="S132" s="36">
        <f>SUMIFS(СВЦЭМ!$C$33:$C$776,СВЦЭМ!$A$33:$A$776,$A132,СВЦЭМ!$B$33:$B$776,S$119)+'СЕТ СН'!$I$9+СВЦЭМ!$D$10+'СЕТ СН'!$I$6-'СЕТ СН'!$I$19</f>
        <v>1316.81263229</v>
      </c>
      <c r="T132" s="36">
        <f>SUMIFS(СВЦЭМ!$C$33:$C$776,СВЦЭМ!$A$33:$A$776,$A132,СВЦЭМ!$B$33:$B$776,T$119)+'СЕТ СН'!$I$9+СВЦЭМ!$D$10+'СЕТ СН'!$I$6-'СЕТ СН'!$I$19</f>
        <v>1323.58235816</v>
      </c>
      <c r="U132" s="36">
        <f>SUMIFS(СВЦЭМ!$C$33:$C$776,СВЦЭМ!$A$33:$A$776,$A132,СВЦЭМ!$B$33:$B$776,U$119)+'СЕТ СН'!$I$9+СВЦЭМ!$D$10+'СЕТ СН'!$I$6-'СЕТ СН'!$I$19</f>
        <v>1318.55880579</v>
      </c>
      <c r="V132" s="36">
        <f>SUMIFS(СВЦЭМ!$C$33:$C$776,СВЦЭМ!$A$33:$A$776,$A132,СВЦЭМ!$B$33:$B$776,V$119)+'СЕТ СН'!$I$9+СВЦЭМ!$D$10+'СЕТ СН'!$I$6-'СЕТ СН'!$I$19</f>
        <v>1316.1135812699999</v>
      </c>
      <c r="W132" s="36">
        <f>SUMIFS(СВЦЭМ!$C$33:$C$776,СВЦЭМ!$A$33:$A$776,$A132,СВЦЭМ!$B$33:$B$776,W$119)+'СЕТ СН'!$I$9+СВЦЭМ!$D$10+'СЕТ СН'!$I$6-'СЕТ СН'!$I$19</f>
        <v>1302.95696133</v>
      </c>
      <c r="X132" s="36">
        <f>SUMIFS(СВЦЭМ!$C$33:$C$776,СВЦЭМ!$A$33:$A$776,$A132,СВЦЭМ!$B$33:$B$776,X$119)+'СЕТ СН'!$I$9+СВЦЭМ!$D$10+'СЕТ СН'!$I$6-'СЕТ СН'!$I$19</f>
        <v>1322.47609446</v>
      </c>
      <c r="Y132" s="36">
        <f>SUMIFS(СВЦЭМ!$C$33:$C$776,СВЦЭМ!$A$33:$A$776,$A132,СВЦЭМ!$B$33:$B$776,Y$119)+'СЕТ СН'!$I$9+СВЦЭМ!$D$10+'СЕТ СН'!$I$6-'СЕТ СН'!$I$19</f>
        <v>1405.96701089</v>
      </c>
    </row>
    <row r="133" spans="1:25" ht="15.75" x14ac:dyDescent="0.2">
      <c r="A133" s="35">
        <f t="shared" si="3"/>
        <v>43996</v>
      </c>
      <c r="B133" s="36">
        <f>SUMIFS(СВЦЭМ!$C$33:$C$776,СВЦЭМ!$A$33:$A$776,$A133,СВЦЭМ!$B$33:$B$776,B$119)+'СЕТ СН'!$I$9+СВЦЭМ!$D$10+'СЕТ СН'!$I$6-'СЕТ СН'!$I$19</f>
        <v>1506.1057182899999</v>
      </c>
      <c r="C133" s="36">
        <f>SUMIFS(СВЦЭМ!$C$33:$C$776,СВЦЭМ!$A$33:$A$776,$A133,СВЦЭМ!$B$33:$B$776,C$119)+'СЕТ СН'!$I$9+СВЦЭМ!$D$10+'СЕТ СН'!$I$6-'СЕТ СН'!$I$19</f>
        <v>1531.50756557</v>
      </c>
      <c r="D133" s="36">
        <f>SUMIFS(СВЦЭМ!$C$33:$C$776,СВЦЭМ!$A$33:$A$776,$A133,СВЦЭМ!$B$33:$B$776,D$119)+'СЕТ СН'!$I$9+СВЦЭМ!$D$10+'СЕТ СН'!$I$6-'СЕТ СН'!$I$19</f>
        <v>1517.48552365</v>
      </c>
      <c r="E133" s="36">
        <f>SUMIFS(СВЦЭМ!$C$33:$C$776,СВЦЭМ!$A$33:$A$776,$A133,СВЦЭМ!$B$33:$B$776,E$119)+'СЕТ СН'!$I$9+СВЦЭМ!$D$10+'СЕТ СН'!$I$6-'СЕТ СН'!$I$19</f>
        <v>1509.8169742600001</v>
      </c>
      <c r="F133" s="36">
        <f>SUMIFS(СВЦЭМ!$C$33:$C$776,СВЦЭМ!$A$33:$A$776,$A133,СВЦЭМ!$B$33:$B$776,F$119)+'СЕТ СН'!$I$9+СВЦЭМ!$D$10+'СЕТ СН'!$I$6-'СЕТ СН'!$I$19</f>
        <v>1503.6696902200001</v>
      </c>
      <c r="G133" s="36">
        <f>SUMIFS(СВЦЭМ!$C$33:$C$776,СВЦЭМ!$A$33:$A$776,$A133,СВЦЭМ!$B$33:$B$776,G$119)+'СЕТ СН'!$I$9+СВЦЭМ!$D$10+'СЕТ СН'!$I$6-'СЕТ СН'!$I$19</f>
        <v>1511.9112762899999</v>
      </c>
      <c r="H133" s="36">
        <f>SUMIFS(СВЦЭМ!$C$33:$C$776,СВЦЭМ!$A$33:$A$776,$A133,СВЦЭМ!$B$33:$B$776,H$119)+'СЕТ СН'!$I$9+СВЦЭМ!$D$10+'СЕТ СН'!$I$6-'СЕТ СН'!$I$19</f>
        <v>1503.40313814</v>
      </c>
      <c r="I133" s="36">
        <f>SUMIFS(СВЦЭМ!$C$33:$C$776,СВЦЭМ!$A$33:$A$776,$A133,СВЦЭМ!$B$33:$B$776,I$119)+'СЕТ СН'!$I$9+СВЦЭМ!$D$10+'СЕТ СН'!$I$6-'СЕТ СН'!$I$19</f>
        <v>1524.0248393699999</v>
      </c>
      <c r="J133" s="36">
        <f>SUMIFS(СВЦЭМ!$C$33:$C$776,СВЦЭМ!$A$33:$A$776,$A133,СВЦЭМ!$B$33:$B$776,J$119)+'СЕТ СН'!$I$9+СВЦЭМ!$D$10+'СЕТ СН'!$I$6-'СЕТ СН'!$I$19</f>
        <v>1469.2215712500001</v>
      </c>
      <c r="K133" s="36">
        <f>SUMIFS(СВЦЭМ!$C$33:$C$776,СВЦЭМ!$A$33:$A$776,$A133,СВЦЭМ!$B$33:$B$776,K$119)+'СЕТ СН'!$I$9+СВЦЭМ!$D$10+'СЕТ СН'!$I$6-'СЕТ СН'!$I$19</f>
        <v>1356.7277590799999</v>
      </c>
      <c r="L133" s="36">
        <f>SUMIFS(СВЦЭМ!$C$33:$C$776,СВЦЭМ!$A$33:$A$776,$A133,СВЦЭМ!$B$33:$B$776,L$119)+'СЕТ СН'!$I$9+СВЦЭМ!$D$10+'СЕТ СН'!$I$6-'СЕТ СН'!$I$19</f>
        <v>1286.6716066899999</v>
      </c>
      <c r="M133" s="36">
        <f>SUMIFS(СВЦЭМ!$C$33:$C$776,СВЦЭМ!$A$33:$A$776,$A133,СВЦЭМ!$B$33:$B$776,M$119)+'СЕТ СН'!$I$9+СВЦЭМ!$D$10+'СЕТ СН'!$I$6-'СЕТ СН'!$I$19</f>
        <v>1285.18367741</v>
      </c>
      <c r="N133" s="36">
        <f>SUMIFS(СВЦЭМ!$C$33:$C$776,СВЦЭМ!$A$33:$A$776,$A133,СВЦЭМ!$B$33:$B$776,N$119)+'СЕТ СН'!$I$9+СВЦЭМ!$D$10+'СЕТ СН'!$I$6-'СЕТ СН'!$I$19</f>
        <v>1293.14317097</v>
      </c>
      <c r="O133" s="36">
        <f>SUMIFS(СВЦЭМ!$C$33:$C$776,СВЦЭМ!$A$33:$A$776,$A133,СВЦЭМ!$B$33:$B$776,O$119)+'СЕТ СН'!$I$9+СВЦЭМ!$D$10+'СЕТ СН'!$I$6-'СЕТ СН'!$I$19</f>
        <v>1290.8102482499999</v>
      </c>
      <c r="P133" s="36">
        <f>SUMIFS(СВЦЭМ!$C$33:$C$776,СВЦЭМ!$A$33:$A$776,$A133,СВЦЭМ!$B$33:$B$776,P$119)+'СЕТ СН'!$I$9+СВЦЭМ!$D$10+'СЕТ СН'!$I$6-'СЕТ СН'!$I$19</f>
        <v>1285.3953001099999</v>
      </c>
      <c r="Q133" s="36">
        <f>SUMIFS(СВЦЭМ!$C$33:$C$776,СВЦЭМ!$A$33:$A$776,$A133,СВЦЭМ!$B$33:$B$776,Q$119)+'СЕТ СН'!$I$9+СВЦЭМ!$D$10+'СЕТ СН'!$I$6-'СЕТ СН'!$I$19</f>
        <v>1273.33845741</v>
      </c>
      <c r="R133" s="36">
        <f>SUMIFS(СВЦЭМ!$C$33:$C$776,СВЦЭМ!$A$33:$A$776,$A133,СВЦЭМ!$B$33:$B$776,R$119)+'СЕТ СН'!$I$9+СВЦЭМ!$D$10+'СЕТ СН'!$I$6-'СЕТ СН'!$I$19</f>
        <v>1265.8485966100002</v>
      </c>
      <c r="S133" s="36">
        <f>SUMIFS(СВЦЭМ!$C$33:$C$776,СВЦЭМ!$A$33:$A$776,$A133,СВЦЭМ!$B$33:$B$776,S$119)+'СЕТ СН'!$I$9+СВЦЭМ!$D$10+'СЕТ СН'!$I$6-'СЕТ СН'!$I$19</f>
        <v>1280.5365488299999</v>
      </c>
      <c r="T133" s="36">
        <f>SUMIFS(СВЦЭМ!$C$33:$C$776,СВЦЭМ!$A$33:$A$776,$A133,СВЦЭМ!$B$33:$B$776,T$119)+'СЕТ СН'!$I$9+СВЦЭМ!$D$10+'СЕТ СН'!$I$6-'СЕТ СН'!$I$19</f>
        <v>1270.9482941900001</v>
      </c>
      <c r="U133" s="36">
        <f>SUMIFS(СВЦЭМ!$C$33:$C$776,СВЦЭМ!$A$33:$A$776,$A133,СВЦЭМ!$B$33:$B$776,U$119)+'СЕТ СН'!$I$9+СВЦЭМ!$D$10+'СЕТ СН'!$I$6-'СЕТ СН'!$I$19</f>
        <v>1258.2200119399999</v>
      </c>
      <c r="V133" s="36">
        <f>SUMIFS(СВЦЭМ!$C$33:$C$776,СВЦЭМ!$A$33:$A$776,$A133,СВЦЭМ!$B$33:$B$776,V$119)+'СЕТ СН'!$I$9+СВЦЭМ!$D$10+'СЕТ СН'!$I$6-'СЕТ СН'!$I$19</f>
        <v>1244.9751838900002</v>
      </c>
      <c r="W133" s="36">
        <f>SUMIFS(СВЦЭМ!$C$33:$C$776,СВЦЭМ!$A$33:$A$776,$A133,СВЦЭМ!$B$33:$B$776,W$119)+'СЕТ СН'!$I$9+СВЦЭМ!$D$10+'СЕТ СН'!$I$6-'СЕТ СН'!$I$19</f>
        <v>1243.3396292800001</v>
      </c>
      <c r="X133" s="36">
        <f>SUMIFS(СВЦЭМ!$C$33:$C$776,СВЦЭМ!$A$33:$A$776,$A133,СВЦЭМ!$B$33:$B$776,X$119)+'СЕТ СН'!$I$9+СВЦЭМ!$D$10+'СЕТ СН'!$I$6-'СЕТ СН'!$I$19</f>
        <v>1285.94161095</v>
      </c>
      <c r="Y133" s="36">
        <f>SUMIFS(СВЦЭМ!$C$33:$C$776,СВЦЭМ!$A$33:$A$776,$A133,СВЦЭМ!$B$33:$B$776,Y$119)+'СЕТ СН'!$I$9+СВЦЭМ!$D$10+'СЕТ СН'!$I$6-'СЕТ СН'!$I$19</f>
        <v>1400.15763287</v>
      </c>
    </row>
    <row r="134" spans="1:25" ht="15.75" x14ac:dyDescent="0.2">
      <c r="A134" s="35">
        <f t="shared" si="3"/>
        <v>43997</v>
      </c>
      <c r="B134" s="36">
        <f>SUMIFS(СВЦЭМ!$C$33:$C$776,СВЦЭМ!$A$33:$A$776,$A134,СВЦЭМ!$B$33:$B$776,B$119)+'СЕТ СН'!$I$9+СВЦЭМ!$D$10+'СЕТ СН'!$I$6-'СЕТ СН'!$I$19</f>
        <v>1467.95860305</v>
      </c>
      <c r="C134" s="36">
        <f>SUMIFS(СВЦЭМ!$C$33:$C$776,СВЦЭМ!$A$33:$A$776,$A134,СВЦЭМ!$B$33:$B$776,C$119)+'СЕТ СН'!$I$9+СВЦЭМ!$D$10+'СЕТ СН'!$I$6-'СЕТ СН'!$I$19</f>
        <v>1500.0055274800002</v>
      </c>
      <c r="D134" s="36">
        <f>SUMIFS(СВЦЭМ!$C$33:$C$776,СВЦЭМ!$A$33:$A$776,$A134,СВЦЭМ!$B$33:$B$776,D$119)+'СЕТ СН'!$I$9+СВЦЭМ!$D$10+'СЕТ СН'!$I$6-'СЕТ СН'!$I$19</f>
        <v>1523.0468814999999</v>
      </c>
      <c r="E134" s="36">
        <f>SUMIFS(СВЦЭМ!$C$33:$C$776,СВЦЭМ!$A$33:$A$776,$A134,СВЦЭМ!$B$33:$B$776,E$119)+'СЕТ СН'!$I$9+СВЦЭМ!$D$10+'СЕТ СН'!$I$6-'СЕТ СН'!$I$19</f>
        <v>1526.7901954899999</v>
      </c>
      <c r="F134" s="36">
        <f>SUMIFS(СВЦЭМ!$C$33:$C$776,СВЦЭМ!$A$33:$A$776,$A134,СВЦЭМ!$B$33:$B$776,F$119)+'СЕТ СН'!$I$9+СВЦЭМ!$D$10+'СЕТ СН'!$I$6-'СЕТ СН'!$I$19</f>
        <v>1519.9417262000002</v>
      </c>
      <c r="G134" s="36">
        <f>SUMIFS(СВЦЭМ!$C$33:$C$776,СВЦЭМ!$A$33:$A$776,$A134,СВЦЭМ!$B$33:$B$776,G$119)+'СЕТ СН'!$I$9+СВЦЭМ!$D$10+'СЕТ СН'!$I$6-'СЕТ СН'!$I$19</f>
        <v>1529.78975421</v>
      </c>
      <c r="H134" s="36">
        <f>SUMIFS(СВЦЭМ!$C$33:$C$776,СВЦЭМ!$A$33:$A$776,$A134,СВЦЭМ!$B$33:$B$776,H$119)+'СЕТ СН'!$I$9+СВЦЭМ!$D$10+'СЕТ СН'!$I$6-'СЕТ СН'!$I$19</f>
        <v>1508.1380319</v>
      </c>
      <c r="I134" s="36">
        <f>SUMIFS(СВЦЭМ!$C$33:$C$776,СВЦЭМ!$A$33:$A$776,$A134,СВЦЭМ!$B$33:$B$776,I$119)+'СЕТ СН'!$I$9+СВЦЭМ!$D$10+'СЕТ СН'!$I$6-'СЕТ СН'!$I$19</f>
        <v>1474.9449101</v>
      </c>
      <c r="J134" s="36">
        <f>SUMIFS(СВЦЭМ!$C$33:$C$776,СВЦЭМ!$A$33:$A$776,$A134,СВЦЭМ!$B$33:$B$776,J$119)+'СЕТ СН'!$I$9+СВЦЭМ!$D$10+'СЕТ СН'!$I$6-'СЕТ СН'!$I$19</f>
        <v>1409.1495568800001</v>
      </c>
      <c r="K134" s="36">
        <f>SUMIFS(СВЦЭМ!$C$33:$C$776,СВЦЭМ!$A$33:$A$776,$A134,СВЦЭМ!$B$33:$B$776,K$119)+'СЕТ СН'!$I$9+СВЦЭМ!$D$10+'СЕТ СН'!$I$6-'СЕТ СН'!$I$19</f>
        <v>1342.17727715</v>
      </c>
      <c r="L134" s="36">
        <f>SUMIFS(СВЦЭМ!$C$33:$C$776,СВЦЭМ!$A$33:$A$776,$A134,СВЦЭМ!$B$33:$B$776,L$119)+'СЕТ СН'!$I$9+СВЦЭМ!$D$10+'СЕТ СН'!$I$6-'СЕТ СН'!$I$19</f>
        <v>1302.39032572</v>
      </c>
      <c r="M134" s="36">
        <f>SUMIFS(СВЦЭМ!$C$33:$C$776,СВЦЭМ!$A$33:$A$776,$A134,СВЦЭМ!$B$33:$B$776,M$119)+'СЕТ СН'!$I$9+СВЦЭМ!$D$10+'СЕТ СН'!$I$6-'СЕТ СН'!$I$19</f>
        <v>1316.9252720100001</v>
      </c>
      <c r="N134" s="36">
        <f>SUMIFS(СВЦЭМ!$C$33:$C$776,СВЦЭМ!$A$33:$A$776,$A134,СВЦЭМ!$B$33:$B$776,N$119)+'СЕТ СН'!$I$9+СВЦЭМ!$D$10+'СЕТ СН'!$I$6-'СЕТ СН'!$I$19</f>
        <v>1319.2180922</v>
      </c>
      <c r="O134" s="36">
        <f>SUMIFS(СВЦЭМ!$C$33:$C$776,СВЦЭМ!$A$33:$A$776,$A134,СВЦЭМ!$B$33:$B$776,O$119)+'СЕТ СН'!$I$9+СВЦЭМ!$D$10+'СЕТ СН'!$I$6-'СЕТ СН'!$I$19</f>
        <v>1333.53015104</v>
      </c>
      <c r="P134" s="36">
        <f>SUMIFS(СВЦЭМ!$C$33:$C$776,СВЦЭМ!$A$33:$A$776,$A134,СВЦЭМ!$B$33:$B$776,P$119)+'СЕТ СН'!$I$9+СВЦЭМ!$D$10+'СЕТ СН'!$I$6-'СЕТ СН'!$I$19</f>
        <v>1342.6298903000002</v>
      </c>
      <c r="Q134" s="36">
        <f>SUMIFS(СВЦЭМ!$C$33:$C$776,СВЦЭМ!$A$33:$A$776,$A134,СВЦЭМ!$B$33:$B$776,Q$119)+'СЕТ СН'!$I$9+СВЦЭМ!$D$10+'СЕТ СН'!$I$6-'СЕТ СН'!$I$19</f>
        <v>1335.97277263</v>
      </c>
      <c r="R134" s="36">
        <f>SUMIFS(СВЦЭМ!$C$33:$C$776,СВЦЭМ!$A$33:$A$776,$A134,СВЦЭМ!$B$33:$B$776,R$119)+'СЕТ СН'!$I$9+СВЦЭМ!$D$10+'СЕТ СН'!$I$6-'СЕТ СН'!$I$19</f>
        <v>1335.2188330899999</v>
      </c>
      <c r="S134" s="36">
        <f>SUMIFS(СВЦЭМ!$C$33:$C$776,СВЦЭМ!$A$33:$A$776,$A134,СВЦЭМ!$B$33:$B$776,S$119)+'СЕТ СН'!$I$9+СВЦЭМ!$D$10+'СЕТ СН'!$I$6-'СЕТ СН'!$I$19</f>
        <v>1332.7239724900001</v>
      </c>
      <c r="T134" s="36">
        <f>SUMIFS(СВЦЭМ!$C$33:$C$776,СВЦЭМ!$A$33:$A$776,$A134,СВЦЭМ!$B$33:$B$776,T$119)+'СЕТ СН'!$I$9+СВЦЭМ!$D$10+'СЕТ СН'!$I$6-'СЕТ СН'!$I$19</f>
        <v>1331.6736421400001</v>
      </c>
      <c r="U134" s="36">
        <f>SUMIFS(СВЦЭМ!$C$33:$C$776,СВЦЭМ!$A$33:$A$776,$A134,СВЦЭМ!$B$33:$B$776,U$119)+'СЕТ СН'!$I$9+СВЦЭМ!$D$10+'СЕТ СН'!$I$6-'СЕТ СН'!$I$19</f>
        <v>1324.9532779199999</v>
      </c>
      <c r="V134" s="36">
        <f>SUMIFS(СВЦЭМ!$C$33:$C$776,СВЦЭМ!$A$33:$A$776,$A134,СВЦЭМ!$B$33:$B$776,V$119)+'СЕТ СН'!$I$9+СВЦЭМ!$D$10+'СЕТ СН'!$I$6-'СЕТ СН'!$I$19</f>
        <v>1308.05327586</v>
      </c>
      <c r="W134" s="36">
        <f>SUMIFS(СВЦЭМ!$C$33:$C$776,СВЦЭМ!$A$33:$A$776,$A134,СВЦЭМ!$B$33:$B$776,W$119)+'СЕТ СН'!$I$9+СВЦЭМ!$D$10+'СЕТ СН'!$I$6-'СЕТ СН'!$I$19</f>
        <v>1286.6081474500002</v>
      </c>
      <c r="X134" s="36">
        <f>SUMIFS(СВЦЭМ!$C$33:$C$776,СВЦЭМ!$A$33:$A$776,$A134,СВЦЭМ!$B$33:$B$776,X$119)+'СЕТ СН'!$I$9+СВЦЭМ!$D$10+'СЕТ СН'!$I$6-'СЕТ СН'!$I$19</f>
        <v>1309.7208715199999</v>
      </c>
      <c r="Y134" s="36">
        <f>SUMIFS(СВЦЭМ!$C$33:$C$776,СВЦЭМ!$A$33:$A$776,$A134,СВЦЭМ!$B$33:$B$776,Y$119)+'СЕТ СН'!$I$9+СВЦЭМ!$D$10+'СЕТ СН'!$I$6-'СЕТ СН'!$I$19</f>
        <v>1403.3444613300001</v>
      </c>
    </row>
    <row r="135" spans="1:25" ht="15.75" x14ac:dyDescent="0.2">
      <c r="A135" s="35">
        <f t="shared" si="3"/>
        <v>43998</v>
      </c>
      <c r="B135" s="36">
        <f>SUMIFS(СВЦЭМ!$C$33:$C$776,СВЦЭМ!$A$33:$A$776,$A135,СВЦЭМ!$B$33:$B$776,B$119)+'СЕТ СН'!$I$9+СВЦЭМ!$D$10+'СЕТ СН'!$I$6-'СЕТ СН'!$I$19</f>
        <v>1504.61197636</v>
      </c>
      <c r="C135" s="36">
        <f>SUMIFS(СВЦЭМ!$C$33:$C$776,СВЦЭМ!$A$33:$A$776,$A135,СВЦЭМ!$B$33:$B$776,C$119)+'СЕТ СН'!$I$9+СВЦЭМ!$D$10+'СЕТ СН'!$I$6-'СЕТ СН'!$I$19</f>
        <v>1536.68669716</v>
      </c>
      <c r="D135" s="36">
        <f>SUMIFS(СВЦЭМ!$C$33:$C$776,СВЦЭМ!$A$33:$A$776,$A135,СВЦЭМ!$B$33:$B$776,D$119)+'СЕТ СН'!$I$9+СВЦЭМ!$D$10+'СЕТ СН'!$I$6-'СЕТ СН'!$I$19</f>
        <v>1554.21482427</v>
      </c>
      <c r="E135" s="36">
        <f>SUMIFS(СВЦЭМ!$C$33:$C$776,СВЦЭМ!$A$33:$A$776,$A135,СВЦЭМ!$B$33:$B$776,E$119)+'СЕТ СН'!$I$9+СВЦЭМ!$D$10+'СЕТ СН'!$I$6-'СЕТ СН'!$I$19</f>
        <v>1547.4512352699999</v>
      </c>
      <c r="F135" s="36">
        <f>SUMIFS(СВЦЭМ!$C$33:$C$776,СВЦЭМ!$A$33:$A$776,$A135,СВЦЭМ!$B$33:$B$776,F$119)+'СЕТ СН'!$I$9+СВЦЭМ!$D$10+'СЕТ СН'!$I$6-'СЕТ СН'!$I$19</f>
        <v>1545.7166948300001</v>
      </c>
      <c r="G135" s="36">
        <f>SUMIFS(СВЦЭМ!$C$33:$C$776,СВЦЭМ!$A$33:$A$776,$A135,СВЦЭМ!$B$33:$B$776,G$119)+'СЕТ СН'!$I$9+СВЦЭМ!$D$10+'СЕТ СН'!$I$6-'СЕТ СН'!$I$19</f>
        <v>1551.1375345500001</v>
      </c>
      <c r="H135" s="36">
        <f>SUMIFS(СВЦЭМ!$C$33:$C$776,СВЦЭМ!$A$33:$A$776,$A135,СВЦЭМ!$B$33:$B$776,H$119)+'СЕТ СН'!$I$9+СВЦЭМ!$D$10+'СЕТ СН'!$I$6-'СЕТ СН'!$I$19</f>
        <v>1558.2715874300002</v>
      </c>
      <c r="I135" s="36">
        <f>SUMIFS(СВЦЭМ!$C$33:$C$776,СВЦЭМ!$A$33:$A$776,$A135,СВЦЭМ!$B$33:$B$776,I$119)+'СЕТ СН'!$I$9+СВЦЭМ!$D$10+'СЕТ СН'!$I$6-'СЕТ СН'!$I$19</f>
        <v>1513.55553781</v>
      </c>
      <c r="J135" s="36">
        <f>SUMIFS(СВЦЭМ!$C$33:$C$776,СВЦЭМ!$A$33:$A$776,$A135,СВЦЭМ!$B$33:$B$776,J$119)+'СЕТ СН'!$I$9+СВЦЭМ!$D$10+'СЕТ СН'!$I$6-'СЕТ СН'!$I$19</f>
        <v>1457.7887104599999</v>
      </c>
      <c r="K135" s="36">
        <f>SUMIFS(СВЦЭМ!$C$33:$C$776,СВЦЭМ!$A$33:$A$776,$A135,СВЦЭМ!$B$33:$B$776,K$119)+'СЕТ СН'!$I$9+СВЦЭМ!$D$10+'СЕТ СН'!$I$6-'СЕТ СН'!$I$19</f>
        <v>1378.8276185099999</v>
      </c>
      <c r="L135" s="36">
        <f>SUMIFS(СВЦЭМ!$C$33:$C$776,СВЦЭМ!$A$33:$A$776,$A135,СВЦЭМ!$B$33:$B$776,L$119)+'СЕТ СН'!$I$9+СВЦЭМ!$D$10+'СЕТ СН'!$I$6-'СЕТ СН'!$I$19</f>
        <v>1328.9882695800002</v>
      </c>
      <c r="M135" s="36">
        <f>SUMIFS(СВЦЭМ!$C$33:$C$776,СВЦЭМ!$A$33:$A$776,$A135,СВЦЭМ!$B$33:$B$776,M$119)+'СЕТ СН'!$I$9+СВЦЭМ!$D$10+'СЕТ СН'!$I$6-'СЕТ СН'!$I$19</f>
        <v>1329.29455992</v>
      </c>
      <c r="N135" s="36">
        <f>SUMIFS(СВЦЭМ!$C$33:$C$776,СВЦЭМ!$A$33:$A$776,$A135,СВЦЭМ!$B$33:$B$776,N$119)+'СЕТ СН'!$I$9+СВЦЭМ!$D$10+'СЕТ СН'!$I$6-'СЕТ СН'!$I$19</f>
        <v>1334.0398279999999</v>
      </c>
      <c r="O135" s="36">
        <f>SUMIFS(СВЦЭМ!$C$33:$C$776,СВЦЭМ!$A$33:$A$776,$A135,СВЦЭМ!$B$33:$B$776,O$119)+'СЕТ СН'!$I$9+СВЦЭМ!$D$10+'СЕТ СН'!$I$6-'СЕТ СН'!$I$19</f>
        <v>1343.5035120900002</v>
      </c>
      <c r="P135" s="36">
        <f>SUMIFS(СВЦЭМ!$C$33:$C$776,СВЦЭМ!$A$33:$A$776,$A135,СВЦЭМ!$B$33:$B$776,P$119)+'СЕТ СН'!$I$9+СВЦЭМ!$D$10+'СЕТ СН'!$I$6-'СЕТ СН'!$I$19</f>
        <v>1341.4645708100002</v>
      </c>
      <c r="Q135" s="36">
        <f>SUMIFS(СВЦЭМ!$C$33:$C$776,СВЦЭМ!$A$33:$A$776,$A135,СВЦЭМ!$B$33:$B$776,Q$119)+'СЕТ СН'!$I$9+СВЦЭМ!$D$10+'СЕТ СН'!$I$6-'СЕТ СН'!$I$19</f>
        <v>1346.1825106900001</v>
      </c>
      <c r="R135" s="36">
        <f>SUMIFS(СВЦЭМ!$C$33:$C$776,СВЦЭМ!$A$33:$A$776,$A135,СВЦЭМ!$B$33:$B$776,R$119)+'СЕТ СН'!$I$9+СВЦЭМ!$D$10+'СЕТ СН'!$I$6-'СЕТ СН'!$I$19</f>
        <v>1344.6248082500001</v>
      </c>
      <c r="S135" s="36">
        <f>SUMIFS(СВЦЭМ!$C$33:$C$776,СВЦЭМ!$A$33:$A$776,$A135,СВЦЭМ!$B$33:$B$776,S$119)+'СЕТ СН'!$I$9+СВЦЭМ!$D$10+'СЕТ СН'!$I$6-'СЕТ СН'!$I$19</f>
        <v>1345.1822361</v>
      </c>
      <c r="T135" s="36">
        <f>SUMIFS(СВЦЭМ!$C$33:$C$776,СВЦЭМ!$A$33:$A$776,$A135,СВЦЭМ!$B$33:$B$776,T$119)+'СЕТ СН'!$I$9+СВЦЭМ!$D$10+'СЕТ СН'!$I$6-'СЕТ СН'!$I$19</f>
        <v>1339.50632709</v>
      </c>
      <c r="U135" s="36">
        <f>SUMIFS(СВЦЭМ!$C$33:$C$776,СВЦЭМ!$A$33:$A$776,$A135,СВЦЭМ!$B$33:$B$776,U$119)+'СЕТ СН'!$I$9+СВЦЭМ!$D$10+'СЕТ СН'!$I$6-'СЕТ СН'!$I$19</f>
        <v>1326.3072028699999</v>
      </c>
      <c r="V135" s="36">
        <f>SUMIFS(СВЦЭМ!$C$33:$C$776,СВЦЭМ!$A$33:$A$776,$A135,СВЦЭМ!$B$33:$B$776,V$119)+'СЕТ СН'!$I$9+СВЦЭМ!$D$10+'СЕТ СН'!$I$6-'СЕТ СН'!$I$19</f>
        <v>1292.7701974199999</v>
      </c>
      <c r="W135" s="36">
        <f>SUMIFS(СВЦЭМ!$C$33:$C$776,СВЦЭМ!$A$33:$A$776,$A135,СВЦЭМ!$B$33:$B$776,W$119)+'СЕТ СН'!$I$9+СВЦЭМ!$D$10+'СЕТ СН'!$I$6-'СЕТ СН'!$I$19</f>
        <v>1293.5939260099999</v>
      </c>
      <c r="X135" s="36">
        <f>SUMIFS(СВЦЭМ!$C$33:$C$776,СВЦЭМ!$A$33:$A$776,$A135,СВЦЭМ!$B$33:$B$776,X$119)+'СЕТ СН'!$I$9+СВЦЭМ!$D$10+'СЕТ СН'!$I$6-'СЕТ СН'!$I$19</f>
        <v>1347.1647683599999</v>
      </c>
      <c r="Y135" s="36">
        <f>SUMIFS(СВЦЭМ!$C$33:$C$776,СВЦЭМ!$A$33:$A$776,$A135,СВЦЭМ!$B$33:$B$776,Y$119)+'СЕТ СН'!$I$9+СВЦЭМ!$D$10+'СЕТ СН'!$I$6-'СЕТ СН'!$I$19</f>
        <v>1419.37608097</v>
      </c>
    </row>
    <row r="136" spans="1:25" ht="15.75" x14ac:dyDescent="0.2">
      <c r="A136" s="35">
        <f t="shared" si="3"/>
        <v>43999</v>
      </c>
      <c r="B136" s="36">
        <f>SUMIFS(СВЦЭМ!$C$33:$C$776,СВЦЭМ!$A$33:$A$776,$A136,СВЦЭМ!$B$33:$B$776,B$119)+'СЕТ СН'!$I$9+СВЦЭМ!$D$10+'СЕТ СН'!$I$6-'СЕТ СН'!$I$19</f>
        <v>1536.72425213</v>
      </c>
      <c r="C136" s="36">
        <f>SUMIFS(СВЦЭМ!$C$33:$C$776,СВЦЭМ!$A$33:$A$776,$A136,СВЦЭМ!$B$33:$B$776,C$119)+'СЕТ СН'!$I$9+СВЦЭМ!$D$10+'СЕТ СН'!$I$6-'СЕТ СН'!$I$19</f>
        <v>1575.4104689000001</v>
      </c>
      <c r="D136" s="36">
        <f>SUMIFS(СВЦЭМ!$C$33:$C$776,СВЦЭМ!$A$33:$A$776,$A136,СВЦЭМ!$B$33:$B$776,D$119)+'СЕТ СН'!$I$9+СВЦЭМ!$D$10+'СЕТ СН'!$I$6-'СЕТ СН'!$I$19</f>
        <v>1555.1665161000001</v>
      </c>
      <c r="E136" s="36">
        <f>SUMIFS(СВЦЭМ!$C$33:$C$776,СВЦЭМ!$A$33:$A$776,$A136,СВЦЭМ!$B$33:$B$776,E$119)+'СЕТ СН'!$I$9+СВЦЭМ!$D$10+'СЕТ СН'!$I$6-'СЕТ СН'!$I$19</f>
        <v>1543.0930778900001</v>
      </c>
      <c r="F136" s="36">
        <f>SUMIFS(СВЦЭМ!$C$33:$C$776,СВЦЭМ!$A$33:$A$776,$A136,СВЦЭМ!$B$33:$B$776,F$119)+'СЕТ СН'!$I$9+СВЦЭМ!$D$10+'СЕТ СН'!$I$6-'СЕТ СН'!$I$19</f>
        <v>1537.0574514700002</v>
      </c>
      <c r="G136" s="36">
        <f>SUMIFS(СВЦЭМ!$C$33:$C$776,СВЦЭМ!$A$33:$A$776,$A136,СВЦЭМ!$B$33:$B$776,G$119)+'СЕТ СН'!$I$9+СВЦЭМ!$D$10+'СЕТ СН'!$I$6-'СЕТ СН'!$I$19</f>
        <v>1546.7784397800001</v>
      </c>
      <c r="H136" s="36">
        <f>SUMIFS(СВЦЭМ!$C$33:$C$776,СВЦЭМ!$A$33:$A$776,$A136,СВЦЭМ!$B$33:$B$776,H$119)+'СЕТ СН'!$I$9+СВЦЭМ!$D$10+'СЕТ СН'!$I$6-'СЕТ СН'!$I$19</f>
        <v>1576.4975355300001</v>
      </c>
      <c r="I136" s="36">
        <f>SUMIFS(СВЦЭМ!$C$33:$C$776,СВЦЭМ!$A$33:$A$776,$A136,СВЦЭМ!$B$33:$B$776,I$119)+'СЕТ СН'!$I$9+СВЦЭМ!$D$10+'СЕТ СН'!$I$6-'СЕТ СН'!$I$19</f>
        <v>1552.74582682</v>
      </c>
      <c r="J136" s="36">
        <f>SUMIFS(СВЦЭМ!$C$33:$C$776,СВЦЭМ!$A$33:$A$776,$A136,СВЦЭМ!$B$33:$B$776,J$119)+'СЕТ СН'!$I$9+СВЦЭМ!$D$10+'СЕТ СН'!$I$6-'СЕТ СН'!$I$19</f>
        <v>1496.8666729199999</v>
      </c>
      <c r="K136" s="36">
        <f>SUMIFS(СВЦЭМ!$C$33:$C$776,СВЦЭМ!$A$33:$A$776,$A136,СВЦЭМ!$B$33:$B$776,K$119)+'СЕТ СН'!$I$9+СВЦЭМ!$D$10+'СЕТ СН'!$I$6-'СЕТ СН'!$I$19</f>
        <v>1399.2150394</v>
      </c>
      <c r="L136" s="36">
        <f>SUMIFS(СВЦЭМ!$C$33:$C$776,СВЦЭМ!$A$33:$A$776,$A136,СВЦЭМ!$B$33:$B$776,L$119)+'СЕТ СН'!$I$9+СВЦЭМ!$D$10+'СЕТ СН'!$I$6-'СЕТ СН'!$I$19</f>
        <v>1326.9840214400001</v>
      </c>
      <c r="M136" s="36">
        <f>SUMIFS(СВЦЭМ!$C$33:$C$776,СВЦЭМ!$A$33:$A$776,$A136,СВЦЭМ!$B$33:$B$776,M$119)+'СЕТ СН'!$I$9+СВЦЭМ!$D$10+'СЕТ СН'!$I$6-'СЕТ СН'!$I$19</f>
        <v>1315.63217831</v>
      </c>
      <c r="N136" s="36">
        <f>SUMIFS(СВЦЭМ!$C$33:$C$776,СВЦЭМ!$A$33:$A$776,$A136,СВЦЭМ!$B$33:$B$776,N$119)+'СЕТ СН'!$I$9+СВЦЭМ!$D$10+'СЕТ СН'!$I$6-'СЕТ СН'!$I$19</f>
        <v>1319.3952466199999</v>
      </c>
      <c r="O136" s="36">
        <f>SUMIFS(СВЦЭМ!$C$33:$C$776,СВЦЭМ!$A$33:$A$776,$A136,СВЦЭМ!$B$33:$B$776,O$119)+'СЕТ СН'!$I$9+СВЦЭМ!$D$10+'СЕТ СН'!$I$6-'СЕТ СН'!$I$19</f>
        <v>1331.1998720500001</v>
      </c>
      <c r="P136" s="36">
        <f>SUMIFS(СВЦЭМ!$C$33:$C$776,СВЦЭМ!$A$33:$A$776,$A136,СВЦЭМ!$B$33:$B$776,P$119)+'СЕТ СН'!$I$9+СВЦЭМ!$D$10+'СЕТ СН'!$I$6-'СЕТ СН'!$I$19</f>
        <v>1346.91309424</v>
      </c>
      <c r="Q136" s="36">
        <f>SUMIFS(СВЦЭМ!$C$33:$C$776,СВЦЭМ!$A$33:$A$776,$A136,СВЦЭМ!$B$33:$B$776,Q$119)+'СЕТ СН'!$I$9+СВЦЭМ!$D$10+'СЕТ СН'!$I$6-'СЕТ СН'!$I$19</f>
        <v>1331.5278170199999</v>
      </c>
      <c r="R136" s="36">
        <f>SUMIFS(СВЦЭМ!$C$33:$C$776,СВЦЭМ!$A$33:$A$776,$A136,СВЦЭМ!$B$33:$B$776,R$119)+'СЕТ СН'!$I$9+СВЦЭМ!$D$10+'СЕТ СН'!$I$6-'СЕТ СН'!$I$19</f>
        <v>1332.3455570000001</v>
      </c>
      <c r="S136" s="36">
        <f>SUMIFS(СВЦЭМ!$C$33:$C$776,СВЦЭМ!$A$33:$A$776,$A136,СВЦЭМ!$B$33:$B$776,S$119)+'СЕТ СН'!$I$9+СВЦЭМ!$D$10+'СЕТ СН'!$I$6-'СЕТ СН'!$I$19</f>
        <v>1333.9642174599999</v>
      </c>
      <c r="T136" s="36">
        <f>SUMIFS(СВЦЭМ!$C$33:$C$776,СВЦЭМ!$A$33:$A$776,$A136,СВЦЭМ!$B$33:$B$776,T$119)+'СЕТ СН'!$I$9+СВЦЭМ!$D$10+'СЕТ СН'!$I$6-'СЕТ СН'!$I$19</f>
        <v>1344.12754533</v>
      </c>
      <c r="U136" s="36">
        <f>SUMIFS(СВЦЭМ!$C$33:$C$776,СВЦЭМ!$A$33:$A$776,$A136,СВЦЭМ!$B$33:$B$776,U$119)+'СЕТ СН'!$I$9+СВЦЭМ!$D$10+'СЕТ СН'!$I$6-'СЕТ СН'!$I$19</f>
        <v>1329.0189230800001</v>
      </c>
      <c r="V136" s="36">
        <f>SUMIFS(СВЦЭМ!$C$33:$C$776,СВЦЭМ!$A$33:$A$776,$A136,СВЦЭМ!$B$33:$B$776,V$119)+'СЕТ СН'!$I$9+СВЦЭМ!$D$10+'СЕТ СН'!$I$6-'СЕТ СН'!$I$19</f>
        <v>1322.5616295899999</v>
      </c>
      <c r="W136" s="36">
        <f>SUMIFS(СВЦЭМ!$C$33:$C$776,СВЦЭМ!$A$33:$A$776,$A136,СВЦЭМ!$B$33:$B$776,W$119)+'СЕТ СН'!$I$9+СВЦЭМ!$D$10+'СЕТ СН'!$I$6-'СЕТ СН'!$I$19</f>
        <v>1328.1465873100001</v>
      </c>
      <c r="X136" s="36">
        <f>SUMIFS(СВЦЭМ!$C$33:$C$776,СВЦЭМ!$A$33:$A$776,$A136,СВЦЭМ!$B$33:$B$776,X$119)+'СЕТ СН'!$I$9+СВЦЭМ!$D$10+'СЕТ СН'!$I$6-'СЕТ СН'!$I$19</f>
        <v>1373.2353124400001</v>
      </c>
      <c r="Y136" s="36">
        <f>SUMIFS(СВЦЭМ!$C$33:$C$776,СВЦЭМ!$A$33:$A$776,$A136,СВЦЭМ!$B$33:$B$776,Y$119)+'СЕТ СН'!$I$9+СВЦЭМ!$D$10+'СЕТ СН'!$I$6-'СЕТ СН'!$I$19</f>
        <v>1449.3921521500001</v>
      </c>
    </row>
    <row r="137" spans="1:25" ht="15.75" x14ac:dyDescent="0.2">
      <c r="A137" s="35">
        <f t="shared" si="3"/>
        <v>44000</v>
      </c>
      <c r="B137" s="36">
        <f>SUMIFS(СВЦЭМ!$C$33:$C$776,СВЦЭМ!$A$33:$A$776,$A137,СВЦЭМ!$B$33:$B$776,B$119)+'СЕТ СН'!$I$9+СВЦЭМ!$D$10+'СЕТ СН'!$I$6-'СЕТ СН'!$I$19</f>
        <v>1422.9207352399999</v>
      </c>
      <c r="C137" s="36">
        <f>SUMIFS(СВЦЭМ!$C$33:$C$776,СВЦЭМ!$A$33:$A$776,$A137,СВЦЭМ!$B$33:$B$776,C$119)+'СЕТ СН'!$I$9+СВЦЭМ!$D$10+'СЕТ СН'!$I$6-'СЕТ СН'!$I$19</f>
        <v>1400.4828497799999</v>
      </c>
      <c r="D137" s="36">
        <f>SUMIFS(СВЦЭМ!$C$33:$C$776,СВЦЭМ!$A$33:$A$776,$A137,СВЦЭМ!$B$33:$B$776,D$119)+'СЕТ СН'!$I$9+СВЦЭМ!$D$10+'СЕТ СН'!$I$6-'СЕТ СН'!$I$19</f>
        <v>1427.98235041</v>
      </c>
      <c r="E137" s="36">
        <f>SUMIFS(СВЦЭМ!$C$33:$C$776,СВЦЭМ!$A$33:$A$776,$A137,СВЦЭМ!$B$33:$B$776,E$119)+'СЕТ СН'!$I$9+СВЦЭМ!$D$10+'СЕТ СН'!$I$6-'СЕТ СН'!$I$19</f>
        <v>1440.33958835</v>
      </c>
      <c r="F137" s="36">
        <f>SUMIFS(СВЦЭМ!$C$33:$C$776,СВЦЭМ!$A$33:$A$776,$A137,СВЦЭМ!$B$33:$B$776,F$119)+'СЕТ СН'!$I$9+СВЦЭМ!$D$10+'СЕТ СН'!$I$6-'СЕТ СН'!$I$19</f>
        <v>1439.4969711200001</v>
      </c>
      <c r="G137" s="36">
        <f>SUMIFS(СВЦЭМ!$C$33:$C$776,СВЦЭМ!$A$33:$A$776,$A137,СВЦЭМ!$B$33:$B$776,G$119)+'СЕТ СН'!$I$9+СВЦЭМ!$D$10+'СЕТ СН'!$I$6-'СЕТ СН'!$I$19</f>
        <v>1552.62864904</v>
      </c>
      <c r="H137" s="36">
        <f>SUMIFS(СВЦЭМ!$C$33:$C$776,СВЦЭМ!$A$33:$A$776,$A137,СВЦЭМ!$B$33:$B$776,H$119)+'СЕТ СН'!$I$9+СВЦЭМ!$D$10+'СЕТ СН'!$I$6-'СЕТ СН'!$I$19</f>
        <v>1513.65847575</v>
      </c>
      <c r="I137" s="36">
        <f>SUMIFS(СВЦЭМ!$C$33:$C$776,СВЦЭМ!$A$33:$A$776,$A137,СВЦЭМ!$B$33:$B$776,I$119)+'СЕТ СН'!$I$9+СВЦЭМ!$D$10+'СЕТ СН'!$I$6-'СЕТ СН'!$I$19</f>
        <v>1508.1261294599999</v>
      </c>
      <c r="J137" s="36">
        <f>SUMIFS(СВЦЭМ!$C$33:$C$776,СВЦЭМ!$A$33:$A$776,$A137,СВЦЭМ!$B$33:$B$776,J$119)+'СЕТ СН'!$I$9+СВЦЭМ!$D$10+'СЕТ СН'!$I$6-'СЕТ СН'!$I$19</f>
        <v>1511.5874601300002</v>
      </c>
      <c r="K137" s="36">
        <f>SUMIFS(СВЦЭМ!$C$33:$C$776,СВЦЭМ!$A$33:$A$776,$A137,СВЦЭМ!$B$33:$B$776,K$119)+'СЕТ СН'!$I$9+СВЦЭМ!$D$10+'СЕТ СН'!$I$6-'СЕТ СН'!$I$19</f>
        <v>1428.27394886</v>
      </c>
      <c r="L137" s="36">
        <f>SUMIFS(СВЦЭМ!$C$33:$C$776,СВЦЭМ!$A$33:$A$776,$A137,СВЦЭМ!$B$33:$B$776,L$119)+'СЕТ СН'!$I$9+СВЦЭМ!$D$10+'СЕТ СН'!$I$6-'СЕТ СН'!$I$19</f>
        <v>1371.56572091</v>
      </c>
      <c r="M137" s="36">
        <f>SUMIFS(СВЦЭМ!$C$33:$C$776,СВЦЭМ!$A$33:$A$776,$A137,СВЦЭМ!$B$33:$B$776,M$119)+'СЕТ СН'!$I$9+СВЦЭМ!$D$10+'СЕТ СН'!$I$6-'СЕТ СН'!$I$19</f>
        <v>1355.8576126799999</v>
      </c>
      <c r="N137" s="36">
        <f>SUMIFS(СВЦЭМ!$C$33:$C$776,СВЦЭМ!$A$33:$A$776,$A137,СВЦЭМ!$B$33:$B$776,N$119)+'СЕТ СН'!$I$9+СВЦЭМ!$D$10+'СЕТ СН'!$I$6-'СЕТ СН'!$I$19</f>
        <v>1370.70853465</v>
      </c>
      <c r="O137" s="36">
        <f>SUMIFS(СВЦЭМ!$C$33:$C$776,СВЦЭМ!$A$33:$A$776,$A137,СВЦЭМ!$B$33:$B$776,O$119)+'СЕТ СН'!$I$9+СВЦЭМ!$D$10+'СЕТ СН'!$I$6-'СЕТ СН'!$I$19</f>
        <v>1385.5093281700001</v>
      </c>
      <c r="P137" s="36">
        <f>SUMIFS(СВЦЭМ!$C$33:$C$776,СВЦЭМ!$A$33:$A$776,$A137,СВЦЭМ!$B$33:$B$776,P$119)+'СЕТ СН'!$I$9+СВЦЭМ!$D$10+'СЕТ СН'!$I$6-'СЕТ СН'!$I$19</f>
        <v>1376.4842335399999</v>
      </c>
      <c r="Q137" s="36">
        <f>SUMIFS(СВЦЭМ!$C$33:$C$776,СВЦЭМ!$A$33:$A$776,$A137,СВЦЭМ!$B$33:$B$776,Q$119)+'СЕТ СН'!$I$9+СВЦЭМ!$D$10+'СЕТ СН'!$I$6-'СЕТ СН'!$I$19</f>
        <v>1379.8591069500001</v>
      </c>
      <c r="R137" s="36">
        <f>SUMIFS(СВЦЭМ!$C$33:$C$776,СВЦЭМ!$A$33:$A$776,$A137,СВЦЭМ!$B$33:$B$776,R$119)+'СЕТ СН'!$I$9+СВЦЭМ!$D$10+'СЕТ СН'!$I$6-'СЕТ СН'!$I$19</f>
        <v>1377.78340241</v>
      </c>
      <c r="S137" s="36">
        <f>SUMIFS(СВЦЭМ!$C$33:$C$776,СВЦЭМ!$A$33:$A$776,$A137,СВЦЭМ!$B$33:$B$776,S$119)+'СЕТ СН'!$I$9+СВЦЭМ!$D$10+'СЕТ СН'!$I$6-'СЕТ СН'!$I$19</f>
        <v>1389.39053416</v>
      </c>
      <c r="T137" s="36">
        <f>SUMIFS(СВЦЭМ!$C$33:$C$776,СВЦЭМ!$A$33:$A$776,$A137,СВЦЭМ!$B$33:$B$776,T$119)+'СЕТ СН'!$I$9+СВЦЭМ!$D$10+'СЕТ СН'!$I$6-'СЕТ СН'!$I$19</f>
        <v>1384.08636211</v>
      </c>
      <c r="U137" s="36">
        <f>SUMIFS(СВЦЭМ!$C$33:$C$776,СВЦЭМ!$A$33:$A$776,$A137,СВЦЭМ!$B$33:$B$776,U$119)+'СЕТ СН'!$I$9+СВЦЭМ!$D$10+'СЕТ СН'!$I$6-'СЕТ СН'!$I$19</f>
        <v>1382.8920325200002</v>
      </c>
      <c r="V137" s="36">
        <f>SUMIFS(СВЦЭМ!$C$33:$C$776,СВЦЭМ!$A$33:$A$776,$A137,СВЦЭМ!$B$33:$B$776,V$119)+'СЕТ СН'!$I$9+СВЦЭМ!$D$10+'СЕТ СН'!$I$6-'СЕТ СН'!$I$19</f>
        <v>1368.92451347</v>
      </c>
      <c r="W137" s="36">
        <f>SUMIFS(СВЦЭМ!$C$33:$C$776,СВЦЭМ!$A$33:$A$776,$A137,СВЦЭМ!$B$33:$B$776,W$119)+'СЕТ СН'!$I$9+СВЦЭМ!$D$10+'СЕТ СН'!$I$6-'СЕТ СН'!$I$19</f>
        <v>1362.7084655799999</v>
      </c>
      <c r="X137" s="36">
        <f>SUMIFS(СВЦЭМ!$C$33:$C$776,СВЦЭМ!$A$33:$A$776,$A137,СВЦЭМ!$B$33:$B$776,X$119)+'СЕТ СН'!$I$9+СВЦЭМ!$D$10+'СЕТ СН'!$I$6-'СЕТ СН'!$I$19</f>
        <v>1406.73368351</v>
      </c>
      <c r="Y137" s="36">
        <f>SUMIFS(СВЦЭМ!$C$33:$C$776,СВЦЭМ!$A$33:$A$776,$A137,СВЦЭМ!$B$33:$B$776,Y$119)+'СЕТ СН'!$I$9+СВЦЭМ!$D$10+'СЕТ СН'!$I$6-'СЕТ СН'!$I$19</f>
        <v>1418.3563490500001</v>
      </c>
    </row>
    <row r="138" spans="1:25" ht="15.75" x14ac:dyDescent="0.2">
      <c r="A138" s="35">
        <f t="shared" si="3"/>
        <v>44001</v>
      </c>
      <c r="B138" s="36">
        <f>SUMIFS(СВЦЭМ!$C$33:$C$776,СВЦЭМ!$A$33:$A$776,$A138,СВЦЭМ!$B$33:$B$776,B$119)+'СЕТ СН'!$I$9+СВЦЭМ!$D$10+'СЕТ СН'!$I$6-'СЕТ СН'!$I$19</f>
        <v>1525.46362585</v>
      </c>
      <c r="C138" s="36">
        <f>SUMIFS(СВЦЭМ!$C$33:$C$776,СВЦЭМ!$A$33:$A$776,$A138,СВЦЭМ!$B$33:$B$776,C$119)+'СЕТ СН'!$I$9+СВЦЭМ!$D$10+'СЕТ СН'!$I$6-'СЕТ СН'!$I$19</f>
        <v>1560.1668751</v>
      </c>
      <c r="D138" s="36">
        <f>SUMIFS(СВЦЭМ!$C$33:$C$776,СВЦЭМ!$A$33:$A$776,$A138,СВЦЭМ!$B$33:$B$776,D$119)+'СЕТ СН'!$I$9+СВЦЭМ!$D$10+'СЕТ СН'!$I$6-'СЕТ СН'!$I$19</f>
        <v>1566.1204787300001</v>
      </c>
      <c r="E138" s="36">
        <f>SUMIFS(СВЦЭМ!$C$33:$C$776,СВЦЭМ!$A$33:$A$776,$A138,СВЦЭМ!$B$33:$B$776,E$119)+'СЕТ СН'!$I$9+СВЦЭМ!$D$10+'СЕТ СН'!$I$6-'СЕТ СН'!$I$19</f>
        <v>1556.42168085</v>
      </c>
      <c r="F138" s="36">
        <f>SUMIFS(СВЦЭМ!$C$33:$C$776,СВЦЭМ!$A$33:$A$776,$A138,СВЦЭМ!$B$33:$B$776,F$119)+'СЕТ СН'!$I$9+СВЦЭМ!$D$10+'СЕТ СН'!$I$6-'СЕТ СН'!$I$19</f>
        <v>1550.9462548000001</v>
      </c>
      <c r="G138" s="36">
        <f>SUMIFS(СВЦЭМ!$C$33:$C$776,СВЦЭМ!$A$33:$A$776,$A138,СВЦЭМ!$B$33:$B$776,G$119)+'СЕТ СН'!$I$9+СВЦЭМ!$D$10+'СЕТ СН'!$I$6-'СЕТ СН'!$I$19</f>
        <v>1559.08576806</v>
      </c>
      <c r="H138" s="36">
        <f>SUMIFS(СВЦЭМ!$C$33:$C$776,СВЦЭМ!$A$33:$A$776,$A138,СВЦЭМ!$B$33:$B$776,H$119)+'СЕТ СН'!$I$9+СВЦЭМ!$D$10+'СЕТ СН'!$I$6-'СЕТ СН'!$I$19</f>
        <v>1576.16555915</v>
      </c>
      <c r="I138" s="36">
        <f>SUMIFS(СВЦЭМ!$C$33:$C$776,СВЦЭМ!$A$33:$A$776,$A138,СВЦЭМ!$B$33:$B$776,I$119)+'СЕТ СН'!$I$9+СВЦЭМ!$D$10+'СЕТ СН'!$I$6-'СЕТ СН'!$I$19</f>
        <v>1563.85193293</v>
      </c>
      <c r="J138" s="36">
        <f>SUMIFS(СВЦЭМ!$C$33:$C$776,СВЦЭМ!$A$33:$A$776,$A138,СВЦЭМ!$B$33:$B$776,J$119)+'СЕТ СН'!$I$9+СВЦЭМ!$D$10+'СЕТ СН'!$I$6-'СЕТ СН'!$I$19</f>
        <v>1465.89725251</v>
      </c>
      <c r="K138" s="36">
        <f>SUMIFS(СВЦЭМ!$C$33:$C$776,СВЦЭМ!$A$33:$A$776,$A138,СВЦЭМ!$B$33:$B$776,K$119)+'СЕТ СН'!$I$9+СВЦЭМ!$D$10+'СЕТ СН'!$I$6-'СЕТ СН'!$I$19</f>
        <v>1374.3637998499999</v>
      </c>
      <c r="L138" s="36">
        <f>SUMIFS(СВЦЭМ!$C$33:$C$776,СВЦЭМ!$A$33:$A$776,$A138,СВЦЭМ!$B$33:$B$776,L$119)+'СЕТ СН'!$I$9+СВЦЭМ!$D$10+'СЕТ СН'!$I$6-'СЕТ СН'!$I$19</f>
        <v>1327.7415069799999</v>
      </c>
      <c r="M138" s="36">
        <f>SUMIFS(СВЦЭМ!$C$33:$C$776,СВЦЭМ!$A$33:$A$776,$A138,СВЦЭМ!$B$33:$B$776,M$119)+'СЕТ СН'!$I$9+СВЦЭМ!$D$10+'СЕТ СН'!$I$6-'СЕТ СН'!$I$19</f>
        <v>1326.8191354599999</v>
      </c>
      <c r="N138" s="36">
        <f>SUMIFS(СВЦЭМ!$C$33:$C$776,СВЦЭМ!$A$33:$A$776,$A138,СВЦЭМ!$B$33:$B$776,N$119)+'СЕТ СН'!$I$9+СВЦЭМ!$D$10+'СЕТ СН'!$I$6-'СЕТ СН'!$I$19</f>
        <v>1329.12714031</v>
      </c>
      <c r="O138" s="36">
        <f>SUMIFS(СВЦЭМ!$C$33:$C$776,СВЦЭМ!$A$33:$A$776,$A138,СВЦЭМ!$B$33:$B$776,O$119)+'СЕТ СН'!$I$9+СВЦЭМ!$D$10+'СЕТ СН'!$I$6-'СЕТ СН'!$I$19</f>
        <v>1346.9434786000002</v>
      </c>
      <c r="P138" s="36">
        <f>SUMIFS(СВЦЭМ!$C$33:$C$776,СВЦЭМ!$A$33:$A$776,$A138,СВЦЭМ!$B$33:$B$776,P$119)+'СЕТ СН'!$I$9+СВЦЭМ!$D$10+'СЕТ СН'!$I$6-'СЕТ СН'!$I$19</f>
        <v>1335.2253562999999</v>
      </c>
      <c r="Q138" s="36">
        <f>SUMIFS(СВЦЭМ!$C$33:$C$776,СВЦЭМ!$A$33:$A$776,$A138,СВЦЭМ!$B$33:$B$776,Q$119)+'СЕТ СН'!$I$9+СВЦЭМ!$D$10+'СЕТ СН'!$I$6-'СЕТ СН'!$I$19</f>
        <v>1340.5464707599999</v>
      </c>
      <c r="R138" s="36">
        <f>SUMIFS(СВЦЭМ!$C$33:$C$776,СВЦЭМ!$A$33:$A$776,$A138,СВЦЭМ!$B$33:$B$776,R$119)+'СЕТ СН'!$I$9+СВЦЭМ!$D$10+'СЕТ СН'!$I$6-'СЕТ СН'!$I$19</f>
        <v>1335.5746494499999</v>
      </c>
      <c r="S138" s="36">
        <f>SUMIFS(СВЦЭМ!$C$33:$C$776,СВЦЭМ!$A$33:$A$776,$A138,СВЦЭМ!$B$33:$B$776,S$119)+'СЕТ СН'!$I$9+СВЦЭМ!$D$10+'СЕТ СН'!$I$6-'СЕТ СН'!$I$19</f>
        <v>1357.23819744</v>
      </c>
      <c r="T138" s="36">
        <f>SUMIFS(СВЦЭМ!$C$33:$C$776,СВЦЭМ!$A$33:$A$776,$A138,СВЦЭМ!$B$33:$B$776,T$119)+'СЕТ СН'!$I$9+СВЦЭМ!$D$10+'СЕТ СН'!$I$6-'СЕТ СН'!$I$19</f>
        <v>1351.7199585200001</v>
      </c>
      <c r="U138" s="36">
        <f>SUMIFS(СВЦЭМ!$C$33:$C$776,СВЦЭМ!$A$33:$A$776,$A138,СВЦЭМ!$B$33:$B$776,U$119)+'СЕТ СН'!$I$9+СВЦЭМ!$D$10+'СЕТ СН'!$I$6-'СЕТ СН'!$I$19</f>
        <v>1342.46346337</v>
      </c>
      <c r="V138" s="36">
        <f>SUMIFS(СВЦЭМ!$C$33:$C$776,СВЦЭМ!$A$33:$A$776,$A138,СВЦЭМ!$B$33:$B$776,V$119)+'СЕТ СН'!$I$9+СВЦЭМ!$D$10+'СЕТ СН'!$I$6-'СЕТ СН'!$I$19</f>
        <v>1325.6628003599999</v>
      </c>
      <c r="W138" s="36">
        <f>SUMIFS(СВЦЭМ!$C$33:$C$776,СВЦЭМ!$A$33:$A$776,$A138,СВЦЭМ!$B$33:$B$776,W$119)+'СЕТ СН'!$I$9+СВЦЭМ!$D$10+'СЕТ СН'!$I$6-'СЕТ СН'!$I$19</f>
        <v>1326.7291902100001</v>
      </c>
      <c r="X138" s="36">
        <f>SUMIFS(СВЦЭМ!$C$33:$C$776,СВЦЭМ!$A$33:$A$776,$A138,СВЦЭМ!$B$33:$B$776,X$119)+'СЕТ СН'!$I$9+СВЦЭМ!$D$10+'СЕТ СН'!$I$6-'СЕТ СН'!$I$19</f>
        <v>1374.4422054699999</v>
      </c>
      <c r="Y138" s="36">
        <f>SUMIFS(СВЦЭМ!$C$33:$C$776,СВЦЭМ!$A$33:$A$776,$A138,СВЦЭМ!$B$33:$B$776,Y$119)+'СЕТ СН'!$I$9+СВЦЭМ!$D$10+'СЕТ СН'!$I$6-'СЕТ СН'!$I$19</f>
        <v>1456.7866496000001</v>
      </c>
    </row>
    <row r="139" spans="1:25" ht="15.75" x14ac:dyDescent="0.2">
      <c r="A139" s="35">
        <f t="shared" si="3"/>
        <v>44002</v>
      </c>
      <c r="B139" s="36">
        <f>SUMIFS(СВЦЭМ!$C$33:$C$776,СВЦЭМ!$A$33:$A$776,$A139,СВЦЭМ!$B$33:$B$776,B$119)+'СЕТ СН'!$I$9+СВЦЭМ!$D$10+'СЕТ СН'!$I$6-'СЕТ СН'!$I$19</f>
        <v>1515.6120557700001</v>
      </c>
      <c r="C139" s="36">
        <f>SUMIFS(СВЦЭМ!$C$33:$C$776,СВЦЭМ!$A$33:$A$776,$A139,СВЦЭМ!$B$33:$B$776,C$119)+'СЕТ СН'!$I$9+СВЦЭМ!$D$10+'СЕТ СН'!$I$6-'СЕТ СН'!$I$19</f>
        <v>1543.0359859499999</v>
      </c>
      <c r="D139" s="36">
        <f>SUMIFS(СВЦЭМ!$C$33:$C$776,СВЦЭМ!$A$33:$A$776,$A139,СВЦЭМ!$B$33:$B$776,D$119)+'СЕТ СН'!$I$9+СВЦЭМ!$D$10+'СЕТ СН'!$I$6-'СЕТ СН'!$I$19</f>
        <v>1548.3338184899999</v>
      </c>
      <c r="E139" s="36">
        <f>SUMIFS(СВЦЭМ!$C$33:$C$776,СВЦЭМ!$A$33:$A$776,$A139,СВЦЭМ!$B$33:$B$776,E$119)+'СЕТ СН'!$I$9+СВЦЭМ!$D$10+'СЕТ СН'!$I$6-'СЕТ СН'!$I$19</f>
        <v>1541.8625551999999</v>
      </c>
      <c r="F139" s="36">
        <f>SUMIFS(СВЦЭМ!$C$33:$C$776,СВЦЭМ!$A$33:$A$776,$A139,СВЦЭМ!$B$33:$B$776,F$119)+'СЕТ СН'!$I$9+СВЦЭМ!$D$10+'СЕТ СН'!$I$6-'СЕТ СН'!$I$19</f>
        <v>1531.9106628300001</v>
      </c>
      <c r="G139" s="36">
        <f>SUMIFS(СВЦЭМ!$C$33:$C$776,СВЦЭМ!$A$33:$A$776,$A139,СВЦЭМ!$B$33:$B$776,G$119)+'СЕТ СН'!$I$9+СВЦЭМ!$D$10+'СЕТ СН'!$I$6-'СЕТ СН'!$I$19</f>
        <v>1536.08027563</v>
      </c>
      <c r="H139" s="36">
        <f>SUMIFS(СВЦЭМ!$C$33:$C$776,СВЦЭМ!$A$33:$A$776,$A139,СВЦЭМ!$B$33:$B$776,H$119)+'СЕТ СН'!$I$9+СВЦЭМ!$D$10+'СЕТ СН'!$I$6-'СЕТ СН'!$I$19</f>
        <v>1542.73519134</v>
      </c>
      <c r="I139" s="36">
        <f>SUMIFS(СВЦЭМ!$C$33:$C$776,СВЦЭМ!$A$33:$A$776,$A139,СВЦЭМ!$B$33:$B$776,I$119)+'СЕТ СН'!$I$9+СВЦЭМ!$D$10+'СЕТ СН'!$I$6-'СЕТ СН'!$I$19</f>
        <v>1523.76335735</v>
      </c>
      <c r="J139" s="36">
        <f>SUMIFS(СВЦЭМ!$C$33:$C$776,СВЦЭМ!$A$33:$A$776,$A139,СВЦЭМ!$B$33:$B$776,J$119)+'СЕТ СН'!$I$9+СВЦЭМ!$D$10+'СЕТ СН'!$I$6-'СЕТ СН'!$I$19</f>
        <v>1420.5647843500001</v>
      </c>
      <c r="K139" s="36">
        <f>SUMIFS(СВЦЭМ!$C$33:$C$776,СВЦЭМ!$A$33:$A$776,$A139,СВЦЭМ!$B$33:$B$776,K$119)+'СЕТ СН'!$I$9+СВЦЭМ!$D$10+'СЕТ СН'!$I$6-'СЕТ СН'!$I$19</f>
        <v>1350.5268614699999</v>
      </c>
      <c r="L139" s="36">
        <f>SUMIFS(СВЦЭМ!$C$33:$C$776,СВЦЭМ!$A$33:$A$776,$A139,СВЦЭМ!$B$33:$B$776,L$119)+'СЕТ СН'!$I$9+СВЦЭМ!$D$10+'СЕТ СН'!$I$6-'СЕТ СН'!$I$19</f>
        <v>1317.23398206</v>
      </c>
      <c r="M139" s="36">
        <f>SUMIFS(СВЦЭМ!$C$33:$C$776,СВЦЭМ!$A$33:$A$776,$A139,СВЦЭМ!$B$33:$B$776,M$119)+'СЕТ СН'!$I$9+СВЦЭМ!$D$10+'СЕТ СН'!$I$6-'СЕТ СН'!$I$19</f>
        <v>1317.36806011</v>
      </c>
      <c r="N139" s="36">
        <f>SUMIFS(СВЦЭМ!$C$33:$C$776,СВЦЭМ!$A$33:$A$776,$A139,СВЦЭМ!$B$33:$B$776,N$119)+'СЕТ СН'!$I$9+СВЦЭМ!$D$10+'СЕТ СН'!$I$6-'СЕТ СН'!$I$19</f>
        <v>1320.9769293200002</v>
      </c>
      <c r="O139" s="36">
        <f>SUMIFS(СВЦЭМ!$C$33:$C$776,СВЦЭМ!$A$33:$A$776,$A139,СВЦЭМ!$B$33:$B$776,O$119)+'СЕТ СН'!$I$9+СВЦЭМ!$D$10+'СЕТ СН'!$I$6-'СЕТ СН'!$I$19</f>
        <v>1333.7516040300002</v>
      </c>
      <c r="P139" s="36">
        <f>SUMIFS(СВЦЭМ!$C$33:$C$776,СВЦЭМ!$A$33:$A$776,$A139,СВЦЭМ!$B$33:$B$776,P$119)+'СЕТ СН'!$I$9+СВЦЭМ!$D$10+'СЕТ СН'!$I$6-'СЕТ СН'!$I$19</f>
        <v>1309.66620203</v>
      </c>
      <c r="Q139" s="36">
        <f>SUMIFS(СВЦЭМ!$C$33:$C$776,СВЦЭМ!$A$33:$A$776,$A139,СВЦЭМ!$B$33:$B$776,Q$119)+'СЕТ СН'!$I$9+СВЦЭМ!$D$10+'СЕТ СН'!$I$6-'СЕТ СН'!$I$19</f>
        <v>1319.43452398</v>
      </c>
      <c r="R139" s="36">
        <f>SUMIFS(СВЦЭМ!$C$33:$C$776,СВЦЭМ!$A$33:$A$776,$A139,СВЦЭМ!$B$33:$B$776,R$119)+'СЕТ СН'!$I$9+СВЦЭМ!$D$10+'СЕТ СН'!$I$6-'СЕТ СН'!$I$19</f>
        <v>1317.71128662</v>
      </c>
      <c r="S139" s="36">
        <f>SUMIFS(СВЦЭМ!$C$33:$C$776,СВЦЭМ!$A$33:$A$776,$A139,СВЦЭМ!$B$33:$B$776,S$119)+'СЕТ СН'!$I$9+СВЦЭМ!$D$10+'СЕТ СН'!$I$6-'СЕТ СН'!$I$19</f>
        <v>1340.0206414700001</v>
      </c>
      <c r="T139" s="36">
        <f>SUMIFS(СВЦЭМ!$C$33:$C$776,СВЦЭМ!$A$33:$A$776,$A139,СВЦЭМ!$B$33:$B$776,T$119)+'СЕТ СН'!$I$9+СВЦЭМ!$D$10+'СЕТ СН'!$I$6-'СЕТ СН'!$I$19</f>
        <v>1335.3038338800002</v>
      </c>
      <c r="U139" s="36">
        <f>SUMIFS(СВЦЭМ!$C$33:$C$776,СВЦЭМ!$A$33:$A$776,$A139,СВЦЭМ!$B$33:$B$776,U$119)+'СЕТ СН'!$I$9+СВЦЭМ!$D$10+'СЕТ СН'!$I$6-'СЕТ СН'!$I$19</f>
        <v>1319.6009557900002</v>
      </c>
      <c r="V139" s="36">
        <f>SUMIFS(СВЦЭМ!$C$33:$C$776,СВЦЭМ!$A$33:$A$776,$A139,СВЦЭМ!$B$33:$B$776,V$119)+'СЕТ СН'!$I$9+СВЦЭМ!$D$10+'СЕТ СН'!$I$6-'СЕТ СН'!$I$19</f>
        <v>1300.9155365500001</v>
      </c>
      <c r="W139" s="36">
        <f>SUMIFS(СВЦЭМ!$C$33:$C$776,СВЦЭМ!$A$33:$A$776,$A139,СВЦЭМ!$B$33:$B$776,W$119)+'СЕТ СН'!$I$9+СВЦЭМ!$D$10+'СЕТ СН'!$I$6-'СЕТ СН'!$I$19</f>
        <v>1321.0512865599999</v>
      </c>
      <c r="X139" s="36">
        <f>SUMIFS(СВЦЭМ!$C$33:$C$776,СВЦЭМ!$A$33:$A$776,$A139,СВЦЭМ!$B$33:$B$776,X$119)+'СЕТ СН'!$I$9+СВЦЭМ!$D$10+'СЕТ СН'!$I$6-'СЕТ СН'!$I$19</f>
        <v>1371.0013723900001</v>
      </c>
      <c r="Y139" s="36">
        <f>SUMIFS(СВЦЭМ!$C$33:$C$776,СВЦЭМ!$A$33:$A$776,$A139,СВЦЭМ!$B$33:$B$776,Y$119)+'СЕТ СН'!$I$9+СВЦЭМ!$D$10+'СЕТ СН'!$I$6-'СЕТ СН'!$I$19</f>
        <v>1429.75592093</v>
      </c>
    </row>
    <row r="140" spans="1:25" ht="15.75" x14ac:dyDescent="0.2">
      <c r="A140" s="35">
        <f t="shared" si="3"/>
        <v>44003</v>
      </c>
      <c r="B140" s="36">
        <f>SUMIFS(СВЦЭМ!$C$33:$C$776,СВЦЭМ!$A$33:$A$776,$A140,СВЦЭМ!$B$33:$B$776,B$119)+'СЕТ СН'!$I$9+СВЦЭМ!$D$10+'СЕТ СН'!$I$6-'СЕТ СН'!$I$19</f>
        <v>1494.6753898900001</v>
      </c>
      <c r="C140" s="36">
        <f>SUMIFS(СВЦЭМ!$C$33:$C$776,СВЦЭМ!$A$33:$A$776,$A140,СВЦЭМ!$B$33:$B$776,C$119)+'СЕТ СН'!$I$9+СВЦЭМ!$D$10+'СЕТ СН'!$I$6-'СЕТ СН'!$I$19</f>
        <v>1529.89925868</v>
      </c>
      <c r="D140" s="36">
        <f>SUMIFS(СВЦЭМ!$C$33:$C$776,СВЦЭМ!$A$33:$A$776,$A140,СВЦЭМ!$B$33:$B$776,D$119)+'СЕТ СН'!$I$9+СВЦЭМ!$D$10+'СЕТ СН'!$I$6-'СЕТ СН'!$I$19</f>
        <v>1563.7389039499999</v>
      </c>
      <c r="E140" s="36">
        <f>SUMIFS(СВЦЭМ!$C$33:$C$776,СВЦЭМ!$A$33:$A$776,$A140,СВЦЭМ!$B$33:$B$776,E$119)+'СЕТ СН'!$I$9+СВЦЭМ!$D$10+'СЕТ СН'!$I$6-'СЕТ СН'!$I$19</f>
        <v>1586.5423625600001</v>
      </c>
      <c r="F140" s="36">
        <f>SUMIFS(СВЦЭМ!$C$33:$C$776,СВЦЭМ!$A$33:$A$776,$A140,СВЦЭМ!$B$33:$B$776,F$119)+'СЕТ СН'!$I$9+СВЦЭМ!$D$10+'СЕТ СН'!$I$6-'СЕТ СН'!$I$19</f>
        <v>1580.2080840600001</v>
      </c>
      <c r="G140" s="36">
        <f>SUMIFS(СВЦЭМ!$C$33:$C$776,СВЦЭМ!$A$33:$A$776,$A140,СВЦЭМ!$B$33:$B$776,G$119)+'СЕТ СН'!$I$9+СВЦЭМ!$D$10+'СЕТ СН'!$I$6-'СЕТ СН'!$I$19</f>
        <v>1577.09833127</v>
      </c>
      <c r="H140" s="36">
        <f>SUMIFS(СВЦЭМ!$C$33:$C$776,СВЦЭМ!$A$33:$A$776,$A140,СВЦЭМ!$B$33:$B$776,H$119)+'СЕТ СН'!$I$9+СВЦЭМ!$D$10+'СЕТ СН'!$I$6-'СЕТ СН'!$I$19</f>
        <v>1551.99558486</v>
      </c>
      <c r="I140" s="36">
        <f>SUMIFS(СВЦЭМ!$C$33:$C$776,СВЦЭМ!$A$33:$A$776,$A140,СВЦЭМ!$B$33:$B$776,I$119)+'СЕТ СН'!$I$9+СВЦЭМ!$D$10+'СЕТ СН'!$I$6-'СЕТ СН'!$I$19</f>
        <v>1532.94418744</v>
      </c>
      <c r="J140" s="36">
        <f>SUMIFS(СВЦЭМ!$C$33:$C$776,СВЦЭМ!$A$33:$A$776,$A140,СВЦЭМ!$B$33:$B$776,J$119)+'СЕТ СН'!$I$9+СВЦЭМ!$D$10+'СЕТ СН'!$I$6-'СЕТ СН'!$I$19</f>
        <v>1484.0016008800001</v>
      </c>
      <c r="K140" s="36">
        <f>SUMIFS(СВЦЭМ!$C$33:$C$776,СВЦЭМ!$A$33:$A$776,$A140,СВЦЭМ!$B$33:$B$776,K$119)+'СЕТ СН'!$I$9+СВЦЭМ!$D$10+'СЕТ СН'!$I$6-'СЕТ СН'!$I$19</f>
        <v>1414.33719004</v>
      </c>
      <c r="L140" s="36">
        <f>SUMIFS(СВЦЭМ!$C$33:$C$776,СВЦЭМ!$A$33:$A$776,$A140,СВЦЭМ!$B$33:$B$776,L$119)+'СЕТ СН'!$I$9+СВЦЭМ!$D$10+'СЕТ СН'!$I$6-'СЕТ СН'!$I$19</f>
        <v>1350.89568553</v>
      </c>
      <c r="M140" s="36">
        <f>SUMIFS(СВЦЭМ!$C$33:$C$776,СВЦЭМ!$A$33:$A$776,$A140,СВЦЭМ!$B$33:$B$776,M$119)+'СЕТ СН'!$I$9+СВЦЭМ!$D$10+'СЕТ СН'!$I$6-'СЕТ СН'!$I$19</f>
        <v>1285.9565969800001</v>
      </c>
      <c r="N140" s="36">
        <f>SUMIFS(СВЦЭМ!$C$33:$C$776,СВЦЭМ!$A$33:$A$776,$A140,СВЦЭМ!$B$33:$B$776,N$119)+'СЕТ СН'!$I$9+СВЦЭМ!$D$10+'СЕТ СН'!$I$6-'СЕТ СН'!$I$19</f>
        <v>1279.0716694</v>
      </c>
      <c r="O140" s="36">
        <f>SUMIFS(СВЦЭМ!$C$33:$C$776,СВЦЭМ!$A$33:$A$776,$A140,СВЦЭМ!$B$33:$B$776,O$119)+'СЕТ СН'!$I$9+СВЦЭМ!$D$10+'СЕТ СН'!$I$6-'СЕТ СН'!$I$19</f>
        <v>1275.1640718799999</v>
      </c>
      <c r="P140" s="36">
        <f>SUMIFS(СВЦЭМ!$C$33:$C$776,СВЦЭМ!$A$33:$A$776,$A140,СВЦЭМ!$B$33:$B$776,P$119)+'СЕТ СН'!$I$9+СВЦЭМ!$D$10+'СЕТ СН'!$I$6-'СЕТ СН'!$I$19</f>
        <v>1273.81102633</v>
      </c>
      <c r="Q140" s="36">
        <f>SUMIFS(СВЦЭМ!$C$33:$C$776,СВЦЭМ!$A$33:$A$776,$A140,СВЦЭМ!$B$33:$B$776,Q$119)+'СЕТ СН'!$I$9+СВЦЭМ!$D$10+'СЕТ СН'!$I$6-'СЕТ СН'!$I$19</f>
        <v>1276.70794232</v>
      </c>
      <c r="R140" s="36">
        <f>SUMIFS(СВЦЭМ!$C$33:$C$776,СВЦЭМ!$A$33:$A$776,$A140,СВЦЭМ!$B$33:$B$776,R$119)+'СЕТ СН'!$I$9+СВЦЭМ!$D$10+'СЕТ СН'!$I$6-'СЕТ СН'!$I$19</f>
        <v>1275.7243333700001</v>
      </c>
      <c r="S140" s="36">
        <f>SUMIFS(СВЦЭМ!$C$33:$C$776,СВЦЭМ!$A$33:$A$776,$A140,СВЦЭМ!$B$33:$B$776,S$119)+'СЕТ СН'!$I$9+СВЦЭМ!$D$10+'СЕТ СН'!$I$6-'СЕТ СН'!$I$19</f>
        <v>1282.0137835200001</v>
      </c>
      <c r="T140" s="36">
        <f>SUMIFS(СВЦЭМ!$C$33:$C$776,СВЦЭМ!$A$33:$A$776,$A140,СВЦЭМ!$B$33:$B$776,T$119)+'СЕТ СН'!$I$9+СВЦЭМ!$D$10+'СЕТ СН'!$I$6-'СЕТ СН'!$I$19</f>
        <v>1290.51772886</v>
      </c>
      <c r="U140" s="36">
        <f>SUMIFS(СВЦЭМ!$C$33:$C$776,СВЦЭМ!$A$33:$A$776,$A140,СВЦЭМ!$B$33:$B$776,U$119)+'СЕТ СН'!$I$9+СВЦЭМ!$D$10+'СЕТ СН'!$I$6-'СЕТ СН'!$I$19</f>
        <v>1287.1649806099999</v>
      </c>
      <c r="V140" s="36">
        <f>SUMIFS(СВЦЭМ!$C$33:$C$776,СВЦЭМ!$A$33:$A$776,$A140,СВЦЭМ!$B$33:$B$776,V$119)+'СЕТ СН'!$I$9+СВЦЭМ!$D$10+'СЕТ СН'!$I$6-'СЕТ СН'!$I$19</f>
        <v>1270.33637688</v>
      </c>
      <c r="W140" s="36">
        <f>SUMIFS(СВЦЭМ!$C$33:$C$776,СВЦЭМ!$A$33:$A$776,$A140,СВЦЭМ!$B$33:$B$776,W$119)+'СЕТ СН'!$I$9+СВЦЭМ!$D$10+'СЕТ СН'!$I$6-'СЕТ СН'!$I$19</f>
        <v>1274.6659820499999</v>
      </c>
      <c r="X140" s="36">
        <f>SUMIFS(СВЦЭМ!$C$33:$C$776,СВЦЭМ!$A$33:$A$776,$A140,СВЦЭМ!$B$33:$B$776,X$119)+'СЕТ СН'!$I$9+СВЦЭМ!$D$10+'СЕТ СН'!$I$6-'СЕТ СН'!$I$19</f>
        <v>1324.2721467800002</v>
      </c>
      <c r="Y140" s="36">
        <f>SUMIFS(СВЦЭМ!$C$33:$C$776,СВЦЭМ!$A$33:$A$776,$A140,СВЦЭМ!$B$33:$B$776,Y$119)+'СЕТ СН'!$I$9+СВЦЭМ!$D$10+'СЕТ СН'!$I$6-'СЕТ СН'!$I$19</f>
        <v>1452.8331670600001</v>
      </c>
    </row>
    <row r="141" spans="1:25" ht="15.75" x14ac:dyDescent="0.2">
      <c r="A141" s="35">
        <f t="shared" si="3"/>
        <v>44004</v>
      </c>
      <c r="B141" s="36">
        <f>SUMIFS(СВЦЭМ!$C$33:$C$776,СВЦЭМ!$A$33:$A$776,$A141,СВЦЭМ!$B$33:$B$776,B$119)+'СЕТ СН'!$I$9+СВЦЭМ!$D$10+'СЕТ СН'!$I$6-'СЕТ СН'!$I$19</f>
        <v>1516.82018911</v>
      </c>
      <c r="C141" s="36">
        <f>SUMIFS(СВЦЭМ!$C$33:$C$776,СВЦЭМ!$A$33:$A$776,$A141,СВЦЭМ!$B$33:$B$776,C$119)+'СЕТ СН'!$I$9+СВЦЭМ!$D$10+'СЕТ СН'!$I$6-'СЕТ СН'!$I$19</f>
        <v>1524.85757018</v>
      </c>
      <c r="D141" s="36">
        <f>SUMIFS(СВЦЭМ!$C$33:$C$776,СВЦЭМ!$A$33:$A$776,$A141,СВЦЭМ!$B$33:$B$776,D$119)+'СЕТ СН'!$I$9+СВЦЭМ!$D$10+'СЕТ СН'!$I$6-'СЕТ СН'!$I$19</f>
        <v>1520.4487626600001</v>
      </c>
      <c r="E141" s="36">
        <f>SUMIFS(СВЦЭМ!$C$33:$C$776,СВЦЭМ!$A$33:$A$776,$A141,СВЦЭМ!$B$33:$B$776,E$119)+'СЕТ СН'!$I$9+СВЦЭМ!$D$10+'СЕТ СН'!$I$6-'СЕТ СН'!$I$19</f>
        <v>1522.01774561</v>
      </c>
      <c r="F141" s="36">
        <f>SUMIFS(СВЦЭМ!$C$33:$C$776,СВЦЭМ!$A$33:$A$776,$A141,СВЦЭМ!$B$33:$B$776,F$119)+'СЕТ СН'!$I$9+СВЦЭМ!$D$10+'СЕТ СН'!$I$6-'СЕТ СН'!$I$19</f>
        <v>1515.58509293</v>
      </c>
      <c r="G141" s="36">
        <f>SUMIFS(СВЦЭМ!$C$33:$C$776,СВЦЭМ!$A$33:$A$776,$A141,СВЦЭМ!$B$33:$B$776,G$119)+'СЕТ СН'!$I$9+СВЦЭМ!$D$10+'СЕТ СН'!$I$6-'СЕТ СН'!$I$19</f>
        <v>1517.2468444199999</v>
      </c>
      <c r="H141" s="36">
        <f>SUMIFS(СВЦЭМ!$C$33:$C$776,СВЦЭМ!$A$33:$A$776,$A141,СВЦЭМ!$B$33:$B$776,H$119)+'СЕТ СН'!$I$9+СВЦЭМ!$D$10+'СЕТ СН'!$I$6-'СЕТ СН'!$I$19</f>
        <v>1519.95505153</v>
      </c>
      <c r="I141" s="36">
        <f>SUMIFS(СВЦЭМ!$C$33:$C$776,СВЦЭМ!$A$33:$A$776,$A141,СВЦЭМ!$B$33:$B$776,I$119)+'СЕТ СН'!$I$9+СВЦЭМ!$D$10+'СЕТ СН'!$I$6-'СЕТ СН'!$I$19</f>
        <v>1528.7203572600001</v>
      </c>
      <c r="J141" s="36">
        <f>SUMIFS(СВЦЭМ!$C$33:$C$776,СВЦЭМ!$A$33:$A$776,$A141,СВЦЭМ!$B$33:$B$776,J$119)+'СЕТ СН'!$I$9+СВЦЭМ!$D$10+'СЕТ СН'!$I$6-'СЕТ СН'!$I$19</f>
        <v>1456.6516431499999</v>
      </c>
      <c r="K141" s="36">
        <f>SUMIFS(СВЦЭМ!$C$33:$C$776,СВЦЭМ!$A$33:$A$776,$A141,СВЦЭМ!$B$33:$B$776,K$119)+'СЕТ СН'!$I$9+СВЦЭМ!$D$10+'СЕТ СН'!$I$6-'СЕТ СН'!$I$19</f>
        <v>1381.5214783900001</v>
      </c>
      <c r="L141" s="36">
        <f>SUMIFS(СВЦЭМ!$C$33:$C$776,СВЦЭМ!$A$33:$A$776,$A141,СВЦЭМ!$B$33:$B$776,L$119)+'СЕТ СН'!$I$9+СВЦЭМ!$D$10+'СЕТ СН'!$I$6-'СЕТ СН'!$I$19</f>
        <v>1329.8839278</v>
      </c>
      <c r="M141" s="36">
        <f>SUMIFS(СВЦЭМ!$C$33:$C$776,СВЦЭМ!$A$33:$A$776,$A141,СВЦЭМ!$B$33:$B$776,M$119)+'СЕТ СН'!$I$9+СВЦЭМ!$D$10+'СЕТ СН'!$I$6-'СЕТ СН'!$I$19</f>
        <v>1324.16292189</v>
      </c>
      <c r="N141" s="36">
        <f>SUMIFS(СВЦЭМ!$C$33:$C$776,СВЦЭМ!$A$33:$A$776,$A141,СВЦЭМ!$B$33:$B$776,N$119)+'СЕТ СН'!$I$9+СВЦЭМ!$D$10+'СЕТ СН'!$I$6-'СЕТ СН'!$I$19</f>
        <v>1323.3408796900001</v>
      </c>
      <c r="O141" s="36">
        <f>SUMIFS(СВЦЭМ!$C$33:$C$776,СВЦЭМ!$A$33:$A$776,$A141,СВЦЭМ!$B$33:$B$776,O$119)+'СЕТ СН'!$I$9+СВЦЭМ!$D$10+'СЕТ СН'!$I$6-'СЕТ СН'!$I$19</f>
        <v>1335.9732133699999</v>
      </c>
      <c r="P141" s="36">
        <f>SUMIFS(СВЦЭМ!$C$33:$C$776,СВЦЭМ!$A$33:$A$776,$A141,СВЦЭМ!$B$33:$B$776,P$119)+'СЕТ СН'!$I$9+СВЦЭМ!$D$10+'СЕТ СН'!$I$6-'СЕТ СН'!$I$19</f>
        <v>1334.27693415</v>
      </c>
      <c r="Q141" s="36">
        <f>SUMIFS(СВЦЭМ!$C$33:$C$776,СВЦЭМ!$A$33:$A$776,$A141,СВЦЭМ!$B$33:$B$776,Q$119)+'СЕТ СН'!$I$9+СВЦЭМ!$D$10+'СЕТ СН'!$I$6-'СЕТ СН'!$I$19</f>
        <v>1339.53769489</v>
      </c>
      <c r="R141" s="36">
        <f>SUMIFS(СВЦЭМ!$C$33:$C$776,СВЦЭМ!$A$33:$A$776,$A141,СВЦЭМ!$B$33:$B$776,R$119)+'СЕТ СН'!$I$9+СВЦЭМ!$D$10+'СЕТ СН'!$I$6-'СЕТ СН'!$I$19</f>
        <v>1333.6202899899999</v>
      </c>
      <c r="S141" s="36">
        <f>SUMIFS(СВЦЭМ!$C$33:$C$776,СВЦЭМ!$A$33:$A$776,$A141,СВЦЭМ!$B$33:$B$776,S$119)+'СЕТ СН'!$I$9+СВЦЭМ!$D$10+'СЕТ СН'!$I$6-'СЕТ СН'!$I$19</f>
        <v>1337.72951625</v>
      </c>
      <c r="T141" s="36">
        <f>SUMIFS(СВЦЭМ!$C$33:$C$776,СВЦЭМ!$A$33:$A$776,$A141,СВЦЭМ!$B$33:$B$776,T$119)+'СЕТ СН'!$I$9+СВЦЭМ!$D$10+'СЕТ СН'!$I$6-'СЕТ СН'!$I$19</f>
        <v>1338.7449428499999</v>
      </c>
      <c r="U141" s="36">
        <f>SUMIFS(СВЦЭМ!$C$33:$C$776,СВЦЭМ!$A$33:$A$776,$A141,СВЦЭМ!$B$33:$B$776,U$119)+'СЕТ СН'!$I$9+СВЦЭМ!$D$10+'СЕТ СН'!$I$6-'СЕТ СН'!$I$19</f>
        <v>1337.5519587900001</v>
      </c>
      <c r="V141" s="36">
        <f>SUMIFS(СВЦЭМ!$C$33:$C$776,СВЦЭМ!$A$33:$A$776,$A141,СВЦЭМ!$B$33:$B$776,V$119)+'СЕТ СН'!$I$9+СВЦЭМ!$D$10+'СЕТ СН'!$I$6-'СЕТ СН'!$I$19</f>
        <v>1329.0783068599999</v>
      </c>
      <c r="W141" s="36">
        <f>SUMIFS(СВЦЭМ!$C$33:$C$776,СВЦЭМ!$A$33:$A$776,$A141,СВЦЭМ!$B$33:$B$776,W$119)+'СЕТ СН'!$I$9+СВЦЭМ!$D$10+'СЕТ СН'!$I$6-'СЕТ СН'!$I$19</f>
        <v>1314.4934697799999</v>
      </c>
      <c r="X141" s="36">
        <f>SUMIFS(СВЦЭМ!$C$33:$C$776,СВЦЭМ!$A$33:$A$776,$A141,СВЦЭМ!$B$33:$B$776,X$119)+'СЕТ СН'!$I$9+СВЦЭМ!$D$10+'СЕТ СН'!$I$6-'СЕТ СН'!$I$19</f>
        <v>1357.8322263</v>
      </c>
      <c r="Y141" s="36">
        <f>SUMIFS(СВЦЭМ!$C$33:$C$776,СВЦЭМ!$A$33:$A$776,$A141,СВЦЭМ!$B$33:$B$776,Y$119)+'СЕТ СН'!$I$9+СВЦЭМ!$D$10+'СЕТ СН'!$I$6-'СЕТ СН'!$I$19</f>
        <v>1462.09178292</v>
      </c>
    </row>
    <row r="142" spans="1:25" ht="15.75" x14ac:dyDescent="0.2">
      <c r="A142" s="35">
        <f t="shared" si="3"/>
        <v>44005</v>
      </c>
      <c r="B142" s="36">
        <f>SUMIFS(СВЦЭМ!$C$33:$C$776,СВЦЭМ!$A$33:$A$776,$A142,СВЦЭМ!$B$33:$B$776,B$119)+'СЕТ СН'!$I$9+СВЦЭМ!$D$10+'СЕТ СН'!$I$6-'СЕТ СН'!$I$19</f>
        <v>1570.8082273300001</v>
      </c>
      <c r="C142" s="36">
        <f>SUMIFS(СВЦЭМ!$C$33:$C$776,СВЦЭМ!$A$33:$A$776,$A142,СВЦЭМ!$B$33:$B$776,C$119)+'СЕТ СН'!$I$9+СВЦЭМ!$D$10+'СЕТ СН'!$I$6-'СЕТ СН'!$I$19</f>
        <v>1570.0892176699999</v>
      </c>
      <c r="D142" s="36">
        <f>SUMIFS(СВЦЭМ!$C$33:$C$776,СВЦЭМ!$A$33:$A$776,$A142,СВЦЭМ!$B$33:$B$776,D$119)+'СЕТ СН'!$I$9+СВЦЭМ!$D$10+'СЕТ СН'!$I$6-'СЕТ СН'!$I$19</f>
        <v>1562.6426833200001</v>
      </c>
      <c r="E142" s="36">
        <f>SUMIFS(СВЦЭМ!$C$33:$C$776,СВЦЭМ!$A$33:$A$776,$A142,СВЦЭМ!$B$33:$B$776,E$119)+'СЕТ СН'!$I$9+СВЦЭМ!$D$10+'СЕТ СН'!$I$6-'СЕТ СН'!$I$19</f>
        <v>1566.87471867</v>
      </c>
      <c r="F142" s="36">
        <f>SUMIFS(СВЦЭМ!$C$33:$C$776,СВЦЭМ!$A$33:$A$776,$A142,СВЦЭМ!$B$33:$B$776,F$119)+'СЕТ СН'!$I$9+СВЦЭМ!$D$10+'СЕТ СН'!$I$6-'СЕТ СН'!$I$19</f>
        <v>1566.7623972400002</v>
      </c>
      <c r="G142" s="36">
        <f>SUMIFS(СВЦЭМ!$C$33:$C$776,СВЦЭМ!$A$33:$A$776,$A142,СВЦЭМ!$B$33:$B$776,G$119)+'СЕТ СН'!$I$9+СВЦЭМ!$D$10+'СЕТ СН'!$I$6-'СЕТ СН'!$I$19</f>
        <v>1570.05757621</v>
      </c>
      <c r="H142" s="36">
        <f>SUMIFS(СВЦЭМ!$C$33:$C$776,СВЦЭМ!$A$33:$A$776,$A142,СВЦЭМ!$B$33:$B$776,H$119)+'СЕТ СН'!$I$9+СВЦЭМ!$D$10+'СЕТ СН'!$I$6-'СЕТ СН'!$I$19</f>
        <v>1567.67198566</v>
      </c>
      <c r="I142" s="36">
        <f>SUMIFS(СВЦЭМ!$C$33:$C$776,СВЦЭМ!$A$33:$A$776,$A142,СВЦЭМ!$B$33:$B$776,I$119)+'СЕТ СН'!$I$9+СВЦЭМ!$D$10+'СЕТ СН'!$I$6-'СЕТ СН'!$I$19</f>
        <v>1509.32007851</v>
      </c>
      <c r="J142" s="36">
        <f>SUMIFS(СВЦЭМ!$C$33:$C$776,СВЦЭМ!$A$33:$A$776,$A142,СВЦЭМ!$B$33:$B$776,J$119)+'СЕТ СН'!$I$9+СВЦЭМ!$D$10+'СЕТ СН'!$I$6-'СЕТ СН'!$I$19</f>
        <v>1502.3456293200002</v>
      </c>
      <c r="K142" s="36">
        <f>SUMIFS(СВЦЭМ!$C$33:$C$776,СВЦЭМ!$A$33:$A$776,$A142,СВЦЭМ!$B$33:$B$776,K$119)+'СЕТ СН'!$I$9+СВЦЭМ!$D$10+'СЕТ СН'!$I$6-'СЕТ СН'!$I$19</f>
        <v>1414.10129607</v>
      </c>
      <c r="L142" s="36">
        <f>SUMIFS(СВЦЭМ!$C$33:$C$776,СВЦЭМ!$A$33:$A$776,$A142,СВЦЭМ!$B$33:$B$776,L$119)+'СЕТ СН'!$I$9+СВЦЭМ!$D$10+'СЕТ СН'!$I$6-'СЕТ СН'!$I$19</f>
        <v>1348.2471782500002</v>
      </c>
      <c r="M142" s="36">
        <f>SUMIFS(СВЦЭМ!$C$33:$C$776,СВЦЭМ!$A$33:$A$776,$A142,СВЦЭМ!$B$33:$B$776,M$119)+'СЕТ СН'!$I$9+СВЦЭМ!$D$10+'СЕТ СН'!$I$6-'СЕТ СН'!$I$19</f>
        <v>1348.59953161</v>
      </c>
      <c r="N142" s="36">
        <f>SUMIFS(СВЦЭМ!$C$33:$C$776,СВЦЭМ!$A$33:$A$776,$A142,СВЦЭМ!$B$33:$B$776,N$119)+'СЕТ СН'!$I$9+СВЦЭМ!$D$10+'СЕТ СН'!$I$6-'СЕТ СН'!$I$19</f>
        <v>1346.0419414200001</v>
      </c>
      <c r="O142" s="36">
        <f>SUMIFS(СВЦЭМ!$C$33:$C$776,СВЦЭМ!$A$33:$A$776,$A142,СВЦЭМ!$B$33:$B$776,O$119)+'СЕТ СН'!$I$9+СВЦЭМ!$D$10+'СЕТ СН'!$I$6-'СЕТ СН'!$I$19</f>
        <v>1351.7916672900001</v>
      </c>
      <c r="P142" s="36">
        <f>SUMIFS(СВЦЭМ!$C$33:$C$776,СВЦЭМ!$A$33:$A$776,$A142,СВЦЭМ!$B$33:$B$776,P$119)+'СЕТ СН'!$I$9+СВЦЭМ!$D$10+'СЕТ СН'!$I$6-'СЕТ СН'!$I$19</f>
        <v>1353.7661913500001</v>
      </c>
      <c r="Q142" s="36">
        <f>SUMIFS(СВЦЭМ!$C$33:$C$776,СВЦЭМ!$A$33:$A$776,$A142,СВЦЭМ!$B$33:$B$776,Q$119)+'СЕТ СН'!$I$9+СВЦЭМ!$D$10+'СЕТ СН'!$I$6-'СЕТ СН'!$I$19</f>
        <v>1354.21538377</v>
      </c>
      <c r="R142" s="36">
        <f>SUMIFS(СВЦЭМ!$C$33:$C$776,СВЦЭМ!$A$33:$A$776,$A142,СВЦЭМ!$B$33:$B$776,R$119)+'СЕТ СН'!$I$9+СВЦЭМ!$D$10+'СЕТ СН'!$I$6-'СЕТ СН'!$I$19</f>
        <v>1350.5839462899999</v>
      </c>
      <c r="S142" s="36">
        <f>SUMIFS(СВЦЭМ!$C$33:$C$776,СВЦЭМ!$A$33:$A$776,$A142,СВЦЭМ!$B$33:$B$776,S$119)+'СЕТ СН'!$I$9+СВЦЭМ!$D$10+'СЕТ СН'!$I$6-'СЕТ СН'!$I$19</f>
        <v>1351.35439236</v>
      </c>
      <c r="T142" s="36">
        <f>SUMIFS(СВЦЭМ!$C$33:$C$776,СВЦЭМ!$A$33:$A$776,$A142,СВЦЭМ!$B$33:$B$776,T$119)+'СЕТ СН'!$I$9+СВЦЭМ!$D$10+'СЕТ СН'!$I$6-'СЕТ СН'!$I$19</f>
        <v>1349.96752642</v>
      </c>
      <c r="U142" s="36">
        <f>SUMIFS(СВЦЭМ!$C$33:$C$776,СВЦЭМ!$A$33:$A$776,$A142,СВЦЭМ!$B$33:$B$776,U$119)+'СЕТ СН'!$I$9+СВЦЭМ!$D$10+'СЕТ СН'!$I$6-'СЕТ СН'!$I$19</f>
        <v>1352.4844402900001</v>
      </c>
      <c r="V142" s="36">
        <f>SUMIFS(СВЦЭМ!$C$33:$C$776,СВЦЭМ!$A$33:$A$776,$A142,СВЦЭМ!$B$33:$B$776,V$119)+'СЕТ СН'!$I$9+СВЦЭМ!$D$10+'СЕТ СН'!$I$6-'СЕТ СН'!$I$19</f>
        <v>1352.9759254800001</v>
      </c>
      <c r="W142" s="36">
        <f>SUMIFS(СВЦЭМ!$C$33:$C$776,СВЦЭМ!$A$33:$A$776,$A142,СВЦЭМ!$B$33:$B$776,W$119)+'СЕТ СН'!$I$9+СВЦЭМ!$D$10+'СЕТ СН'!$I$6-'СЕТ СН'!$I$19</f>
        <v>1323.73854054</v>
      </c>
      <c r="X142" s="36">
        <f>SUMIFS(СВЦЭМ!$C$33:$C$776,СВЦЭМ!$A$33:$A$776,$A142,СВЦЭМ!$B$33:$B$776,X$119)+'СЕТ СН'!$I$9+СВЦЭМ!$D$10+'СЕТ СН'!$I$6-'СЕТ СН'!$I$19</f>
        <v>1331.9764854300001</v>
      </c>
      <c r="Y142" s="36">
        <f>SUMIFS(СВЦЭМ!$C$33:$C$776,СВЦЭМ!$A$33:$A$776,$A142,СВЦЭМ!$B$33:$B$776,Y$119)+'СЕТ СН'!$I$9+СВЦЭМ!$D$10+'СЕТ СН'!$I$6-'СЕТ СН'!$I$19</f>
        <v>1414.1044473000002</v>
      </c>
    </row>
    <row r="143" spans="1:25" ht="15.75" x14ac:dyDescent="0.2">
      <c r="A143" s="35">
        <f t="shared" si="3"/>
        <v>44006</v>
      </c>
      <c r="B143" s="36">
        <f>SUMIFS(СВЦЭМ!$C$33:$C$776,СВЦЭМ!$A$33:$A$776,$A143,СВЦЭМ!$B$33:$B$776,B$119)+'СЕТ СН'!$I$9+СВЦЭМ!$D$10+'СЕТ СН'!$I$6-'СЕТ СН'!$I$19</f>
        <v>1518.4082909399999</v>
      </c>
      <c r="C143" s="36">
        <f>SUMIFS(СВЦЭМ!$C$33:$C$776,СВЦЭМ!$A$33:$A$776,$A143,СВЦЭМ!$B$33:$B$776,C$119)+'СЕТ СН'!$I$9+СВЦЭМ!$D$10+'СЕТ СН'!$I$6-'СЕТ СН'!$I$19</f>
        <v>1560.2547353700002</v>
      </c>
      <c r="D143" s="36">
        <f>SUMIFS(СВЦЭМ!$C$33:$C$776,СВЦЭМ!$A$33:$A$776,$A143,СВЦЭМ!$B$33:$B$776,D$119)+'СЕТ СН'!$I$9+СВЦЭМ!$D$10+'СЕТ СН'!$I$6-'СЕТ СН'!$I$19</f>
        <v>1578.8971852499999</v>
      </c>
      <c r="E143" s="36">
        <f>SUMIFS(СВЦЭМ!$C$33:$C$776,СВЦЭМ!$A$33:$A$776,$A143,СВЦЭМ!$B$33:$B$776,E$119)+'СЕТ СН'!$I$9+СВЦЭМ!$D$10+'СЕТ СН'!$I$6-'СЕТ СН'!$I$19</f>
        <v>1594.07752258</v>
      </c>
      <c r="F143" s="36">
        <f>SUMIFS(СВЦЭМ!$C$33:$C$776,СВЦЭМ!$A$33:$A$776,$A143,СВЦЭМ!$B$33:$B$776,F$119)+'СЕТ СН'!$I$9+СВЦЭМ!$D$10+'СЕТ СН'!$I$6-'СЕТ СН'!$I$19</f>
        <v>1599.9412122399999</v>
      </c>
      <c r="G143" s="36">
        <f>SUMIFS(СВЦЭМ!$C$33:$C$776,СВЦЭМ!$A$33:$A$776,$A143,СВЦЭМ!$B$33:$B$776,G$119)+'СЕТ СН'!$I$9+СВЦЭМ!$D$10+'СЕТ СН'!$I$6-'СЕТ СН'!$I$19</f>
        <v>1604.41263942</v>
      </c>
      <c r="H143" s="36">
        <f>SUMIFS(СВЦЭМ!$C$33:$C$776,СВЦЭМ!$A$33:$A$776,$A143,СВЦЭМ!$B$33:$B$776,H$119)+'СЕТ СН'!$I$9+СВЦЭМ!$D$10+'СЕТ СН'!$I$6-'СЕТ СН'!$I$19</f>
        <v>1604.7266040700001</v>
      </c>
      <c r="I143" s="36">
        <f>SUMIFS(СВЦЭМ!$C$33:$C$776,СВЦЭМ!$A$33:$A$776,$A143,СВЦЭМ!$B$33:$B$776,I$119)+'СЕТ СН'!$I$9+СВЦЭМ!$D$10+'СЕТ СН'!$I$6-'СЕТ СН'!$I$19</f>
        <v>1571.26984455</v>
      </c>
      <c r="J143" s="36">
        <f>SUMIFS(СВЦЭМ!$C$33:$C$776,СВЦЭМ!$A$33:$A$776,$A143,СВЦЭМ!$B$33:$B$776,J$119)+'СЕТ СН'!$I$9+СВЦЭМ!$D$10+'СЕТ СН'!$I$6-'СЕТ СН'!$I$19</f>
        <v>1518.42789715</v>
      </c>
      <c r="K143" s="36">
        <f>SUMIFS(СВЦЭМ!$C$33:$C$776,СВЦЭМ!$A$33:$A$776,$A143,СВЦЭМ!$B$33:$B$776,K$119)+'СЕТ СН'!$I$9+СВЦЭМ!$D$10+'СЕТ СН'!$I$6-'СЕТ СН'!$I$19</f>
        <v>1401.79174048</v>
      </c>
      <c r="L143" s="36">
        <f>SUMIFS(СВЦЭМ!$C$33:$C$776,СВЦЭМ!$A$33:$A$776,$A143,СВЦЭМ!$B$33:$B$776,L$119)+'СЕТ СН'!$I$9+СВЦЭМ!$D$10+'СЕТ СН'!$I$6-'СЕТ СН'!$I$19</f>
        <v>1346.7256049699999</v>
      </c>
      <c r="M143" s="36">
        <f>SUMIFS(СВЦЭМ!$C$33:$C$776,СВЦЭМ!$A$33:$A$776,$A143,СВЦЭМ!$B$33:$B$776,M$119)+'СЕТ СН'!$I$9+СВЦЭМ!$D$10+'СЕТ СН'!$I$6-'СЕТ СН'!$I$19</f>
        <v>1334.7075497999999</v>
      </c>
      <c r="N143" s="36">
        <f>SUMIFS(СВЦЭМ!$C$33:$C$776,СВЦЭМ!$A$33:$A$776,$A143,СВЦЭМ!$B$33:$B$776,N$119)+'СЕТ СН'!$I$9+СВЦЭМ!$D$10+'СЕТ СН'!$I$6-'СЕТ СН'!$I$19</f>
        <v>1324.3927775299999</v>
      </c>
      <c r="O143" s="36">
        <f>SUMIFS(СВЦЭМ!$C$33:$C$776,СВЦЭМ!$A$33:$A$776,$A143,СВЦЭМ!$B$33:$B$776,O$119)+'СЕТ СН'!$I$9+СВЦЭМ!$D$10+'СЕТ СН'!$I$6-'СЕТ СН'!$I$19</f>
        <v>1303.0088312</v>
      </c>
      <c r="P143" s="36">
        <f>SUMIFS(СВЦЭМ!$C$33:$C$776,СВЦЭМ!$A$33:$A$776,$A143,СВЦЭМ!$B$33:$B$776,P$119)+'СЕТ СН'!$I$9+СВЦЭМ!$D$10+'СЕТ СН'!$I$6-'СЕТ СН'!$I$19</f>
        <v>1308.40852623</v>
      </c>
      <c r="Q143" s="36">
        <f>SUMIFS(СВЦЭМ!$C$33:$C$776,СВЦЭМ!$A$33:$A$776,$A143,СВЦЭМ!$B$33:$B$776,Q$119)+'СЕТ СН'!$I$9+СВЦЭМ!$D$10+'СЕТ СН'!$I$6-'СЕТ СН'!$I$19</f>
        <v>1310.78439497</v>
      </c>
      <c r="R143" s="36">
        <f>SUMIFS(СВЦЭМ!$C$33:$C$776,СВЦЭМ!$A$33:$A$776,$A143,СВЦЭМ!$B$33:$B$776,R$119)+'СЕТ СН'!$I$9+СВЦЭМ!$D$10+'СЕТ СН'!$I$6-'СЕТ СН'!$I$19</f>
        <v>1325.2486036800001</v>
      </c>
      <c r="S143" s="36">
        <f>SUMIFS(СВЦЭМ!$C$33:$C$776,СВЦЭМ!$A$33:$A$776,$A143,СВЦЭМ!$B$33:$B$776,S$119)+'СЕТ СН'!$I$9+СВЦЭМ!$D$10+'СЕТ СН'!$I$6-'СЕТ СН'!$I$19</f>
        <v>1330.3307200300001</v>
      </c>
      <c r="T143" s="36">
        <f>SUMIFS(СВЦЭМ!$C$33:$C$776,СВЦЭМ!$A$33:$A$776,$A143,СВЦЭМ!$B$33:$B$776,T$119)+'СЕТ СН'!$I$9+СВЦЭМ!$D$10+'СЕТ СН'!$I$6-'СЕТ СН'!$I$19</f>
        <v>1327.34900025</v>
      </c>
      <c r="U143" s="36">
        <f>SUMIFS(СВЦЭМ!$C$33:$C$776,СВЦЭМ!$A$33:$A$776,$A143,СВЦЭМ!$B$33:$B$776,U$119)+'СЕТ СН'!$I$9+СВЦЭМ!$D$10+'СЕТ СН'!$I$6-'СЕТ СН'!$I$19</f>
        <v>1326.53248798</v>
      </c>
      <c r="V143" s="36">
        <f>SUMIFS(СВЦЭМ!$C$33:$C$776,СВЦЭМ!$A$33:$A$776,$A143,СВЦЭМ!$B$33:$B$776,V$119)+'СЕТ СН'!$I$9+СВЦЭМ!$D$10+'СЕТ СН'!$I$6-'СЕТ СН'!$I$19</f>
        <v>1295.3321030299999</v>
      </c>
      <c r="W143" s="36">
        <f>SUMIFS(СВЦЭМ!$C$33:$C$776,СВЦЭМ!$A$33:$A$776,$A143,СВЦЭМ!$B$33:$B$776,W$119)+'СЕТ СН'!$I$9+СВЦЭМ!$D$10+'СЕТ СН'!$I$6-'СЕТ СН'!$I$19</f>
        <v>1295.86499875</v>
      </c>
      <c r="X143" s="36">
        <f>SUMIFS(СВЦЭМ!$C$33:$C$776,СВЦЭМ!$A$33:$A$776,$A143,СВЦЭМ!$B$33:$B$776,X$119)+'СЕТ СН'!$I$9+СВЦЭМ!$D$10+'СЕТ СН'!$I$6-'СЕТ СН'!$I$19</f>
        <v>1354.9531207800001</v>
      </c>
      <c r="Y143" s="36">
        <f>SUMIFS(СВЦЭМ!$C$33:$C$776,СВЦЭМ!$A$33:$A$776,$A143,СВЦЭМ!$B$33:$B$776,Y$119)+'СЕТ СН'!$I$9+СВЦЭМ!$D$10+'СЕТ СН'!$I$6-'СЕТ СН'!$I$19</f>
        <v>1462.6524233700002</v>
      </c>
    </row>
    <row r="144" spans="1:25" ht="15.75" x14ac:dyDescent="0.2">
      <c r="A144" s="35">
        <f t="shared" si="3"/>
        <v>44007</v>
      </c>
      <c r="B144" s="36">
        <f>SUMIFS(СВЦЭМ!$C$33:$C$776,СВЦЭМ!$A$33:$A$776,$A144,СВЦЭМ!$B$33:$B$776,B$119)+'СЕТ СН'!$I$9+СВЦЭМ!$D$10+'СЕТ СН'!$I$6-'СЕТ СН'!$I$19</f>
        <v>1552.33621315</v>
      </c>
      <c r="C144" s="36">
        <f>SUMIFS(СВЦЭМ!$C$33:$C$776,СВЦЭМ!$A$33:$A$776,$A144,СВЦЭМ!$B$33:$B$776,C$119)+'СЕТ СН'!$I$9+СВЦЭМ!$D$10+'СЕТ СН'!$I$6-'СЕТ СН'!$I$19</f>
        <v>1583.9263321600001</v>
      </c>
      <c r="D144" s="36">
        <f>SUMIFS(СВЦЭМ!$C$33:$C$776,СВЦЭМ!$A$33:$A$776,$A144,СВЦЭМ!$B$33:$B$776,D$119)+'СЕТ СН'!$I$9+СВЦЭМ!$D$10+'СЕТ СН'!$I$6-'СЕТ СН'!$I$19</f>
        <v>1601.5369712500001</v>
      </c>
      <c r="E144" s="36">
        <f>SUMIFS(СВЦЭМ!$C$33:$C$776,СВЦЭМ!$A$33:$A$776,$A144,СВЦЭМ!$B$33:$B$776,E$119)+'СЕТ СН'!$I$9+СВЦЭМ!$D$10+'СЕТ СН'!$I$6-'СЕТ СН'!$I$19</f>
        <v>1604.1966576899999</v>
      </c>
      <c r="F144" s="36">
        <f>SUMIFS(СВЦЭМ!$C$33:$C$776,СВЦЭМ!$A$33:$A$776,$A144,СВЦЭМ!$B$33:$B$776,F$119)+'СЕТ СН'!$I$9+СВЦЭМ!$D$10+'СЕТ СН'!$I$6-'СЕТ СН'!$I$19</f>
        <v>1605.9750528899999</v>
      </c>
      <c r="G144" s="36">
        <f>SUMIFS(СВЦЭМ!$C$33:$C$776,СВЦЭМ!$A$33:$A$776,$A144,СВЦЭМ!$B$33:$B$776,G$119)+'СЕТ СН'!$I$9+СВЦЭМ!$D$10+'СЕТ СН'!$I$6-'СЕТ СН'!$I$19</f>
        <v>1609.4638466400002</v>
      </c>
      <c r="H144" s="36">
        <f>SUMIFS(СВЦЭМ!$C$33:$C$776,СВЦЭМ!$A$33:$A$776,$A144,СВЦЭМ!$B$33:$B$776,H$119)+'СЕТ СН'!$I$9+СВЦЭМ!$D$10+'СЕТ СН'!$I$6-'СЕТ СН'!$I$19</f>
        <v>1593.7754138099999</v>
      </c>
      <c r="I144" s="36">
        <f>SUMIFS(СВЦЭМ!$C$33:$C$776,СВЦЭМ!$A$33:$A$776,$A144,СВЦЭМ!$B$33:$B$776,I$119)+'СЕТ СН'!$I$9+СВЦЭМ!$D$10+'СЕТ СН'!$I$6-'СЕТ СН'!$I$19</f>
        <v>1562.39205302</v>
      </c>
      <c r="J144" s="36">
        <f>SUMIFS(СВЦЭМ!$C$33:$C$776,СВЦЭМ!$A$33:$A$776,$A144,СВЦЭМ!$B$33:$B$776,J$119)+'СЕТ СН'!$I$9+СВЦЭМ!$D$10+'СЕТ СН'!$I$6-'СЕТ СН'!$I$19</f>
        <v>1521.4555708400001</v>
      </c>
      <c r="K144" s="36">
        <f>SUMIFS(СВЦЭМ!$C$33:$C$776,СВЦЭМ!$A$33:$A$776,$A144,СВЦЭМ!$B$33:$B$776,K$119)+'СЕТ СН'!$I$9+СВЦЭМ!$D$10+'СЕТ СН'!$I$6-'СЕТ СН'!$I$19</f>
        <v>1423.2038127400001</v>
      </c>
      <c r="L144" s="36">
        <f>SUMIFS(СВЦЭМ!$C$33:$C$776,СВЦЭМ!$A$33:$A$776,$A144,СВЦЭМ!$B$33:$B$776,L$119)+'СЕТ СН'!$I$9+СВЦЭМ!$D$10+'СЕТ СН'!$I$6-'СЕТ СН'!$I$19</f>
        <v>1351.10903538</v>
      </c>
      <c r="M144" s="36">
        <f>SUMIFS(СВЦЭМ!$C$33:$C$776,СВЦЭМ!$A$33:$A$776,$A144,СВЦЭМ!$B$33:$B$776,M$119)+'СЕТ СН'!$I$9+СВЦЭМ!$D$10+'СЕТ СН'!$I$6-'СЕТ СН'!$I$19</f>
        <v>1316.18700326</v>
      </c>
      <c r="N144" s="36">
        <f>SUMIFS(СВЦЭМ!$C$33:$C$776,СВЦЭМ!$A$33:$A$776,$A144,СВЦЭМ!$B$33:$B$776,N$119)+'СЕТ СН'!$I$9+СВЦЭМ!$D$10+'СЕТ СН'!$I$6-'СЕТ СН'!$I$19</f>
        <v>1322.9564178599999</v>
      </c>
      <c r="O144" s="36">
        <f>SUMIFS(СВЦЭМ!$C$33:$C$776,СВЦЭМ!$A$33:$A$776,$A144,СВЦЭМ!$B$33:$B$776,O$119)+'СЕТ СН'!$I$9+СВЦЭМ!$D$10+'СЕТ СН'!$I$6-'СЕТ СН'!$I$19</f>
        <v>1319.86080427</v>
      </c>
      <c r="P144" s="36">
        <f>SUMIFS(СВЦЭМ!$C$33:$C$776,СВЦЭМ!$A$33:$A$776,$A144,СВЦЭМ!$B$33:$B$776,P$119)+'СЕТ СН'!$I$9+СВЦЭМ!$D$10+'СЕТ СН'!$I$6-'СЕТ СН'!$I$19</f>
        <v>1318.5797556100001</v>
      </c>
      <c r="Q144" s="36">
        <f>SUMIFS(СВЦЭМ!$C$33:$C$776,СВЦЭМ!$A$33:$A$776,$A144,СВЦЭМ!$B$33:$B$776,Q$119)+'СЕТ СН'!$I$9+СВЦЭМ!$D$10+'СЕТ СН'!$I$6-'СЕТ СН'!$I$19</f>
        <v>1325.612251</v>
      </c>
      <c r="R144" s="36">
        <f>SUMIFS(СВЦЭМ!$C$33:$C$776,СВЦЭМ!$A$33:$A$776,$A144,СВЦЭМ!$B$33:$B$776,R$119)+'СЕТ СН'!$I$9+СВЦЭМ!$D$10+'СЕТ СН'!$I$6-'СЕТ СН'!$I$19</f>
        <v>1326.09986153</v>
      </c>
      <c r="S144" s="36">
        <f>SUMIFS(СВЦЭМ!$C$33:$C$776,СВЦЭМ!$A$33:$A$776,$A144,СВЦЭМ!$B$33:$B$776,S$119)+'СЕТ СН'!$I$9+СВЦЭМ!$D$10+'СЕТ СН'!$I$6-'СЕТ СН'!$I$19</f>
        <v>1347.0295316000002</v>
      </c>
      <c r="T144" s="36">
        <f>SUMIFS(СВЦЭМ!$C$33:$C$776,СВЦЭМ!$A$33:$A$776,$A144,СВЦЭМ!$B$33:$B$776,T$119)+'СЕТ СН'!$I$9+СВЦЭМ!$D$10+'СЕТ СН'!$I$6-'СЕТ СН'!$I$19</f>
        <v>1346.3615691099999</v>
      </c>
      <c r="U144" s="36">
        <f>SUMIFS(СВЦЭМ!$C$33:$C$776,СВЦЭМ!$A$33:$A$776,$A144,СВЦЭМ!$B$33:$B$776,U$119)+'СЕТ СН'!$I$9+СВЦЭМ!$D$10+'СЕТ СН'!$I$6-'СЕТ СН'!$I$19</f>
        <v>1344.3419957999999</v>
      </c>
      <c r="V144" s="36">
        <f>SUMIFS(СВЦЭМ!$C$33:$C$776,СВЦЭМ!$A$33:$A$776,$A144,СВЦЭМ!$B$33:$B$776,V$119)+'СЕТ СН'!$I$9+СВЦЭМ!$D$10+'СЕТ СН'!$I$6-'СЕТ СН'!$I$19</f>
        <v>1317.28066066</v>
      </c>
      <c r="W144" s="36">
        <f>SUMIFS(СВЦЭМ!$C$33:$C$776,СВЦЭМ!$A$33:$A$776,$A144,СВЦЭМ!$B$33:$B$776,W$119)+'СЕТ СН'!$I$9+СВЦЭМ!$D$10+'СЕТ СН'!$I$6-'СЕТ СН'!$I$19</f>
        <v>1319.96203762</v>
      </c>
      <c r="X144" s="36">
        <f>SUMIFS(СВЦЭМ!$C$33:$C$776,СВЦЭМ!$A$33:$A$776,$A144,СВЦЭМ!$B$33:$B$776,X$119)+'СЕТ СН'!$I$9+СВЦЭМ!$D$10+'СЕТ СН'!$I$6-'СЕТ СН'!$I$19</f>
        <v>1389.1223742500001</v>
      </c>
      <c r="Y144" s="36">
        <f>SUMIFS(СВЦЭМ!$C$33:$C$776,СВЦЭМ!$A$33:$A$776,$A144,СВЦЭМ!$B$33:$B$776,Y$119)+'СЕТ СН'!$I$9+СВЦЭМ!$D$10+'СЕТ СН'!$I$6-'СЕТ СН'!$I$19</f>
        <v>1482.1506982599999</v>
      </c>
    </row>
    <row r="145" spans="1:26" ht="15.75" x14ac:dyDescent="0.2">
      <c r="A145" s="35">
        <f t="shared" si="3"/>
        <v>44008</v>
      </c>
      <c r="B145" s="36">
        <f>SUMIFS(СВЦЭМ!$C$33:$C$776,СВЦЭМ!$A$33:$A$776,$A145,СВЦЭМ!$B$33:$B$776,B$119)+'СЕТ СН'!$I$9+СВЦЭМ!$D$10+'СЕТ СН'!$I$6-'СЕТ СН'!$I$19</f>
        <v>1536.7757824400001</v>
      </c>
      <c r="C145" s="36">
        <f>SUMIFS(СВЦЭМ!$C$33:$C$776,СВЦЭМ!$A$33:$A$776,$A145,СВЦЭМ!$B$33:$B$776,C$119)+'СЕТ СН'!$I$9+СВЦЭМ!$D$10+'СЕТ СН'!$I$6-'СЕТ СН'!$I$19</f>
        <v>1565.6829267799999</v>
      </c>
      <c r="D145" s="36">
        <f>SUMIFS(СВЦЭМ!$C$33:$C$776,СВЦЭМ!$A$33:$A$776,$A145,СВЦЭМ!$B$33:$B$776,D$119)+'СЕТ СН'!$I$9+СВЦЭМ!$D$10+'СЕТ СН'!$I$6-'СЕТ СН'!$I$19</f>
        <v>1571.76953054</v>
      </c>
      <c r="E145" s="36">
        <f>SUMIFS(СВЦЭМ!$C$33:$C$776,СВЦЭМ!$A$33:$A$776,$A145,СВЦЭМ!$B$33:$B$776,E$119)+'СЕТ СН'!$I$9+СВЦЭМ!$D$10+'СЕТ СН'!$I$6-'СЕТ СН'!$I$19</f>
        <v>1577.34431103</v>
      </c>
      <c r="F145" s="36">
        <f>SUMIFS(СВЦЭМ!$C$33:$C$776,СВЦЭМ!$A$33:$A$776,$A145,СВЦЭМ!$B$33:$B$776,F$119)+'СЕТ СН'!$I$9+СВЦЭМ!$D$10+'СЕТ СН'!$I$6-'СЕТ СН'!$I$19</f>
        <v>1582.0108721199999</v>
      </c>
      <c r="G145" s="36">
        <f>SUMIFS(СВЦЭМ!$C$33:$C$776,СВЦЭМ!$A$33:$A$776,$A145,СВЦЭМ!$B$33:$B$776,G$119)+'СЕТ СН'!$I$9+СВЦЭМ!$D$10+'СЕТ СН'!$I$6-'СЕТ СН'!$I$19</f>
        <v>1579.31552214</v>
      </c>
      <c r="H145" s="36">
        <f>SUMIFS(СВЦЭМ!$C$33:$C$776,СВЦЭМ!$A$33:$A$776,$A145,СВЦЭМ!$B$33:$B$776,H$119)+'СЕТ СН'!$I$9+СВЦЭМ!$D$10+'СЕТ СН'!$I$6-'СЕТ СН'!$I$19</f>
        <v>1583.76717568</v>
      </c>
      <c r="I145" s="36">
        <f>SUMIFS(СВЦЭМ!$C$33:$C$776,СВЦЭМ!$A$33:$A$776,$A145,СВЦЭМ!$B$33:$B$776,I$119)+'СЕТ СН'!$I$9+СВЦЭМ!$D$10+'СЕТ СН'!$I$6-'СЕТ СН'!$I$19</f>
        <v>1525.53978919</v>
      </c>
      <c r="J145" s="36">
        <f>SUMIFS(СВЦЭМ!$C$33:$C$776,СВЦЭМ!$A$33:$A$776,$A145,СВЦЭМ!$B$33:$B$776,J$119)+'СЕТ СН'!$I$9+СВЦЭМ!$D$10+'СЕТ СН'!$I$6-'СЕТ СН'!$I$19</f>
        <v>1507.95255367</v>
      </c>
      <c r="K145" s="36">
        <f>SUMIFS(СВЦЭМ!$C$33:$C$776,СВЦЭМ!$A$33:$A$776,$A145,СВЦЭМ!$B$33:$B$776,K$119)+'СЕТ СН'!$I$9+СВЦЭМ!$D$10+'СЕТ СН'!$I$6-'СЕТ СН'!$I$19</f>
        <v>1415.2132807400001</v>
      </c>
      <c r="L145" s="36">
        <f>SUMIFS(СВЦЭМ!$C$33:$C$776,СВЦЭМ!$A$33:$A$776,$A145,СВЦЭМ!$B$33:$B$776,L$119)+'СЕТ СН'!$I$9+СВЦЭМ!$D$10+'СЕТ СН'!$I$6-'СЕТ СН'!$I$19</f>
        <v>1345.2970458700001</v>
      </c>
      <c r="M145" s="36">
        <f>SUMIFS(СВЦЭМ!$C$33:$C$776,СВЦЭМ!$A$33:$A$776,$A145,СВЦЭМ!$B$33:$B$776,M$119)+'СЕТ СН'!$I$9+СВЦЭМ!$D$10+'СЕТ СН'!$I$6-'СЕТ СН'!$I$19</f>
        <v>1342.1092252799999</v>
      </c>
      <c r="N145" s="36">
        <f>SUMIFS(СВЦЭМ!$C$33:$C$776,СВЦЭМ!$A$33:$A$776,$A145,СВЦЭМ!$B$33:$B$776,N$119)+'СЕТ СН'!$I$9+СВЦЭМ!$D$10+'СЕТ СН'!$I$6-'СЕТ СН'!$I$19</f>
        <v>1335.01806506</v>
      </c>
      <c r="O145" s="36">
        <f>SUMIFS(СВЦЭМ!$C$33:$C$776,СВЦЭМ!$A$33:$A$776,$A145,СВЦЭМ!$B$33:$B$776,O$119)+'СЕТ СН'!$I$9+СВЦЭМ!$D$10+'СЕТ СН'!$I$6-'СЕТ СН'!$I$19</f>
        <v>1337.1278371600001</v>
      </c>
      <c r="P145" s="36">
        <f>SUMIFS(СВЦЭМ!$C$33:$C$776,СВЦЭМ!$A$33:$A$776,$A145,СВЦЭМ!$B$33:$B$776,P$119)+'СЕТ СН'!$I$9+СВЦЭМ!$D$10+'СЕТ СН'!$I$6-'СЕТ СН'!$I$19</f>
        <v>1363.42800465</v>
      </c>
      <c r="Q145" s="36">
        <f>SUMIFS(СВЦЭМ!$C$33:$C$776,СВЦЭМ!$A$33:$A$776,$A145,СВЦЭМ!$B$33:$B$776,Q$119)+'СЕТ СН'!$I$9+СВЦЭМ!$D$10+'СЕТ СН'!$I$6-'СЕТ СН'!$I$19</f>
        <v>1369.7240867999999</v>
      </c>
      <c r="R145" s="36">
        <f>SUMIFS(СВЦЭМ!$C$33:$C$776,СВЦЭМ!$A$33:$A$776,$A145,СВЦЭМ!$B$33:$B$776,R$119)+'СЕТ СН'!$I$9+СВЦЭМ!$D$10+'СЕТ СН'!$I$6-'СЕТ СН'!$I$19</f>
        <v>1348.0207276199999</v>
      </c>
      <c r="S145" s="36">
        <f>SUMIFS(СВЦЭМ!$C$33:$C$776,СВЦЭМ!$A$33:$A$776,$A145,СВЦЭМ!$B$33:$B$776,S$119)+'СЕТ СН'!$I$9+СВЦЭМ!$D$10+'СЕТ СН'!$I$6-'СЕТ СН'!$I$19</f>
        <v>1352.1447112400001</v>
      </c>
      <c r="T145" s="36">
        <f>SUMIFS(СВЦЭМ!$C$33:$C$776,СВЦЭМ!$A$33:$A$776,$A145,СВЦЭМ!$B$33:$B$776,T$119)+'СЕТ СН'!$I$9+СВЦЭМ!$D$10+'СЕТ СН'!$I$6-'СЕТ СН'!$I$19</f>
        <v>1375.8201801</v>
      </c>
      <c r="U145" s="36">
        <f>SUMIFS(СВЦЭМ!$C$33:$C$776,СВЦЭМ!$A$33:$A$776,$A145,СВЦЭМ!$B$33:$B$776,U$119)+'СЕТ СН'!$I$9+СВЦЭМ!$D$10+'СЕТ СН'!$I$6-'СЕТ СН'!$I$19</f>
        <v>1374.7576941500001</v>
      </c>
      <c r="V145" s="36">
        <f>SUMIFS(СВЦЭМ!$C$33:$C$776,СВЦЭМ!$A$33:$A$776,$A145,СВЦЭМ!$B$33:$B$776,V$119)+'СЕТ СН'!$I$9+СВЦЭМ!$D$10+'СЕТ СН'!$I$6-'СЕТ СН'!$I$19</f>
        <v>1343.5106852200001</v>
      </c>
      <c r="W145" s="36">
        <f>SUMIFS(СВЦЭМ!$C$33:$C$776,СВЦЭМ!$A$33:$A$776,$A145,СВЦЭМ!$B$33:$B$776,W$119)+'СЕТ СН'!$I$9+СВЦЭМ!$D$10+'СЕТ СН'!$I$6-'СЕТ СН'!$I$19</f>
        <v>1317.7512003100001</v>
      </c>
      <c r="X145" s="36">
        <f>SUMIFS(СВЦЭМ!$C$33:$C$776,СВЦЭМ!$A$33:$A$776,$A145,СВЦЭМ!$B$33:$B$776,X$119)+'СЕТ СН'!$I$9+СВЦЭМ!$D$10+'СЕТ СН'!$I$6-'СЕТ СН'!$I$19</f>
        <v>1358.0842863299999</v>
      </c>
      <c r="Y145" s="36">
        <f>SUMIFS(СВЦЭМ!$C$33:$C$776,СВЦЭМ!$A$33:$A$776,$A145,СВЦЭМ!$B$33:$B$776,Y$119)+'СЕТ СН'!$I$9+СВЦЭМ!$D$10+'СЕТ СН'!$I$6-'СЕТ СН'!$I$19</f>
        <v>1439.38113176</v>
      </c>
    </row>
    <row r="146" spans="1:26" ht="15.75" x14ac:dyDescent="0.2">
      <c r="A146" s="35">
        <f t="shared" si="3"/>
        <v>44009</v>
      </c>
      <c r="B146" s="36">
        <f>SUMIFS(СВЦЭМ!$C$33:$C$776,СВЦЭМ!$A$33:$A$776,$A146,СВЦЭМ!$B$33:$B$776,B$119)+'СЕТ СН'!$I$9+СВЦЭМ!$D$10+'СЕТ СН'!$I$6-'СЕТ СН'!$I$19</f>
        <v>1513.0871283000001</v>
      </c>
      <c r="C146" s="36">
        <f>SUMIFS(СВЦЭМ!$C$33:$C$776,СВЦЭМ!$A$33:$A$776,$A146,СВЦЭМ!$B$33:$B$776,C$119)+'СЕТ СН'!$I$9+СВЦЭМ!$D$10+'СЕТ СН'!$I$6-'СЕТ СН'!$I$19</f>
        <v>1503.4989196500001</v>
      </c>
      <c r="D146" s="36">
        <f>SUMIFS(СВЦЭМ!$C$33:$C$776,СВЦЭМ!$A$33:$A$776,$A146,СВЦЭМ!$B$33:$B$776,D$119)+'СЕТ СН'!$I$9+СВЦЭМ!$D$10+'СЕТ СН'!$I$6-'СЕТ СН'!$I$19</f>
        <v>1500.4901679300001</v>
      </c>
      <c r="E146" s="36">
        <f>SUMIFS(СВЦЭМ!$C$33:$C$776,СВЦЭМ!$A$33:$A$776,$A146,СВЦЭМ!$B$33:$B$776,E$119)+'СЕТ СН'!$I$9+СВЦЭМ!$D$10+'СЕТ СН'!$I$6-'СЕТ СН'!$I$19</f>
        <v>1501.36686252</v>
      </c>
      <c r="F146" s="36">
        <f>SUMIFS(СВЦЭМ!$C$33:$C$776,СВЦЭМ!$A$33:$A$776,$A146,СВЦЭМ!$B$33:$B$776,F$119)+'СЕТ СН'!$I$9+СВЦЭМ!$D$10+'СЕТ СН'!$I$6-'СЕТ СН'!$I$19</f>
        <v>1497.0219829500002</v>
      </c>
      <c r="G146" s="36">
        <f>SUMIFS(СВЦЭМ!$C$33:$C$776,СВЦЭМ!$A$33:$A$776,$A146,СВЦЭМ!$B$33:$B$776,G$119)+'СЕТ СН'!$I$9+СВЦЭМ!$D$10+'СЕТ СН'!$I$6-'СЕТ СН'!$I$19</f>
        <v>1497.2425197699999</v>
      </c>
      <c r="H146" s="36">
        <f>SUMIFS(СВЦЭМ!$C$33:$C$776,СВЦЭМ!$A$33:$A$776,$A146,СВЦЭМ!$B$33:$B$776,H$119)+'СЕТ СН'!$I$9+СВЦЭМ!$D$10+'СЕТ СН'!$I$6-'СЕТ СН'!$I$19</f>
        <v>1496.5716007199999</v>
      </c>
      <c r="I146" s="36">
        <f>SUMIFS(СВЦЭМ!$C$33:$C$776,СВЦЭМ!$A$33:$A$776,$A146,СВЦЭМ!$B$33:$B$776,I$119)+'СЕТ СН'!$I$9+СВЦЭМ!$D$10+'СЕТ СН'!$I$6-'СЕТ СН'!$I$19</f>
        <v>1492.0299646600001</v>
      </c>
      <c r="J146" s="36">
        <f>SUMIFS(СВЦЭМ!$C$33:$C$776,СВЦЭМ!$A$33:$A$776,$A146,СВЦЭМ!$B$33:$B$776,J$119)+'СЕТ СН'!$I$9+СВЦЭМ!$D$10+'СЕТ СН'!$I$6-'СЕТ СН'!$I$19</f>
        <v>1487.40869279</v>
      </c>
      <c r="K146" s="36">
        <f>SUMIFS(СВЦЭМ!$C$33:$C$776,СВЦЭМ!$A$33:$A$776,$A146,СВЦЭМ!$B$33:$B$776,K$119)+'СЕТ СН'!$I$9+СВЦЭМ!$D$10+'СЕТ СН'!$I$6-'СЕТ СН'!$I$19</f>
        <v>1390.28181524</v>
      </c>
      <c r="L146" s="36">
        <f>SUMIFS(СВЦЭМ!$C$33:$C$776,СВЦЭМ!$A$33:$A$776,$A146,СВЦЭМ!$B$33:$B$776,L$119)+'СЕТ СН'!$I$9+СВЦЭМ!$D$10+'СЕТ СН'!$I$6-'СЕТ СН'!$I$19</f>
        <v>1315.7026273700001</v>
      </c>
      <c r="M146" s="36">
        <f>SUMIFS(СВЦЭМ!$C$33:$C$776,СВЦЭМ!$A$33:$A$776,$A146,СВЦЭМ!$B$33:$B$776,M$119)+'СЕТ СН'!$I$9+СВЦЭМ!$D$10+'СЕТ СН'!$I$6-'СЕТ СН'!$I$19</f>
        <v>1305.4732864299999</v>
      </c>
      <c r="N146" s="36">
        <f>SUMIFS(СВЦЭМ!$C$33:$C$776,СВЦЭМ!$A$33:$A$776,$A146,СВЦЭМ!$B$33:$B$776,N$119)+'СЕТ СН'!$I$9+СВЦЭМ!$D$10+'СЕТ СН'!$I$6-'СЕТ СН'!$I$19</f>
        <v>1314.0687830100001</v>
      </c>
      <c r="O146" s="36">
        <f>SUMIFS(СВЦЭМ!$C$33:$C$776,СВЦЭМ!$A$33:$A$776,$A146,СВЦЭМ!$B$33:$B$776,O$119)+'СЕТ СН'!$I$9+СВЦЭМ!$D$10+'СЕТ СН'!$I$6-'СЕТ СН'!$I$19</f>
        <v>1321.4580663400002</v>
      </c>
      <c r="P146" s="36">
        <f>SUMIFS(СВЦЭМ!$C$33:$C$776,СВЦЭМ!$A$33:$A$776,$A146,СВЦЭМ!$B$33:$B$776,P$119)+'СЕТ СН'!$I$9+СВЦЭМ!$D$10+'СЕТ СН'!$I$6-'СЕТ СН'!$I$19</f>
        <v>1329.65202058</v>
      </c>
      <c r="Q146" s="36">
        <f>SUMIFS(СВЦЭМ!$C$33:$C$776,СВЦЭМ!$A$33:$A$776,$A146,СВЦЭМ!$B$33:$B$776,Q$119)+'СЕТ СН'!$I$9+СВЦЭМ!$D$10+'СЕТ СН'!$I$6-'СЕТ СН'!$I$19</f>
        <v>1338.03099769</v>
      </c>
      <c r="R146" s="36">
        <f>SUMIFS(СВЦЭМ!$C$33:$C$776,СВЦЭМ!$A$33:$A$776,$A146,СВЦЭМ!$B$33:$B$776,R$119)+'СЕТ СН'!$I$9+СВЦЭМ!$D$10+'СЕТ СН'!$I$6-'СЕТ СН'!$I$19</f>
        <v>1315.7168646099999</v>
      </c>
      <c r="S146" s="36">
        <f>SUMIFS(СВЦЭМ!$C$33:$C$776,СВЦЭМ!$A$33:$A$776,$A146,СВЦЭМ!$B$33:$B$776,S$119)+'СЕТ СН'!$I$9+СВЦЭМ!$D$10+'СЕТ СН'!$I$6-'СЕТ СН'!$I$19</f>
        <v>1323.64226497</v>
      </c>
      <c r="T146" s="36">
        <f>SUMIFS(СВЦЭМ!$C$33:$C$776,СВЦЭМ!$A$33:$A$776,$A146,СВЦЭМ!$B$33:$B$776,T$119)+'СЕТ СН'!$I$9+СВЦЭМ!$D$10+'СЕТ СН'!$I$6-'СЕТ СН'!$I$19</f>
        <v>1343.01417614</v>
      </c>
      <c r="U146" s="36">
        <f>SUMIFS(СВЦЭМ!$C$33:$C$776,СВЦЭМ!$A$33:$A$776,$A146,СВЦЭМ!$B$33:$B$776,U$119)+'СЕТ СН'!$I$9+СВЦЭМ!$D$10+'СЕТ СН'!$I$6-'СЕТ СН'!$I$19</f>
        <v>1331.54550832</v>
      </c>
      <c r="V146" s="36">
        <f>SUMIFS(СВЦЭМ!$C$33:$C$776,СВЦЭМ!$A$33:$A$776,$A146,СВЦЭМ!$B$33:$B$776,V$119)+'СЕТ СН'!$I$9+СВЦЭМ!$D$10+'СЕТ СН'!$I$6-'СЕТ СН'!$I$19</f>
        <v>1318.0692045000001</v>
      </c>
      <c r="W146" s="36">
        <f>SUMIFS(СВЦЭМ!$C$33:$C$776,СВЦЭМ!$A$33:$A$776,$A146,СВЦЭМ!$B$33:$B$776,W$119)+'СЕТ СН'!$I$9+СВЦЭМ!$D$10+'СЕТ СН'!$I$6-'СЕТ СН'!$I$19</f>
        <v>1287.98928499</v>
      </c>
      <c r="X146" s="36">
        <f>SUMIFS(СВЦЭМ!$C$33:$C$776,СВЦЭМ!$A$33:$A$776,$A146,СВЦЭМ!$B$33:$B$776,X$119)+'СЕТ СН'!$I$9+СВЦЭМ!$D$10+'СЕТ СН'!$I$6-'СЕТ СН'!$I$19</f>
        <v>1314.6651619700001</v>
      </c>
      <c r="Y146" s="36">
        <f>SUMIFS(СВЦЭМ!$C$33:$C$776,СВЦЭМ!$A$33:$A$776,$A146,СВЦЭМ!$B$33:$B$776,Y$119)+'СЕТ СН'!$I$9+СВЦЭМ!$D$10+'СЕТ СН'!$I$6-'СЕТ СН'!$I$19</f>
        <v>1409.0989640400001</v>
      </c>
    </row>
    <row r="147" spans="1:26" ht="15.75" x14ac:dyDescent="0.2">
      <c r="A147" s="35">
        <f t="shared" si="3"/>
        <v>44010</v>
      </c>
      <c r="B147" s="36">
        <f>SUMIFS(СВЦЭМ!$C$33:$C$776,СВЦЭМ!$A$33:$A$776,$A147,СВЦЭМ!$B$33:$B$776,B$119)+'СЕТ СН'!$I$9+СВЦЭМ!$D$10+'СЕТ СН'!$I$6-'СЕТ СН'!$I$19</f>
        <v>1485.6437450600001</v>
      </c>
      <c r="C147" s="36">
        <f>SUMIFS(СВЦЭМ!$C$33:$C$776,СВЦЭМ!$A$33:$A$776,$A147,СВЦЭМ!$B$33:$B$776,C$119)+'СЕТ СН'!$I$9+СВЦЭМ!$D$10+'СЕТ СН'!$I$6-'СЕТ СН'!$I$19</f>
        <v>1470.6829087000001</v>
      </c>
      <c r="D147" s="36">
        <f>SUMIFS(СВЦЭМ!$C$33:$C$776,СВЦЭМ!$A$33:$A$776,$A147,СВЦЭМ!$B$33:$B$776,D$119)+'СЕТ СН'!$I$9+СВЦЭМ!$D$10+'СЕТ СН'!$I$6-'СЕТ СН'!$I$19</f>
        <v>1452.33247929</v>
      </c>
      <c r="E147" s="36">
        <f>SUMIFS(СВЦЭМ!$C$33:$C$776,СВЦЭМ!$A$33:$A$776,$A147,СВЦЭМ!$B$33:$B$776,E$119)+'СЕТ СН'!$I$9+СВЦЭМ!$D$10+'СЕТ СН'!$I$6-'СЕТ СН'!$I$19</f>
        <v>1452.88859366</v>
      </c>
      <c r="F147" s="36">
        <f>SUMIFS(СВЦЭМ!$C$33:$C$776,СВЦЭМ!$A$33:$A$776,$A147,СВЦЭМ!$B$33:$B$776,F$119)+'СЕТ СН'!$I$9+СВЦЭМ!$D$10+'СЕТ СН'!$I$6-'СЕТ СН'!$I$19</f>
        <v>1451.4846448200001</v>
      </c>
      <c r="G147" s="36">
        <f>SUMIFS(СВЦЭМ!$C$33:$C$776,СВЦЭМ!$A$33:$A$776,$A147,СВЦЭМ!$B$33:$B$776,G$119)+'СЕТ СН'!$I$9+СВЦЭМ!$D$10+'СЕТ СН'!$I$6-'СЕТ СН'!$I$19</f>
        <v>1459.4026171999999</v>
      </c>
      <c r="H147" s="36">
        <f>SUMIFS(СВЦЭМ!$C$33:$C$776,СВЦЭМ!$A$33:$A$776,$A147,СВЦЭМ!$B$33:$B$776,H$119)+'СЕТ СН'!$I$9+СВЦЭМ!$D$10+'СЕТ СН'!$I$6-'СЕТ СН'!$I$19</f>
        <v>1460.0793837900001</v>
      </c>
      <c r="I147" s="36">
        <f>SUMIFS(СВЦЭМ!$C$33:$C$776,СВЦЭМ!$A$33:$A$776,$A147,СВЦЭМ!$B$33:$B$776,I$119)+'СЕТ СН'!$I$9+СВЦЭМ!$D$10+'СЕТ СН'!$I$6-'СЕТ СН'!$I$19</f>
        <v>1472.0927040400002</v>
      </c>
      <c r="J147" s="36">
        <f>SUMIFS(СВЦЭМ!$C$33:$C$776,СВЦЭМ!$A$33:$A$776,$A147,СВЦЭМ!$B$33:$B$776,J$119)+'СЕТ СН'!$I$9+СВЦЭМ!$D$10+'СЕТ СН'!$I$6-'СЕТ СН'!$I$19</f>
        <v>1468.39401744</v>
      </c>
      <c r="K147" s="36">
        <f>SUMIFS(СВЦЭМ!$C$33:$C$776,СВЦЭМ!$A$33:$A$776,$A147,СВЦЭМ!$B$33:$B$776,K$119)+'СЕТ СН'!$I$9+СВЦЭМ!$D$10+'СЕТ СН'!$I$6-'СЕТ СН'!$I$19</f>
        <v>1398.6756726600001</v>
      </c>
      <c r="L147" s="36">
        <f>SUMIFS(СВЦЭМ!$C$33:$C$776,СВЦЭМ!$A$33:$A$776,$A147,СВЦЭМ!$B$33:$B$776,L$119)+'СЕТ СН'!$I$9+СВЦЭМ!$D$10+'СЕТ СН'!$I$6-'СЕТ СН'!$I$19</f>
        <v>1322.19769995</v>
      </c>
      <c r="M147" s="36">
        <f>SUMIFS(СВЦЭМ!$C$33:$C$776,СВЦЭМ!$A$33:$A$776,$A147,СВЦЭМ!$B$33:$B$776,M$119)+'СЕТ СН'!$I$9+СВЦЭМ!$D$10+'СЕТ СН'!$I$6-'СЕТ СН'!$I$19</f>
        <v>1293.89983093</v>
      </c>
      <c r="N147" s="36">
        <f>SUMIFS(СВЦЭМ!$C$33:$C$776,СВЦЭМ!$A$33:$A$776,$A147,СВЦЭМ!$B$33:$B$776,N$119)+'СЕТ СН'!$I$9+СВЦЭМ!$D$10+'СЕТ СН'!$I$6-'СЕТ СН'!$I$19</f>
        <v>1307.65973523</v>
      </c>
      <c r="O147" s="36">
        <f>SUMIFS(СВЦЭМ!$C$33:$C$776,СВЦЭМ!$A$33:$A$776,$A147,СВЦЭМ!$B$33:$B$776,O$119)+'СЕТ СН'!$I$9+СВЦЭМ!$D$10+'СЕТ СН'!$I$6-'СЕТ СН'!$I$19</f>
        <v>1326.11752284</v>
      </c>
      <c r="P147" s="36">
        <f>SUMIFS(СВЦЭМ!$C$33:$C$776,СВЦЭМ!$A$33:$A$776,$A147,СВЦЭМ!$B$33:$B$776,P$119)+'СЕТ СН'!$I$9+СВЦЭМ!$D$10+'СЕТ СН'!$I$6-'СЕТ СН'!$I$19</f>
        <v>1311.8414241599999</v>
      </c>
      <c r="Q147" s="36">
        <f>SUMIFS(СВЦЭМ!$C$33:$C$776,СВЦЭМ!$A$33:$A$776,$A147,СВЦЭМ!$B$33:$B$776,Q$119)+'СЕТ СН'!$I$9+СВЦЭМ!$D$10+'СЕТ СН'!$I$6-'СЕТ СН'!$I$19</f>
        <v>1316.57442034</v>
      </c>
      <c r="R147" s="36">
        <f>SUMIFS(СВЦЭМ!$C$33:$C$776,СВЦЭМ!$A$33:$A$776,$A147,СВЦЭМ!$B$33:$B$776,R$119)+'СЕТ СН'!$I$9+СВЦЭМ!$D$10+'СЕТ СН'!$I$6-'СЕТ СН'!$I$19</f>
        <v>1331.6931387499999</v>
      </c>
      <c r="S147" s="36">
        <f>SUMIFS(СВЦЭМ!$C$33:$C$776,СВЦЭМ!$A$33:$A$776,$A147,СВЦЭМ!$B$33:$B$776,S$119)+'СЕТ СН'!$I$9+СВЦЭМ!$D$10+'СЕТ СН'!$I$6-'СЕТ СН'!$I$19</f>
        <v>1334.7138407800001</v>
      </c>
      <c r="T147" s="36">
        <f>SUMIFS(СВЦЭМ!$C$33:$C$776,СВЦЭМ!$A$33:$A$776,$A147,СВЦЭМ!$B$33:$B$776,T$119)+'СЕТ СН'!$I$9+СВЦЭМ!$D$10+'СЕТ СН'!$I$6-'СЕТ СН'!$I$19</f>
        <v>1328.2593059999999</v>
      </c>
      <c r="U147" s="36">
        <f>SUMIFS(СВЦЭМ!$C$33:$C$776,СВЦЭМ!$A$33:$A$776,$A147,СВЦЭМ!$B$33:$B$776,U$119)+'СЕТ СН'!$I$9+СВЦЭМ!$D$10+'СЕТ СН'!$I$6-'СЕТ СН'!$I$19</f>
        <v>1315.4705780200002</v>
      </c>
      <c r="V147" s="36">
        <f>SUMIFS(СВЦЭМ!$C$33:$C$776,СВЦЭМ!$A$33:$A$776,$A147,СВЦЭМ!$B$33:$B$776,V$119)+'СЕТ СН'!$I$9+СВЦЭМ!$D$10+'СЕТ СН'!$I$6-'СЕТ СН'!$I$19</f>
        <v>1314.5486744</v>
      </c>
      <c r="W147" s="36">
        <f>SUMIFS(СВЦЭМ!$C$33:$C$776,СВЦЭМ!$A$33:$A$776,$A147,СВЦЭМ!$B$33:$B$776,W$119)+'СЕТ СН'!$I$9+СВЦЭМ!$D$10+'СЕТ СН'!$I$6-'СЕТ СН'!$I$19</f>
        <v>1296.0632555699999</v>
      </c>
      <c r="X147" s="36">
        <f>SUMIFS(СВЦЭМ!$C$33:$C$776,СВЦЭМ!$A$33:$A$776,$A147,СВЦЭМ!$B$33:$B$776,X$119)+'СЕТ СН'!$I$9+СВЦЭМ!$D$10+'СЕТ СН'!$I$6-'СЕТ СН'!$I$19</f>
        <v>1330.4050061200001</v>
      </c>
      <c r="Y147" s="36">
        <f>SUMIFS(СВЦЭМ!$C$33:$C$776,СВЦЭМ!$A$33:$A$776,$A147,СВЦЭМ!$B$33:$B$776,Y$119)+'СЕТ СН'!$I$9+СВЦЭМ!$D$10+'СЕТ СН'!$I$6-'СЕТ СН'!$I$19</f>
        <v>1401.3193415199999</v>
      </c>
    </row>
    <row r="148" spans="1:26" ht="15.75" x14ac:dyDescent="0.2">
      <c r="A148" s="35">
        <f t="shared" si="3"/>
        <v>44011</v>
      </c>
      <c r="B148" s="36">
        <f>SUMIFS(СВЦЭМ!$C$33:$C$776,СВЦЭМ!$A$33:$A$776,$A148,СВЦЭМ!$B$33:$B$776,B$119)+'СЕТ СН'!$I$9+СВЦЭМ!$D$10+'СЕТ СН'!$I$6-'СЕТ СН'!$I$19</f>
        <v>1562.49985367</v>
      </c>
      <c r="C148" s="36">
        <f>SUMIFS(СВЦЭМ!$C$33:$C$776,СВЦЭМ!$A$33:$A$776,$A148,СВЦЭМ!$B$33:$B$776,C$119)+'СЕТ СН'!$I$9+СВЦЭМ!$D$10+'СЕТ СН'!$I$6-'СЕТ СН'!$I$19</f>
        <v>1556.27421402</v>
      </c>
      <c r="D148" s="36">
        <f>SUMIFS(СВЦЭМ!$C$33:$C$776,СВЦЭМ!$A$33:$A$776,$A148,СВЦЭМ!$B$33:$B$776,D$119)+'СЕТ СН'!$I$9+СВЦЭМ!$D$10+'СЕТ СН'!$I$6-'СЕТ СН'!$I$19</f>
        <v>1539.0880747000001</v>
      </c>
      <c r="E148" s="36">
        <f>SUMIFS(СВЦЭМ!$C$33:$C$776,СВЦЭМ!$A$33:$A$776,$A148,СВЦЭМ!$B$33:$B$776,E$119)+'СЕТ СН'!$I$9+СВЦЭМ!$D$10+'СЕТ СН'!$I$6-'СЕТ СН'!$I$19</f>
        <v>1537.13005763</v>
      </c>
      <c r="F148" s="36">
        <f>SUMIFS(СВЦЭМ!$C$33:$C$776,СВЦЭМ!$A$33:$A$776,$A148,СВЦЭМ!$B$33:$B$776,F$119)+'СЕТ СН'!$I$9+СВЦЭМ!$D$10+'СЕТ СН'!$I$6-'СЕТ СН'!$I$19</f>
        <v>1524.0636678599999</v>
      </c>
      <c r="G148" s="36">
        <f>SUMIFS(СВЦЭМ!$C$33:$C$776,СВЦЭМ!$A$33:$A$776,$A148,СВЦЭМ!$B$33:$B$776,G$119)+'СЕТ СН'!$I$9+СВЦЭМ!$D$10+'СЕТ СН'!$I$6-'СЕТ СН'!$I$19</f>
        <v>1534.5305988099999</v>
      </c>
      <c r="H148" s="36">
        <f>SUMIFS(СВЦЭМ!$C$33:$C$776,СВЦЭМ!$A$33:$A$776,$A148,СВЦЭМ!$B$33:$B$776,H$119)+'СЕТ СН'!$I$9+СВЦЭМ!$D$10+'СЕТ СН'!$I$6-'СЕТ СН'!$I$19</f>
        <v>1555.37332191</v>
      </c>
      <c r="I148" s="36">
        <f>SUMIFS(СВЦЭМ!$C$33:$C$776,СВЦЭМ!$A$33:$A$776,$A148,СВЦЭМ!$B$33:$B$776,I$119)+'СЕТ СН'!$I$9+СВЦЭМ!$D$10+'СЕТ СН'!$I$6-'СЕТ СН'!$I$19</f>
        <v>1573.9727251499999</v>
      </c>
      <c r="J148" s="36">
        <f>SUMIFS(СВЦЭМ!$C$33:$C$776,СВЦЭМ!$A$33:$A$776,$A148,СВЦЭМ!$B$33:$B$776,J$119)+'СЕТ СН'!$I$9+СВЦЭМ!$D$10+'СЕТ СН'!$I$6-'СЕТ СН'!$I$19</f>
        <v>1521.45011957</v>
      </c>
      <c r="K148" s="36">
        <f>SUMIFS(СВЦЭМ!$C$33:$C$776,СВЦЭМ!$A$33:$A$776,$A148,СВЦЭМ!$B$33:$B$776,K$119)+'СЕТ СН'!$I$9+СВЦЭМ!$D$10+'СЕТ СН'!$I$6-'СЕТ СН'!$I$19</f>
        <v>1389.8959161100001</v>
      </c>
      <c r="L148" s="36">
        <f>SUMIFS(СВЦЭМ!$C$33:$C$776,СВЦЭМ!$A$33:$A$776,$A148,СВЦЭМ!$B$33:$B$776,L$119)+'СЕТ СН'!$I$9+СВЦЭМ!$D$10+'СЕТ СН'!$I$6-'СЕТ СН'!$I$19</f>
        <v>1281.4277062599999</v>
      </c>
      <c r="M148" s="36">
        <f>SUMIFS(СВЦЭМ!$C$33:$C$776,СВЦЭМ!$A$33:$A$776,$A148,СВЦЭМ!$B$33:$B$776,M$119)+'СЕТ СН'!$I$9+СВЦЭМ!$D$10+'СЕТ СН'!$I$6-'СЕТ СН'!$I$19</f>
        <v>1266.97903081</v>
      </c>
      <c r="N148" s="36">
        <f>SUMIFS(СВЦЭМ!$C$33:$C$776,СВЦЭМ!$A$33:$A$776,$A148,СВЦЭМ!$B$33:$B$776,N$119)+'СЕТ СН'!$I$9+СВЦЭМ!$D$10+'СЕТ СН'!$I$6-'СЕТ СН'!$I$19</f>
        <v>1290.9325227899999</v>
      </c>
      <c r="O148" s="36">
        <f>SUMIFS(СВЦЭМ!$C$33:$C$776,СВЦЭМ!$A$33:$A$776,$A148,СВЦЭМ!$B$33:$B$776,O$119)+'СЕТ СН'!$I$9+СВЦЭМ!$D$10+'СЕТ СН'!$I$6-'СЕТ СН'!$I$19</f>
        <v>1308.2975142300002</v>
      </c>
      <c r="P148" s="36">
        <f>SUMIFS(СВЦЭМ!$C$33:$C$776,СВЦЭМ!$A$33:$A$776,$A148,СВЦЭМ!$B$33:$B$776,P$119)+'СЕТ СН'!$I$9+СВЦЭМ!$D$10+'СЕТ СН'!$I$6-'СЕТ СН'!$I$19</f>
        <v>1298.2328441899999</v>
      </c>
      <c r="Q148" s="36">
        <f>SUMIFS(СВЦЭМ!$C$33:$C$776,СВЦЭМ!$A$33:$A$776,$A148,СВЦЭМ!$B$33:$B$776,Q$119)+'СЕТ СН'!$I$9+СВЦЭМ!$D$10+'СЕТ СН'!$I$6-'СЕТ СН'!$I$19</f>
        <v>1299.7781912800001</v>
      </c>
      <c r="R148" s="36">
        <f>SUMIFS(СВЦЭМ!$C$33:$C$776,СВЦЭМ!$A$33:$A$776,$A148,СВЦЭМ!$B$33:$B$776,R$119)+'СЕТ СН'!$I$9+СВЦЭМ!$D$10+'СЕТ СН'!$I$6-'СЕТ СН'!$I$19</f>
        <v>1320.02843536</v>
      </c>
      <c r="S148" s="36">
        <f>SUMIFS(СВЦЭМ!$C$33:$C$776,СВЦЭМ!$A$33:$A$776,$A148,СВЦЭМ!$B$33:$B$776,S$119)+'СЕТ СН'!$I$9+СВЦЭМ!$D$10+'СЕТ СН'!$I$6-'СЕТ СН'!$I$19</f>
        <v>1319.0451066400001</v>
      </c>
      <c r="T148" s="36">
        <f>SUMIFS(СВЦЭМ!$C$33:$C$776,СВЦЭМ!$A$33:$A$776,$A148,СВЦЭМ!$B$33:$B$776,T$119)+'СЕТ СН'!$I$9+СВЦЭМ!$D$10+'СЕТ СН'!$I$6-'СЕТ СН'!$I$19</f>
        <v>1325.11457692</v>
      </c>
      <c r="U148" s="36">
        <f>SUMIFS(СВЦЭМ!$C$33:$C$776,СВЦЭМ!$A$33:$A$776,$A148,СВЦЭМ!$B$33:$B$776,U$119)+'СЕТ СН'!$I$9+СВЦЭМ!$D$10+'СЕТ СН'!$I$6-'СЕТ СН'!$I$19</f>
        <v>1351.1760725899999</v>
      </c>
      <c r="V148" s="36">
        <f>SUMIFS(СВЦЭМ!$C$33:$C$776,СВЦЭМ!$A$33:$A$776,$A148,СВЦЭМ!$B$33:$B$776,V$119)+'СЕТ СН'!$I$9+СВЦЭМ!$D$10+'СЕТ СН'!$I$6-'СЕТ СН'!$I$19</f>
        <v>1358.66674506</v>
      </c>
      <c r="W148" s="36">
        <f>SUMIFS(СВЦЭМ!$C$33:$C$776,СВЦЭМ!$A$33:$A$776,$A148,СВЦЭМ!$B$33:$B$776,W$119)+'СЕТ СН'!$I$9+СВЦЭМ!$D$10+'СЕТ СН'!$I$6-'СЕТ СН'!$I$19</f>
        <v>1332.38839063</v>
      </c>
      <c r="X148" s="36">
        <f>SUMIFS(СВЦЭМ!$C$33:$C$776,СВЦЭМ!$A$33:$A$776,$A148,СВЦЭМ!$B$33:$B$776,X$119)+'СЕТ СН'!$I$9+СВЦЭМ!$D$10+'СЕТ СН'!$I$6-'СЕТ СН'!$I$19</f>
        <v>1322.4597369100002</v>
      </c>
      <c r="Y148" s="36">
        <f>SUMIFS(СВЦЭМ!$C$33:$C$776,СВЦЭМ!$A$33:$A$776,$A148,СВЦЭМ!$B$33:$B$776,Y$119)+'СЕТ СН'!$I$9+СВЦЭМ!$D$10+'СЕТ СН'!$I$6-'СЕТ СН'!$I$19</f>
        <v>1444.1086706800002</v>
      </c>
    </row>
    <row r="149" spans="1:26" ht="15.75" x14ac:dyDescent="0.2">
      <c r="A149" s="35">
        <f t="shared" si="3"/>
        <v>44012</v>
      </c>
      <c r="B149" s="36">
        <f>SUMIFS(СВЦЭМ!$C$33:$C$776,СВЦЭМ!$A$33:$A$776,$A149,СВЦЭМ!$B$33:$B$776,B$119)+'СЕТ СН'!$I$9+СВЦЭМ!$D$10+'СЕТ СН'!$I$6-'СЕТ СН'!$I$19</f>
        <v>1560.5125892000001</v>
      </c>
      <c r="C149" s="36">
        <f>SUMIFS(СВЦЭМ!$C$33:$C$776,СВЦЭМ!$A$33:$A$776,$A149,СВЦЭМ!$B$33:$B$776,C$119)+'СЕТ СН'!$I$9+СВЦЭМ!$D$10+'СЕТ СН'!$I$6-'СЕТ СН'!$I$19</f>
        <v>1533.4682116899999</v>
      </c>
      <c r="D149" s="36">
        <f>SUMIFS(СВЦЭМ!$C$33:$C$776,СВЦЭМ!$A$33:$A$776,$A149,СВЦЭМ!$B$33:$B$776,D$119)+'СЕТ СН'!$I$9+СВЦЭМ!$D$10+'СЕТ СН'!$I$6-'СЕТ СН'!$I$19</f>
        <v>1518.74672098</v>
      </c>
      <c r="E149" s="36">
        <f>SUMIFS(СВЦЭМ!$C$33:$C$776,СВЦЭМ!$A$33:$A$776,$A149,СВЦЭМ!$B$33:$B$776,E$119)+'СЕТ СН'!$I$9+СВЦЭМ!$D$10+'СЕТ СН'!$I$6-'СЕТ СН'!$I$19</f>
        <v>1511.2463465000001</v>
      </c>
      <c r="F149" s="36">
        <f>SUMIFS(СВЦЭМ!$C$33:$C$776,СВЦЭМ!$A$33:$A$776,$A149,СВЦЭМ!$B$33:$B$776,F$119)+'СЕТ СН'!$I$9+СВЦЭМ!$D$10+'СЕТ СН'!$I$6-'СЕТ СН'!$I$19</f>
        <v>1501.94015782</v>
      </c>
      <c r="G149" s="36">
        <f>SUMIFS(СВЦЭМ!$C$33:$C$776,СВЦЭМ!$A$33:$A$776,$A149,СВЦЭМ!$B$33:$B$776,G$119)+'СЕТ СН'!$I$9+СВЦЭМ!$D$10+'СЕТ СН'!$I$6-'СЕТ СН'!$I$19</f>
        <v>1514.0248045799999</v>
      </c>
      <c r="H149" s="36">
        <f>SUMIFS(СВЦЭМ!$C$33:$C$776,СВЦЭМ!$A$33:$A$776,$A149,СВЦЭМ!$B$33:$B$776,H$119)+'СЕТ СН'!$I$9+СВЦЭМ!$D$10+'СЕТ СН'!$I$6-'СЕТ СН'!$I$19</f>
        <v>1539.1942233300001</v>
      </c>
      <c r="I149" s="36">
        <f>SUMIFS(СВЦЭМ!$C$33:$C$776,СВЦЭМ!$A$33:$A$776,$A149,СВЦЭМ!$B$33:$B$776,I$119)+'СЕТ СН'!$I$9+СВЦЭМ!$D$10+'СЕТ СН'!$I$6-'СЕТ СН'!$I$19</f>
        <v>1546.8479368200001</v>
      </c>
      <c r="J149" s="36">
        <f>SUMIFS(СВЦЭМ!$C$33:$C$776,СВЦЭМ!$A$33:$A$776,$A149,СВЦЭМ!$B$33:$B$776,J$119)+'СЕТ СН'!$I$9+СВЦЭМ!$D$10+'СЕТ СН'!$I$6-'СЕТ СН'!$I$19</f>
        <v>1495.54621984</v>
      </c>
      <c r="K149" s="36">
        <f>SUMIFS(СВЦЭМ!$C$33:$C$776,СВЦЭМ!$A$33:$A$776,$A149,СВЦЭМ!$B$33:$B$776,K$119)+'СЕТ СН'!$I$9+СВЦЭМ!$D$10+'СЕТ СН'!$I$6-'СЕТ СН'!$I$19</f>
        <v>1401.51591794</v>
      </c>
      <c r="L149" s="36">
        <f>SUMIFS(СВЦЭМ!$C$33:$C$776,СВЦЭМ!$A$33:$A$776,$A149,СВЦЭМ!$B$33:$B$776,L$119)+'СЕТ СН'!$I$9+СВЦЭМ!$D$10+'СЕТ СН'!$I$6-'СЕТ СН'!$I$19</f>
        <v>1316.1458523800002</v>
      </c>
      <c r="M149" s="36">
        <f>SUMIFS(СВЦЭМ!$C$33:$C$776,СВЦЭМ!$A$33:$A$776,$A149,СВЦЭМ!$B$33:$B$776,M$119)+'СЕТ СН'!$I$9+СВЦЭМ!$D$10+'СЕТ СН'!$I$6-'СЕТ СН'!$I$19</f>
        <v>1309.64589662</v>
      </c>
      <c r="N149" s="36">
        <f>SUMIFS(СВЦЭМ!$C$33:$C$776,СВЦЭМ!$A$33:$A$776,$A149,СВЦЭМ!$B$33:$B$776,N$119)+'СЕТ СН'!$I$9+СВЦЭМ!$D$10+'СЕТ СН'!$I$6-'СЕТ СН'!$I$19</f>
        <v>1333.7290014499999</v>
      </c>
      <c r="O149" s="36">
        <f>SUMIFS(СВЦЭМ!$C$33:$C$776,СВЦЭМ!$A$33:$A$776,$A149,СВЦЭМ!$B$33:$B$776,O$119)+'СЕТ СН'!$I$9+СВЦЭМ!$D$10+'СЕТ СН'!$I$6-'СЕТ СН'!$I$19</f>
        <v>1339.2334349600001</v>
      </c>
      <c r="P149" s="36">
        <f>SUMIFS(СВЦЭМ!$C$33:$C$776,СВЦЭМ!$A$33:$A$776,$A149,СВЦЭМ!$B$33:$B$776,P$119)+'СЕТ СН'!$I$9+СВЦЭМ!$D$10+'СЕТ СН'!$I$6-'СЕТ СН'!$I$19</f>
        <v>1336.90538057</v>
      </c>
      <c r="Q149" s="36">
        <f>SUMIFS(СВЦЭМ!$C$33:$C$776,СВЦЭМ!$A$33:$A$776,$A149,СВЦЭМ!$B$33:$B$776,Q$119)+'СЕТ СН'!$I$9+СВЦЭМ!$D$10+'СЕТ СН'!$I$6-'СЕТ СН'!$I$19</f>
        <v>1336.8260082500001</v>
      </c>
      <c r="R149" s="36">
        <f>SUMIFS(СВЦЭМ!$C$33:$C$776,СВЦЭМ!$A$33:$A$776,$A149,СВЦЭМ!$B$33:$B$776,R$119)+'СЕТ СН'!$I$9+СВЦЭМ!$D$10+'СЕТ СН'!$I$6-'СЕТ СН'!$I$19</f>
        <v>1342.70198794</v>
      </c>
      <c r="S149" s="36">
        <f>SUMIFS(СВЦЭМ!$C$33:$C$776,СВЦЭМ!$A$33:$A$776,$A149,СВЦЭМ!$B$33:$B$776,S$119)+'СЕТ СН'!$I$9+СВЦЭМ!$D$10+'СЕТ СН'!$I$6-'СЕТ СН'!$I$19</f>
        <v>1347.08401127</v>
      </c>
      <c r="T149" s="36">
        <f>SUMIFS(СВЦЭМ!$C$33:$C$776,СВЦЭМ!$A$33:$A$776,$A149,СВЦЭМ!$B$33:$B$776,T$119)+'СЕТ СН'!$I$9+СВЦЭМ!$D$10+'СЕТ СН'!$I$6-'СЕТ СН'!$I$19</f>
        <v>1346.1515043100001</v>
      </c>
      <c r="U149" s="36">
        <f>SUMIFS(СВЦЭМ!$C$33:$C$776,СВЦЭМ!$A$33:$A$776,$A149,СВЦЭМ!$B$33:$B$776,U$119)+'СЕТ СН'!$I$9+СВЦЭМ!$D$10+'СЕТ СН'!$I$6-'СЕТ СН'!$I$19</f>
        <v>1340.3835092700001</v>
      </c>
      <c r="V149" s="36">
        <f>SUMIFS(СВЦЭМ!$C$33:$C$776,СВЦЭМ!$A$33:$A$776,$A149,СВЦЭМ!$B$33:$B$776,V$119)+'СЕТ СН'!$I$9+СВЦЭМ!$D$10+'СЕТ СН'!$I$6-'СЕТ СН'!$I$19</f>
        <v>1334.05376211</v>
      </c>
      <c r="W149" s="36">
        <f>SUMIFS(СВЦЭМ!$C$33:$C$776,СВЦЭМ!$A$33:$A$776,$A149,СВЦЭМ!$B$33:$B$776,W$119)+'СЕТ СН'!$I$9+СВЦЭМ!$D$10+'СЕТ СН'!$I$6-'СЕТ СН'!$I$19</f>
        <v>1308.2176763299999</v>
      </c>
      <c r="X149" s="36">
        <f>SUMIFS(СВЦЭМ!$C$33:$C$776,СВЦЭМ!$A$33:$A$776,$A149,СВЦЭМ!$B$33:$B$776,X$119)+'СЕТ СН'!$I$9+СВЦЭМ!$D$10+'СЕТ СН'!$I$6-'СЕТ СН'!$I$19</f>
        <v>1352.9346378300002</v>
      </c>
      <c r="Y149" s="36">
        <f>SUMIFS(СВЦЭМ!$C$33:$C$776,СВЦЭМ!$A$33:$A$776,$A149,СВЦЭМ!$B$33:$B$776,Y$119)+'СЕТ СН'!$I$9+СВЦЭМ!$D$10+'СЕТ СН'!$I$6-'СЕТ СН'!$I$19</f>
        <v>1451.0036046700002</v>
      </c>
    </row>
    <row r="150" spans="1:26" ht="15.75" hidden="1" x14ac:dyDescent="0.2">
      <c r="A150" s="35">
        <f t="shared" si="3"/>
        <v>44013</v>
      </c>
      <c r="B150" s="36">
        <f>SUMIFS(СВЦЭМ!$C$33:$C$776,СВЦЭМ!$A$33:$A$776,$A150,СВЦЭМ!$B$33:$B$776,B$119)+'СЕТ СН'!$I$9+СВЦЭМ!$D$10+'СЕТ СН'!$I$6-'СЕТ СН'!$I$19</f>
        <v>687.25000805000002</v>
      </c>
      <c r="C150" s="36">
        <f>SUMIFS(СВЦЭМ!$C$33:$C$776,СВЦЭМ!$A$33:$A$776,$A150,СВЦЭМ!$B$33:$B$776,C$119)+'СЕТ СН'!$I$9+СВЦЭМ!$D$10+'СЕТ СН'!$I$6-'СЕТ СН'!$I$19</f>
        <v>687.25000805000002</v>
      </c>
      <c r="D150" s="36">
        <f>SUMIFS(СВЦЭМ!$C$33:$C$776,СВЦЭМ!$A$33:$A$776,$A150,СВЦЭМ!$B$33:$B$776,D$119)+'СЕТ СН'!$I$9+СВЦЭМ!$D$10+'СЕТ СН'!$I$6-'СЕТ СН'!$I$19</f>
        <v>687.25000805000002</v>
      </c>
      <c r="E150" s="36">
        <f>SUMIFS(СВЦЭМ!$C$33:$C$776,СВЦЭМ!$A$33:$A$776,$A150,СВЦЭМ!$B$33:$B$776,E$119)+'СЕТ СН'!$I$9+СВЦЭМ!$D$10+'СЕТ СН'!$I$6-'СЕТ СН'!$I$19</f>
        <v>687.25000805000002</v>
      </c>
      <c r="F150" s="36">
        <f>SUMIFS(СВЦЭМ!$C$33:$C$776,СВЦЭМ!$A$33:$A$776,$A150,СВЦЭМ!$B$33:$B$776,F$119)+'СЕТ СН'!$I$9+СВЦЭМ!$D$10+'СЕТ СН'!$I$6-'СЕТ СН'!$I$19</f>
        <v>687.25000805000002</v>
      </c>
      <c r="G150" s="36">
        <f>SUMIFS(СВЦЭМ!$C$33:$C$776,СВЦЭМ!$A$33:$A$776,$A150,СВЦЭМ!$B$33:$B$776,G$119)+'СЕТ СН'!$I$9+СВЦЭМ!$D$10+'СЕТ СН'!$I$6-'СЕТ СН'!$I$19</f>
        <v>687.25000805000002</v>
      </c>
      <c r="H150" s="36">
        <f>SUMIFS(СВЦЭМ!$C$33:$C$776,СВЦЭМ!$A$33:$A$776,$A150,СВЦЭМ!$B$33:$B$776,H$119)+'СЕТ СН'!$I$9+СВЦЭМ!$D$10+'СЕТ СН'!$I$6-'СЕТ СН'!$I$19</f>
        <v>687.25000805000002</v>
      </c>
      <c r="I150" s="36">
        <f>SUMIFS(СВЦЭМ!$C$33:$C$776,СВЦЭМ!$A$33:$A$776,$A150,СВЦЭМ!$B$33:$B$776,I$119)+'СЕТ СН'!$I$9+СВЦЭМ!$D$10+'СЕТ СН'!$I$6-'СЕТ СН'!$I$19</f>
        <v>687.25000805000002</v>
      </c>
      <c r="J150" s="36">
        <f>SUMIFS(СВЦЭМ!$C$33:$C$776,СВЦЭМ!$A$33:$A$776,$A150,СВЦЭМ!$B$33:$B$776,J$119)+'СЕТ СН'!$I$9+СВЦЭМ!$D$10+'СЕТ СН'!$I$6-'СЕТ СН'!$I$19</f>
        <v>687.25000805000002</v>
      </c>
      <c r="K150" s="36">
        <f>SUMIFS(СВЦЭМ!$C$33:$C$776,СВЦЭМ!$A$33:$A$776,$A150,СВЦЭМ!$B$33:$B$776,K$119)+'СЕТ СН'!$I$9+СВЦЭМ!$D$10+'СЕТ СН'!$I$6-'СЕТ СН'!$I$19</f>
        <v>687.25000805000002</v>
      </c>
      <c r="L150" s="36">
        <f>SUMIFS(СВЦЭМ!$C$33:$C$776,СВЦЭМ!$A$33:$A$776,$A150,СВЦЭМ!$B$33:$B$776,L$119)+'СЕТ СН'!$I$9+СВЦЭМ!$D$10+'СЕТ СН'!$I$6-'СЕТ СН'!$I$19</f>
        <v>687.25000805000002</v>
      </c>
      <c r="M150" s="36">
        <f>SUMIFS(СВЦЭМ!$C$33:$C$776,СВЦЭМ!$A$33:$A$776,$A150,СВЦЭМ!$B$33:$B$776,M$119)+'СЕТ СН'!$I$9+СВЦЭМ!$D$10+'СЕТ СН'!$I$6-'СЕТ СН'!$I$19</f>
        <v>687.25000805000002</v>
      </c>
      <c r="N150" s="36">
        <f>SUMIFS(СВЦЭМ!$C$33:$C$776,СВЦЭМ!$A$33:$A$776,$A150,СВЦЭМ!$B$33:$B$776,N$119)+'СЕТ СН'!$I$9+СВЦЭМ!$D$10+'СЕТ СН'!$I$6-'СЕТ СН'!$I$19</f>
        <v>687.25000805000002</v>
      </c>
      <c r="O150" s="36">
        <f>SUMIFS(СВЦЭМ!$C$33:$C$776,СВЦЭМ!$A$33:$A$776,$A150,СВЦЭМ!$B$33:$B$776,O$119)+'СЕТ СН'!$I$9+СВЦЭМ!$D$10+'СЕТ СН'!$I$6-'СЕТ СН'!$I$19</f>
        <v>687.25000805000002</v>
      </c>
      <c r="P150" s="36">
        <f>SUMIFS(СВЦЭМ!$C$33:$C$776,СВЦЭМ!$A$33:$A$776,$A150,СВЦЭМ!$B$33:$B$776,P$119)+'СЕТ СН'!$I$9+СВЦЭМ!$D$10+'СЕТ СН'!$I$6-'СЕТ СН'!$I$19</f>
        <v>687.25000805000002</v>
      </c>
      <c r="Q150" s="36">
        <f>SUMIFS(СВЦЭМ!$C$33:$C$776,СВЦЭМ!$A$33:$A$776,$A150,СВЦЭМ!$B$33:$B$776,Q$119)+'СЕТ СН'!$I$9+СВЦЭМ!$D$10+'СЕТ СН'!$I$6-'СЕТ СН'!$I$19</f>
        <v>687.25000805000002</v>
      </c>
      <c r="R150" s="36">
        <f>SUMIFS(СВЦЭМ!$C$33:$C$776,СВЦЭМ!$A$33:$A$776,$A150,СВЦЭМ!$B$33:$B$776,R$119)+'СЕТ СН'!$I$9+СВЦЭМ!$D$10+'СЕТ СН'!$I$6-'СЕТ СН'!$I$19</f>
        <v>687.25000805000002</v>
      </c>
      <c r="S150" s="36">
        <f>SUMIFS(СВЦЭМ!$C$33:$C$776,СВЦЭМ!$A$33:$A$776,$A150,СВЦЭМ!$B$33:$B$776,S$119)+'СЕТ СН'!$I$9+СВЦЭМ!$D$10+'СЕТ СН'!$I$6-'СЕТ СН'!$I$19</f>
        <v>687.25000805000002</v>
      </c>
      <c r="T150" s="36">
        <f>SUMIFS(СВЦЭМ!$C$33:$C$776,СВЦЭМ!$A$33:$A$776,$A150,СВЦЭМ!$B$33:$B$776,T$119)+'СЕТ СН'!$I$9+СВЦЭМ!$D$10+'СЕТ СН'!$I$6-'СЕТ СН'!$I$19</f>
        <v>687.25000805000002</v>
      </c>
      <c r="U150" s="36">
        <f>SUMIFS(СВЦЭМ!$C$33:$C$776,СВЦЭМ!$A$33:$A$776,$A150,СВЦЭМ!$B$33:$B$776,U$119)+'СЕТ СН'!$I$9+СВЦЭМ!$D$10+'СЕТ СН'!$I$6-'СЕТ СН'!$I$19</f>
        <v>687.25000805000002</v>
      </c>
      <c r="V150" s="36">
        <f>SUMIFS(СВЦЭМ!$C$33:$C$776,СВЦЭМ!$A$33:$A$776,$A150,СВЦЭМ!$B$33:$B$776,V$119)+'СЕТ СН'!$I$9+СВЦЭМ!$D$10+'СЕТ СН'!$I$6-'СЕТ СН'!$I$19</f>
        <v>687.25000805000002</v>
      </c>
      <c r="W150" s="36">
        <f>SUMIFS(СВЦЭМ!$C$33:$C$776,СВЦЭМ!$A$33:$A$776,$A150,СВЦЭМ!$B$33:$B$776,W$119)+'СЕТ СН'!$I$9+СВЦЭМ!$D$10+'СЕТ СН'!$I$6-'СЕТ СН'!$I$19</f>
        <v>687.25000805000002</v>
      </c>
      <c r="X150" s="36">
        <f>SUMIFS(СВЦЭМ!$C$33:$C$776,СВЦЭМ!$A$33:$A$776,$A150,СВЦЭМ!$B$33:$B$776,X$119)+'СЕТ СН'!$I$9+СВЦЭМ!$D$10+'СЕТ СН'!$I$6-'СЕТ СН'!$I$19</f>
        <v>687.25000805000002</v>
      </c>
      <c r="Y150" s="36">
        <f>SUMIFS(СВЦЭМ!$C$33:$C$776,СВЦЭМ!$A$33:$A$776,$A150,СВЦЭМ!$B$33:$B$776,Y$119)+'СЕТ СН'!$I$9+СВЦЭМ!$D$10+'СЕТ СН'!$I$6-'СЕТ СН'!$I$19</f>
        <v>687.25000805000002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19" t="s">
        <v>77</v>
      </c>
      <c r="B153" s="119"/>
      <c r="C153" s="119"/>
      <c r="D153" s="119"/>
      <c r="E153" s="119"/>
      <c r="F153" s="119"/>
      <c r="G153" s="119"/>
      <c r="H153" s="119"/>
      <c r="I153" s="119"/>
      <c r="J153" s="119"/>
      <c r="K153" s="119"/>
      <c r="L153" s="119"/>
      <c r="M153" s="119"/>
      <c r="N153" s="120" t="s">
        <v>29</v>
      </c>
      <c r="O153" s="120"/>
      <c r="P153" s="120"/>
      <c r="Q153" s="120"/>
      <c r="R153" s="120"/>
      <c r="S153" s="120"/>
      <c r="T153" s="120"/>
      <c r="U153" s="120"/>
      <c r="V153" s="39"/>
      <c r="W153" s="39"/>
      <c r="X153" s="39"/>
      <c r="Y153" s="39"/>
      <c r="Z153" s="39"/>
    </row>
    <row r="154" spans="1:26" ht="15.75" x14ac:dyDescent="0.25">
      <c r="A154" s="119"/>
      <c r="B154" s="119"/>
      <c r="C154" s="119"/>
      <c r="D154" s="119"/>
      <c r="E154" s="119"/>
      <c r="F154" s="119"/>
      <c r="G154" s="119"/>
      <c r="H154" s="119"/>
      <c r="I154" s="119"/>
      <c r="J154" s="119"/>
      <c r="K154" s="119"/>
      <c r="L154" s="119"/>
      <c r="M154" s="119"/>
      <c r="N154" s="121" t="s">
        <v>0</v>
      </c>
      <c r="O154" s="121"/>
      <c r="P154" s="121" t="s">
        <v>1</v>
      </c>
      <c r="Q154" s="121"/>
      <c r="R154" s="121" t="s">
        <v>2</v>
      </c>
      <c r="S154" s="121"/>
      <c r="T154" s="121" t="s">
        <v>3</v>
      </c>
      <c r="U154" s="121"/>
      <c r="V154" s="32"/>
      <c r="W154" s="32"/>
      <c r="X154" s="32"/>
      <c r="Y154" s="32"/>
    </row>
    <row r="155" spans="1:26" ht="15.75" x14ac:dyDescent="0.2">
      <c r="A155" s="119"/>
      <c r="B155" s="119"/>
      <c r="C155" s="119"/>
      <c r="D155" s="119"/>
      <c r="E155" s="119"/>
      <c r="F155" s="119"/>
      <c r="G155" s="119"/>
      <c r="H155" s="119"/>
      <c r="I155" s="119"/>
      <c r="J155" s="119"/>
      <c r="K155" s="119"/>
      <c r="L155" s="119"/>
      <c r="M155" s="119"/>
      <c r="N155" s="122">
        <f>СВЦЭМ!$D$12+'СЕТ СН'!$F$10-'СЕТ СН'!$F$20</f>
        <v>476726.24663124664</v>
      </c>
      <c r="O155" s="123"/>
      <c r="P155" s="122">
        <f>СВЦЭМ!$D$12+'СЕТ СН'!$F$10-'СЕТ СН'!$G$20</f>
        <v>476726.24663124664</v>
      </c>
      <c r="Q155" s="123"/>
      <c r="R155" s="122">
        <f>СВЦЭМ!$D$12+'СЕТ СН'!$F$10-'СЕТ СН'!$H$20</f>
        <v>476726.24663124664</v>
      </c>
      <c r="S155" s="123"/>
      <c r="T155" s="122">
        <f>СВЦЭМ!$D$12+'СЕТ СН'!$F$10-'СЕТ СН'!$I$20</f>
        <v>476726.24663124664</v>
      </c>
      <c r="U155" s="123"/>
      <c r="V155" s="40"/>
      <c r="W155" s="40"/>
      <c r="X155" s="40"/>
      <c r="Y155" s="40"/>
    </row>
    <row r="156" spans="1:26" x14ac:dyDescent="0.25">
      <c r="A156" s="147"/>
      <c r="B156" s="147"/>
      <c r="C156" s="147"/>
      <c r="D156" s="147"/>
      <c r="E156" s="147"/>
      <c r="F156" s="148"/>
      <c r="G156" s="148"/>
      <c r="H156" s="148"/>
      <c r="I156" s="148"/>
      <c r="J156" s="148"/>
      <c r="K156" s="148"/>
      <c r="L156" s="148"/>
      <c r="M156" s="148"/>
    </row>
    <row r="157" spans="1:26" ht="15.75" x14ac:dyDescent="0.25">
      <c r="A157" s="138" t="s">
        <v>78</v>
      </c>
      <c r="B157" s="139"/>
      <c r="C157" s="139"/>
      <c r="D157" s="139"/>
      <c r="E157" s="139"/>
      <c r="F157" s="139"/>
      <c r="G157" s="139"/>
      <c r="H157" s="139"/>
      <c r="I157" s="139"/>
      <c r="J157" s="139"/>
      <c r="K157" s="139"/>
      <c r="L157" s="139"/>
      <c r="M157" s="140"/>
      <c r="N157" s="120" t="s">
        <v>29</v>
      </c>
      <c r="O157" s="120"/>
      <c r="P157" s="120"/>
      <c r="Q157" s="120"/>
      <c r="R157" s="120"/>
      <c r="S157" s="120"/>
      <c r="T157" s="120"/>
      <c r="U157" s="120"/>
    </row>
    <row r="158" spans="1:26" ht="15.75" x14ac:dyDescent="0.25">
      <c r="A158" s="141"/>
      <c r="B158" s="142"/>
      <c r="C158" s="142"/>
      <c r="D158" s="142"/>
      <c r="E158" s="142"/>
      <c r="F158" s="142"/>
      <c r="G158" s="142"/>
      <c r="H158" s="142"/>
      <c r="I158" s="142"/>
      <c r="J158" s="142"/>
      <c r="K158" s="142"/>
      <c r="L158" s="142"/>
      <c r="M158" s="143"/>
      <c r="N158" s="121" t="s">
        <v>0</v>
      </c>
      <c r="O158" s="121"/>
      <c r="P158" s="121" t="s">
        <v>1</v>
      </c>
      <c r="Q158" s="121"/>
      <c r="R158" s="121" t="s">
        <v>2</v>
      </c>
      <c r="S158" s="121"/>
      <c r="T158" s="121" t="s">
        <v>3</v>
      </c>
      <c r="U158" s="121"/>
    </row>
    <row r="159" spans="1:26" ht="15.75" x14ac:dyDescent="0.25">
      <c r="A159" s="144"/>
      <c r="B159" s="145"/>
      <c r="C159" s="145"/>
      <c r="D159" s="145"/>
      <c r="E159" s="145"/>
      <c r="F159" s="145"/>
      <c r="G159" s="145"/>
      <c r="H159" s="145"/>
      <c r="I159" s="145"/>
      <c r="J159" s="145"/>
      <c r="K159" s="145"/>
      <c r="L159" s="145"/>
      <c r="M159" s="146"/>
      <c r="N159" s="137">
        <f>'СЕТ СН'!$F$7</f>
        <v>1433491.35</v>
      </c>
      <c r="O159" s="137"/>
      <c r="P159" s="137">
        <f>'СЕТ СН'!$G$7</f>
        <v>980880.36</v>
      </c>
      <c r="Q159" s="137"/>
      <c r="R159" s="137">
        <f>'СЕТ СН'!$H$7</f>
        <v>1301035.3799999999</v>
      </c>
      <c r="S159" s="137"/>
      <c r="T159" s="137">
        <f>'СЕТ СН'!$I$7</f>
        <v>1236276.94</v>
      </c>
      <c r="U159" s="137"/>
    </row>
  </sheetData>
  <sheetProtection algorithmName="SHA-512" hashValue="HekK8geCo2fOB5HKK+Lg/IRrGePooNdXuyVShLepnC3pzyFXNGNr5ouKrAbNvyO9NV/WkWnxa69ZT5wih34qkw==" saltValue="PbmO6XMaFOz+1YkuL513Jw==" spinCount="100000"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2020г.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6" t="s">
        <v>40</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2">
      <c r="A4" s="136" t="s">
        <v>10</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01.06.2020</v>
      </c>
      <c r="B12" s="36">
        <f>SUMIFS(СВЦЭМ!$D$33:$D$776,СВЦЭМ!$A$33:$A$776,$A12,СВЦЭМ!$B$33:$B$776,B$11)+'СЕТ СН'!$F$11+СВЦЭМ!$D$10+'СЕТ СН'!$F$5-'СЕТ СН'!$F$21</f>
        <v>3250.8199832</v>
      </c>
      <c r="C12" s="36">
        <f>SUMIFS(СВЦЭМ!$D$33:$D$776,СВЦЭМ!$A$33:$A$776,$A12,СВЦЭМ!$B$33:$B$776,C$11)+'СЕТ СН'!$F$11+СВЦЭМ!$D$10+'СЕТ СН'!$F$5-'СЕТ СН'!$F$21</f>
        <v>3261.8420854400001</v>
      </c>
      <c r="D12" s="36">
        <f>SUMIFS(СВЦЭМ!$D$33:$D$776,СВЦЭМ!$A$33:$A$776,$A12,СВЦЭМ!$B$33:$B$776,D$11)+'СЕТ СН'!$F$11+СВЦЭМ!$D$10+'СЕТ СН'!$F$5-'СЕТ СН'!$F$21</f>
        <v>3277.9911995299999</v>
      </c>
      <c r="E12" s="36">
        <f>SUMIFS(СВЦЭМ!$D$33:$D$776,СВЦЭМ!$A$33:$A$776,$A12,СВЦЭМ!$B$33:$B$776,E$11)+'СЕТ СН'!$F$11+СВЦЭМ!$D$10+'СЕТ СН'!$F$5-'СЕТ СН'!$F$21</f>
        <v>3285.6555708999999</v>
      </c>
      <c r="F12" s="36">
        <f>SUMIFS(СВЦЭМ!$D$33:$D$776,СВЦЭМ!$A$33:$A$776,$A12,СВЦЭМ!$B$33:$B$776,F$11)+'СЕТ СН'!$F$11+СВЦЭМ!$D$10+'СЕТ СН'!$F$5-'СЕТ СН'!$F$21</f>
        <v>3285.7217799099999</v>
      </c>
      <c r="G12" s="36">
        <f>SUMIFS(СВЦЭМ!$D$33:$D$776,СВЦЭМ!$A$33:$A$776,$A12,СВЦЭМ!$B$33:$B$776,G$11)+'СЕТ СН'!$F$11+СВЦЭМ!$D$10+'СЕТ СН'!$F$5-'СЕТ СН'!$F$21</f>
        <v>3282.2732409499999</v>
      </c>
      <c r="H12" s="36">
        <f>SUMIFS(СВЦЭМ!$D$33:$D$776,СВЦЭМ!$A$33:$A$776,$A12,СВЦЭМ!$B$33:$B$776,H$11)+'СЕТ СН'!$F$11+СВЦЭМ!$D$10+'СЕТ СН'!$F$5-'СЕТ СН'!$F$21</f>
        <v>3267.33409661</v>
      </c>
      <c r="I12" s="36">
        <f>SUMIFS(СВЦЭМ!$D$33:$D$776,СВЦЭМ!$A$33:$A$776,$A12,СВЦЭМ!$B$33:$B$776,I$11)+'СЕТ СН'!$F$11+СВЦЭМ!$D$10+'СЕТ СН'!$F$5-'СЕТ СН'!$F$21</f>
        <v>3257.5634099500003</v>
      </c>
      <c r="J12" s="36">
        <f>SUMIFS(СВЦЭМ!$D$33:$D$776,СВЦЭМ!$A$33:$A$776,$A12,СВЦЭМ!$B$33:$B$776,J$11)+'СЕТ СН'!$F$11+СВЦЭМ!$D$10+'СЕТ СН'!$F$5-'СЕТ СН'!$F$21</f>
        <v>3224.55368993</v>
      </c>
      <c r="K12" s="36">
        <f>SUMIFS(СВЦЭМ!$D$33:$D$776,СВЦЭМ!$A$33:$A$776,$A12,СВЦЭМ!$B$33:$B$776,K$11)+'СЕТ СН'!$F$11+СВЦЭМ!$D$10+'СЕТ СН'!$F$5-'СЕТ СН'!$F$21</f>
        <v>3168.1708384100002</v>
      </c>
      <c r="L12" s="36">
        <f>SUMIFS(СВЦЭМ!$D$33:$D$776,СВЦЭМ!$A$33:$A$776,$A12,СВЦЭМ!$B$33:$B$776,L$11)+'СЕТ СН'!$F$11+СВЦЭМ!$D$10+'СЕТ СН'!$F$5-'СЕТ СН'!$F$21</f>
        <v>3191.28188292</v>
      </c>
      <c r="M12" s="36">
        <f>SUMIFS(СВЦЭМ!$D$33:$D$776,СВЦЭМ!$A$33:$A$776,$A12,СВЦЭМ!$B$33:$B$776,M$11)+'СЕТ СН'!$F$11+СВЦЭМ!$D$10+'СЕТ СН'!$F$5-'СЕТ СН'!$F$21</f>
        <v>3207.5004169100002</v>
      </c>
      <c r="N12" s="36">
        <f>SUMIFS(СВЦЭМ!$D$33:$D$776,СВЦЭМ!$A$33:$A$776,$A12,СВЦЭМ!$B$33:$B$776,N$11)+'СЕТ СН'!$F$11+СВЦЭМ!$D$10+'СЕТ СН'!$F$5-'СЕТ СН'!$F$21</f>
        <v>3202.8855068500002</v>
      </c>
      <c r="O12" s="36">
        <f>SUMIFS(СВЦЭМ!$D$33:$D$776,СВЦЭМ!$A$33:$A$776,$A12,СВЦЭМ!$B$33:$B$776,O$11)+'СЕТ СН'!$F$11+СВЦЭМ!$D$10+'СЕТ СН'!$F$5-'СЕТ СН'!$F$21</f>
        <v>3191.19387641</v>
      </c>
      <c r="P12" s="36">
        <f>SUMIFS(СВЦЭМ!$D$33:$D$776,СВЦЭМ!$A$33:$A$776,$A12,СВЦЭМ!$B$33:$B$776,P$11)+'СЕТ СН'!$F$11+СВЦЭМ!$D$10+'СЕТ СН'!$F$5-'СЕТ СН'!$F$21</f>
        <v>3184.7554639700002</v>
      </c>
      <c r="Q12" s="36">
        <f>SUMIFS(СВЦЭМ!$D$33:$D$776,СВЦЭМ!$A$33:$A$776,$A12,СВЦЭМ!$B$33:$B$776,Q$11)+'СЕТ СН'!$F$11+СВЦЭМ!$D$10+'СЕТ СН'!$F$5-'СЕТ СН'!$F$21</f>
        <v>3188.21648985</v>
      </c>
      <c r="R12" s="36">
        <f>SUMIFS(СВЦЭМ!$D$33:$D$776,СВЦЭМ!$A$33:$A$776,$A12,СВЦЭМ!$B$33:$B$776,R$11)+'СЕТ СН'!$F$11+СВЦЭМ!$D$10+'СЕТ СН'!$F$5-'СЕТ СН'!$F$21</f>
        <v>3182.70461325</v>
      </c>
      <c r="S12" s="36">
        <f>SUMIFS(СВЦЭМ!$D$33:$D$776,СВЦЭМ!$A$33:$A$776,$A12,СВЦЭМ!$B$33:$B$776,S$11)+'СЕТ СН'!$F$11+СВЦЭМ!$D$10+'СЕТ СН'!$F$5-'СЕТ СН'!$F$21</f>
        <v>3185.6926206100002</v>
      </c>
      <c r="T12" s="36">
        <f>SUMIFS(СВЦЭМ!$D$33:$D$776,СВЦЭМ!$A$33:$A$776,$A12,СВЦЭМ!$B$33:$B$776,T$11)+'СЕТ СН'!$F$11+СВЦЭМ!$D$10+'СЕТ СН'!$F$5-'СЕТ СН'!$F$21</f>
        <v>3194.0305705199999</v>
      </c>
      <c r="U12" s="36">
        <f>SUMIFS(СВЦЭМ!$D$33:$D$776,СВЦЭМ!$A$33:$A$776,$A12,СВЦЭМ!$B$33:$B$776,U$11)+'СЕТ СН'!$F$11+СВЦЭМ!$D$10+'СЕТ СН'!$F$5-'СЕТ СН'!$F$21</f>
        <v>3172.2289749400002</v>
      </c>
      <c r="V12" s="36">
        <f>SUMIFS(СВЦЭМ!$D$33:$D$776,СВЦЭМ!$A$33:$A$776,$A12,СВЦЭМ!$B$33:$B$776,V$11)+'СЕТ СН'!$F$11+СВЦЭМ!$D$10+'СЕТ СН'!$F$5-'СЕТ СН'!$F$21</f>
        <v>3185.2974045800001</v>
      </c>
      <c r="W12" s="36">
        <f>SUMIFS(СВЦЭМ!$D$33:$D$776,СВЦЭМ!$A$33:$A$776,$A12,СВЦЭМ!$B$33:$B$776,W$11)+'СЕТ СН'!$F$11+СВЦЭМ!$D$10+'СЕТ СН'!$F$5-'СЕТ СН'!$F$21</f>
        <v>3206.3636971300002</v>
      </c>
      <c r="X12" s="36">
        <f>SUMIFS(СВЦЭМ!$D$33:$D$776,СВЦЭМ!$A$33:$A$776,$A12,СВЦЭМ!$B$33:$B$776,X$11)+'СЕТ СН'!$F$11+СВЦЭМ!$D$10+'СЕТ СН'!$F$5-'СЕТ СН'!$F$21</f>
        <v>3181.4197111399999</v>
      </c>
      <c r="Y12" s="36">
        <f>SUMIFS(СВЦЭМ!$D$33:$D$776,СВЦЭМ!$A$33:$A$776,$A12,СВЦЭМ!$B$33:$B$776,Y$11)+'СЕТ СН'!$F$11+СВЦЭМ!$D$10+'СЕТ СН'!$F$5-'СЕТ СН'!$F$21</f>
        <v>3209.2235279199999</v>
      </c>
      <c r="AA12" s="45"/>
    </row>
    <row r="13" spans="1:27" ht="15.75" x14ac:dyDescent="0.2">
      <c r="A13" s="35">
        <f>A12+1</f>
        <v>43984</v>
      </c>
      <c r="B13" s="36">
        <f>SUMIFS(СВЦЭМ!$D$33:$D$776,СВЦЭМ!$A$33:$A$776,$A13,СВЦЭМ!$B$33:$B$776,B$11)+'СЕТ СН'!$F$11+СВЦЭМ!$D$10+'СЕТ СН'!$F$5-'СЕТ СН'!$F$21</f>
        <v>3229.06443812</v>
      </c>
      <c r="C13" s="36">
        <f>SUMIFS(СВЦЭМ!$D$33:$D$776,СВЦЭМ!$A$33:$A$776,$A13,СВЦЭМ!$B$33:$B$776,C$11)+'СЕТ СН'!$F$11+СВЦЭМ!$D$10+'СЕТ СН'!$F$5-'СЕТ СН'!$F$21</f>
        <v>3271.3966136500003</v>
      </c>
      <c r="D13" s="36">
        <f>SUMIFS(СВЦЭМ!$D$33:$D$776,СВЦЭМ!$A$33:$A$776,$A13,СВЦЭМ!$B$33:$B$776,D$11)+'СЕТ СН'!$F$11+СВЦЭМ!$D$10+'СЕТ СН'!$F$5-'СЕТ СН'!$F$21</f>
        <v>3297.85057022</v>
      </c>
      <c r="E13" s="36">
        <f>SUMIFS(СВЦЭМ!$D$33:$D$776,СВЦЭМ!$A$33:$A$776,$A13,СВЦЭМ!$B$33:$B$776,E$11)+'СЕТ СН'!$F$11+СВЦЭМ!$D$10+'СЕТ СН'!$F$5-'СЕТ СН'!$F$21</f>
        <v>3305.7611804799999</v>
      </c>
      <c r="F13" s="36">
        <f>SUMIFS(СВЦЭМ!$D$33:$D$776,СВЦЭМ!$A$33:$A$776,$A13,СВЦЭМ!$B$33:$B$776,F$11)+'СЕТ СН'!$F$11+СВЦЭМ!$D$10+'СЕТ СН'!$F$5-'СЕТ СН'!$F$21</f>
        <v>3309.0730168499999</v>
      </c>
      <c r="G13" s="36">
        <f>SUMIFS(СВЦЭМ!$D$33:$D$776,СВЦЭМ!$A$33:$A$776,$A13,СВЦЭМ!$B$33:$B$776,G$11)+'СЕТ СН'!$F$11+СВЦЭМ!$D$10+'СЕТ СН'!$F$5-'СЕТ СН'!$F$21</f>
        <v>3304.63029671</v>
      </c>
      <c r="H13" s="36">
        <f>SUMIFS(СВЦЭМ!$D$33:$D$776,СВЦЭМ!$A$33:$A$776,$A13,СВЦЭМ!$B$33:$B$776,H$11)+'СЕТ СН'!$F$11+СВЦЭМ!$D$10+'СЕТ СН'!$F$5-'СЕТ СН'!$F$21</f>
        <v>3264.77885715</v>
      </c>
      <c r="I13" s="36">
        <f>SUMIFS(СВЦЭМ!$D$33:$D$776,СВЦЭМ!$A$33:$A$776,$A13,СВЦЭМ!$B$33:$B$776,I$11)+'СЕТ СН'!$F$11+СВЦЭМ!$D$10+'СЕТ СН'!$F$5-'СЕТ СН'!$F$21</f>
        <v>3219.6883101799999</v>
      </c>
      <c r="J13" s="36">
        <f>SUMIFS(СВЦЭМ!$D$33:$D$776,СВЦЭМ!$A$33:$A$776,$A13,СВЦЭМ!$B$33:$B$776,J$11)+'СЕТ СН'!$F$11+СВЦЭМ!$D$10+'СЕТ СН'!$F$5-'СЕТ СН'!$F$21</f>
        <v>3238.8674490499998</v>
      </c>
      <c r="K13" s="36">
        <f>SUMIFS(СВЦЭМ!$D$33:$D$776,СВЦЭМ!$A$33:$A$776,$A13,СВЦЭМ!$B$33:$B$776,K$11)+'СЕТ СН'!$F$11+СВЦЭМ!$D$10+'СЕТ СН'!$F$5-'СЕТ СН'!$F$21</f>
        <v>3235.19805559</v>
      </c>
      <c r="L13" s="36">
        <f>SUMIFS(СВЦЭМ!$D$33:$D$776,СВЦЭМ!$A$33:$A$776,$A13,СВЦЭМ!$B$33:$B$776,L$11)+'СЕТ СН'!$F$11+СВЦЭМ!$D$10+'СЕТ СН'!$F$5-'СЕТ СН'!$F$21</f>
        <v>3224.9695802800002</v>
      </c>
      <c r="M13" s="36">
        <f>SUMIFS(СВЦЭМ!$D$33:$D$776,СВЦЭМ!$A$33:$A$776,$A13,СВЦЭМ!$B$33:$B$776,M$11)+'СЕТ СН'!$F$11+СВЦЭМ!$D$10+'СЕТ СН'!$F$5-'СЕТ СН'!$F$21</f>
        <v>3203.75187185</v>
      </c>
      <c r="N13" s="36">
        <f>SUMIFS(СВЦЭМ!$D$33:$D$776,СВЦЭМ!$A$33:$A$776,$A13,СВЦЭМ!$B$33:$B$776,N$11)+'СЕТ СН'!$F$11+СВЦЭМ!$D$10+'СЕТ СН'!$F$5-'СЕТ СН'!$F$21</f>
        <v>3198.3631113700003</v>
      </c>
      <c r="O13" s="36">
        <f>SUMIFS(СВЦЭМ!$D$33:$D$776,СВЦЭМ!$A$33:$A$776,$A13,СВЦЭМ!$B$33:$B$776,O$11)+'СЕТ СН'!$F$11+СВЦЭМ!$D$10+'СЕТ СН'!$F$5-'СЕТ СН'!$F$21</f>
        <v>3199.3919144500001</v>
      </c>
      <c r="P13" s="36">
        <f>SUMIFS(СВЦЭМ!$D$33:$D$776,СВЦЭМ!$A$33:$A$776,$A13,СВЦЭМ!$B$33:$B$776,P$11)+'СЕТ СН'!$F$11+СВЦЭМ!$D$10+'СЕТ СН'!$F$5-'СЕТ СН'!$F$21</f>
        <v>3212.0311321999998</v>
      </c>
      <c r="Q13" s="36">
        <f>SUMIFS(СВЦЭМ!$D$33:$D$776,СВЦЭМ!$A$33:$A$776,$A13,СВЦЭМ!$B$33:$B$776,Q$11)+'СЕТ СН'!$F$11+СВЦЭМ!$D$10+'СЕТ СН'!$F$5-'СЕТ СН'!$F$21</f>
        <v>3208.6944990100001</v>
      </c>
      <c r="R13" s="36">
        <f>SUMIFS(СВЦЭМ!$D$33:$D$776,СВЦЭМ!$A$33:$A$776,$A13,СВЦЭМ!$B$33:$B$776,R$11)+'СЕТ СН'!$F$11+СВЦЭМ!$D$10+'СЕТ СН'!$F$5-'СЕТ СН'!$F$21</f>
        <v>3199.84691582</v>
      </c>
      <c r="S13" s="36">
        <f>SUMIFS(СВЦЭМ!$D$33:$D$776,СВЦЭМ!$A$33:$A$776,$A13,СВЦЭМ!$B$33:$B$776,S$11)+'СЕТ СН'!$F$11+СВЦЭМ!$D$10+'СЕТ СН'!$F$5-'СЕТ СН'!$F$21</f>
        <v>3210.06335162</v>
      </c>
      <c r="T13" s="36">
        <f>SUMIFS(СВЦЭМ!$D$33:$D$776,СВЦЭМ!$A$33:$A$776,$A13,СВЦЭМ!$B$33:$B$776,T$11)+'СЕТ СН'!$F$11+СВЦЭМ!$D$10+'СЕТ СН'!$F$5-'СЕТ СН'!$F$21</f>
        <v>3220.8383752099999</v>
      </c>
      <c r="U13" s="36">
        <f>SUMIFS(СВЦЭМ!$D$33:$D$776,СВЦЭМ!$A$33:$A$776,$A13,СВЦЭМ!$B$33:$B$776,U$11)+'СЕТ СН'!$F$11+СВЦЭМ!$D$10+'СЕТ СН'!$F$5-'СЕТ СН'!$F$21</f>
        <v>3206.8488463600002</v>
      </c>
      <c r="V13" s="36">
        <f>SUMIFS(СВЦЭМ!$D$33:$D$776,СВЦЭМ!$A$33:$A$776,$A13,СВЦЭМ!$B$33:$B$776,V$11)+'СЕТ СН'!$F$11+СВЦЭМ!$D$10+'СЕТ СН'!$F$5-'СЕТ СН'!$F$21</f>
        <v>3211.2998176999999</v>
      </c>
      <c r="W13" s="36">
        <f>SUMIFS(СВЦЭМ!$D$33:$D$776,СВЦЭМ!$A$33:$A$776,$A13,СВЦЭМ!$B$33:$B$776,W$11)+'СЕТ СН'!$F$11+СВЦЭМ!$D$10+'СЕТ СН'!$F$5-'СЕТ СН'!$F$21</f>
        <v>3206.5195984399998</v>
      </c>
      <c r="X13" s="36">
        <f>SUMIFS(СВЦЭМ!$D$33:$D$776,СВЦЭМ!$A$33:$A$776,$A13,СВЦЭМ!$B$33:$B$776,X$11)+'СЕТ СН'!$F$11+СВЦЭМ!$D$10+'СЕТ СН'!$F$5-'СЕТ СН'!$F$21</f>
        <v>3182.22043803</v>
      </c>
      <c r="Y13" s="36">
        <f>SUMIFS(СВЦЭМ!$D$33:$D$776,СВЦЭМ!$A$33:$A$776,$A13,СВЦЭМ!$B$33:$B$776,Y$11)+'СЕТ СН'!$F$11+СВЦЭМ!$D$10+'СЕТ СН'!$F$5-'СЕТ СН'!$F$21</f>
        <v>3180.82857573</v>
      </c>
    </row>
    <row r="14" spans="1:27" ht="15.75" x14ac:dyDescent="0.2">
      <c r="A14" s="35">
        <f t="shared" ref="A14:A42" si="0">A13+1</f>
        <v>43985</v>
      </c>
      <c r="B14" s="36">
        <f>SUMIFS(СВЦЭМ!$D$33:$D$776,СВЦЭМ!$A$33:$A$776,$A14,СВЦЭМ!$B$33:$B$776,B$11)+'СЕТ СН'!$F$11+СВЦЭМ!$D$10+'СЕТ СН'!$F$5-'СЕТ СН'!$F$21</f>
        <v>3287.1033990599999</v>
      </c>
      <c r="C14" s="36">
        <f>SUMIFS(СВЦЭМ!$D$33:$D$776,СВЦЭМ!$A$33:$A$776,$A14,СВЦЭМ!$B$33:$B$776,C$11)+'СЕТ СН'!$F$11+СВЦЭМ!$D$10+'СЕТ СН'!$F$5-'СЕТ СН'!$F$21</f>
        <v>3310.2446224400001</v>
      </c>
      <c r="D14" s="36">
        <f>SUMIFS(СВЦЭМ!$D$33:$D$776,СВЦЭМ!$A$33:$A$776,$A14,СВЦЭМ!$B$33:$B$776,D$11)+'СЕТ СН'!$F$11+СВЦЭМ!$D$10+'СЕТ СН'!$F$5-'СЕТ СН'!$F$21</f>
        <v>3313.5081076199999</v>
      </c>
      <c r="E14" s="36">
        <f>SUMIFS(СВЦЭМ!$D$33:$D$776,СВЦЭМ!$A$33:$A$776,$A14,СВЦЭМ!$B$33:$B$776,E$11)+'СЕТ СН'!$F$11+СВЦЭМ!$D$10+'СЕТ СН'!$F$5-'СЕТ СН'!$F$21</f>
        <v>3314.3672021900002</v>
      </c>
      <c r="F14" s="36">
        <f>SUMIFS(СВЦЭМ!$D$33:$D$776,СВЦЭМ!$A$33:$A$776,$A14,СВЦЭМ!$B$33:$B$776,F$11)+'СЕТ СН'!$F$11+СВЦЭМ!$D$10+'СЕТ СН'!$F$5-'СЕТ СН'!$F$21</f>
        <v>3310.87919728</v>
      </c>
      <c r="G14" s="36">
        <f>SUMIFS(СВЦЭМ!$D$33:$D$776,СВЦЭМ!$A$33:$A$776,$A14,СВЦЭМ!$B$33:$B$776,G$11)+'СЕТ СН'!$F$11+СВЦЭМ!$D$10+'СЕТ СН'!$F$5-'СЕТ СН'!$F$21</f>
        <v>3311.3507731</v>
      </c>
      <c r="H14" s="36">
        <f>SUMIFS(СВЦЭМ!$D$33:$D$776,СВЦЭМ!$A$33:$A$776,$A14,СВЦЭМ!$B$33:$B$776,H$11)+'СЕТ СН'!$F$11+СВЦЭМ!$D$10+'СЕТ СН'!$F$5-'СЕТ СН'!$F$21</f>
        <v>3311.33545895</v>
      </c>
      <c r="I14" s="36">
        <f>SUMIFS(СВЦЭМ!$D$33:$D$776,СВЦЭМ!$A$33:$A$776,$A14,СВЦЭМ!$B$33:$B$776,I$11)+'СЕТ СН'!$F$11+СВЦЭМ!$D$10+'СЕТ СН'!$F$5-'СЕТ СН'!$F$21</f>
        <v>3278.6953560699999</v>
      </c>
      <c r="J14" s="36">
        <f>SUMIFS(СВЦЭМ!$D$33:$D$776,СВЦЭМ!$A$33:$A$776,$A14,СВЦЭМ!$B$33:$B$776,J$11)+'СЕТ СН'!$F$11+СВЦЭМ!$D$10+'СЕТ СН'!$F$5-'СЕТ СН'!$F$21</f>
        <v>3289.8153649400001</v>
      </c>
      <c r="K14" s="36">
        <f>SUMIFS(СВЦЭМ!$D$33:$D$776,СВЦЭМ!$A$33:$A$776,$A14,СВЦЭМ!$B$33:$B$776,K$11)+'СЕТ СН'!$F$11+СВЦЭМ!$D$10+'СЕТ СН'!$F$5-'СЕТ СН'!$F$21</f>
        <v>3283.55587337</v>
      </c>
      <c r="L14" s="36">
        <f>SUMIFS(СВЦЭМ!$D$33:$D$776,СВЦЭМ!$A$33:$A$776,$A14,СВЦЭМ!$B$33:$B$776,L$11)+'СЕТ СН'!$F$11+СВЦЭМ!$D$10+'СЕТ СН'!$F$5-'СЕТ СН'!$F$21</f>
        <v>3240.34500854</v>
      </c>
      <c r="M14" s="36">
        <f>SUMIFS(СВЦЭМ!$D$33:$D$776,СВЦЭМ!$A$33:$A$776,$A14,СВЦЭМ!$B$33:$B$776,M$11)+'СЕТ СН'!$F$11+СВЦЭМ!$D$10+'СЕТ СН'!$F$5-'СЕТ СН'!$F$21</f>
        <v>3193.6228057600001</v>
      </c>
      <c r="N14" s="36">
        <f>SUMIFS(СВЦЭМ!$D$33:$D$776,СВЦЭМ!$A$33:$A$776,$A14,СВЦЭМ!$B$33:$B$776,N$11)+'СЕТ СН'!$F$11+СВЦЭМ!$D$10+'СЕТ СН'!$F$5-'СЕТ СН'!$F$21</f>
        <v>3179.2032642100003</v>
      </c>
      <c r="O14" s="36">
        <f>SUMIFS(СВЦЭМ!$D$33:$D$776,СВЦЭМ!$A$33:$A$776,$A14,СВЦЭМ!$B$33:$B$776,O$11)+'СЕТ СН'!$F$11+СВЦЭМ!$D$10+'СЕТ СН'!$F$5-'СЕТ СН'!$F$21</f>
        <v>3179.7295536900001</v>
      </c>
      <c r="P14" s="36">
        <f>SUMIFS(СВЦЭМ!$D$33:$D$776,СВЦЭМ!$A$33:$A$776,$A14,СВЦЭМ!$B$33:$B$776,P$11)+'СЕТ СН'!$F$11+СВЦЭМ!$D$10+'СЕТ СН'!$F$5-'СЕТ СН'!$F$21</f>
        <v>3185.32572871</v>
      </c>
      <c r="Q14" s="36">
        <f>SUMIFS(СВЦЭМ!$D$33:$D$776,СВЦЭМ!$A$33:$A$776,$A14,СВЦЭМ!$B$33:$B$776,Q$11)+'СЕТ СН'!$F$11+СВЦЭМ!$D$10+'СЕТ СН'!$F$5-'СЕТ СН'!$F$21</f>
        <v>3185.5933937999998</v>
      </c>
      <c r="R14" s="36">
        <f>SUMIFS(СВЦЭМ!$D$33:$D$776,СВЦЭМ!$A$33:$A$776,$A14,СВЦЭМ!$B$33:$B$776,R$11)+'СЕТ СН'!$F$11+СВЦЭМ!$D$10+'СЕТ СН'!$F$5-'СЕТ СН'!$F$21</f>
        <v>3181.0453963099999</v>
      </c>
      <c r="S14" s="36">
        <f>SUMIFS(СВЦЭМ!$D$33:$D$776,СВЦЭМ!$A$33:$A$776,$A14,СВЦЭМ!$B$33:$B$776,S$11)+'СЕТ СН'!$F$11+СВЦЭМ!$D$10+'СЕТ СН'!$F$5-'СЕТ СН'!$F$21</f>
        <v>3179.17322805</v>
      </c>
      <c r="T14" s="36">
        <f>SUMIFS(СВЦЭМ!$D$33:$D$776,СВЦЭМ!$A$33:$A$776,$A14,СВЦЭМ!$B$33:$B$776,T$11)+'СЕТ СН'!$F$11+СВЦЭМ!$D$10+'СЕТ СН'!$F$5-'СЕТ СН'!$F$21</f>
        <v>3204.6203494599999</v>
      </c>
      <c r="U14" s="36">
        <f>SUMIFS(СВЦЭМ!$D$33:$D$776,СВЦЭМ!$A$33:$A$776,$A14,СВЦЭМ!$B$33:$B$776,U$11)+'СЕТ СН'!$F$11+СВЦЭМ!$D$10+'СЕТ СН'!$F$5-'СЕТ СН'!$F$21</f>
        <v>3175.9473237299999</v>
      </c>
      <c r="V14" s="36">
        <f>SUMIFS(СВЦЭМ!$D$33:$D$776,СВЦЭМ!$A$33:$A$776,$A14,СВЦЭМ!$B$33:$B$776,V$11)+'СЕТ СН'!$F$11+СВЦЭМ!$D$10+'СЕТ СН'!$F$5-'СЕТ СН'!$F$21</f>
        <v>3128.6188020899999</v>
      </c>
      <c r="W14" s="36">
        <f>SUMIFS(СВЦЭМ!$D$33:$D$776,СВЦЭМ!$A$33:$A$776,$A14,СВЦЭМ!$B$33:$B$776,W$11)+'СЕТ СН'!$F$11+СВЦЭМ!$D$10+'СЕТ СН'!$F$5-'СЕТ СН'!$F$21</f>
        <v>3124.3066162</v>
      </c>
      <c r="X14" s="36">
        <f>SUMIFS(СВЦЭМ!$D$33:$D$776,СВЦЭМ!$A$33:$A$776,$A14,СВЦЭМ!$B$33:$B$776,X$11)+'СЕТ СН'!$F$11+СВЦЭМ!$D$10+'СЕТ СН'!$F$5-'СЕТ СН'!$F$21</f>
        <v>3171.5253027500003</v>
      </c>
      <c r="Y14" s="36">
        <f>SUMIFS(СВЦЭМ!$D$33:$D$776,СВЦЭМ!$A$33:$A$776,$A14,СВЦЭМ!$B$33:$B$776,Y$11)+'СЕТ СН'!$F$11+СВЦЭМ!$D$10+'СЕТ СН'!$F$5-'СЕТ СН'!$F$21</f>
        <v>3235.0222032699999</v>
      </c>
    </row>
    <row r="15" spans="1:27" ht="15.75" x14ac:dyDescent="0.2">
      <c r="A15" s="35">
        <f t="shared" si="0"/>
        <v>43986</v>
      </c>
      <c r="B15" s="36">
        <f>SUMIFS(СВЦЭМ!$D$33:$D$776,СВЦЭМ!$A$33:$A$776,$A15,СВЦЭМ!$B$33:$B$776,B$11)+'СЕТ СН'!$F$11+СВЦЭМ!$D$10+'СЕТ СН'!$F$5-'СЕТ СН'!$F$21</f>
        <v>3314.17139309</v>
      </c>
      <c r="C15" s="36">
        <f>SUMIFS(СВЦЭМ!$D$33:$D$776,СВЦЭМ!$A$33:$A$776,$A15,СВЦЭМ!$B$33:$B$776,C$11)+'СЕТ СН'!$F$11+СВЦЭМ!$D$10+'СЕТ СН'!$F$5-'СЕТ СН'!$F$21</f>
        <v>3331.1674953400002</v>
      </c>
      <c r="D15" s="36">
        <f>SUMIFS(СВЦЭМ!$D$33:$D$776,СВЦЭМ!$A$33:$A$776,$A15,СВЦЭМ!$B$33:$B$776,D$11)+'СЕТ СН'!$F$11+СВЦЭМ!$D$10+'СЕТ СН'!$F$5-'СЕТ СН'!$F$21</f>
        <v>3340.21013335</v>
      </c>
      <c r="E15" s="36">
        <f>SUMIFS(СВЦЭМ!$D$33:$D$776,СВЦЭМ!$A$33:$A$776,$A15,СВЦЭМ!$B$33:$B$776,E$11)+'СЕТ СН'!$F$11+СВЦЭМ!$D$10+'СЕТ СН'!$F$5-'СЕТ СН'!$F$21</f>
        <v>3348.1405586999999</v>
      </c>
      <c r="F15" s="36">
        <f>SUMIFS(СВЦЭМ!$D$33:$D$776,СВЦЭМ!$A$33:$A$776,$A15,СВЦЭМ!$B$33:$B$776,F$11)+'СЕТ СН'!$F$11+СВЦЭМ!$D$10+'СЕТ СН'!$F$5-'СЕТ СН'!$F$21</f>
        <v>3355.9227929799999</v>
      </c>
      <c r="G15" s="36">
        <f>SUMIFS(СВЦЭМ!$D$33:$D$776,СВЦЭМ!$A$33:$A$776,$A15,СВЦЭМ!$B$33:$B$776,G$11)+'СЕТ СН'!$F$11+СВЦЭМ!$D$10+'СЕТ СН'!$F$5-'СЕТ СН'!$F$21</f>
        <v>3357.0444193100002</v>
      </c>
      <c r="H15" s="36">
        <f>SUMIFS(СВЦЭМ!$D$33:$D$776,СВЦЭМ!$A$33:$A$776,$A15,СВЦЭМ!$B$33:$B$776,H$11)+'СЕТ СН'!$F$11+СВЦЭМ!$D$10+'СЕТ СН'!$F$5-'СЕТ СН'!$F$21</f>
        <v>3353.67216409</v>
      </c>
      <c r="I15" s="36">
        <f>SUMIFS(СВЦЭМ!$D$33:$D$776,СВЦЭМ!$A$33:$A$776,$A15,СВЦЭМ!$B$33:$B$776,I$11)+'СЕТ СН'!$F$11+СВЦЭМ!$D$10+'СЕТ СН'!$F$5-'СЕТ СН'!$F$21</f>
        <v>3313.1201692899999</v>
      </c>
      <c r="J15" s="36">
        <f>SUMIFS(СВЦЭМ!$D$33:$D$776,СВЦЭМ!$A$33:$A$776,$A15,СВЦЭМ!$B$33:$B$776,J$11)+'СЕТ СН'!$F$11+СВЦЭМ!$D$10+'СЕТ СН'!$F$5-'СЕТ СН'!$F$21</f>
        <v>3308.2200692199999</v>
      </c>
      <c r="K15" s="36">
        <f>SUMIFS(СВЦЭМ!$D$33:$D$776,СВЦЭМ!$A$33:$A$776,$A15,СВЦЭМ!$B$33:$B$776,K$11)+'СЕТ СН'!$F$11+СВЦЭМ!$D$10+'СЕТ СН'!$F$5-'СЕТ СН'!$F$21</f>
        <v>3281.3717196400003</v>
      </c>
      <c r="L15" s="36">
        <f>SUMIFS(СВЦЭМ!$D$33:$D$776,СВЦЭМ!$A$33:$A$776,$A15,СВЦЭМ!$B$33:$B$776,L$11)+'СЕТ СН'!$F$11+СВЦЭМ!$D$10+'СЕТ СН'!$F$5-'СЕТ СН'!$F$21</f>
        <v>3248.44209929</v>
      </c>
      <c r="M15" s="36">
        <f>SUMIFS(СВЦЭМ!$D$33:$D$776,СВЦЭМ!$A$33:$A$776,$A15,СВЦЭМ!$B$33:$B$776,M$11)+'СЕТ СН'!$F$11+СВЦЭМ!$D$10+'СЕТ СН'!$F$5-'СЕТ СН'!$F$21</f>
        <v>3218.4927902999998</v>
      </c>
      <c r="N15" s="36">
        <f>SUMIFS(СВЦЭМ!$D$33:$D$776,СВЦЭМ!$A$33:$A$776,$A15,СВЦЭМ!$B$33:$B$776,N$11)+'СЕТ СН'!$F$11+СВЦЭМ!$D$10+'СЕТ СН'!$F$5-'СЕТ СН'!$F$21</f>
        <v>3218.68261338</v>
      </c>
      <c r="O15" s="36">
        <f>SUMIFS(СВЦЭМ!$D$33:$D$776,СВЦЭМ!$A$33:$A$776,$A15,СВЦЭМ!$B$33:$B$776,O$11)+'СЕТ СН'!$F$11+СВЦЭМ!$D$10+'СЕТ СН'!$F$5-'СЕТ СН'!$F$21</f>
        <v>3223.3035581700001</v>
      </c>
      <c r="P15" s="36">
        <f>SUMIFS(СВЦЭМ!$D$33:$D$776,СВЦЭМ!$A$33:$A$776,$A15,СВЦЭМ!$B$33:$B$776,P$11)+'СЕТ СН'!$F$11+СВЦЭМ!$D$10+'СЕТ СН'!$F$5-'СЕТ СН'!$F$21</f>
        <v>3227.6200936099999</v>
      </c>
      <c r="Q15" s="36">
        <f>SUMIFS(СВЦЭМ!$D$33:$D$776,СВЦЭМ!$A$33:$A$776,$A15,СВЦЭМ!$B$33:$B$776,Q$11)+'СЕТ СН'!$F$11+СВЦЭМ!$D$10+'СЕТ СН'!$F$5-'СЕТ СН'!$F$21</f>
        <v>3220.3605682100001</v>
      </c>
      <c r="R15" s="36">
        <f>SUMIFS(СВЦЭМ!$D$33:$D$776,СВЦЭМ!$A$33:$A$776,$A15,СВЦЭМ!$B$33:$B$776,R$11)+'СЕТ СН'!$F$11+СВЦЭМ!$D$10+'СЕТ СН'!$F$5-'СЕТ СН'!$F$21</f>
        <v>3218.1732174799999</v>
      </c>
      <c r="S15" s="36">
        <f>SUMIFS(СВЦЭМ!$D$33:$D$776,СВЦЭМ!$A$33:$A$776,$A15,СВЦЭМ!$B$33:$B$776,S$11)+'СЕТ СН'!$F$11+СВЦЭМ!$D$10+'СЕТ СН'!$F$5-'СЕТ СН'!$F$21</f>
        <v>3220.9357221300002</v>
      </c>
      <c r="T15" s="36">
        <f>SUMIFS(СВЦЭМ!$D$33:$D$776,СВЦЭМ!$A$33:$A$776,$A15,СВЦЭМ!$B$33:$B$776,T$11)+'СЕТ СН'!$F$11+СВЦЭМ!$D$10+'СЕТ СН'!$F$5-'СЕТ СН'!$F$21</f>
        <v>3205.4951955900001</v>
      </c>
      <c r="U15" s="36">
        <f>SUMIFS(СВЦЭМ!$D$33:$D$776,СВЦЭМ!$A$33:$A$776,$A15,СВЦЭМ!$B$33:$B$776,U$11)+'СЕТ СН'!$F$11+СВЦЭМ!$D$10+'СЕТ СН'!$F$5-'СЕТ СН'!$F$21</f>
        <v>3164.2182750800002</v>
      </c>
      <c r="V15" s="36">
        <f>SUMIFS(СВЦЭМ!$D$33:$D$776,СВЦЭМ!$A$33:$A$776,$A15,СВЦЭМ!$B$33:$B$776,V$11)+'СЕТ СН'!$F$11+СВЦЭМ!$D$10+'СЕТ СН'!$F$5-'СЕТ СН'!$F$21</f>
        <v>3156.8385553600001</v>
      </c>
      <c r="W15" s="36">
        <f>SUMIFS(СВЦЭМ!$D$33:$D$776,СВЦЭМ!$A$33:$A$776,$A15,СВЦЭМ!$B$33:$B$776,W$11)+'СЕТ СН'!$F$11+СВЦЭМ!$D$10+'СЕТ СН'!$F$5-'СЕТ СН'!$F$21</f>
        <v>3150.2296582600002</v>
      </c>
      <c r="X15" s="36">
        <f>SUMIFS(СВЦЭМ!$D$33:$D$776,СВЦЭМ!$A$33:$A$776,$A15,СВЦЭМ!$B$33:$B$776,X$11)+'СЕТ СН'!$F$11+СВЦЭМ!$D$10+'СЕТ СН'!$F$5-'СЕТ СН'!$F$21</f>
        <v>3184.0886731599999</v>
      </c>
      <c r="Y15" s="36">
        <f>SUMIFS(СВЦЭМ!$D$33:$D$776,СВЦЭМ!$A$33:$A$776,$A15,СВЦЭМ!$B$33:$B$776,Y$11)+'СЕТ СН'!$F$11+СВЦЭМ!$D$10+'СЕТ СН'!$F$5-'СЕТ СН'!$F$21</f>
        <v>3244.7985568200002</v>
      </c>
    </row>
    <row r="16" spans="1:27" ht="15.75" x14ac:dyDescent="0.2">
      <c r="A16" s="35">
        <f t="shared" si="0"/>
        <v>43987</v>
      </c>
      <c r="B16" s="36">
        <f>SUMIFS(СВЦЭМ!$D$33:$D$776,СВЦЭМ!$A$33:$A$776,$A16,СВЦЭМ!$B$33:$B$776,B$11)+'СЕТ СН'!$F$11+СВЦЭМ!$D$10+'СЕТ СН'!$F$5-'СЕТ СН'!$F$21</f>
        <v>3351.60738558</v>
      </c>
      <c r="C16" s="36">
        <f>SUMIFS(СВЦЭМ!$D$33:$D$776,СВЦЭМ!$A$33:$A$776,$A16,СВЦЭМ!$B$33:$B$776,C$11)+'СЕТ СН'!$F$11+СВЦЭМ!$D$10+'СЕТ СН'!$F$5-'СЕТ СН'!$F$21</f>
        <v>3373.47136972</v>
      </c>
      <c r="D16" s="36">
        <f>SUMIFS(СВЦЭМ!$D$33:$D$776,СВЦЭМ!$A$33:$A$776,$A16,СВЦЭМ!$B$33:$B$776,D$11)+'СЕТ СН'!$F$11+СВЦЭМ!$D$10+'СЕТ СН'!$F$5-'СЕТ СН'!$F$21</f>
        <v>3395.3321063200001</v>
      </c>
      <c r="E16" s="36">
        <f>SUMIFS(СВЦЭМ!$D$33:$D$776,СВЦЭМ!$A$33:$A$776,$A16,СВЦЭМ!$B$33:$B$776,E$11)+'СЕТ СН'!$F$11+СВЦЭМ!$D$10+'СЕТ СН'!$F$5-'СЕТ СН'!$F$21</f>
        <v>3413.5702755500001</v>
      </c>
      <c r="F16" s="36">
        <f>SUMIFS(СВЦЭМ!$D$33:$D$776,СВЦЭМ!$A$33:$A$776,$A16,СВЦЭМ!$B$33:$B$776,F$11)+'СЕТ СН'!$F$11+СВЦЭМ!$D$10+'СЕТ СН'!$F$5-'СЕТ СН'!$F$21</f>
        <v>3408.3747991499999</v>
      </c>
      <c r="G16" s="36">
        <f>SUMIFS(СВЦЭМ!$D$33:$D$776,СВЦЭМ!$A$33:$A$776,$A16,СВЦЭМ!$B$33:$B$776,G$11)+'СЕТ СН'!$F$11+СВЦЭМ!$D$10+'СЕТ СН'!$F$5-'СЕТ СН'!$F$21</f>
        <v>3404.6315967199998</v>
      </c>
      <c r="H16" s="36">
        <f>SUMIFS(СВЦЭМ!$D$33:$D$776,СВЦЭМ!$A$33:$A$776,$A16,СВЦЭМ!$B$33:$B$776,H$11)+'СЕТ СН'!$F$11+СВЦЭМ!$D$10+'СЕТ СН'!$F$5-'СЕТ СН'!$F$21</f>
        <v>3369.05191681</v>
      </c>
      <c r="I16" s="36">
        <f>SUMIFS(СВЦЭМ!$D$33:$D$776,СВЦЭМ!$A$33:$A$776,$A16,СВЦЭМ!$B$33:$B$776,I$11)+'СЕТ СН'!$F$11+СВЦЭМ!$D$10+'СЕТ СН'!$F$5-'СЕТ СН'!$F$21</f>
        <v>3325.8893750100001</v>
      </c>
      <c r="J16" s="36">
        <f>SUMIFS(СВЦЭМ!$D$33:$D$776,СВЦЭМ!$A$33:$A$776,$A16,СВЦЭМ!$B$33:$B$776,J$11)+'СЕТ СН'!$F$11+СВЦЭМ!$D$10+'СЕТ СН'!$F$5-'СЕТ СН'!$F$21</f>
        <v>3267.4933965099999</v>
      </c>
      <c r="K16" s="36">
        <f>SUMIFS(СВЦЭМ!$D$33:$D$776,СВЦЭМ!$A$33:$A$776,$A16,СВЦЭМ!$B$33:$B$776,K$11)+'СЕТ СН'!$F$11+СВЦЭМ!$D$10+'СЕТ СН'!$F$5-'СЕТ СН'!$F$21</f>
        <v>3184.80410639</v>
      </c>
      <c r="L16" s="36">
        <f>SUMIFS(СВЦЭМ!$D$33:$D$776,СВЦЭМ!$A$33:$A$776,$A16,СВЦЭМ!$B$33:$B$776,L$11)+'СЕТ СН'!$F$11+СВЦЭМ!$D$10+'СЕТ СН'!$F$5-'СЕТ СН'!$F$21</f>
        <v>3151.5381205799999</v>
      </c>
      <c r="M16" s="36">
        <f>SUMIFS(СВЦЭМ!$D$33:$D$776,СВЦЭМ!$A$33:$A$776,$A16,СВЦЭМ!$B$33:$B$776,M$11)+'СЕТ СН'!$F$11+СВЦЭМ!$D$10+'СЕТ СН'!$F$5-'СЕТ СН'!$F$21</f>
        <v>3153.2407958499998</v>
      </c>
      <c r="N16" s="36">
        <f>SUMIFS(СВЦЭМ!$D$33:$D$776,СВЦЭМ!$A$33:$A$776,$A16,СВЦЭМ!$B$33:$B$776,N$11)+'СЕТ СН'!$F$11+СВЦЭМ!$D$10+'СЕТ СН'!$F$5-'СЕТ СН'!$F$21</f>
        <v>3152.6351561400002</v>
      </c>
      <c r="O16" s="36">
        <f>SUMIFS(СВЦЭМ!$D$33:$D$776,СВЦЭМ!$A$33:$A$776,$A16,СВЦЭМ!$B$33:$B$776,O$11)+'СЕТ СН'!$F$11+СВЦЭМ!$D$10+'СЕТ СН'!$F$5-'СЕТ СН'!$F$21</f>
        <v>3164.6042415500001</v>
      </c>
      <c r="P16" s="36">
        <f>SUMIFS(СВЦЭМ!$D$33:$D$776,СВЦЭМ!$A$33:$A$776,$A16,СВЦЭМ!$B$33:$B$776,P$11)+'СЕТ СН'!$F$11+СВЦЭМ!$D$10+'СЕТ СН'!$F$5-'СЕТ СН'!$F$21</f>
        <v>3177.2333786200002</v>
      </c>
      <c r="Q16" s="36">
        <f>SUMIFS(СВЦЭМ!$D$33:$D$776,СВЦЭМ!$A$33:$A$776,$A16,СВЦЭМ!$B$33:$B$776,Q$11)+'СЕТ СН'!$F$11+СВЦЭМ!$D$10+'СЕТ СН'!$F$5-'СЕТ СН'!$F$21</f>
        <v>3182.7955592399999</v>
      </c>
      <c r="R16" s="36">
        <f>SUMIFS(СВЦЭМ!$D$33:$D$776,СВЦЭМ!$A$33:$A$776,$A16,СВЦЭМ!$B$33:$B$776,R$11)+'СЕТ СН'!$F$11+СВЦЭМ!$D$10+'СЕТ СН'!$F$5-'СЕТ СН'!$F$21</f>
        <v>3180.2899228699998</v>
      </c>
      <c r="S16" s="36">
        <f>SUMIFS(СВЦЭМ!$D$33:$D$776,СВЦЭМ!$A$33:$A$776,$A16,СВЦЭМ!$B$33:$B$776,S$11)+'СЕТ СН'!$F$11+СВЦЭМ!$D$10+'СЕТ СН'!$F$5-'СЕТ СН'!$F$21</f>
        <v>3182.01019374</v>
      </c>
      <c r="T16" s="36">
        <f>SUMIFS(СВЦЭМ!$D$33:$D$776,СВЦЭМ!$A$33:$A$776,$A16,СВЦЭМ!$B$33:$B$776,T$11)+'СЕТ СН'!$F$11+СВЦЭМ!$D$10+'СЕТ СН'!$F$5-'СЕТ СН'!$F$21</f>
        <v>3174.5070852899998</v>
      </c>
      <c r="U16" s="36">
        <f>SUMIFS(СВЦЭМ!$D$33:$D$776,СВЦЭМ!$A$33:$A$776,$A16,СВЦЭМ!$B$33:$B$776,U$11)+'СЕТ СН'!$F$11+СВЦЭМ!$D$10+'СЕТ СН'!$F$5-'СЕТ СН'!$F$21</f>
        <v>3167.3511288700001</v>
      </c>
      <c r="V16" s="36">
        <f>SUMIFS(СВЦЭМ!$D$33:$D$776,СВЦЭМ!$A$33:$A$776,$A16,СВЦЭМ!$B$33:$B$776,V$11)+'СЕТ СН'!$F$11+СВЦЭМ!$D$10+'СЕТ СН'!$F$5-'СЕТ СН'!$F$21</f>
        <v>3151.6284317199998</v>
      </c>
      <c r="W16" s="36">
        <f>SUMIFS(СВЦЭМ!$D$33:$D$776,СВЦЭМ!$A$33:$A$776,$A16,СВЦЭМ!$B$33:$B$776,W$11)+'СЕТ СН'!$F$11+СВЦЭМ!$D$10+'СЕТ СН'!$F$5-'СЕТ СН'!$F$21</f>
        <v>3141.8338509200003</v>
      </c>
      <c r="X16" s="36">
        <f>SUMIFS(СВЦЭМ!$D$33:$D$776,СВЦЭМ!$A$33:$A$776,$A16,СВЦЭМ!$B$33:$B$776,X$11)+'СЕТ СН'!$F$11+СВЦЭМ!$D$10+'СЕТ СН'!$F$5-'СЕТ СН'!$F$21</f>
        <v>3167.5790373499999</v>
      </c>
      <c r="Y16" s="36">
        <f>SUMIFS(СВЦЭМ!$D$33:$D$776,СВЦЭМ!$A$33:$A$776,$A16,СВЦЭМ!$B$33:$B$776,Y$11)+'СЕТ СН'!$F$11+СВЦЭМ!$D$10+'СЕТ СН'!$F$5-'СЕТ СН'!$F$21</f>
        <v>3235.6175013100001</v>
      </c>
    </row>
    <row r="17" spans="1:25" ht="15.75" x14ac:dyDescent="0.2">
      <c r="A17" s="35">
        <f t="shared" si="0"/>
        <v>43988</v>
      </c>
      <c r="B17" s="36">
        <f>SUMIFS(СВЦЭМ!$D$33:$D$776,СВЦЭМ!$A$33:$A$776,$A17,СВЦЭМ!$B$33:$B$776,B$11)+'СЕТ СН'!$F$11+СВЦЭМ!$D$10+'СЕТ СН'!$F$5-'СЕТ СН'!$F$21</f>
        <v>3298.1040902200002</v>
      </c>
      <c r="C17" s="36">
        <f>SUMIFS(СВЦЭМ!$D$33:$D$776,СВЦЭМ!$A$33:$A$776,$A17,СВЦЭМ!$B$33:$B$776,C$11)+'СЕТ СН'!$F$11+СВЦЭМ!$D$10+'СЕТ СН'!$F$5-'СЕТ СН'!$F$21</f>
        <v>3321.1465285899999</v>
      </c>
      <c r="D17" s="36">
        <f>SUMIFS(СВЦЭМ!$D$33:$D$776,СВЦЭМ!$A$33:$A$776,$A17,СВЦЭМ!$B$33:$B$776,D$11)+'СЕТ СН'!$F$11+СВЦЭМ!$D$10+'СЕТ СН'!$F$5-'СЕТ СН'!$F$21</f>
        <v>3340.7807935199999</v>
      </c>
      <c r="E17" s="36">
        <f>SUMIFS(СВЦЭМ!$D$33:$D$776,СВЦЭМ!$A$33:$A$776,$A17,СВЦЭМ!$B$33:$B$776,E$11)+'СЕТ СН'!$F$11+СВЦЭМ!$D$10+'СЕТ СН'!$F$5-'СЕТ СН'!$F$21</f>
        <v>3353.1656565600001</v>
      </c>
      <c r="F17" s="36">
        <f>SUMIFS(СВЦЭМ!$D$33:$D$776,СВЦЭМ!$A$33:$A$776,$A17,СВЦЭМ!$B$33:$B$776,F$11)+'СЕТ СН'!$F$11+СВЦЭМ!$D$10+'СЕТ СН'!$F$5-'СЕТ СН'!$F$21</f>
        <v>3352.9462002800001</v>
      </c>
      <c r="G17" s="36">
        <f>SUMIFS(СВЦЭМ!$D$33:$D$776,СВЦЭМ!$A$33:$A$776,$A17,СВЦЭМ!$B$33:$B$776,G$11)+'СЕТ СН'!$F$11+СВЦЭМ!$D$10+'СЕТ СН'!$F$5-'СЕТ СН'!$F$21</f>
        <v>3347.6245767</v>
      </c>
      <c r="H17" s="36">
        <f>SUMIFS(СВЦЭМ!$D$33:$D$776,СВЦЭМ!$A$33:$A$776,$A17,СВЦЭМ!$B$33:$B$776,H$11)+'СЕТ СН'!$F$11+СВЦЭМ!$D$10+'СЕТ СН'!$F$5-'СЕТ СН'!$F$21</f>
        <v>3382.0730323500002</v>
      </c>
      <c r="I17" s="36">
        <f>SUMIFS(СВЦЭМ!$D$33:$D$776,СВЦЭМ!$A$33:$A$776,$A17,СВЦЭМ!$B$33:$B$776,I$11)+'СЕТ СН'!$F$11+СВЦЭМ!$D$10+'СЕТ СН'!$F$5-'СЕТ СН'!$F$21</f>
        <v>3352.4907724899999</v>
      </c>
      <c r="J17" s="36">
        <f>SUMIFS(СВЦЭМ!$D$33:$D$776,СВЦЭМ!$A$33:$A$776,$A17,СВЦЭМ!$B$33:$B$776,J$11)+'СЕТ СН'!$F$11+СВЦЭМ!$D$10+'СЕТ СН'!$F$5-'СЕТ СН'!$F$21</f>
        <v>3294.86752153</v>
      </c>
      <c r="K17" s="36">
        <f>SUMIFS(СВЦЭМ!$D$33:$D$776,СВЦЭМ!$A$33:$A$776,$A17,СВЦЭМ!$B$33:$B$776,K$11)+'СЕТ СН'!$F$11+СВЦЭМ!$D$10+'СЕТ СН'!$F$5-'СЕТ СН'!$F$21</f>
        <v>3188.8109723900002</v>
      </c>
      <c r="L17" s="36">
        <f>SUMIFS(СВЦЭМ!$D$33:$D$776,СВЦЭМ!$A$33:$A$776,$A17,СВЦЭМ!$B$33:$B$776,L$11)+'СЕТ СН'!$F$11+СВЦЭМ!$D$10+'СЕТ СН'!$F$5-'СЕТ СН'!$F$21</f>
        <v>3124.27994584</v>
      </c>
      <c r="M17" s="36">
        <f>SUMIFS(СВЦЭМ!$D$33:$D$776,СВЦЭМ!$A$33:$A$776,$A17,СВЦЭМ!$B$33:$B$776,M$11)+'СЕТ СН'!$F$11+СВЦЭМ!$D$10+'СЕТ СН'!$F$5-'СЕТ СН'!$F$21</f>
        <v>3119.9247358900002</v>
      </c>
      <c r="N17" s="36">
        <f>SUMIFS(СВЦЭМ!$D$33:$D$776,СВЦЭМ!$A$33:$A$776,$A17,СВЦЭМ!$B$33:$B$776,N$11)+'СЕТ СН'!$F$11+СВЦЭМ!$D$10+'СЕТ СН'!$F$5-'СЕТ СН'!$F$21</f>
        <v>3138.1663844300001</v>
      </c>
      <c r="O17" s="36">
        <f>SUMIFS(СВЦЭМ!$D$33:$D$776,СВЦЭМ!$A$33:$A$776,$A17,СВЦЭМ!$B$33:$B$776,O$11)+'СЕТ СН'!$F$11+СВЦЭМ!$D$10+'СЕТ СН'!$F$5-'СЕТ СН'!$F$21</f>
        <v>3168.7763456500002</v>
      </c>
      <c r="P17" s="36">
        <f>SUMIFS(СВЦЭМ!$D$33:$D$776,СВЦЭМ!$A$33:$A$776,$A17,СВЦЭМ!$B$33:$B$776,P$11)+'СЕТ СН'!$F$11+СВЦЭМ!$D$10+'СЕТ СН'!$F$5-'СЕТ СН'!$F$21</f>
        <v>3172.9882298399998</v>
      </c>
      <c r="Q17" s="36">
        <f>SUMIFS(СВЦЭМ!$D$33:$D$776,СВЦЭМ!$A$33:$A$776,$A17,СВЦЭМ!$B$33:$B$776,Q$11)+'СЕТ СН'!$F$11+СВЦЭМ!$D$10+'СЕТ СН'!$F$5-'СЕТ СН'!$F$21</f>
        <v>3175.4691186700002</v>
      </c>
      <c r="R17" s="36">
        <f>SUMIFS(СВЦЭМ!$D$33:$D$776,СВЦЭМ!$A$33:$A$776,$A17,СВЦЭМ!$B$33:$B$776,R$11)+'СЕТ СН'!$F$11+СВЦЭМ!$D$10+'СЕТ СН'!$F$5-'СЕТ СН'!$F$21</f>
        <v>3169.8614066300001</v>
      </c>
      <c r="S17" s="36">
        <f>SUMIFS(СВЦЭМ!$D$33:$D$776,СВЦЭМ!$A$33:$A$776,$A17,СВЦЭМ!$B$33:$B$776,S$11)+'СЕТ СН'!$F$11+СВЦЭМ!$D$10+'СЕТ СН'!$F$5-'СЕТ СН'!$F$21</f>
        <v>3174.0903104999998</v>
      </c>
      <c r="T17" s="36">
        <f>SUMIFS(СВЦЭМ!$D$33:$D$776,СВЦЭМ!$A$33:$A$776,$A17,СВЦЭМ!$B$33:$B$776,T$11)+'СЕТ СН'!$F$11+СВЦЭМ!$D$10+'СЕТ СН'!$F$5-'СЕТ СН'!$F$21</f>
        <v>3168.9168218599998</v>
      </c>
      <c r="U17" s="36">
        <f>SUMIFS(СВЦЭМ!$D$33:$D$776,СВЦЭМ!$A$33:$A$776,$A17,СВЦЭМ!$B$33:$B$776,U$11)+'СЕТ СН'!$F$11+СВЦЭМ!$D$10+'СЕТ СН'!$F$5-'СЕТ СН'!$F$21</f>
        <v>3152.7539829400002</v>
      </c>
      <c r="V17" s="36">
        <f>SUMIFS(СВЦЭМ!$D$33:$D$776,СВЦЭМ!$A$33:$A$776,$A17,СВЦЭМ!$B$33:$B$776,V$11)+'СЕТ СН'!$F$11+СВЦЭМ!$D$10+'СЕТ СН'!$F$5-'СЕТ СН'!$F$21</f>
        <v>3117.67007358</v>
      </c>
      <c r="W17" s="36">
        <f>SUMIFS(СВЦЭМ!$D$33:$D$776,СВЦЭМ!$A$33:$A$776,$A17,СВЦЭМ!$B$33:$B$776,W$11)+'СЕТ СН'!$F$11+СВЦЭМ!$D$10+'СЕТ СН'!$F$5-'СЕТ СН'!$F$21</f>
        <v>3102.7830088199998</v>
      </c>
      <c r="X17" s="36">
        <f>SUMIFS(СВЦЭМ!$D$33:$D$776,СВЦЭМ!$A$33:$A$776,$A17,СВЦЭМ!$B$33:$B$776,X$11)+'СЕТ СН'!$F$11+СВЦЭМ!$D$10+'СЕТ СН'!$F$5-'СЕТ СН'!$F$21</f>
        <v>3134.5693462099998</v>
      </c>
      <c r="Y17" s="36">
        <f>SUMIFS(СВЦЭМ!$D$33:$D$776,СВЦЭМ!$A$33:$A$776,$A17,СВЦЭМ!$B$33:$B$776,Y$11)+'СЕТ СН'!$F$11+СВЦЭМ!$D$10+'СЕТ СН'!$F$5-'СЕТ СН'!$F$21</f>
        <v>3230.7948319100001</v>
      </c>
    </row>
    <row r="18" spans="1:25" ht="15.75" x14ac:dyDescent="0.2">
      <c r="A18" s="35">
        <f t="shared" si="0"/>
        <v>43989</v>
      </c>
      <c r="B18" s="36">
        <f>SUMIFS(СВЦЭМ!$D$33:$D$776,СВЦЭМ!$A$33:$A$776,$A18,СВЦЭМ!$B$33:$B$776,B$11)+'СЕТ СН'!$F$11+СВЦЭМ!$D$10+'СЕТ СН'!$F$5-'СЕТ СН'!$F$21</f>
        <v>3327.5721346800001</v>
      </c>
      <c r="C18" s="36">
        <f>SUMIFS(СВЦЭМ!$D$33:$D$776,СВЦЭМ!$A$33:$A$776,$A18,СВЦЭМ!$B$33:$B$776,C$11)+'СЕТ СН'!$F$11+СВЦЭМ!$D$10+'СЕТ СН'!$F$5-'СЕТ СН'!$F$21</f>
        <v>3344.5993426300001</v>
      </c>
      <c r="D18" s="36">
        <f>SUMIFS(СВЦЭМ!$D$33:$D$776,СВЦЭМ!$A$33:$A$776,$A18,СВЦЭМ!$B$33:$B$776,D$11)+'СЕТ СН'!$F$11+СВЦЭМ!$D$10+'СЕТ СН'!$F$5-'СЕТ СН'!$F$21</f>
        <v>3354.0267274600001</v>
      </c>
      <c r="E18" s="36">
        <f>SUMIFS(СВЦЭМ!$D$33:$D$776,СВЦЭМ!$A$33:$A$776,$A18,СВЦЭМ!$B$33:$B$776,E$11)+'СЕТ СН'!$F$11+СВЦЭМ!$D$10+'СЕТ СН'!$F$5-'СЕТ СН'!$F$21</f>
        <v>3353.9178993099999</v>
      </c>
      <c r="F18" s="36">
        <f>SUMIFS(СВЦЭМ!$D$33:$D$776,СВЦЭМ!$A$33:$A$776,$A18,СВЦЭМ!$B$33:$B$776,F$11)+'СЕТ СН'!$F$11+СВЦЭМ!$D$10+'СЕТ СН'!$F$5-'СЕТ СН'!$F$21</f>
        <v>3343.2047627399998</v>
      </c>
      <c r="G18" s="36">
        <f>SUMIFS(СВЦЭМ!$D$33:$D$776,СВЦЭМ!$A$33:$A$776,$A18,СВЦЭМ!$B$33:$B$776,G$11)+'СЕТ СН'!$F$11+СВЦЭМ!$D$10+'СЕТ СН'!$F$5-'СЕТ СН'!$F$21</f>
        <v>3348.45782117</v>
      </c>
      <c r="H18" s="36">
        <f>SUMIFS(СВЦЭМ!$D$33:$D$776,СВЦЭМ!$A$33:$A$776,$A18,СВЦЭМ!$B$33:$B$776,H$11)+'СЕТ СН'!$F$11+СВЦЭМ!$D$10+'СЕТ СН'!$F$5-'СЕТ СН'!$F$21</f>
        <v>3353.90320922</v>
      </c>
      <c r="I18" s="36">
        <f>SUMIFS(СВЦЭМ!$D$33:$D$776,СВЦЭМ!$A$33:$A$776,$A18,СВЦЭМ!$B$33:$B$776,I$11)+'СЕТ СН'!$F$11+СВЦЭМ!$D$10+'СЕТ СН'!$F$5-'СЕТ СН'!$F$21</f>
        <v>3368.3431759200002</v>
      </c>
      <c r="J18" s="36">
        <f>SUMIFS(СВЦЭМ!$D$33:$D$776,СВЦЭМ!$A$33:$A$776,$A18,СВЦЭМ!$B$33:$B$776,J$11)+'СЕТ СН'!$F$11+СВЦЭМ!$D$10+'СЕТ СН'!$F$5-'СЕТ СН'!$F$21</f>
        <v>3333.0362206499999</v>
      </c>
      <c r="K18" s="36">
        <f>SUMIFS(СВЦЭМ!$D$33:$D$776,СВЦЭМ!$A$33:$A$776,$A18,СВЦЭМ!$B$33:$B$776,K$11)+'СЕТ СН'!$F$11+СВЦЭМ!$D$10+'СЕТ СН'!$F$5-'СЕТ СН'!$F$21</f>
        <v>3247.6036633799999</v>
      </c>
      <c r="L18" s="36">
        <f>SUMIFS(СВЦЭМ!$D$33:$D$776,СВЦЭМ!$A$33:$A$776,$A18,СВЦЭМ!$B$33:$B$776,L$11)+'СЕТ СН'!$F$11+СВЦЭМ!$D$10+'СЕТ СН'!$F$5-'СЕТ СН'!$F$21</f>
        <v>3169.3971854000001</v>
      </c>
      <c r="M18" s="36">
        <f>SUMIFS(СВЦЭМ!$D$33:$D$776,СВЦЭМ!$A$33:$A$776,$A18,СВЦЭМ!$B$33:$B$776,M$11)+'СЕТ СН'!$F$11+СВЦЭМ!$D$10+'СЕТ СН'!$F$5-'СЕТ СН'!$F$21</f>
        <v>3139.5133867700001</v>
      </c>
      <c r="N18" s="36">
        <f>SUMIFS(СВЦЭМ!$D$33:$D$776,СВЦЭМ!$A$33:$A$776,$A18,СВЦЭМ!$B$33:$B$776,N$11)+'СЕТ СН'!$F$11+СВЦЭМ!$D$10+'СЕТ СН'!$F$5-'СЕТ СН'!$F$21</f>
        <v>3136.1310400399998</v>
      </c>
      <c r="O18" s="36">
        <f>SUMIFS(СВЦЭМ!$D$33:$D$776,СВЦЭМ!$A$33:$A$776,$A18,СВЦЭМ!$B$33:$B$776,O$11)+'СЕТ СН'!$F$11+СВЦЭМ!$D$10+'СЕТ СН'!$F$5-'СЕТ СН'!$F$21</f>
        <v>3131.06751145</v>
      </c>
      <c r="P18" s="36">
        <f>SUMIFS(СВЦЭМ!$D$33:$D$776,СВЦЭМ!$A$33:$A$776,$A18,СВЦЭМ!$B$33:$B$776,P$11)+'СЕТ СН'!$F$11+СВЦЭМ!$D$10+'СЕТ СН'!$F$5-'СЕТ СН'!$F$21</f>
        <v>3142.9110596800001</v>
      </c>
      <c r="Q18" s="36">
        <f>SUMIFS(СВЦЭМ!$D$33:$D$776,СВЦЭМ!$A$33:$A$776,$A18,СВЦЭМ!$B$33:$B$776,Q$11)+'СЕТ СН'!$F$11+СВЦЭМ!$D$10+'СЕТ СН'!$F$5-'СЕТ СН'!$F$21</f>
        <v>3151.0624633400002</v>
      </c>
      <c r="R18" s="36">
        <f>SUMIFS(СВЦЭМ!$D$33:$D$776,СВЦЭМ!$A$33:$A$776,$A18,СВЦЭМ!$B$33:$B$776,R$11)+'СЕТ СН'!$F$11+СВЦЭМ!$D$10+'СЕТ СН'!$F$5-'СЕТ СН'!$F$21</f>
        <v>3147.2610942800002</v>
      </c>
      <c r="S18" s="36">
        <f>SUMIFS(СВЦЭМ!$D$33:$D$776,СВЦЭМ!$A$33:$A$776,$A18,СВЦЭМ!$B$33:$B$776,S$11)+'СЕТ СН'!$F$11+СВЦЭМ!$D$10+'СЕТ СН'!$F$5-'СЕТ СН'!$F$21</f>
        <v>3152.5939288300001</v>
      </c>
      <c r="T18" s="36">
        <f>SUMIFS(СВЦЭМ!$D$33:$D$776,СВЦЭМ!$A$33:$A$776,$A18,СВЦЭМ!$B$33:$B$776,T$11)+'СЕТ СН'!$F$11+СВЦЭМ!$D$10+'СЕТ СН'!$F$5-'СЕТ СН'!$F$21</f>
        <v>3140.7103241300001</v>
      </c>
      <c r="U18" s="36">
        <f>SUMIFS(СВЦЭМ!$D$33:$D$776,СВЦЭМ!$A$33:$A$776,$A18,СВЦЭМ!$B$33:$B$776,U$11)+'СЕТ СН'!$F$11+СВЦЭМ!$D$10+'СЕТ СН'!$F$5-'СЕТ СН'!$F$21</f>
        <v>3114.8721064900001</v>
      </c>
      <c r="V18" s="36">
        <f>SUMIFS(СВЦЭМ!$D$33:$D$776,СВЦЭМ!$A$33:$A$776,$A18,СВЦЭМ!$B$33:$B$776,V$11)+'СЕТ СН'!$F$11+СВЦЭМ!$D$10+'СЕТ СН'!$F$5-'СЕТ СН'!$F$21</f>
        <v>3082.1682448199999</v>
      </c>
      <c r="W18" s="36">
        <f>SUMIFS(СВЦЭМ!$D$33:$D$776,СВЦЭМ!$A$33:$A$776,$A18,СВЦЭМ!$B$33:$B$776,W$11)+'СЕТ СН'!$F$11+СВЦЭМ!$D$10+'СЕТ СН'!$F$5-'СЕТ СН'!$F$21</f>
        <v>3075.9826945300001</v>
      </c>
      <c r="X18" s="36">
        <f>SUMIFS(СВЦЭМ!$D$33:$D$776,СВЦЭМ!$A$33:$A$776,$A18,СВЦЭМ!$B$33:$B$776,X$11)+'СЕТ СН'!$F$11+СВЦЭМ!$D$10+'СЕТ СН'!$F$5-'СЕТ СН'!$F$21</f>
        <v>3100.2760093400002</v>
      </c>
      <c r="Y18" s="36">
        <f>SUMIFS(СВЦЭМ!$D$33:$D$776,СВЦЭМ!$A$33:$A$776,$A18,СВЦЭМ!$B$33:$B$776,Y$11)+'СЕТ СН'!$F$11+СВЦЭМ!$D$10+'СЕТ СН'!$F$5-'СЕТ СН'!$F$21</f>
        <v>3192.36887858</v>
      </c>
    </row>
    <row r="19" spans="1:25" ht="15.75" x14ac:dyDescent="0.2">
      <c r="A19" s="35">
        <f t="shared" si="0"/>
        <v>43990</v>
      </c>
      <c r="B19" s="36">
        <f>SUMIFS(СВЦЭМ!$D$33:$D$776,СВЦЭМ!$A$33:$A$776,$A19,СВЦЭМ!$B$33:$B$776,B$11)+'СЕТ СН'!$F$11+СВЦЭМ!$D$10+'СЕТ СН'!$F$5-'СЕТ СН'!$F$21</f>
        <v>3312.27241417</v>
      </c>
      <c r="C19" s="36">
        <f>SUMIFS(СВЦЭМ!$D$33:$D$776,СВЦЭМ!$A$33:$A$776,$A19,СВЦЭМ!$B$33:$B$776,C$11)+'СЕТ СН'!$F$11+СВЦЭМ!$D$10+'СЕТ СН'!$F$5-'СЕТ СН'!$F$21</f>
        <v>3342.6123697799999</v>
      </c>
      <c r="D19" s="36">
        <f>SUMIFS(СВЦЭМ!$D$33:$D$776,СВЦЭМ!$A$33:$A$776,$A19,СВЦЭМ!$B$33:$B$776,D$11)+'СЕТ СН'!$F$11+СВЦЭМ!$D$10+'СЕТ СН'!$F$5-'СЕТ СН'!$F$21</f>
        <v>3370.0218392199999</v>
      </c>
      <c r="E19" s="36">
        <f>SUMIFS(СВЦЭМ!$D$33:$D$776,СВЦЭМ!$A$33:$A$776,$A19,СВЦЭМ!$B$33:$B$776,E$11)+'СЕТ СН'!$F$11+СВЦЭМ!$D$10+'СЕТ СН'!$F$5-'СЕТ СН'!$F$21</f>
        <v>3377.2758676499998</v>
      </c>
      <c r="F19" s="36">
        <f>SUMIFS(СВЦЭМ!$D$33:$D$776,СВЦЭМ!$A$33:$A$776,$A19,СВЦЭМ!$B$33:$B$776,F$11)+'СЕТ СН'!$F$11+СВЦЭМ!$D$10+'СЕТ СН'!$F$5-'СЕТ СН'!$F$21</f>
        <v>3370.9299153000002</v>
      </c>
      <c r="G19" s="36">
        <f>SUMIFS(СВЦЭМ!$D$33:$D$776,СВЦЭМ!$A$33:$A$776,$A19,СВЦЭМ!$B$33:$B$776,G$11)+'СЕТ СН'!$F$11+СВЦЭМ!$D$10+'СЕТ СН'!$F$5-'СЕТ СН'!$F$21</f>
        <v>3369.34531664</v>
      </c>
      <c r="H19" s="36">
        <f>SUMIFS(СВЦЭМ!$D$33:$D$776,СВЦЭМ!$A$33:$A$776,$A19,СВЦЭМ!$B$33:$B$776,H$11)+'СЕТ СН'!$F$11+СВЦЭМ!$D$10+'СЕТ СН'!$F$5-'СЕТ СН'!$F$21</f>
        <v>3364.7953731699999</v>
      </c>
      <c r="I19" s="36">
        <f>SUMIFS(СВЦЭМ!$D$33:$D$776,СВЦЭМ!$A$33:$A$776,$A19,СВЦЭМ!$B$33:$B$776,I$11)+'СЕТ СН'!$F$11+СВЦЭМ!$D$10+'СЕТ СН'!$F$5-'СЕТ СН'!$F$21</f>
        <v>3361.8921690400002</v>
      </c>
      <c r="J19" s="36">
        <f>SUMIFS(СВЦЭМ!$D$33:$D$776,СВЦЭМ!$A$33:$A$776,$A19,СВЦЭМ!$B$33:$B$776,J$11)+'СЕТ СН'!$F$11+СВЦЭМ!$D$10+'СЕТ СН'!$F$5-'СЕТ СН'!$F$21</f>
        <v>3292.97976741</v>
      </c>
      <c r="K19" s="36">
        <f>SUMIFS(СВЦЭМ!$D$33:$D$776,СВЦЭМ!$A$33:$A$776,$A19,СВЦЭМ!$B$33:$B$776,K$11)+'СЕТ СН'!$F$11+СВЦЭМ!$D$10+'СЕТ СН'!$F$5-'СЕТ СН'!$F$21</f>
        <v>3186.343398</v>
      </c>
      <c r="L19" s="36">
        <f>SUMIFS(СВЦЭМ!$D$33:$D$776,СВЦЭМ!$A$33:$A$776,$A19,СВЦЭМ!$B$33:$B$776,L$11)+'СЕТ СН'!$F$11+СВЦЭМ!$D$10+'СЕТ СН'!$F$5-'СЕТ СН'!$F$21</f>
        <v>3130.25231669</v>
      </c>
      <c r="M19" s="36">
        <f>SUMIFS(СВЦЭМ!$D$33:$D$776,СВЦЭМ!$A$33:$A$776,$A19,СВЦЭМ!$B$33:$B$776,M$11)+'СЕТ СН'!$F$11+СВЦЭМ!$D$10+'СЕТ СН'!$F$5-'СЕТ СН'!$F$21</f>
        <v>3116.23376508</v>
      </c>
      <c r="N19" s="36">
        <f>SUMIFS(СВЦЭМ!$D$33:$D$776,СВЦЭМ!$A$33:$A$776,$A19,СВЦЭМ!$B$33:$B$776,N$11)+'СЕТ СН'!$F$11+СВЦЭМ!$D$10+'СЕТ СН'!$F$5-'СЕТ СН'!$F$21</f>
        <v>3124.8035568200003</v>
      </c>
      <c r="O19" s="36">
        <f>SUMIFS(СВЦЭМ!$D$33:$D$776,СВЦЭМ!$A$33:$A$776,$A19,СВЦЭМ!$B$33:$B$776,O$11)+'СЕТ СН'!$F$11+СВЦЭМ!$D$10+'СЕТ СН'!$F$5-'СЕТ СН'!$F$21</f>
        <v>3138.61931491</v>
      </c>
      <c r="P19" s="36">
        <f>SUMIFS(СВЦЭМ!$D$33:$D$776,СВЦЭМ!$A$33:$A$776,$A19,СВЦЭМ!$B$33:$B$776,P$11)+'СЕТ СН'!$F$11+СВЦЭМ!$D$10+'СЕТ СН'!$F$5-'СЕТ СН'!$F$21</f>
        <v>3137.0149097900003</v>
      </c>
      <c r="Q19" s="36">
        <f>SUMIFS(СВЦЭМ!$D$33:$D$776,СВЦЭМ!$A$33:$A$776,$A19,СВЦЭМ!$B$33:$B$776,Q$11)+'СЕТ СН'!$F$11+СВЦЭМ!$D$10+'СЕТ СН'!$F$5-'СЕТ СН'!$F$21</f>
        <v>3140.5920480200002</v>
      </c>
      <c r="R19" s="36">
        <f>SUMIFS(СВЦЭМ!$D$33:$D$776,СВЦЭМ!$A$33:$A$776,$A19,СВЦЭМ!$B$33:$B$776,R$11)+'СЕТ СН'!$F$11+СВЦЭМ!$D$10+'СЕТ СН'!$F$5-'СЕТ СН'!$F$21</f>
        <v>3138.9255492399998</v>
      </c>
      <c r="S19" s="36">
        <f>SUMIFS(СВЦЭМ!$D$33:$D$776,СВЦЭМ!$A$33:$A$776,$A19,СВЦЭМ!$B$33:$B$776,S$11)+'СЕТ СН'!$F$11+СВЦЭМ!$D$10+'СЕТ СН'!$F$5-'СЕТ СН'!$F$21</f>
        <v>3154.2143276199999</v>
      </c>
      <c r="T19" s="36">
        <f>SUMIFS(СВЦЭМ!$D$33:$D$776,СВЦЭМ!$A$33:$A$776,$A19,СВЦЭМ!$B$33:$B$776,T$11)+'СЕТ СН'!$F$11+СВЦЭМ!$D$10+'СЕТ СН'!$F$5-'СЕТ СН'!$F$21</f>
        <v>3142.09464579</v>
      </c>
      <c r="U19" s="36">
        <f>SUMIFS(СВЦЭМ!$D$33:$D$776,СВЦЭМ!$A$33:$A$776,$A19,СВЦЭМ!$B$33:$B$776,U$11)+'СЕТ СН'!$F$11+СВЦЭМ!$D$10+'СЕТ СН'!$F$5-'СЕТ СН'!$F$21</f>
        <v>3139.1494151799998</v>
      </c>
      <c r="V19" s="36">
        <f>SUMIFS(СВЦЭМ!$D$33:$D$776,СВЦЭМ!$A$33:$A$776,$A19,СВЦЭМ!$B$33:$B$776,V$11)+'СЕТ СН'!$F$11+СВЦЭМ!$D$10+'СЕТ СН'!$F$5-'СЕТ СН'!$F$21</f>
        <v>3109.3743597000002</v>
      </c>
      <c r="W19" s="36">
        <f>SUMIFS(СВЦЭМ!$D$33:$D$776,СВЦЭМ!$A$33:$A$776,$A19,СВЦЭМ!$B$33:$B$776,W$11)+'СЕТ СН'!$F$11+СВЦЭМ!$D$10+'СЕТ СН'!$F$5-'СЕТ СН'!$F$21</f>
        <v>3098.90069954</v>
      </c>
      <c r="X19" s="36">
        <f>SUMIFS(СВЦЭМ!$D$33:$D$776,СВЦЭМ!$A$33:$A$776,$A19,СВЦЭМ!$B$33:$B$776,X$11)+'СЕТ СН'!$F$11+СВЦЭМ!$D$10+'СЕТ СН'!$F$5-'СЕТ СН'!$F$21</f>
        <v>3139.1008090800001</v>
      </c>
      <c r="Y19" s="36">
        <f>SUMIFS(СВЦЭМ!$D$33:$D$776,СВЦЭМ!$A$33:$A$776,$A19,СВЦЭМ!$B$33:$B$776,Y$11)+'СЕТ СН'!$F$11+СВЦЭМ!$D$10+'СЕТ СН'!$F$5-'СЕТ СН'!$F$21</f>
        <v>3199.6168208600002</v>
      </c>
    </row>
    <row r="20" spans="1:25" ht="15.75" x14ac:dyDescent="0.2">
      <c r="A20" s="35">
        <f t="shared" si="0"/>
        <v>43991</v>
      </c>
      <c r="B20" s="36">
        <f>SUMIFS(СВЦЭМ!$D$33:$D$776,СВЦЭМ!$A$33:$A$776,$A20,СВЦЭМ!$B$33:$B$776,B$11)+'СЕТ СН'!$F$11+СВЦЭМ!$D$10+'СЕТ СН'!$F$5-'СЕТ СН'!$F$21</f>
        <v>3296.8448315599999</v>
      </c>
      <c r="C20" s="36">
        <f>SUMIFS(СВЦЭМ!$D$33:$D$776,СВЦЭМ!$A$33:$A$776,$A20,СВЦЭМ!$B$33:$B$776,C$11)+'СЕТ СН'!$F$11+СВЦЭМ!$D$10+'СЕТ СН'!$F$5-'СЕТ СН'!$F$21</f>
        <v>3334.8402482299998</v>
      </c>
      <c r="D20" s="36">
        <f>SUMIFS(СВЦЭМ!$D$33:$D$776,СВЦЭМ!$A$33:$A$776,$A20,СВЦЭМ!$B$33:$B$776,D$11)+'СЕТ СН'!$F$11+СВЦЭМ!$D$10+'СЕТ СН'!$F$5-'СЕТ СН'!$F$21</f>
        <v>3350.4038661</v>
      </c>
      <c r="E20" s="36">
        <f>SUMIFS(СВЦЭМ!$D$33:$D$776,СВЦЭМ!$A$33:$A$776,$A20,СВЦЭМ!$B$33:$B$776,E$11)+'СЕТ СН'!$F$11+СВЦЭМ!$D$10+'СЕТ СН'!$F$5-'СЕТ СН'!$F$21</f>
        <v>3357.4052693799999</v>
      </c>
      <c r="F20" s="36">
        <f>SUMIFS(СВЦЭМ!$D$33:$D$776,СВЦЭМ!$A$33:$A$776,$A20,СВЦЭМ!$B$33:$B$776,F$11)+'СЕТ СН'!$F$11+СВЦЭМ!$D$10+'СЕТ СН'!$F$5-'СЕТ СН'!$F$21</f>
        <v>3351.29803683</v>
      </c>
      <c r="G20" s="36">
        <f>SUMIFS(СВЦЭМ!$D$33:$D$776,СВЦЭМ!$A$33:$A$776,$A20,СВЦЭМ!$B$33:$B$776,G$11)+'СЕТ СН'!$F$11+СВЦЭМ!$D$10+'СЕТ СН'!$F$5-'СЕТ СН'!$F$21</f>
        <v>3351.0851207400001</v>
      </c>
      <c r="H20" s="36">
        <f>SUMIFS(СВЦЭМ!$D$33:$D$776,СВЦЭМ!$A$33:$A$776,$A20,СВЦЭМ!$B$33:$B$776,H$11)+'СЕТ СН'!$F$11+СВЦЭМ!$D$10+'СЕТ СН'!$F$5-'СЕТ СН'!$F$21</f>
        <v>3337.4641414500002</v>
      </c>
      <c r="I20" s="36">
        <f>SUMIFS(СВЦЭМ!$D$33:$D$776,СВЦЭМ!$A$33:$A$776,$A20,СВЦЭМ!$B$33:$B$776,I$11)+'СЕТ СН'!$F$11+СВЦЭМ!$D$10+'СЕТ СН'!$F$5-'СЕТ СН'!$F$21</f>
        <v>3287.18557091</v>
      </c>
      <c r="J20" s="36">
        <f>SUMIFS(СВЦЭМ!$D$33:$D$776,СВЦЭМ!$A$33:$A$776,$A20,СВЦЭМ!$B$33:$B$776,J$11)+'СЕТ СН'!$F$11+СВЦЭМ!$D$10+'СЕТ СН'!$F$5-'СЕТ СН'!$F$21</f>
        <v>3228.39228619</v>
      </c>
      <c r="K20" s="36">
        <f>SUMIFS(СВЦЭМ!$D$33:$D$776,СВЦЭМ!$A$33:$A$776,$A20,СВЦЭМ!$B$33:$B$776,K$11)+'СЕТ СН'!$F$11+СВЦЭМ!$D$10+'СЕТ СН'!$F$5-'СЕТ СН'!$F$21</f>
        <v>3158.3954181999998</v>
      </c>
      <c r="L20" s="36">
        <f>SUMIFS(СВЦЭМ!$D$33:$D$776,СВЦЭМ!$A$33:$A$776,$A20,СВЦЭМ!$B$33:$B$776,L$11)+'СЕТ СН'!$F$11+СВЦЭМ!$D$10+'СЕТ СН'!$F$5-'СЕТ СН'!$F$21</f>
        <v>3129.3467285400002</v>
      </c>
      <c r="M20" s="36">
        <f>SUMIFS(СВЦЭМ!$D$33:$D$776,СВЦЭМ!$A$33:$A$776,$A20,СВЦЭМ!$B$33:$B$776,M$11)+'СЕТ СН'!$F$11+СВЦЭМ!$D$10+'СЕТ СН'!$F$5-'СЕТ СН'!$F$21</f>
        <v>3133.17755102</v>
      </c>
      <c r="N20" s="36">
        <f>SUMIFS(СВЦЭМ!$D$33:$D$776,СВЦЭМ!$A$33:$A$776,$A20,СВЦЭМ!$B$33:$B$776,N$11)+'СЕТ СН'!$F$11+СВЦЭМ!$D$10+'СЕТ СН'!$F$5-'СЕТ СН'!$F$21</f>
        <v>3154.8653944799998</v>
      </c>
      <c r="O20" s="36">
        <f>SUMIFS(СВЦЭМ!$D$33:$D$776,СВЦЭМ!$A$33:$A$776,$A20,СВЦЭМ!$B$33:$B$776,O$11)+'СЕТ СН'!$F$11+СВЦЭМ!$D$10+'СЕТ СН'!$F$5-'СЕТ СН'!$F$21</f>
        <v>3150.3844938399998</v>
      </c>
      <c r="P20" s="36">
        <f>SUMIFS(СВЦЭМ!$D$33:$D$776,СВЦЭМ!$A$33:$A$776,$A20,СВЦЭМ!$B$33:$B$776,P$11)+'СЕТ СН'!$F$11+СВЦЭМ!$D$10+'СЕТ СН'!$F$5-'СЕТ СН'!$F$21</f>
        <v>3162.3004871900002</v>
      </c>
      <c r="Q20" s="36">
        <f>SUMIFS(СВЦЭМ!$D$33:$D$776,СВЦЭМ!$A$33:$A$776,$A20,СВЦЭМ!$B$33:$B$776,Q$11)+'СЕТ СН'!$F$11+СВЦЭМ!$D$10+'СЕТ СН'!$F$5-'СЕТ СН'!$F$21</f>
        <v>3163.08975048</v>
      </c>
      <c r="R20" s="36">
        <f>SUMIFS(СВЦЭМ!$D$33:$D$776,СВЦЭМ!$A$33:$A$776,$A20,СВЦЭМ!$B$33:$B$776,R$11)+'СЕТ СН'!$F$11+СВЦЭМ!$D$10+'СЕТ СН'!$F$5-'СЕТ СН'!$F$21</f>
        <v>3162.9312818099997</v>
      </c>
      <c r="S20" s="36">
        <f>SUMIFS(СВЦЭМ!$D$33:$D$776,СВЦЭМ!$A$33:$A$776,$A20,СВЦЭМ!$B$33:$B$776,S$11)+'СЕТ СН'!$F$11+СВЦЭМ!$D$10+'СЕТ СН'!$F$5-'СЕТ СН'!$F$21</f>
        <v>3171.96406419</v>
      </c>
      <c r="T20" s="36">
        <f>SUMIFS(СВЦЭМ!$D$33:$D$776,СВЦЭМ!$A$33:$A$776,$A20,СВЦЭМ!$B$33:$B$776,T$11)+'СЕТ СН'!$F$11+СВЦЭМ!$D$10+'СЕТ СН'!$F$5-'СЕТ СН'!$F$21</f>
        <v>3164.20606223</v>
      </c>
      <c r="U20" s="36">
        <f>SUMIFS(СВЦЭМ!$D$33:$D$776,СВЦЭМ!$A$33:$A$776,$A20,СВЦЭМ!$B$33:$B$776,U$11)+'СЕТ СН'!$F$11+СВЦЭМ!$D$10+'СЕТ СН'!$F$5-'СЕТ СН'!$F$21</f>
        <v>3167.5479927199999</v>
      </c>
      <c r="V20" s="36">
        <f>SUMIFS(СВЦЭМ!$D$33:$D$776,СВЦЭМ!$A$33:$A$776,$A20,СВЦЭМ!$B$33:$B$776,V$11)+'СЕТ СН'!$F$11+СВЦЭМ!$D$10+'СЕТ СН'!$F$5-'СЕТ СН'!$F$21</f>
        <v>3172.10557032</v>
      </c>
      <c r="W20" s="36">
        <f>SUMIFS(СВЦЭМ!$D$33:$D$776,СВЦЭМ!$A$33:$A$776,$A20,СВЦЭМ!$B$33:$B$776,W$11)+'СЕТ СН'!$F$11+СВЦЭМ!$D$10+'СЕТ СН'!$F$5-'СЕТ СН'!$F$21</f>
        <v>3180.63429873</v>
      </c>
      <c r="X20" s="36">
        <f>SUMIFS(СВЦЭМ!$D$33:$D$776,СВЦЭМ!$A$33:$A$776,$A20,СВЦЭМ!$B$33:$B$776,X$11)+'СЕТ СН'!$F$11+СВЦЭМ!$D$10+'СЕТ СН'!$F$5-'СЕТ СН'!$F$21</f>
        <v>3170.9961384600001</v>
      </c>
      <c r="Y20" s="36">
        <f>SUMIFS(СВЦЭМ!$D$33:$D$776,СВЦЭМ!$A$33:$A$776,$A20,СВЦЭМ!$B$33:$B$776,Y$11)+'СЕТ СН'!$F$11+СВЦЭМ!$D$10+'СЕТ СН'!$F$5-'СЕТ СН'!$F$21</f>
        <v>3251.1781319000002</v>
      </c>
    </row>
    <row r="21" spans="1:25" ht="15.75" x14ac:dyDescent="0.2">
      <c r="A21" s="35">
        <f t="shared" si="0"/>
        <v>43992</v>
      </c>
      <c r="B21" s="36">
        <f>SUMIFS(СВЦЭМ!$D$33:$D$776,СВЦЭМ!$A$33:$A$776,$A21,СВЦЭМ!$B$33:$B$776,B$11)+'СЕТ СН'!$F$11+СВЦЭМ!$D$10+'СЕТ СН'!$F$5-'СЕТ СН'!$F$21</f>
        <v>3366.2986642300002</v>
      </c>
      <c r="C21" s="36">
        <f>SUMIFS(СВЦЭМ!$D$33:$D$776,СВЦЭМ!$A$33:$A$776,$A21,СВЦЭМ!$B$33:$B$776,C$11)+'СЕТ СН'!$F$11+СВЦЭМ!$D$10+'СЕТ СН'!$F$5-'СЕТ СН'!$F$21</f>
        <v>3377.9176051899999</v>
      </c>
      <c r="D21" s="36">
        <f>SUMIFS(СВЦЭМ!$D$33:$D$776,СВЦЭМ!$A$33:$A$776,$A21,СВЦЭМ!$B$33:$B$776,D$11)+'СЕТ СН'!$F$11+СВЦЭМ!$D$10+'СЕТ СН'!$F$5-'СЕТ СН'!$F$21</f>
        <v>3357.3319321999998</v>
      </c>
      <c r="E21" s="36">
        <f>SUMIFS(СВЦЭМ!$D$33:$D$776,СВЦЭМ!$A$33:$A$776,$A21,СВЦЭМ!$B$33:$B$776,E$11)+'СЕТ СН'!$F$11+СВЦЭМ!$D$10+'СЕТ СН'!$F$5-'СЕТ СН'!$F$21</f>
        <v>3361.0472887199999</v>
      </c>
      <c r="F21" s="36">
        <f>SUMIFS(СВЦЭМ!$D$33:$D$776,СВЦЭМ!$A$33:$A$776,$A21,СВЦЭМ!$B$33:$B$776,F$11)+'СЕТ СН'!$F$11+СВЦЭМ!$D$10+'СЕТ СН'!$F$5-'СЕТ СН'!$F$21</f>
        <v>3355.5023002299999</v>
      </c>
      <c r="G21" s="36">
        <f>SUMIFS(СВЦЭМ!$D$33:$D$776,СВЦЭМ!$A$33:$A$776,$A21,СВЦЭМ!$B$33:$B$776,G$11)+'СЕТ СН'!$F$11+СВЦЭМ!$D$10+'СЕТ СН'!$F$5-'СЕТ СН'!$F$21</f>
        <v>3353.73661692</v>
      </c>
      <c r="H21" s="36">
        <f>SUMIFS(СВЦЭМ!$D$33:$D$776,СВЦЭМ!$A$33:$A$776,$A21,СВЦЭМ!$B$33:$B$776,H$11)+'СЕТ СН'!$F$11+СВЦЭМ!$D$10+'СЕТ СН'!$F$5-'СЕТ СН'!$F$21</f>
        <v>3371.50347956</v>
      </c>
      <c r="I21" s="36">
        <f>SUMIFS(СВЦЭМ!$D$33:$D$776,СВЦЭМ!$A$33:$A$776,$A21,СВЦЭМ!$B$33:$B$776,I$11)+'СЕТ СН'!$F$11+СВЦЭМ!$D$10+'СЕТ СН'!$F$5-'СЕТ СН'!$F$21</f>
        <v>3343.4218883600001</v>
      </c>
      <c r="J21" s="36">
        <f>SUMIFS(СВЦЭМ!$D$33:$D$776,СВЦЭМ!$A$33:$A$776,$A21,СВЦЭМ!$B$33:$B$776,J$11)+'СЕТ СН'!$F$11+СВЦЭМ!$D$10+'СЕТ СН'!$F$5-'СЕТ СН'!$F$21</f>
        <v>3293.40511169</v>
      </c>
      <c r="K21" s="36">
        <f>SUMIFS(СВЦЭМ!$D$33:$D$776,СВЦЭМ!$A$33:$A$776,$A21,СВЦЭМ!$B$33:$B$776,K$11)+'СЕТ СН'!$F$11+СВЦЭМ!$D$10+'СЕТ СН'!$F$5-'СЕТ СН'!$F$21</f>
        <v>3211.7940704399998</v>
      </c>
      <c r="L21" s="36">
        <f>SUMIFS(СВЦЭМ!$D$33:$D$776,СВЦЭМ!$A$33:$A$776,$A21,СВЦЭМ!$B$33:$B$776,L$11)+'СЕТ СН'!$F$11+СВЦЭМ!$D$10+'СЕТ СН'!$F$5-'СЕТ СН'!$F$21</f>
        <v>3143.3589143899999</v>
      </c>
      <c r="M21" s="36">
        <f>SUMIFS(СВЦЭМ!$D$33:$D$776,СВЦЭМ!$A$33:$A$776,$A21,СВЦЭМ!$B$33:$B$776,M$11)+'СЕТ СН'!$F$11+СВЦЭМ!$D$10+'СЕТ СН'!$F$5-'СЕТ СН'!$F$21</f>
        <v>3153.01727914</v>
      </c>
      <c r="N21" s="36">
        <f>SUMIFS(СВЦЭМ!$D$33:$D$776,СВЦЭМ!$A$33:$A$776,$A21,СВЦЭМ!$B$33:$B$776,N$11)+'СЕТ СН'!$F$11+СВЦЭМ!$D$10+'СЕТ СН'!$F$5-'СЕТ СН'!$F$21</f>
        <v>3163.65806376</v>
      </c>
      <c r="O21" s="36">
        <f>SUMIFS(СВЦЭМ!$D$33:$D$776,СВЦЭМ!$A$33:$A$776,$A21,СВЦЭМ!$B$33:$B$776,O$11)+'СЕТ СН'!$F$11+СВЦЭМ!$D$10+'СЕТ СН'!$F$5-'СЕТ СН'!$F$21</f>
        <v>3161.3498416800003</v>
      </c>
      <c r="P21" s="36">
        <f>SUMIFS(СВЦЭМ!$D$33:$D$776,СВЦЭМ!$A$33:$A$776,$A21,СВЦЭМ!$B$33:$B$776,P$11)+'СЕТ СН'!$F$11+СВЦЭМ!$D$10+'СЕТ СН'!$F$5-'СЕТ СН'!$F$21</f>
        <v>3170.3089111700001</v>
      </c>
      <c r="Q21" s="36">
        <f>SUMIFS(СВЦЭМ!$D$33:$D$776,СВЦЭМ!$A$33:$A$776,$A21,СВЦЭМ!$B$33:$B$776,Q$11)+'СЕТ СН'!$F$11+СВЦЭМ!$D$10+'СЕТ СН'!$F$5-'СЕТ СН'!$F$21</f>
        <v>3177.6096364800001</v>
      </c>
      <c r="R21" s="36">
        <f>SUMIFS(СВЦЭМ!$D$33:$D$776,СВЦЭМ!$A$33:$A$776,$A21,СВЦЭМ!$B$33:$B$776,R$11)+'СЕТ СН'!$F$11+СВЦЭМ!$D$10+'СЕТ СН'!$F$5-'СЕТ СН'!$F$21</f>
        <v>3177.98664487</v>
      </c>
      <c r="S21" s="36">
        <f>SUMIFS(СВЦЭМ!$D$33:$D$776,СВЦЭМ!$A$33:$A$776,$A21,СВЦЭМ!$B$33:$B$776,S$11)+'СЕТ СН'!$F$11+СВЦЭМ!$D$10+'СЕТ СН'!$F$5-'СЕТ СН'!$F$21</f>
        <v>3182.31925882</v>
      </c>
      <c r="T21" s="36">
        <f>SUMIFS(СВЦЭМ!$D$33:$D$776,СВЦЭМ!$A$33:$A$776,$A21,СВЦЭМ!$B$33:$B$776,T$11)+'СЕТ СН'!$F$11+СВЦЭМ!$D$10+'СЕТ СН'!$F$5-'СЕТ СН'!$F$21</f>
        <v>3177.4422412700001</v>
      </c>
      <c r="U21" s="36">
        <f>SUMIFS(СВЦЭМ!$D$33:$D$776,СВЦЭМ!$A$33:$A$776,$A21,СВЦЭМ!$B$33:$B$776,U$11)+'СЕТ СН'!$F$11+СВЦЭМ!$D$10+'СЕТ СН'!$F$5-'СЕТ СН'!$F$21</f>
        <v>3166.68019026</v>
      </c>
      <c r="V21" s="36">
        <f>SUMIFS(СВЦЭМ!$D$33:$D$776,СВЦЭМ!$A$33:$A$776,$A21,СВЦЭМ!$B$33:$B$776,V$11)+'СЕТ СН'!$F$11+СВЦЭМ!$D$10+'СЕТ СН'!$F$5-'СЕТ СН'!$F$21</f>
        <v>3162.1439490900002</v>
      </c>
      <c r="W21" s="36">
        <f>SUMIFS(СВЦЭМ!$D$33:$D$776,СВЦЭМ!$A$33:$A$776,$A21,СВЦЭМ!$B$33:$B$776,W$11)+'СЕТ СН'!$F$11+СВЦЭМ!$D$10+'СЕТ СН'!$F$5-'СЕТ СН'!$F$21</f>
        <v>3164.1421209700002</v>
      </c>
      <c r="X21" s="36">
        <f>SUMIFS(СВЦЭМ!$D$33:$D$776,СВЦЭМ!$A$33:$A$776,$A21,СВЦЭМ!$B$33:$B$776,X$11)+'СЕТ СН'!$F$11+СВЦЭМ!$D$10+'СЕТ СН'!$F$5-'СЕТ СН'!$F$21</f>
        <v>3201.9152029699999</v>
      </c>
      <c r="Y21" s="36">
        <f>SUMIFS(СВЦЭМ!$D$33:$D$776,СВЦЭМ!$A$33:$A$776,$A21,СВЦЭМ!$B$33:$B$776,Y$11)+'СЕТ СН'!$F$11+СВЦЭМ!$D$10+'СЕТ СН'!$F$5-'СЕТ СН'!$F$21</f>
        <v>3291.9129828599998</v>
      </c>
    </row>
    <row r="22" spans="1:25" ht="15.75" x14ac:dyDescent="0.2">
      <c r="A22" s="35">
        <f t="shared" si="0"/>
        <v>43993</v>
      </c>
      <c r="B22" s="36">
        <f>SUMIFS(СВЦЭМ!$D$33:$D$776,СВЦЭМ!$A$33:$A$776,$A22,СВЦЭМ!$B$33:$B$776,B$11)+'СЕТ СН'!$F$11+СВЦЭМ!$D$10+'СЕТ СН'!$F$5-'СЕТ СН'!$F$21</f>
        <v>3396.5121863200002</v>
      </c>
      <c r="C22" s="36">
        <f>SUMIFS(СВЦЭМ!$D$33:$D$776,СВЦЭМ!$A$33:$A$776,$A22,СВЦЭМ!$B$33:$B$776,C$11)+'СЕТ СН'!$F$11+СВЦЭМ!$D$10+'СЕТ СН'!$F$5-'СЕТ СН'!$F$21</f>
        <v>3368.4336016900002</v>
      </c>
      <c r="D22" s="36">
        <f>SUMIFS(СВЦЭМ!$D$33:$D$776,СВЦЭМ!$A$33:$A$776,$A22,СВЦЭМ!$B$33:$B$776,D$11)+'СЕТ СН'!$F$11+СВЦЭМ!$D$10+'СЕТ СН'!$F$5-'СЕТ СН'!$F$21</f>
        <v>3348.0736491400003</v>
      </c>
      <c r="E22" s="36">
        <f>SUMIFS(СВЦЭМ!$D$33:$D$776,СВЦЭМ!$A$33:$A$776,$A22,СВЦЭМ!$B$33:$B$776,E$11)+'СЕТ СН'!$F$11+СВЦЭМ!$D$10+'СЕТ СН'!$F$5-'СЕТ СН'!$F$21</f>
        <v>3353.1668151499998</v>
      </c>
      <c r="F22" s="36">
        <f>SUMIFS(СВЦЭМ!$D$33:$D$776,СВЦЭМ!$A$33:$A$776,$A22,СВЦЭМ!$B$33:$B$776,F$11)+'СЕТ СН'!$F$11+СВЦЭМ!$D$10+'СЕТ СН'!$F$5-'СЕТ СН'!$F$21</f>
        <v>3345.7691715000001</v>
      </c>
      <c r="G22" s="36">
        <f>SUMIFS(СВЦЭМ!$D$33:$D$776,СВЦЭМ!$A$33:$A$776,$A22,СВЦЭМ!$B$33:$B$776,G$11)+'СЕТ СН'!$F$11+СВЦЭМ!$D$10+'СЕТ СН'!$F$5-'СЕТ СН'!$F$21</f>
        <v>3351.2983079000001</v>
      </c>
      <c r="H22" s="36">
        <f>SUMIFS(СВЦЭМ!$D$33:$D$776,СВЦЭМ!$A$33:$A$776,$A22,СВЦЭМ!$B$33:$B$776,H$11)+'СЕТ СН'!$F$11+СВЦЭМ!$D$10+'СЕТ СН'!$F$5-'СЕТ СН'!$F$21</f>
        <v>3367.77989579</v>
      </c>
      <c r="I22" s="36">
        <f>SUMIFS(СВЦЭМ!$D$33:$D$776,СВЦЭМ!$A$33:$A$776,$A22,СВЦЭМ!$B$33:$B$776,I$11)+'СЕТ СН'!$F$11+СВЦЭМ!$D$10+'СЕТ СН'!$F$5-'СЕТ СН'!$F$21</f>
        <v>3384.8322202499999</v>
      </c>
      <c r="J22" s="36">
        <f>SUMIFS(СВЦЭМ!$D$33:$D$776,СВЦЭМ!$A$33:$A$776,$A22,СВЦЭМ!$B$33:$B$776,J$11)+'СЕТ СН'!$F$11+СВЦЭМ!$D$10+'СЕТ СН'!$F$5-'СЕТ СН'!$F$21</f>
        <v>3323.2820313699999</v>
      </c>
      <c r="K22" s="36">
        <f>SUMIFS(СВЦЭМ!$D$33:$D$776,СВЦЭМ!$A$33:$A$776,$A22,СВЦЭМ!$B$33:$B$776,K$11)+'СЕТ СН'!$F$11+СВЦЭМ!$D$10+'СЕТ СН'!$F$5-'СЕТ СН'!$F$21</f>
        <v>3241.1486567500001</v>
      </c>
      <c r="L22" s="36">
        <f>SUMIFS(СВЦЭМ!$D$33:$D$776,СВЦЭМ!$A$33:$A$776,$A22,СВЦЭМ!$B$33:$B$776,L$11)+'СЕТ СН'!$F$11+СВЦЭМ!$D$10+'СЕТ СН'!$F$5-'СЕТ СН'!$F$21</f>
        <v>3181.91531472</v>
      </c>
      <c r="M22" s="36">
        <f>SUMIFS(СВЦЭМ!$D$33:$D$776,СВЦЭМ!$A$33:$A$776,$A22,СВЦЭМ!$B$33:$B$776,M$11)+'СЕТ СН'!$F$11+СВЦЭМ!$D$10+'СЕТ СН'!$F$5-'СЕТ СН'!$F$21</f>
        <v>3177.7227977699999</v>
      </c>
      <c r="N22" s="36">
        <f>SUMIFS(СВЦЭМ!$D$33:$D$776,СВЦЭМ!$A$33:$A$776,$A22,СВЦЭМ!$B$33:$B$776,N$11)+'СЕТ СН'!$F$11+СВЦЭМ!$D$10+'СЕТ СН'!$F$5-'СЕТ СН'!$F$21</f>
        <v>3175.9175448599999</v>
      </c>
      <c r="O22" s="36">
        <f>SUMIFS(СВЦЭМ!$D$33:$D$776,СВЦЭМ!$A$33:$A$776,$A22,СВЦЭМ!$B$33:$B$776,O$11)+'СЕТ СН'!$F$11+СВЦЭМ!$D$10+'СЕТ СН'!$F$5-'СЕТ СН'!$F$21</f>
        <v>3182.08087131</v>
      </c>
      <c r="P22" s="36">
        <f>SUMIFS(СВЦЭМ!$D$33:$D$776,СВЦЭМ!$A$33:$A$776,$A22,СВЦЭМ!$B$33:$B$776,P$11)+'СЕТ СН'!$F$11+СВЦЭМ!$D$10+'СЕТ СН'!$F$5-'СЕТ СН'!$F$21</f>
        <v>3189.7866559700001</v>
      </c>
      <c r="Q22" s="36">
        <f>SUMIFS(СВЦЭМ!$D$33:$D$776,СВЦЭМ!$A$33:$A$776,$A22,СВЦЭМ!$B$33:$B$776,Q$11)+'СЕТ СН'!$F$11+СВЦЭМ!$D$10+'СЕТ СН'!$F$5-'СЕТ СН'!$F$21</f>
        <v>3181.8676528300002</v>
      </c>
      <c r="R22" s="36">
        <f>SUMIFS(СВЦЭМ!$D$33:$D$776,СВЦЭМ!$A$33:$A$776,$A22,СВЦЭМ!$B$33:$B$776,R$11)+'СЕТ СН'!$F$11+СВЦЭМ!$D$10+'СЕТ СН'!$F$5-'СЕТ СН'!$F$21</f>
        <v>3182.1055926200002</v>
      </c>
      <c r="S22" s="36">
        <f>SUMIFS(СВЦЭМ!$D$33:$D$776,СВЦЭМ!$A$33:$A$776,$A22,СВЦЭМ!$B$33:$B$776,S$11)+'СЕТ СН'!$F$11+СВЦЭМ!$D$10+'СЕТ СН'!$F$5-'СЕТ СН'!$F$21</f>
        <v>3179.9736382599999</v>
      </c>
      <c r="T22" s="36">
        <f>SUMIFS(СВЦЭМ!$D$33:$D$776,СВЦЭМ!$A$33:$A$776,$A22,СВЦЭМ!$B$33:$B$776,T$11)+'СЕТ СН'!$F$11+СВЦЭМ!$D$10+'СЕТ СН'!$F$5-'СЕТ СН'!$F$21</f>
        <v>3183.4949743000002</v>
      </c>
      <c r="U22" s="36">
        <f>SUMIFS(СВЦЭМ!$D$33:$D$776,СВЦЭМ!$A$33:$A$776,$A22,СВЦЭМ!$B$33:$B$776,U$11)+'СЕТ СН'!$F$11+СВЦЭМ!$D$10+'СЕТ СН'!$F$5-'СЕТ СН'!$F$21</f>
        <v>3173.5532962699999</v>
      </c>
      <c r="V22" s="36">
        <f>SUMIFS(СВЦЭМ!$D$33:$D$776,СВЦЭМ!$A$33:$A$776,$A22,СВЦЭМ!$B$33:$B$776,V$11)+'СЕТ СН'!$F$11+СВЦЭМ!$D$10+'СЕТ СН'!$F$5-'СЕТ СН'!$F$21</f>
        <v>3162.5111878799999</v>
      </c>
      <c r="W22" s="36">
        <f>SUMIFS(СВЦЭМ!$D$33:$D$776,СВЦЭМ!$A$33:$A$776,$A22,СВЦЭМ!$B$33:$B$776,W$11)+'СЕТ СН'!$F$11+СВЦЭМ!$D$10+'СЕТ СН'!$F$5-'СЕТ СН'!$F$21</f>
        <v>3150.21484027</v>
      </c>
      <c r="X22" s="36">
        <f>SUMIFS(СВЦЭМ!$D$33:$D$776,СВЦЭМ!$A$33:$A$776,$A22,СВЦЭМ!$B$33:$B$776,X$11)+'СЕТ СН'!$F$11+СВЦЭМ!$D$10+'СЕТ СН'!$F$5-'СЕТ СН'!$F$21</f>
        <v>3186.1984810100003</v>
      </c>
      <c r="Y22" s="36">
        <f>SUMIFS(СВЦЭМ!$D$33:$D$776,СВЦЭМ!$A$33:$A$776,$A22,СВЦЭМ!$B$33:$B$776,Y$11)+'СЕТ СН'!$F$11+СВЦЭМ!$D$10+'СЕТ СН'!$F$5-'СЕТ СН'!$F$21</f>
        <v>3276.05200642</v>
      </c>
    </row>
    <row r="23" spans="1:25" ht="15.75" x14ac:dyDescent="0.2">
      <c r="A23" s="35">
        <f t="shared" si="0"/>
        <v>43994</v>
      </c>
      <c r="B23" s="36">
        <f>SUMIFS(СВЦЭМ!$D$33:$D$776,СВЦЭМ!$A$33:$A$776,$A23,СВЦЭМ!$B$33:$B$776,B$11)+'СЕТ СН'!$F$11+СВЦЭМ!$D$10+'СЕТ СН'!$F$5-'СЕТ СН'!$F$21</f>
        <v>3333.6288033400001</v>
      </c>
      <c r="C23" s="36">
        <f>SUMIFS(СВЦЭМ!$D$33:$D$776,СВЦЭМ!$A$33:$A$776,$A23,СВЦЭМ!$B$33:$B$776,C$11)+'СЕТ СН'!$F$11+СВЦЭМ!$D$10+'СЕТ СН'!$F$5-'СЕТ СН'!$F$21</f>
        <v>3381.29640294</v>
      </c>
      <c r="D23" s="36">
        <f>SUMIFS(СВЦЭМ!$D$33:$D$776,СВЦЭМ!$A$33:$A$776,$A23,СВЦЭМ!$B$33:$B$776,D$11)+'СЕТ СН'!$F$11+СВЦЭМ!$D$10+'СЕТ СН'!$F$5-'СЕТ СН'!$F$21</f>
        <v>3378.62278612</v>
      </c>
      <c r="E23" s="36">
        <f>SUMIFS(СВЦЭМ!$D$33:$D$776,СВЦЭМ!$A$33:$A$776,$A23,СВЦЭМ!$B$33:$B$776,E$11)+'СЕТ СН'!$F$11+СВЦЭМ!$D$10+'СЕТ СН'!$F$5-'СЕТ СН'!$F$21</f>
        <v>3363.28090191</v>
      </c>
      <c r="F23" s="36">
        <f>SUMIFS(СВЦЭМ!$D$33:$D$776,СВЦЭМ!$A$33:$A$776,$A23,СВЦЭМ!$B$33:$B$776,F$11)+'СЕТ СН'!$F$11+СВЦЭМ!$D$10+'СЕТ СН'!$F$5-'СЕТ СН'!$F$21</f>
        <v>3356.49234729</v>
      </c>
      <c r="G23" s="36">
        <f>SUMIFS(СВЦЭМ!$D$33:$D$776,СВЦЭМ!$A$33:$A$776,$A23,СВЦЭМ!$B$33:$B$776,G$11)+'СЕТ СН'!$F$11+СВЦЭМ!$D$10+'СЕТ СН'!$F$5-'СЕТ СН'!$F$21</f>
        <v>3365.8335397400001</v>
      </c>
      <c r="H23" s="36">
        <f>SUMIFS(СВЦЭМ!$D$33:$D$776,СВЦЭМ!$A$33:$A$776,$A23,СВЦЭМ!$B$33:$B$776,H$11)+'СЕТ СН'!$F$11+СВЦЭМ!$D$10+'СЕТ СН'!$F$5-'СЕТ СН'!$F$21</f>
        <v>3379.12394885</v>
      </c>
      <c r="I23" s="36">
        <f>SUMIFS(СВЦЭМ!$D$33:$D$776,СВЦЭМ!$A$33:$A$776,$A23,СВЦЭМ!$B$33:$B$776,I$11)+'СЕТ СН'!$F$11+СВЦЭМ!$D$10+'СЕТ СН'!$F$5-'СЕТ СН'!$F$21</f>
        <v>3357.3612902300001</v>
      </c>
      <c r="J23" s="36">
        <f>SUMIFS(СВЦЭМ!$D$33:$D$776,СВЦЭМ!$A$33:$A$776,$A23,СВЦЭМ!$B$33:$B$776,J$11)+'СЕТ СН'!$F$11+СВЦЭМ!$D$10+'СЕТ СН'!$F$5-'СЕТ СН'!$F$21</f>
        <v>3301.5489813899999</v>
      </c>
      <c r="K23" s="36">
        <f>SUMIFS(СВЦЭМ!$D$33:$D$776,СВЦЭМ!$A$33:$A$776,$A23,СВЦЭМ!$B$33:$B$776,K$11)+'СЕТ СН'!$F$11+СВЦЭМ!$D$10+'СЕТ СН'!$F$5-'СЕТ СН'!$F$21</f>
        <v>3200.8420680200002</v>
      </c>
      <c r="L23" s="36">
        <f>SUMIFS(СВЦЭМ!$D$33:$D$776,СВЦЭМ!$A$33:$A$776,$A23,СВЦЭМ!$B$33:$B$776,L$11)+'СЕТ СН'!$F$11+СВЦЭМ!$D$10+'СЕТ СН'!$F$5-'СЕТ СН'!$F$21</f>
        <v>3140.6653440199998</v>
      </c>
      <c r="M23" s="36">
        <f>SUMIFS(СВЦЭМ!$D$33:$D$776,СВЦЭМ!$A$33:$A$776,$A23,СВЦЭМ!$B$33:$B$776,M$11)+'СЕТ СН'!$F$11+СВЦЭМ!$D$10+'СЕТ СН'!$F$5-'СЕТ СН'!$F$21</f>
        <v>3136.4407938899999</v>
      </c>
      <c r="N23" s="36">
        <f>SUMIFS(СВЦЭМ!$D$33:$D$776,СВЦЭМ!$A$33:$A$776,$A23,СВЦЭМ!$B$33:$B$776,N$11)+'СЕТ СН'!$F$11+СВЦЭМ!$D$10+'СЕТ СН'!$F$5-'СЕТ СН'!$F$21</f>
        <v>3157.7430853199999</v>
      </c>
      <c r="O23" s="36">
        <f>SUMIFS(СВЦЭМ!$D$33:$D$776,СВЦЭМ!$A$33:$A$776,$A23,СВЦЭМ!$B$33:$B$776,O$11)+'СЕТ СН'!$F$11+СВЦЭМ!$D$10+'СЕТ СН'!$F$5-'СЕТ СН'!$F$21</f>
        <v>3167.9264533699998</v>
      </c>
      <c r="P23" s="36">
        <f>SUMIFS(СВЦЭМ!$D$33:$D$776,СВЦЭМ!$A$33:$A$776,$A23,СВЦЭМ!$B$33:$B$776,P$11)+'СЕТ СН'!$F$11+СВЦЭМ!$D$10+'СЕТ СН'!$F$5-'СЕТ СН'!$F$21</f>
        <v>3171.61798572</v>
      </c>
      <c r="Q23" s="36">
        <f>SUMIFS(СВЦЭМ!$D$33:$D$776,СВЦЭМ!$A$33:$A$776,$A23,СВЦЭМ!$B$33:$B$776,Q$11)+'СЕТ СН'!$F$11+СВЦЭМ!$D$10+'СЕТ СН'!$F$5-'СЕТ СН'!$F$21</f>
        <v>3159.3939877399998</v>
      </c>
      <c r="R23" s="36">
        <f>SUMIFS(СВЦЭМ!$D$33:$D$776,СВЦЭМ!$A$33:$A$776,$A23,СВЦЭМ!$B$33:$B$776,R$11)+'СЕТ СН'!$F$11+СВЦЭМ!$D$10+'СЕТ СН'!$F$5-'СЕТ СН'!$F$21</f>
        <v>3155.5165029199998</v>
      </c>
      <c r="S23" s="36">
        <f>SUMIFS(СВЦЭМ!$D$33:$D$776,СВЦЭМ!$A$33:$A$776,$A23,СВЦЭМ!$B$33:$B$776,S$11)+'СЕТ СН'!$F$11+СВЦЭМ!$D$10+'СЕТ СН'!$F$5-'СЕТ СН'!$F$21</f>
        <v>3159.5334038999999</v>
      </c>
      <c r="T23" s="36">
        <f>SUMIFS(СВЦЭМ!$D$33:$D$776,СВЦЭМ!$A$33:$A$776,$A23,СВЦЭМ!$B$33:$B$776,T$11)+'СЕТ СН'!$F$11+СВЦЭМ!$D$10+'СЕТ СН'!$F$5-'СЕТ СН'!$F$21</f>
        <v>3169.5317717899998</v>
      </c>
      <c r="U23" s="36">
        <f>SUMIFS(СВЦЭМ!$D$33:$D$776,СВЦЭМ!$A$33:$A$776,$A23,СВЦЭМ!$B$33:$B$776,U$11)+'СЕТ СН'!$F$11+СВЦЭМ!$D$10+'СЕТ СН'!$F$5-'СЕТ СН'!$F$21</f>
        <v>3161.7328066199998</v>
      </c>
      <c r="V23" s="36">
        <f>SUMIFS(СВЦЭМ!$D$33:$D$776,СВЦЭМ!$A$33:$A$776,$A23,СВЦЭМ!$B$33:$B$776,V$11)+'СЕТ СН'!$F$11+СВЦЭМ!$D$10+'СЕТ СН'!$F$5-'СЕТ СН'!$F$21</f>
        <v>3145.9751936900002</v>
      </c>
      <c r="W23" s="36">
        <f>SUMIFS(СВЦЭМ!$D$33:$D$776,СВЦЭМ!$A$33:$A$776,$A23,СВЦЭМ!$B$33:$B$776,W$11)+'СЕТ СН'!$F$11+СВЦЭМ!$D$10+'СЕТ СН'!$F$5-'СЕТ СН'!$F$21</f>
        <v>3134.0928824299999</v>
      </c>
      <c r="X23" s="36">
        <f>SUMIFS(СВЦЭМ!$D$33:$D$776,СВЦЭМ!$A$33:$A$776,$A23,СВЦЭМ!$B$33:$B$776,X$11)+'СЕТ СН'!$F$11+СВЦЭМ!$D$10+'СЕТ СН'!$F$5-'СЕТ СН'!$F$21</f>
        <v>3167.8292392499998</v>
      </c>
      <c r="Y23" s="36">
        <f>SUMIFS(СВЦЭМ!$D$33:$D$776,СВЦЭМ!$A$33:$A$776,$A23,СВЦЭМ!$B$33:$B$776,Y$11)+'СЕТ СН'!$F$11+СВЦЭМ!$D$10+'СЕТ СН'!$F$5-'СЕТ СН'!$F$21</f>
        <v>3263.4995349199999</v>
      </c>
    </row>
    <row r="24" spans="1:25" ht="15.75" x14ac:dyDescent="0.2">
      <c r="A24" s="35">
        <f t="shared" si="0"/>
        <v>43995</v>
      </c>
      <c r="B24" s="36">
        <f>SUMIFS(СВЦЭМ!$D$33:$D$776,СВЦЭМ!$A$33:$A$776,$A24,СВЦЭМ!$B$33:$B$776,B$11)+'СЕТ СН'!$F$11+СВЦЭМ!$D$10+'СЕТ СН'!$F$5-'СЕТ СН'!$F$21</f>
        <v>3293.9060552400001</v>
      </c>
      <c r="C24" s="36">
        <f>SUMIFS(СВЦЭМ!$D$33:$D$776,СВЦЭМ!$A$33:$A$776,$A24,СВЦЭМ!$B$33:$B$776,C$11)+'СЕТ СН'!$F$11+СВЦЭМ!$D$10+'СЕТ СН'!$F$5-'СЕТ СН'!$F$21</f>
        <v>3315.6261287699999</v>
      </c>
      <c r="D24" s="36">
        <f>SUMIFS(СВЦЭМ!$D$33:$D$776,СВЦЭМ!$A$33:$A$776,$A24,СВЦЭМ!$B$33:$B$776,D$11)+'СЕТ СН'!$F$11+СВЦЭМ!$D$10+'СЕТ СН'!$F$5-'СЕТ СН'!$F$21</f>
        <v>3338.2742497099998</v>
      </c>
      <c r="E24" s="36">
        <f>SUMIFS(СВЦЭМ!$D$33:$D$776,СВЦЭМ!$A$33:$A$776,$A24,СВЦЭМ!$B$33:$B$776,E$11)+'СЕТ СН'!$F$11+СВЦЭМ!$D$10+'СЕТ СН'!$F$5-'СЕТ СН'!$F$21</f>
        <v>3353.7654800999999</v>
      </c>
      <c r="F24" s="36">
        <f>SUMIFS(СВЦЭМ!$D$33:$D$776,СВЦЭМ!$A$33:$A$776,$A24,СВЦЭМ!$B$33:$B$776,F$11)+'СЕТ СН'!$F$11+СВЦЭМ!$D$10+'СЕТ СН'!$F$5-'СЕТ СН'!$F$21</f>
        <v>3353.9157005699999</v>
      </c>
      <c r="G24" s="36">
        <f>SUMIFS(СВЦЭМ!$D$33:$D$776,СВЦЭМ!$A$33:$A$776,$A24,СВЦЭМ!$B$33:$B$776,G$11)+'СЕТ СН'!$F$11+СВЦЭМ!$D$10+'СЕТ СН'!$F$5-'СЕТ СН'!$F$21</f>
        <v>3346.1767198400003</v>
      </c>
      <c r="H24" s="36">
        <f>SUMIFS(СВЦЭМ!$D$33:$D$776,СВЦЭМ!$A$33:$A$776,$A24,СВЦЭМ!$B$33:$B$776,H$11)+'СЕТ СН'!$F$11+СВЦЭМ!$D$10+'СЕТ СН'!$F$5-'СЕТ СН'!$F$21</f>
        <v>3335.7851780000001</v>
      </c>
      <c r="I24" s="36">
        <f>SUMIFS(СВЦЭМ!$D$33:$D$776,СВЦЭМ!$A$33:$A$776,$A24,СВЦЭМ!$B$33:$B$776,I$11)+'СЕТ СН'!$F$11+СВЦЭМ!$D$10+'СЕТ СН'!$F$5-'СЕТ СН'!$F$21</f>
        <v>3306.4147064600002</v>
      </c>
      <c r="J24" s="36">
        <f>SUMIFS(СВЦЭМ!$D$33:$D$776,СВЦЭМ!$A$33:$A$776,$A24,СВЦЭМ!$B$33:$B$776,J$11)+'СЕТ СН'!$F$11+СВЦЭМ!$D$10+'СЕТ СН'!$F$5-'СЕТ СН'!$F$21</f>
        <v>3258.3602937800001</v>
      </c>
      <c r="K24" s="36">
        <f>SUMIFS(СВЦЭМ!$D$33:$D$776,СВЦЭМ!$A$33:$A$776,$A24,СВЦЭМ!$B$33:$B$776,K$11)+'СЕТ СН'!$F$11+СВЦЭМ!$D$10+'СЕТ СН'!$F$5-'СЕТ СН'!$F$21</f>
        <v>3191.6600440500001</v>
      </c>
      <c r="L24" s="36">
        <f>SUMIFS(СВЦЭМ!$D$33:$D$776,СВЦЭМ!$A$33:$A$776,$A24,СВЦЭМ!$B$33:$B$776,L$11)+'СЕТ СН'!$F$11+СВЦЭМ!$D$10+'СЕТ СН'!$F$5-'СЕТ СН'!$F$21</f>
        <v>3137.33871499</v>
      </c>
      <c r="M24" s="36">
        <f>SUMIFS(СВЦЭМ!$D$33:$D$776,СВЦЭМ!$A$33:$A$776,$A24,СВЦЭМ!$B$33:$B$776,M$11)+'СЕТ СН'!$F$11+СВЦЭМ!$D$10+'СЕТ СН'!$F$5-'СЕТ СН'!$F$21</f>
        <v>3140.36038887</v>
      </c>
      <c r="N24" s="36">
        <f>SUMIFS(СВЦЭМ!$D$33:$D$776,СВЦЭМ!$A$33:$A$776,$A24,СВЦЭМ!$B$33:$B$776,N$11)+'СЕТ СН'!$F$11+СВЦЭМ!$D$10+'СЕТ СН'!$F$5-'СЕТ СН'!$F$21</f>
        <v>3144.9747457100002</v>
      </c>
      <c r="O24" s="36">
        <f>SUMIFS(СВЦЭМ!$D$33:$D$776,СВЦЭМ!$A$33:$A$776,$A24,СВЦЭМ!$B$33:$B$776,O$11)+'СЕТ СН'!$F$11+СВЦЭМ!$D$10+'СЕТ СН'!$F$5-'СЕТ СН'!$F$21</f>
        <v>3151.9237168999998</v>
      </c>
      <c r="P24" s="36">
        <f>SUMIFS(СВЦЭМ!$D$33:$D$776,СВЦЭМ!$A$33:$A$776,$A24,СВЦЭМ!$B$33:$B$776,P$11)+'СЕТ СН'!$F$11+СВЦЭМ!$D$10+'СЕТ СН'!$F$5-'СЕТ СН'!$F$21</f>
        <v>3157.1739071699999</v>
      </c>
      <c r="Q24" s="36">
        <f>SUMIFS(СВЦЭМ!$D$33:$D$776,СВЦЭМ!$A$33:$A$776,$A24,СВЦЭМ!$B$33:$B$776,Q$11)+'СЕТ СН'!$F$11+СВЦЭМ!$D$10+'СЕТ СН'!$F$5-'СЕТ СН'!$F$21</f>
        <v>3143.93232571</v>
      </c>
      <c r="R24" s="36">
        <f>SUMIFS(СВЦЭМ!$D$33:$D$776,СВЦЭМ!$A$33:$A$776,$A24,СВЦЭМ!$B$33:$B$776,R$11)+'СЕТ СН'!$F$11+СВЦЭМ!$D$10+'СЕТ СН'!$F$5-'СЕТ СН'!$F$21</f>
        <v>3141.3306869200001</v>
      </c>
      <c r="S24" s="36">
        <f>SUMIFS(СВЦЭМ!$D$33:$D$776,СВЦЭМ!$A$33:$A$776,$A24,СВЦЭМ!$B$33:$B$776,S$11)+'СЕТ СН'!$F$11+СВЦЭМ!$D$10+'СЕТ СН'!$F$5-'СЕТ СН'!$F$21</f>
        <v>3148.3715359400003</v>
      </c>
      <c r="T24" s="36">
        <f>SUMIFS(СВЦЭМ!$D$33:$D$776,СВЦЭМ!$A$33:$A$776,$A24,СВЦЭМ!$B$33:$B$776,T$11)+'СЕТ СН'!$F$11+СВЦЭМ!$D$10+'СЕТ СН'!$F$5-'СЕТ СН'!$F$21</f>
        <v>3155.0506765</v>
      </c>
      <c r="U24" s="36">
        <f>SUMIFS(СВЦЭМ!$D$33:$D$776,СВЦЭМ!$A$33:$A$776,$A24,СВЦЭМ!$B$33:$B$776,U$11)+'СЕТ СН'!$F$11+СВЦЭМ!$D$10+'СЕТ СН'!$F$5-'СЕТ СН'!$F$21</f>
        <v>3150.2827587500001</v>
      </c>
      <c r="V24" s="36">
        <f>SUMIFS(СВЦЭМ!$D$33:$D$776,СВЦЭМ!$A$33:$A$776,$A24,СВЦЭМ!$B$33:$B$776,V$11)+'СЕТ СН'!$F$11+СВЦЭМ!$D$10+'СЕТ СН'!$F$5-'СЕТ СН'!$F$21</f>
        <v>3147.6236676099998</v>
      </c>
      <c r="W24" s="36">
        <f>SUMIFS(СВЦЭМ!$D$33:$D$776,СВЦЭМ!$A$33:$A$776,$A24,СВЦЭМ!$B$33:$B$776,W$11)+'СЕТ СН'!$F$11+СВЦЭМ!$D$10+'СЕТ СН'!$F$5-'СЕТ СН'!$F$21</f>
        <v>3134.87600028</v>
      </c>
      <c r="X24" s="36">
        <f>SUMIFS(СВЦЭМ!$D$33:$D$776,СВЦЭМ!$A$33:$A$776,$A24,СВЦЭМ!$B$33:$B$776,X$11)+'СЕТ СН'!$F$11+СВЦЭМ!$D$10+'СЕТ СН'!$F$5-'СЕТ СН'!$F$21</f>
        <v>3154.23402128</v>
      </c>
      <c r="Y24" s="36">
        <f>SUMIFS(СВЦЭМ!$D$33:$D$776,СВЦЭМ!$A$33:$A$776,$A24,СВЦЭМ!$B$33:$B$776,Y$11)+'СЕТ СН'!$F$11+СВЦЭМ!$D$10+'СЕТ СН'!$F$5-'СЕТ СН'!$F$21</f>
        <v>3237.0541486800003</v>
      </c>
    </row>
    <row r="25" spans="1:25" ht="15.75" x14ac:dyDescent="0.2">
      <c r="A25" s="35">
        <f t="shared" si="0"/>
        <v>43996</v>
      </c>
      <c r="B25" s="36">
        <f>SUMIFS(СВЦЭМ!$D$33:$D$776,СВЦЭМ!$A$33:$A$776,$A25,СВЦЭМ!$B$33:$B$776,B$11)+'СЕТ СН'!$F$11+СВЦЭМ!$D$10+'СЕТ СН'!$F$5-'СЕТ СН'!$F$21</f>
        <v>3336.17154858</v>
      </c>
      <c r="C25" s="36">
        <f>SUMIFS(СВЦЭМ!$D$33:$D$776,СВЦЭМ!$A$33:$A$776,$A25,СВЦЭМ!$B$33:$B$776,C$11)+'СЕТ СН'!$F$11+СВЦЭМ!$D$10+'СЕТ СН'!$F$5-'СЕТ СН'!$F$21</f>
        <v>3361.28600151</v>
      </c>
      <c r="D25" s="36">
        <f>SUMIFS(СВЦЭМ!$D$33:$D$776,СВЦЭМ!$A$33:$A$776,$A25,СВЦЭМ!$B$33:$B$776,D$11)+'СЕТ СН'!$F$11+СВЦЭМ!$D$10+'СЕТ СН'!$F$5-'СЕТ СН'!$F$21</f>
        <v>3347.2034730200003</v>
      </c>
      <c r="E25" s="36">
        <f>SUMIFS(СВЦЭМ!$D$33:$D$776,СВЦЭМ!$A$33:$A$776,$A25,СВЦЭМ!$B$33:$B$776,E$11)+'СЕТ СН'!$F$11+СВЦЭМ!$D$10+'СЕТ СН'!$F$5-'СЕТ СН'!$F$21</f>
        <v>3339.39185443</v>
      </c>
      <c r="F25" s="36">
        <f>SUMIFS(СВЦЭМ!$D$33:$D$776,СВЦЭМ!$A$33:$A$776,$A25,СВЦЭМ!$B$33:$B$776,F$11)+'СЕТ СН'!$F$11+СВЦЭМ!$D$10+'СЕТ СН'!$F$5-'СЕТ СН'!$F$21</f>
        <v>3332.9011444600001</v>
      </c>
      <c r="G25" s="36">
        <f>SUMIFS(СВЦЭМ!$D$33:$D$776,СВЦЭМ!$A$33:$A$776,$A25,СВЦЭМ!$B$33:$B$776,G$11)+'СЕТ СН'!$F$11+СВЦЭМ!$D$10+'СЕТ СН'!$F$5-'СЕТ СН'!$F$21</f>
        <v>3342.2573139699998</v>
      </c>
      <c r="H25" s="36">
        <f>SUMIFS(СВЦЭМ!$D$33:$D$776,СВЦЭМ!$A$33:$A$776,$A25,СВЦЭМ!$B$33:$B$776,H$11)+'СЕТ СН'!$F$11+СВЦЭМ!$D$10+'СЕТ СН'!$F$5-'СЕТ СН'!$F$21</f>
        <v>3336.3388205299998</v>
      </c>
      <c r="I25" s="36">
        <f>SUMIFS(СВЦЭМ!$D$33:$D$776,СВЦЭМ!$A$33:$A$776,$A25,СВЦЭМ!$B$33:$B$776,I$11)+'СЕТ СН'!$F$11+СВЦЭМ!$D$10+'СЕТ СН'!$F$5-'СЕТ СН'!$F$21</f>
        <v>3352.8825392899998</v>
      </c>
      <c r="J25" s="36">
        <f>SUMIFS(СВЦЭМ!$D$33:$D$776,СВЦЭМ!$A$33:$A$776,$A25,СВЦЭМ!$B$33:$B$776,J$11)+'СЕТ СН'!$F$11+СВЦЭМ!$D$10+'СЕТ СН'!$F$5-'СЕТ СН'!$F$21</f>
        <v>3298.5244183499999</v>
      </c>
      <c r="K25" s="36">
        <f>SUMIFS(СВЦЭМ!$D$33:$D$776,СВЦЭМ!$A$33:$A$776,$A25,СВЦЭМ!$B$33:$B$776,K$11)+'СЕТ СН'!$F$11+СВЦЭМ!$D$10+'СЕТ СН'!$F$5-'СЕТ СН'!$F$21</f>
        <v>3187.61539911</v>
      </c>
      <c r="L25" s="36">
        <f>SUMIFS(СВЦЭМ!$D$33:$D$776,СВЦЭМ!$A$33:$A$776,$A25,СВЦЭМ!$B$33:$B$776,L$11)+'СЕТ СН'!$F$11+СВЦЭМ!$D$10+'СЕТ СН'!$F$5-'СЕТ СН'!$F$21</f>
        <v>3118.0984222000002</v>
      </c>
      <c r="M25" s="36">
        <f>SUMIFS(СВЦЭМ!$D$33:$D$776,СВЦЭМ!$A$33:$A$776,$A25,СВЦЭМ!$B$33:$B$776,M$11)+'СЕТ СН'!$F$11+СВЦЭМ!$D$10+'СЕТ СН'!$F$5-'СЕТ СН'!$F$21</f>
        <v>3116.5299092400001</v>
      </c>
      <c r="N25" s="36">
        <f>SUMIFS(СВЦЭМ!$D$33:$D$776,СВЦЭМ!$A$33:$A$776,$A25,СВЦЭМ!$B$33:$B$776,N$11)+'СЕТ СН'!$F$11+СВЦЭМ!$D$10+'СЕТ СН'!$F$5-'СЕТ СН'!$F$21</f>
        <v>3123.8423197299999</v>
      </c>
      <c r="O25" s="36">
        <f>SUMIFS(СВЦЭМ!$D$33:$D$776,СВЦЭМ!$A$33:$A$776,$A25,СВЦЭМ!$B$33:$B$776,O$11)+'СЕТ СН'!$F$11+СВЦЭМ!$D$10+'СЕТ СН'!$F$5-'СЕТ СН'!$F$21</f>
        <v>3121.7496681800003</v>
      </c>
      <c r="P25" s="36">
        <f>SUMIFS(СВЦЭМ!$D$33:$D$776,СВЦЭМ!$A$33:$A$776,$A25,СВЦЭМ!$B$33:$B$776,P$11)+'СЕТ СН'!$F$11+СВЦЭМ!$D$10+'СЕТ СН'!$F$5-'СЕТ СН'!$F$21</f>
        <v>3119.7524461799999</v>
      </c>
      <c r="Q25" s="36">
        <f>SUMIFS(СВЦЭМ!$D$33:$D$776,СВЦЭМ!$A$33:$A$776,$A25,СВЦЭМ!$B$33:$B$776,Q$11)+'СЕТ СН'!$F$11+СВЦЭМ!$D$10+'СЕТ СН'!$F$5-'СЕТ СН'!$F$21</f>
        <v>3107.0372972300001</v>
      </c>
      <c r="R25" s="36">
        <f>SUMIFS(СВЦЭМ!$D$33:$D$776,СВЦЭМ!$A$33:$A$776,$A25,СВЦЭМ!$B$33:$B$776,R$11)+'СЕТ СН'!$F$11+СВЦЭМ!$D$10+'СЕТ СН'!$F$5-'СЕТ СН'!$F$21</f>
        <v>3100.7320612900003</v>
      </c>
      <c r="S25" s="36">
        <f>SUMIFS(СВЦЭМ!$D$33:$D$776,СВЦЭМ!$A$33:$A$776,$A25,СВЦЭМ!$B$33:$B$776,S$11)+'СЕТ СН'!$F$11+СВЦЭМ!$D$10+'СЕТ СН'!$F$5-'СЕТ СН'!$F$21</f>
        <v>3111.0042500499999</v>
      </c>
      <c r="T25" s="36">
        <f>SUMIFS(СВЦЭМ!$D$33:$D$776,СВЦЭМ!$A$33:$A$776,$A25,СВЦЭМ!$B$33:$B$776,T$11)+'СЕТ СН'!$F$11+СВЦЭМ!$D$10+'СЕТ СН'!$F$5-'СЕТ СН'!$F$21</f>
        <v>3103.20475007</v>
      </c>
      <c r="U25" s="36">
        <f>SUMIFS(СВЦЭМ!$D$33:$D$776,СВЦЭМ!$A$33:$A$776,$A25,СВЦЭМ!$B$33:$B$776,U$11)+'СЕТ СН'!$F$11+СВЦЭМ!$D$10+'СЕТ СН'!$F$5-'СЕТ СН'!$F$21</f>
        <v>3091.9509074600001</v>
      </c>
      <c r="V25" s="36">
        <f>SUMIFS(СВЦЭМ!$D$33:$D$776,СВЦЭМ!$A$33:$A$776,$A25,СВЦЭМ!$B$33:$B$776,V$11)+'СЕТ СН'!$F$11+СВЦЭМ!$D$10+'СЕТ СН'!$F$5-'СЕТ СН'!$F$21</f>
        <v>3077.6991489299999</v>
      </c>
      <c r="W25" s="36">
        <f>SUMIFS(СВЦЭМ!$D$33:$D$776,СВЦЭМ!$A$33:$A$776,$A25,СВЦЭМ!$B$33:$B$776,W$11)+'СЕТ СН'!$F$11+СВЦЭМ!$D$10+'СЕТ СН'!$F$5-'СЕТ СН'!$F$21</f>
        <v>3074.5819442299999</v>
      </c>
      <c r="X25" s="36">
        <f>SUMIFS(СВЦЭМ!$D$33:$D$776,СВЦЭМ!$A$33:$A$776,$A25,СВЦЭМ!$B$33:$B$776,X$11)+'СЕТ СН'!$F$11+СВЦЭМ!$D$10+'СЕТ СН'!$F$5-'СЕТ СН'!$F$21</f>
        <v>3118.8117928199999</v>
      </c>
      <c r="Y25" s="36">
        <f>SUMIFS(СВЦЭМ!$D$33:$D$776,СВЦЭМ!$A$33:$A$776,$A25,СВЦЭМ!$B$33:$B$776,Y$11)+'СЕТ СН'!$F$11+СВЦЭМ!$D$10+'СЕТ СН'!$F$5-'СЕТ СН'!$F$21</f>
        <v>3228.6141719299999</v>
      </c>
    </row>
    <row r="26" spans="1:25" ht="15.75" x14ac:dyDescent="0.2">
      <c r="A26" s="35">
        <f t="shared" si="0"/>
        <v>43997</v>
      </c>
      <c r="B26" s="36">
        <f>SUMIFS(СВЦЭМ!$D$33:$D$776,СВЦЭМ!$A$33:$A$776,$A26,СВЦЭМ!$B$33:$B$776,B$11)+'СЕТ СН'!$F$11+СВЦЭМ!$D$10+'СЕТ СН'!$F$5-'СЕТ СН'!$F$21</f>
        <v>3297.1512536700002</v>
      </c>
      <c r="C26" s="36">
        <f>SUMIFS(СВЦЭМ!$D$33:$D$776,СВЦЭМ!$A$33:$A$776,$A26,СВЦЭМ!$B$33:$B$776,C$11)+'СЕТ СН'!$F$11+СВЦЭМ!$D$10+'СЕТ СН'!$F$5-'СЕТ СН'!$F$21</f>
        <v>3329.7923517300001</v>
      </c>
      <c r="D26" s="36">
        <f>SUMIFS(СВЦЭМ!$D$33:$D$776,СВЦЭМ!$A$33:$A$776,$A26,СВЦЭМ!$B$33:$B$776,D$11)+'СЕТ СН'!$F$11+СВЦЭМ!$D$10+'СЕТ СН'!$F$5-'СЕТ СН'!$F$21</f>
        <v>3352.84051959</v>
      </c>
      <c r="E26" s="36">
        <f>SUMIFS(СВЦЭМ!$D$33:$D$776,СВЦЭМ!$A$33:$A$776,$A26,СВЦЭМ!$B$33:$B$776,E$11)+'СЕТ СН'!$F$11+СВЦЭМ!$D$10+'СЕТ СН'!$F$5-'СЕТ СН'!$F$21</f>
        <v>3356.3279564300001</v>
      </c>
      <c r="F26" s="36">
        <f>SUMIFS(СВЦЭМ!$D$33:$D$776,СВЦЭМ!$A$33:$A$776,$A26,СВЦЭМ!$B$33:$B$776,F$11)+'СЕТ СН'!$F$11+СВЦЭМ!$D$10+'СЕТ СН'!$F$5-'СЕТ СН'!$F$21</f>
        <v>3348.5952304900002</v>
      </c>
      <c r="G26" s="36">
        <f>SUMIFS(СВЦЭМ!$D$33:$D$776,СВЦЭМ!$A$33:$A$776,$A26,СВЦЭМ!$B$33:$B$776,G$11)+'СЕТ СН'!$F$11+СВЦЭМ!$D$10+'СЕТ СН'!$F$5-'СЕТ СН'!$F$21</f>
        <v>3358.5004698500002</v>
      </c>
      <c r="H26" s="36">
        <f>SUMIFS(СВЦЭМ!$D$33:$D$776,СВЦЭМ!$A$33:$A$776,$A26,СВЦЭМ!$B$33:$B$776,H$11)+'СЕТ СН'!$F$11+СВЦЭМ!$D$10+'СЕТ СН'!$F$5-'СЕТ СН'!$F$21</f>
        <v>3337.4884857500001</v>
      </c>
      <c r="I26" s="36">
        <f>SUMIFS(СВЦЭМ!$D$33:$D$776,СВЦЭМ!$A$33:$A$776,$A26,СВЦЭМ!$B$33:$B$776,I$11)+'СЕТ СН'!$F$11+СВЦЭМ!$D$10+'СЕТ СН'!$F$5-'СЕТ СН'!$F$21</f>
        <v>3305.0748931799999</v>
      </c>
      <c r="J26" s="36">
        <f>SUMIFS(СВЦЭМ!$D$33:$D$776,СВЦЭМ!$A$33:$A$776,$A26,СВЦЭМ!$B$33:$B$776,J$11)+'СЕТ СН'!$F$11+СВЦЭМ!$D$10+'СЕТ СН'!$F$5-'СЕТ СН'!$F$21</f>
        <v>3239.6705126500001</v>
      </c>
      <c r="K26" s="36">
        <f>SUMIFS(СВЦЭМ!$D$33:$D$776,СВЦЭМ!$A$33:$A$776,$A26,СВЦЭМ!$B$33:$B$776,K$11)+'СЕТ СН'!$F$11+СВЦЭМ!$D$10+'СЕТ СН'!$F$5-'СЕТ СН'!$F$21</f>
        <v>3173.0575408499999</v>
      </c>
      <c r="L26" s="36">
        <f>SUMIFS(СВЦЭМ!$D$33:$D$776,СВЦЭМ!$A$33:$A$776,$A26,СВЦЭМ!$B$33:$B$776,L$11)+'СЕТ СН'!$F$11+СВЦЭМ!$D$10+'СЕТ СН'!$F$5-'СЕТ СН'!$F$21</f>
        <v>3133.54217049</v>
      </c>
      <c r="M26" s="36">
        <f>SUMIFS(СВЦЭМ!$D$33:$D$776,СВЦЭМ!$A$33:$A$776,$A26,СВЦЭМ!$B$33:$B$776,M$11)+'СЕТ СН'!$F$11+СВЦЭМ!$D$10+'СЕТ СН'!$F$5-'СЕТ СН'!$F$21</f>
        <v>3147.9363098499998</v>
      </c>
      <c r="N26" s="36">
        <f>SUMIFS(СВЦЭМ!$D$33:$D$776,СВЦЭМ!$A$33:$A$776,$A26,СВЦЭМ!$B$33:$B$776,N$11)+'СЕТ СН'!$F$11+СВЦЭМ!$D$10+'СЕТ СН'!$F$5-'СЕТ СН'!$F$21</f>
        <v>3150.3621006799999</v>
      </c>
      <c r="O26" s="36">
        <f>SUMIFS(СВЦЭМ!$D$33:$D$776,СВЦЭМ!$A$33:$A$776,$A26,СВЦЭМ!$B$33:$B$776,O$11)+'СЕТ СН'!$F$11+СВЦЭМ!$D$10+'СЕТ СН'!$F$5-'СЕТ СН'!$F$21</f>
        <v>3164.49857238</v>
      </c>
      <c r="P26" s="36">
        <f>SUMIFS(СВЦЭМ!$D$33:$D$776,СВЦЭМ!$A$33:$A$776,$A26,СВЦЭМ!$B$33:$B$776,P$11)+'СЕТ СН'!$F$11+СВЦЭМ!$D$10+'СЕТ СН'!$F$5-'СЕТ СН'!$F$21</f>
        <v>3173.4056163800001</v>
      </c>
      <c r="Q26" s="36">
        <f>SUMIFS(СВЦЭМ!$D$33:$D$776,СВЦЭМ!$A$33:$A$776,$A26,СВЦЭМ!$B$33:$B$776,Q$11)+'СЕТ СН'!$F$11+СВЦЭМ!$D$10+'СЕТ СН'!$F$5-'СЕТ СН'!$F$21</f>
        <v>3166.9361106000001</v>
      </c>
      <c r="R26" s="36">
        <f>SUMIFS(СВЦЭМ!$D$33:$D$776,СВЦЭМ!$A$33:$A$776,$A26,СВЦЭМ!$B$33:$B$776,R$11)+'СЕТ СН'!$F$11+СВЦЭМ!$D$10+'СЕТ СН'!$F$5-'СЕТ СН'!$F$21</f>
        <v>3166.1094846800002</v>
      </c>
      <c r="S26" s="36">
        <f>SUMIFS(СВЦЭМ!$D$33:$D$776,СВЦЭМ!$A$33:$A$776,$A26,СВЦЭМ!$B$33:$B$776,S$11)+'СЕТ СН'!$F$11+СВЦЭМ!$D$10+'СЕТ СН'!$F$5-'СЕТ СН'!$F$21</f>
        <v>3163.7807253800001</v>
      </c>
      <c r="T26" s="36">
        <f>SUMIFS(СВЦЭМ!$D$33:$D$776,СВЦЭМ!$A$33:$A$776,$A26,СВЦЭМ!$B$33:$B$776,T$11)+'СЕТ СН'!$F$11+СВЦЭМ!$D$10+'СЕТ СН'!$F$5-'СЕТ СН'!$F$21</f>
        <v>3162.5251620999998</v>
      </c>
      <c r="U26" s="36">
        <f>SUMIFS(СВЦЭМ!$D$33:$D$776,СВЦЭМ!$A$33:$A$776,$A26,СВЦЭМ!$B$33:$B$776,U$11)+'СЕТ СН'!$F$11+СВЦЭМ!$D$10+'СЕТ СН'!$F$5-'СЕТ СН'!$F$21</f>
        <v>3155.9603530599998</v>
      </c>
      <c r="V26" s="36">
        <f>SUMIFS(СВЦЭМ!$D$33:$D$776,СВЦЭМ!$A$33:$A$776,$A26,СВЦЭМ!$B$33:$B$776,V$11)+'СЕТ СН'!$F$11+СВЦЭМ!$D$10+'СЕТ СН'!$F$5-'СЕТ СН'!$F$21</f>
        <v>3139.2093545799999</v>
      </c>
      <c r="W26" s="36">
        <f>SUMIFS(СВЦЭМ!$D$33:$D$776,СВЦЭМ!$A$33:$A$776,$A26,СВЦЭМ!$B$33:$B$776,W$11)+'СЕТ СН'!$F$11+СВЦЭМ!$D$10+'СЕТ СН'!$F$5-'СЕТ СН'!$F$21</f>
        <v>3117.9153665200001</v>
      </c>
      <c r="X26" s="36">
        <f>SUMIFS(СВЦЭМ!$D$33:$D$776,СВЦЭМ!$A$33:$A$776,$A26,СВЦЭМ!$B$33:$B$776,X$11)+'СЕТ СН'!$F$11+СВЦЭМ!$D$10+'СЕТ СН'!$F$5-'СЕТ СН'!$F$21</f>
        <v>3140.8703390400001</v>
      </c>
      <c r="Y26" s="36">
        <f>SUMIFS(СВЦЭМ!$D$33:$D$776,СВЦЭМ!$A$33:$A$776,$A26,СВЦЭМ!$B$33:$B$776,Y$11)+'СЕТ СН'!$F$11+СВЦЭМ!$D$10+'СЕТ СН'!$F$5-'СЕТ СН'!$F$21</f>
        <v>3233.5632249300002</v>
      </c>
    </row>
    <row r="27" spans="1:25" ht="15.75" x14ac:dyDescent="0.2">
      <c r="A27" s="35">
        <f t="shared" si="0"/>
        <v>43998</v>
      </c>
      <c r="B27" s="36">
        <f>SUMIFS(СВЦЭМ!$D$33:$D$776,СВЦЭМ!$A$33:$A$776,$A27,СВЦЭМ!$B$33:$B$776,B$11)+'СЕТ СН'!$F$11+СВЦЭМ!$D$10+'СЕТ СН'!$F$5-'СЕТ СН'!$F$21</f>
        <v>3334.4712362999999</v>
      </c>
      <c r="C27" s="36">
        <f>SUMIFS(СВЦЭМ!$D$33:$D$776,СВЦЭМ!$A$33:$A$776,$A27,СВЦЭМ!$B$33:$B$776,C$11)+'СЕТ СН'!$F$11+СВЦЭМ!$D$10+'СЕТ СН'!$F$5-'СЕТ СН'!$F$21</f>
        <v>3365.8588420199999</v>
      </c>
      <c r="D27" s="36">
        <f>SUMIFS(СВЦЭМ!$D$33:$D$776,СВЦЭМ!$A$33:$A$776,$A27,СВЦЭМ!$B$33:$B$776,D$11)+'СЕТ СН'!$F$11+СВЦЭМ!$D$10+'СЕТ СН'!$F$5-'СЕТ СН'!$F$21</f>
        <v>3383.37092721</v>
      </c>
      <c r="E27" s="36">
        <f>SUMIFS(СВЦЭМ!$D$33:$D$776,СВЦЭМ!$A$33:$A$776,$A27,СВЦЭМ!$B$33:$B$776,E$11)+'СЕТ СН'!$F$11+СВЦЭМ!$D$10+'СЕТ СН'!$F$5-'СЕТ СН'!$F$21</f>
        <v>3376.3766475000002</v>
      </c>
      <c r="F27" s="36">
        <f>SUMIFS(СВЦЭМ!$D$33:$D$776,СВЦЭМ!$A$33:$A$776,$A27,СВЦЭМ!$B$33:$B$776,F$11)+'СЕТ СН'!$F$11+СВЦЭМ!$D$10+'СЕТ СН'!$F$5-'СЕТ СН'!$F$21</f>
        <v>3374.25334939</v>
      </c>
      <c r="G27" s="36">
        <f>SUMIFS(СВЦЭМ!$D$33:$D$776,СВЦЭМ!$A$33:$A$776,$A27,СВЦЭМ!$B$33:$B$776,G$11)+'СЕТ СН'!$F$11+СВЦЭМ!$D$10+'СЕТ СН'!$F$5-'СЕТ СН'!$F$21</f>
        <v>3381.50027202</v>
      </c>
      <c r="H27" s="36">
        <f>SUMIFS(СВЦЭМ!$D$33:$D$776,СВЦЭМ!$A$33:$A$776,$A27,СВЦЭМ!$B$33:$B$776,H$11)+'СЕТ СН'!$F$11+СВЦЭМ!$D$10+'СЕТ СН'!$F$5-'СЕТ СН'!$F$21</f>
        <v>3387.3795039699999</v>
      </c>
      <c r="I27" s="36">
        <f>SUMIFS(СВЦЭМ!$D$33:$D$776,СВЦЭМ!$A$33:$A$776,$A27,СВЦЭМ!$B$33:$B$776,I$11)+'СЕТ СН'!$F$11+СВЦЭМ!$D$10+'СЕТ СН'!$F$5-'СЕТ СН'!$F$21</f>
        <v>3343.4076724900001</v>
      </c>
      <c r="J27" s="36">
        <f>SUMIFS(СВЦЭМ!$D$33:$D$776,СВЦЭМ!$A$33:$A$776,$A27,СВЦЭМ!$B$33:$B$776,J$11)+'СЕТ СН'!$F$11+СВЦЭМ!$D$10+'СЕТ СН'!$F$5-'СЕТ СН'!$F$21</f>
        <v>3287.7452591700003</v>
      </c>
      <c r="K27" s="36">
        <f>SUMIFS(СВЦЭМ!$D$33:$D$776,СВЦЭМ!$A$33:$A$776,$A27,СВЦЭМ!$B$33:$B$776,K$11)+'СЕТ СН'!$F$11+СВЦЭМ!$D$10+'СЕТ СН'!$F$5-'СЕТ СН'!$F$21</f>
        <v>3208.6010598000003</v>
      </c>
      <c r="L27" s="36">
        <f>SUMIFS(СВЦЭМ!$D$33:$D$776,СВЦЭМ!$A$33:$A$776,$A27,СВЦЭМ!$B$33:$B$776,L$11)+'СЕТ СН'!$F$11+СВЦЭМ!$D$10+'СЕТ СН'!$F$5-'СЕТ СН'!$F$21</f>
        <v>3161.2742270899998</v>
      </c>
      <c r="M27" s="36">
        <f>SUMIFS(СВЦЭМ!$D$33:$D$776,СВЦЭМ!$A$33:$A$776,$A27,СВЦЭМ!$B$33:$B$776,M$11)+'СЕТ СН'!$F$11+СВЦЭМ!$D$10+'СЕТ СН'!$F$5-'СЕТ СН'!$F$21</f>
        <v>3159.7074646199999</v>
      </c>
      <c r="N27" s="36">
        <f>SUMIFS(СВЦЭМ!$D$33:$D$776,СВЦЭМ!$A$33:$A$776,$A27,СВЦЭМ!$B$33:$B$776,N$11)+'СЕТ СН'!$F$11+СВЦЭМ!$D$10+'СЕТ СН'!$F$5-'СЕТ СН'!$F$21</f>
        <v>3163.3773676700002</v>
      </c>
      <c r="O27" s="36">
        <f>SUMIFS(СВЦЭМ!$D$33:$D$776,СВЦЭМ!$A$33:$A$776,$A27,СВЦЭМ!$B$33:$B$776,O$11)+'СЕТ СН'!$F$11+СВЦЭМ!$D$10+'СЕТ СН'!$F$5-'СЕТ СН'!$F$21</f>
        <v>3172.5098415800003</v>
      </c>
      <c r="P27" s="36">
        <f>SUMIFS(СВЦЭМ!$D$33:$D$776,СВЦЭМ!$A$33:$A$776,$A27,СВЦЭМ!$B$33:$B$776,P$11)+'СЕТ СН'!$F$11+СВЦЭМ!$D$10+'СЕТ СН'!$F$5-'СЕТ СН'!$F$21</f>
        <v>3170.3770121699999</v>
      </c>
      <c r="Q27" s="36">
        <f>SUMIFS(СВЦЭМ!$D$33:$D$776,СВЦЭМ!$A$33:$A$776,$A27,СВЦЭМ!$B$33:$B$776,Q$11)+'СЕТ СН'!$F$11+СВЦЭМ!$D$10+'СЕТ СН'!$F$5-'СЕТ СН'!$F$21</f>
        <v>3175.1407087799998</v>
      </c>
      <c r="R27" s="36">
        <f>SUMIFS(СВЦЭМ!$D$33:$D$776,СВЦЭМ!$A$33:$A$776,$A27,СВЦЭМ!$B$33:$B$776,R$11)+'СЕТ СН'!$F$11+СВЦЭМ!$D$10+'СЕТ СН'!$F$5-'СЕТ СН'!$F$21</f>
        <v>3173.3808695100001</v>
      </c>
      <c r="S27" s="36">
        <f>SUMIFS(СВЦЭМ!$D$33:$D$776,СВЦЭМ!$A$33:$A$776,$A27,СВЦЭМ!$B$33:$B$776,S$11)+'СЕТ СН'!$F$11+СВЦЭМ!$D$10+'СЕТ СН'!$F$5-'СЕТ СН'!$F$21</f>
        <v>3174.34356854</v>
      </c>
      <c r="T27" s="36">
        <f>SUMIFS(СВЦЭМ!$D$33:$D$776,СВЦЭМ!$A$33:$A$776,$A27,СВЦЭМ!$B$33:$B$776,T$11)+'СЕТ СН'!$F$11+СВЦЭМ!$D$10+'СЕТ СН'!$F$5-'СЕТ СН'!$F$21</f>
        <v>3168.9633128400001</v>
      </c>
      <c r="U27" s="36">
        <f>SUMIFS(СВЦЭМ!$D$33:$D$776,СВЦЭМ!$A$33:$A$776,$A27,СВЦЭМ!$B$33:$B$776,U$11)+'СЕТ СН'!$F$11+СВЦЭМ!$D$10+'СЕТ СН'!$F$5-'СЕТ СН'!$F$21</f>
        <v>3160.6993489900001</v>
      </c>
      <c r="V27" s="36">
        <f>SUMIFS(СВЦЭМ!$D$33:$D$776,СВЦЭМ!$A$33:$A$776,$A27,СВЦЭМ!$B$33:$B$776,V$11)+'СЕТ СН'!$F$11+СВЦЭМ!$D$10+'СЕТ СН'!$F$5-'СЕТ СН'!$F$21</f>
        <v>3123.6261841599999</v>
      </c>
      <c r="W27" s="36">
        <f>SUMIFS(СВЦЭМ!$D$33:$D$776,СВЦЭМ!$A$33:$A$776,$A27,СВЦЭМ!$B$33:$B$776,W$11)+'СЕТ СН'!$F$11+СВЦЭМ!$D$10+'СЕТ СН'!$F$5-'СЕТ СН'!$F$21</f>
        <v>3124.5414789300003</v>
      </c>
      <c r="X27" s="36">
        <f>SUMIFS(СВЦЭМ!$D$33:$D$776,СВЦЭМ!$A$33:$A$776,$A27,СВЦЭМ!$B$33:$B$776,X$11)+'СЕТ СН'!$F$11+СВЦЭМ!$D$10+'СЕТ СН'!$F$5-'СЕТ СН'!$F$21</f>
        <v>3177.40952057</v>
      </c>
      <c r="Y27" s="36">
        <f>SUMIFS(СВЦЭМ!$D$33:$D$776,СВЦЭМ!$A$33:$A$776,$A27,СВЦЭМ!$B$33:$B$776,Y$11)+'СЕТ СН'!$F$11+СВЦЭМ!$D$10+'СЕТ СН'!$F$5-'СЕТ СН'!$F$21</f>
        <v>3249.3891817100002</v>
      </c>
    </row>
    <row r="28" spans="1:25" ht="15.75" x14ac:dyDescent="0.2">
      <c r="A28" s="35">
        <f t="shared" si="0"/>
        <v>43999</v>
      </c>
      <c r="B28" s="36">
        <f>SUMIFS(СВЦЭМ!$D$33:$D$776,СВЦЭМ!$A$33:$A$776,$A28,СВЦЭМ!$B$33:$B$776,B$11)+'СЕТ СН'!$F$11+СВЦЭМ!$D$10+'СЕТ СН'!$F$5-'СЕТ СН'!$F$21</f>
        <v>3366.0449338399999</v>
      </c>
      <c r="C28" s="36">
        <f>SUMIFS(СВЦЭМ!$D$33:$D$776,СВЦЭМ!$A$33:$A$776,$A28,СВЦЭМ!$B$33:$B$776,C$11)+'СЕТ СН'!$F$11+СВЦЭМ!$D$10+'СЕТ СН'!$F$5-'СЕТ СН'!$F$21</f>
        <v>3404.2057037100003</v>
      </c>
      <c r="D28" s="36">
        <f>SUMIFS(СВЦЭМ!$D$33:$D$776,СВЦЭМ!$A$33:$A$776,$A28,СВЦЭМ!$B$33:$B$776,D$11)+'СЕТ СН'!$F$11+СВЦЭМ!$D$10+'СЕТ СН'!$F$5-'СЕТ СН'!$F$21</f>
        <v>3384.09112409</v>
      </c>
      <c r="E28" s="36">
        <f>SUMIFS(СВЦЭМ!$D$33:$D$776,СВЦЭМ!$A$33:$A$776,$A28,СВЦЭМ!$B$33:$B$776,E$11)+'СЕТ СН'!$F$11+СВЦЭМ!$D$10+'СЕТ СН'!$F$5-'СЕТ СН'!$F$21</f>
        <v>3372.0916611800003</v>
      </c>
      <c r="F28" s="36">
        <f>SUMIFS(СВЦЭМ!$D$33:$D$776,СВЦЭМ!$A$33:$A$776,$A28,СВЦЭМ!$B$33:$B$776,F$11)+'СЕТ СН'!$F$11+СВЦЭМ!$D$10+'СЕТ СН'!$F$5-'СЕТ СН'!$F$21</f>
        <v>3365.8364832500001</v>
      </c>
      <c r="G28" s="36">
        <f>SUMIFS(СВЦЭМ!$D$33:$D$776,СВЦЭМ!$A$33:$A$776,$A28,СВЦЭМ!$B$33:$B$776,G$11)+'СЕТ СН'!$F$11+СВЦЭМ!$D$10+'СЕТ СН'!$F$5-'СЕТ СН'!$F$21</f>
        <v>3375.53001761</v>
      </c>
      <c r="H28" s="36">
        <f>SUMIFS(СВЦЭМ!$D$33:$D$776,СВЦЭМ!$A$33:$A$776,$A28,СВЦЭМ!$B$33:$B$776,H$11)+'СЕТ СН'!$F$11+СВЦЭМ!$D$10+'СЕТ СН'!$F$5-'СЕТ СН'!$F$21</f>
        <v>3405.3644322800001</v>
      </c>
      <c r="I28" s="36">
        <f>SUMIFS(СВЦЭМ!$D$33:$D$776,СВЦЭМ!$A$33:$A$776,$A28,СВЦЭМ!$B$33:$B$776,I$11)+'СЕТ СН'!$F$11+СВЦЭМ!$D$10+'СЕТ СН'!$F$5-'СЕТ СН'!$F$21</f>
        <v>3381.8462499699999</v>
      </c>
      <c r="J28" s="36">
        <f>SUMIFS(СВЦЭМ!$D$33:$D$776,СВЦЭМ!$A$33:$A$776,$A28,СВЦЭМ!$B$33:$B$776,J$11)+'СЕТ СН'!$F$11+СВЦЭМ!$D$10+'СЕТ СН'!$F$5-'СЕТ СН'!$F$21</f>
        <v>3326.4635809700003</v>
      </c>
      <c r="K28" s="36">
        <f>SUMIFS(СВЦЭМ!$D$33:$D$776,СВЦЭМ!$A$33:$A$776,$A28,СВЦЭМ!$B$33:$B$776,K$11)+'СЕТ СН'!$F$11+СВЦЭМ!$D$10+'СЕТ СН'!$F$5-'СЕТ СН'!$F$21</f>
        <v>3229.0068762700002</v>
      </c>
      <c r="L28" s="36">
        <f>SUMIFS(СВЦЭМ!$D$33:$D$776,СВЦЭМ!$A$33:$A$776,$A28,СВЦЭМ!$B$33:$B$776,L$11)+'СЕТ СН'!$F$11+СВЦЭМ!$D$10+'СЕТ СН'!$F$5-'СЕТ СН'!$F$21</f>
        <v>3157.1081842799999</v>
      </c>
      <c r="M28" s="36">
        <f>SUMIFS(СВЦЭМ!$D$33:$D$776,СВЦЭМ!$A$33:$A$776,$A28,СВЦЭМ!$B$33:$B$776,M$11)+'СЕТ СН'!$F$11+СВЦЭМ!$D$10+'СЕТ СН'!$F$5-'СЕТ СН'!$F$21</f>
        <v>3145.8975082699999</v>
      </c>
      <c r="N28" s="36">
        <f>SUMIFS(СВЦЭМ!$D$33:$D$776,СВЦЭМ!$A$33:$A$776,$A28,СВЦЭМ!$B$33:$B$776,N$11)+'СЕТ СН'!$F$11+СВЦЭМ!$D$10+'СЕТ СН'!$F$5-'СЕТ СН'!$F$21</f>
        <v>3149.8298804800002</v>
      </c>
      <c r="O28" s="36">
        <f>SUMIFS(СВЦЭМ!$D$33:$D$776,СВЦЭМ!$A$33:$A$776,$A28,СВЦЭМ!$B$33:$B$776,O$11)+'СЕТ СН'!$F$11+СВЦЭМ!$D$10+'СЕТ СН'!$F$5-'СЕТ СН'!$F$21</f>
        <v>3162.2066637400003</v>
      </c>
      <c r="P28" s="36">
        <f>SUMIFS(СВЦЭМ!$D$33:$D$776,СВЦЭМ!$A$33:$A$776,$A28,СВЦЭМ!$B$33:$B$776,P$11)+'СЕТ СН'!$F$11+СВЦЭМ!$D$10+'СЕТ СН'!$F$5-'СЕТ СН'!$F$21</f>
        <v>3176.0909840200002</v>
      </c>
      <c r="Q28" s="36">
        <f>SUMIFS(СВЦЭМ!$D$33:$D$776,СВЦЭМ!$A$33:$A$776,$A28,СВЦЭМ!$B$33:$B$776,Q$11)+'СЕТ СН'!$F$11+СВЦЭМ!$D$10+'СЕТ СН'!$F$5-'СЕТ СН'!$F$21</f>
        <v>3166.7276254200001</v>
      </c>
      <c r="R28" s="36">
        <f>SUMIFS(СВЦЭМ!$D$33:$D$776,СВЦЭМ!$A$33:$A$776,$A28,СВЦЭМ!$B$33:$B$776,R$11)+'СЕТ СН'!$F$11+СВЦЭМ!$D$10+'СЕТ СН'!$F$5-'СЕТ СН'!$F$21</f>
        <v>3162.7605170699999</v>
      </c>
      <c r="S28" s="36">
        <f>SUMIFS(СВЦЭМ!$D$33:$D$776,СВЦЭМ!$A$33:$A$776,$A28,СВЦЭМ!$B$33:$B$776,S$11)+'СЕТ СН'!$F$11+СВЦЭМ!$D$10+'СЕТ СН'!$F$5-'СЕТ СН'!$F$21</f>
        <v>3164.48117809</v>
      </c>
      <c r="T28" s="36">
        <f>SUMIFS(СВЦЭМ!$D$33:$D$776,СВЦЭМ!$A$33:$A$776,$A28,СВЦЭМ!$B$33:$B$776,T$11)+'СЕТ СН'!$F$11+СВЦЭМ!$D$10+'СЕТ СН'!$F$5-'СЕТ СН'!$F$21</f>
        <v>3174.73000796</v>
      </c>
      <c r="U28" s="36">
        <f>SUMIFS(СВЦЭМ!$D$33:$D$776,СВЦЭМ!$A$33:$A$776,$A28,СВЦЭМ!$B$33:$B$776,U$11)+'СЕТ СН'!$F$11+СВЦЭМ!$D$10+'СЕТ СН'!$F$5-'СЕТ СН'!$F$21</f>
        <v>3159.5315367200001</v>
      </c>
      <c r="V28" s="36">
        <f>SUMIFS(СВЦЭМ!$D$33:$D$776,СВЦЭМ!$A$33:$A$776,$A28,СВЦЭМ!$B$33:$B$776,V$11)+'СЕТ СН'!$F$11+СВЦЭМ!$D$10+'СЕТ СН'!$F$5-'СЕТ СН'!$F$21</f>
        <v>3152.9108672500001</v>
      </c>
      <c r="W28" s="36">
        <f>SUMIFS(СВЦЭМ!$D$33:$D$776,СВЦЭМ!$A$33:$A$776,$A28,СВЦЭМ!$B$33:$B$776,W$11)+'СЕТ СН'!$F$11+СВЦЭМ!$D$10+'СЕТ СН'!$F$5-'СЕТ СН'!$F$21</f>
        <v>3158.3018156399999</v>
      </c>
      <c r="X28" s="36">
        <f>SUMIFS(СВЦЭМ!$D$33:$D$776,СВЦЭМ!$A$33:$A$776,$A28,СВЦЭМ!$B$33:$B$776,X$11)+'СЕТ СН'!$F$11+СВЦЭМ!$D$10+'СЕТ СН'!$F$5-'СЕТ СН'!$F$21</f>
        <v>3203.4099944099999</v>
      </c>
      <c r="Y28" s="36">
        <f>SUMIFS(СВЦЭМ!$D$33:$D$776,СВЦЭМ!$A$33:$A$776,$A28,СВЦЭМ!$B$33:$B$776,Y$11)+'СЕТ СН'!$F$11+СВЦЭМ!$D$10+'СЕТ СН'!$F$5-'СЕТ СН'!$F$21</f>
        <v>3284.4279669699999</v>
      </c>
    </row>
    <row r="29" spans="1:25" ht="15.75" x14ac:dyDescent="0.2">
      <c r="A29" s="35">
        <f t="shared" si="0"/>
        <v>44000</v>
      </c>
      <c r="B29" s="36">
        <f>SUMIFS(СВЦЭМ!$D$33:$D$776,СВЦЭМ!$A$33:$A$776,$A29,СВЦЭМ!$B$33:$B$776,B$11)+'СЕТ СН'!$F$11+СВЦЭМ!$D$10+'СЕТ СН'!$F$5-'СЕТ СН'!$F$21</f>
        <v>3252.7086666</v>
      </c>
      <c r="C29" s="36">
        <f>SUMIFS(СВЦЭМ!$D$33:$D$776,СВЦЭМ!$A$33:$A$776,$A29,СВЦЭМ!$B$33:$B$776,C$11)+'СЕТ СН'!$F$11+СВЦЭМ!$D$10+'СЕТ СН'!$F$5-'СЕТ СН'!$F$21</f>
        <v>3230.5650159900001</v>
      </c>
      <c r="D29" s="36">
        <f>SUMIFS(СВЦЭМ!$D$33:$D$776,СВЦЭМ!$A$33:$A$776,$A29,СВЦЭМ!$B$33:$B$776,D$11)+'СЕТ СН'!$F$11+СВЦЭМ!$D$10+'СЕТ СН'!$F$5-'СЕТ СН'!$F$21</f>
        <v>3258.1452077899999</v>
      </c>
      <c r="E29" s="36">
        <f>SUMIFS(СВЦЭМ!$D$33:$D$776,СВЦЭМ!$A$33:$A$776,$A29,СВЦЭМ!$B$33:$B$776,E$11)+'СЕТ СН'!$F$11+СВЦЭМ!$D$10+'СЕТ СН'!$F$5-'СЕТ СН'!$F$21</f>
        <v>3270.34944567</v>
      </c>
      <c r="F29" s="36">
        <f>SUMIFS(СВЦЭМ!$D$33:$D$776,СВЦЭМ!$A$33:$A$776,$A29,СВЦЭМ!$B$33:$B$776,F$11)+'СЕТ СН'!$F$11+СВЦЭМ!$D$10+'СЕТ СН'!$F$5-'СЕТ СН'!$F$21</f>
        <v>3269.2948905200001</v>
      </c>
      <c r="G29" s="36">
        <f>SUMIFS(СВЦЭМ!$D$33:$D$776,СВЦЭМ!$A$33:$A$776,$A29,СВЦЭМ!$B$33:$B$776,G$11)+'СЕТ СН'!$F$11+СВЦЭМ!$D$10+'СЕТ СН'!$F$5-'СЕТ СН'!$F$21</f>
        <v>3381.7940791299998</v>
      </c>
      <c r="H29" s="36">
        <f>SUMIFS(СВЦЭМ!$D$33:$D$776,СВЦЭМ!$A$33:$A$776,$A29,СВЦЭМ!$B$33:$B$776,H$11)+'СЕТ СН'!$F$11+СВЦЭМ!$D$10+'СЕТ СН'!$F$5-'СЕТ СН'!$F$21</f>
        <v>3343.0796480399999</v>
      </c>
      <c r="I29" s="36">
        <f>SUMIFS(СВЦЭМ!$D$33:$D$776,СВЦЭМ!$A$33:$A$776,$A29,СВЦЭМ!$B$33:$B$776,I$11)+'СЕТ СН'!$F$11+СВЦЭМ!$D$10+'СЕТ СН'!$F$5-'СЕТ СН'!$F$21</f>
        <v>3336.98723513</v>
      </c>
      <c r="J29" s="36">
        <f>SUMIFS(СВЦЭМ!$D$33:$D$776,СВЦЭМ!$A$33:$A$776,$A29,СВЦЭМ!$B$33:$B$776,J$11)+'СЕТ СН'!$F$11+СВЦЭМ!$D$10+'СЕТ СН'!$F$5-'СЕТ СН'!$F$21</f>
        <v>3340.8440063400003</v>
      </c>
      <c r="K29" s="36">
        <f>SUMIFS(СВЦЭМ!$D$33:$D$776,СВЦЭМ!$A$33:$A$776,$A29,СВЦЭМ!$B$33:$B$776,K$11)+'СЕТ СН'!$F$11+СВЦЭМ!$D$10+'СЕТ СН'!$F$5-'СЕТ СН'!$F$21</f>
        <v>3257.9173455199998</v>
      </c>
      <c r="L29" s="36">
        <f>SUMIFS(СВЦЭМ!$D$33:$D$776,СВЦЭМ!$A$33:$A$776,$A29,СВЦЭМ!$B$33:$B$776,L$11)+'СЕТ СН'!$F$11+СВЦЭМ!$D$10+'СЕТ СН'!$F$5-'СЕТ СН'!$F$21</f>
        <v>3200.5768791199998</v>
      </c>
      <c r="M29" s="36">
        <f>SUMIFS(СВЦЭМ!$D$33:$D$776,СВЦЭМ!$A$33:$A$776,$A29,СВЦЭМ!$B$33:$B$776,M$11)+'СЕТ СН'!$F$11+СВЦЭМ!$D$10+'СЕТ СН'!$F$5-'СЕТ СН'!$F$21</f>
        <v>3186.9244313099998</v>
      </c>
      <c r="N29" s="36">
        <f>SUMIFS(СВЦЭМ!$D$33:$D$776,СВЦЭМ!$A$33:$A$776,$A29,СВЦЭМ!$B$33:$B$776,N$11)+'СЕТ СН'!$F$11+СВЦЭМ!$D$10+'СЕТ СН'!$F$5-'СЕТ СН'!$F$21</f>
        <v>3200.6562312199999</v>
      </c>
      <c r="O29" s="36">
        <f>SUMIFS(СВЦЭМ!$D$33:$D$776,СВЦЭМ!$A$33:$A$776,$A29,СВЦЭМ!$B$33:$B$776,O$11)+'СЕТ СН'!$F$11+СВЦЭМ!$D$10+'СЕТ СН'!$F$5-'СЕТ СН'!$F$21</f>
        <v>3215.2229334499998</v>
      </c>
      <c r="P29" s="36">
        <f>SUMIFS(СВЦЭМ!$D$33:$D$776,СВЦЭМ!$A$33:$A$776,$A29,СВЦЭМ!$B$33:$B$776,P$11)+'СЕТ СН'!$F$11+СВЦЭМ!$D$10+'СЕТ СН'!$F$5-'СЕТ СН'!$F$21</f>
        <v>3208.6055397300001</v>
      </c>
      <c r="Q29" s="36">
        <f>SUMIFS(СВЦЭМ!$D$33:$D$776,СВЦЭМ!$A$33:$A$776,$A29,СВЦЭМ!$B$33:$B$776,Q$11)+'СЕТ СН'!$F$11+СВЦЭМ!$D$10+'СЕТ СН'!$F$5-'СЕТ СН'!$F$21</f>
        <v>3212.9965720600003</v>
      </c>
      <c r="R29" s="36">
        <f>SUMIFS(СВЦЭМ!$D$33:$D$776,СВЦЭМ!$A$33:$A$776,$A29,СВЦЭМ!$B$33:$B$776,R$11)+'СЕТ СН'!$F$11+СВЦЭМ!$D$10+'СЕТ СН'!$F$5-'СЕТ СН'!$F$21</f>
        <v>3208.2319738599999</v>
      </c>
      <c r="S29" s="36">
        <f>SUMIFS(СВЦЭМ!$D$33:$D$776,СВЦЭМ!$A$33:$A$776,$A29,СВЦЭМ!$B$33:$B$776,S$11)+'СЕТ СН'!$F$11+СВЦЭМ!$D$10+'СЕТ СН'!$F$5-'СЕТ СН'!$F$21</f>
        <v>3219.7930923100002</v>
      </c>
      <c r="T29" s="36">
        <f>SUMIFS(СВЦЭМ!$D$33:$D$776,СВЦЭМ!$A$33:$A$776,$A29,СВЦЭМ!$B$33:$B$776,T$11)+'СЕТ СН'!$F$11+СВЦЭМ!$D$10+'СЕТ СН'!$F$5-'СЕТ СН'!$F$21</f>
        <v>3214.83427342</v>
      </c>
      <c r="U29" s="36">
        <f>SUMIFS(СВЦЭМ!$D$33:$D$776,СВЦЭМ!$A$33:$A$776,$A29,СВЦЭМ!$B$33:$B$776,U$11)+'СЕТ СН'!$F$11+СВЦЭМ!$D$10+'СЕТ СН'!$F$5-'СЕТ СН'!$F$21</f>
        <v>3213.3416543499998</v>
      </c>
      <c r="V29" s="36">
        <f>SUMIFS(СВЦЭМ!$D$33:$D$776,СВЦЭМ!$A$33:$A$776,$A29,СВЦЭМ!$B$33:$B$776,V$11)+'СЕТ СН'!$F$11+СВЦЭМ!$D$10+'СЕТ СН'!$F$5-'СЕТ СН'!$F$21</f>
        <v>3198.8967191699999</v>
      </c>
      <c r="W29" s="36">
        <f>SUMIFS(СВЦЭМ!$D$33:$D$776,СВЦЭМ!$A$33:$A$776,$A29,СВЦЭМ!$B$33:$B$776,W$11)+'СЕТ СН'!$F$11+СВЦЭМ!$D$10+'СЕТ СН'!$F$5-'СЕТ СН'!$F$21</f>
        <v>3192.5738312600001</v>
      </c>
      <c r="X29" s="36">
        <f>SUMIFS(СВЦЭМ!$D$33:$D$776,СВЦЭМ!$A$33:$A$776,$A29,СВЦЭМ!$B$33:$B$776,X$11)+'СЕТ СН'!$F$11+СВЦЭМ!$D$10+'СЕТ СН'!$F$5-'СЕТ СН'!$F$21</f>
        <v>3236.2474533599998</v>
      </c>
      <c r="Y29" s="36">
        <f>SUMIFS(СВЦЭМ!$D$33:$D$776,СВЦЭМ!$A$33:$A$776,$A29,СВЦЭМ!$B$33:$B$776,Y$11)+'СЕТ СН'!$F$11+СВЦЭМ!$D$10+'СЕТ СН'!$F$5-'СЕТ СН'!$F$21</f>
        <v>3247.7961842599998</v>
      </c>
    </row>
    <row r="30" spans="1:25" ht="15.75" x14ac:dyDescent="0.2">
      <c r="A30" s="35">
        <f t="shared" si="0"/>
        <v>44001</v>
      </c>
      <c r="B30" s="36">
        <f>SUMIFS(СВЦЭМ!$D$33:$D$776,СВЦЭМ!$A$33:$A$776,$A30,СВЦЭМ!$B$33:$B$776,B$11)+'СЕТ СН'!$F$11+СВЦЭМ!$D$10+'СЕТ СН'!$F$5-'СЕТ СН'!$F$21</f>
        <v>3354.0213524199999</v>
      </c>
      <c r="C30" s="36">
        <f>SUMIFS(СВЦЭМ!$D$33:$D$776,СВЦЭМ!$A$33:$A$776,$A30,СВЦЭМ!$B$33:$B$776,C$11)+'СЕТ СН'!$F$11+СВЦЭМ!$D$10+'СЕТ СН'!$F$5-'СЕТ СН'!$F$21</f>
        <v>3388.64971436</v>
      </c>
      <c r="D30" s="36">
        <f>SUMIFS(СВЦЭМ!$D$33:$D$776,СВЦЭМ!$A$33:$A$776,$A30,СВЦЭМ!$B$33:$B$776,D$11)+'СЕТ СН'!$F$11+СВЦЭМ!$D$10+'СЕТ СН'!$F$5-'СЕТ СН'!$F$21</f>
        <v>3394.9443104500001</v>
      </c>
      <c r="E30" s="36">
        <f>SUMIFS(СВЦЭМ!$D$33:$D$776,СВЦЭМ!$A$33:$A$776,$A30,СВЦЭМ!$B$33:$B$776,E$11)+'СЕТ СН'!$F$11+СВЦЭМ!$D$10+'СЕТ СН'!$F$5-'СЕТ СН'!$F$21</f>
        <v>3385.2430362700002</v>
      </c>
      <c r="F30" s="36">
        <f>SUMIFS(СВЦЭМ!$D$33:$D$776,СВЦЭМ!$A$33:$A$776,$A30,СВЦЭМ!$B$33:$B$776,F$11)+'СЕТ СН'!$F$11+СВЦЭМ!$D$10+'СЕТ СН'!$F$5-'СЕТ СН'!$F$21</f>
        <v>3379.4967588899999</v>
      </c>
      <c r="G30" s="36">
        <f>SUMIFS(СВЦЭМ!$D$33:$D$776,СВЦЭМ!$A$33:$A$776,$A30,СВЦЭМ!$B$33:$B$776,G$11)+'СЕТ СН'!$F$11+СВЦЭМ!$D$10+'СЕТ СН'!$F$5-'СЕТ СН'!$F$21</f>
        <v>3387.5871146300001</v>
      </c>
      <c r="H30" s="36">
        <f>SUMIFS(СВЦЭМ!$D$33:$D$776,СВЦЭМ!$A$33:$A$776,$A30,СВЦЭМ!$B$33:$B$776,H$11)+'СЕТ СН'!$F$11+СВЦЭМ!$D$10+'СЕТ СН'!$F$5-'СЕТ СН'!$F$21</f>
        <v>3404.7695992999998</v>
      </c>
      <c r="I30" s="36">
        <f>SUMIFS(СВЦЭМ!$D$33:$D$776,СВЦЭМ!$A$33:$A$776,$A30,СВЦЭМ!$B$33:$B$776,I$11)+'СЕТ СН'!$F$11+СВЦЭМ!$D$10+'СЕТ СН'!$F$5-'СЕТ СН'!$F$21</f>
        <v>3392.61269219</v>
      </c>
      <c r="J30" s="36">
        <f>SUMIFS(СВЦЭМ!$D$33:$D$776,СВЦЭМ!$A$33:$A$776,$A30,СВЦЭМ!$B$33:$B$776,J$11)+'СЕТ СН'!$F$11+СВЦЭМ!$D$10+'СЕТ СН'!$F$5-'СЕТ СН'!$F$21</f>
        <v>3295.28428106</v>
      </c>
      <c r="K30" s="36">
        <f>SUMIFS(СВЦЭМ!$D$33:$D$776,СВЦЭМ!$A$33:$A$776,$A30,СВЦЭМ!$B$33:$B$776,K$11)+'СЕТ СН'!$F$11+СВЦЭМ!$D$10+'СЕТ СН'!$F$5-'СЕТ СН'!$F$21</f>
        <v>3202.65306341</v>
      </c>
      <c r="L30" s="36">
        <f>SUMIFS(СВЦЭМ!$D$33:$D$776,СВЦЭМ!$A$33:$A$776,$A30,СВЦЭМ!$B$33:$B$776,L$11)+'СЕТ СН'!$F$11+СВЦЭМ!$D$10+'СЕТ СН'!$F$5-'СЕТ СН'!$F$21</f>
        <v>3154.1975340399999</v>
      </c>
      <c r="M30" s="36">
        <f>SUMIFS(СВЦЭМ!$D$33:$D$776,СВЦЭМ!$A$33:$A$776,$A30,СВЦЭМ!$B$33:$B$776,M$11)+'СЕТ СН'!$F$11+СВЦЭМ!$D$10+'СЕТ СН'!$F$5-'СЕТ СН'!$F$21</f>
        <v>3153.4578301900001</v>
      </c>
      <c r="N30" s="36">
        <f>SUMIFS(СВЦЭМ!$D$33:$D$776,СВЦЭМ!$A$33:$A$776,$A30,СВЦЭМ!$B$33:$B$776,N$11)+'СЕТ СН'!$F$11+СВЦЭМ!$D$10+'СЕТ СН'!$F$5-'СЕТ СН'!$F$21</f>
        <v>3156.3109130299999</v>
      </c>
      <c r="O30" s="36">
        <f>SUMIFS(СВЦЭМ!$D$33:$D$776,СВЦЭМ!$A$33:$A$776,$A30,СВЦЭМ!$B$33:$B$776,O$11)+'СЕТ СН'!$F$11+СВЦЭМ!$D$10+'СЕТ СН'!$F$5-'СЕТ СН'!$F$21</f>
        <v>3173.1930981</v>
      </c>
      <c r="P30" s="36">
        <f>SUMIFS(СВЦЭМ!$D$33:$D$776,СВЦЭМ!$A$33:$A$776,$A30,СВЦЭМ!$B$33:$B$776,P$11)+'СЕТ СН'!$F$11+СВЦЭМ!$D$10+'СЕТ СН'!$F$5-'СЕТ СН'!$F$21</f>
        <v>3162.38649996</v>
      </c>
      <c r="Q30" s="36">
        <f>SUMIFS(СВЦЭМ!$D$33:$D$776,СВЦЭМ!$A$33:$A$776,$A30,СВЦЭМ!$B$33:$B$776,Q$11)+'СЕТ СН'!$F$11+СВЦЭМ!$D$10+'СЕТ СН'!$F$5-'СЕТ СН'!$F$21</f>
        <v>3168.1722038400003</v>
      </c>
      <c r="R30" s="36">
        <f>SUMIFS(СВЦЭМ!$D$33:$D$776,СВЦЭМ!$A$33:$A$776,$A30,СВЦЭМ!$B$33:$B$776,R$11)+'СЕТ СН'!$F$11+СВЦЭМ!$D$10+'СЕТ СН'!$F$5-'СЕТ СН'!$F$21</f>
        <v>3163.8230280899998</v>
      </c>
      <c r="S30" s="36">
        <f>SUMIFS(СВЦЭМ!$D$33:$D$776,СВЦЭМ!$A$33:$A$776,$A30,СВЦЭМ!$B$33:$B$776,S$11)+'СЕТ СН'!$F$11+СВЦЭМ!$D$10+'СЕТ СН'!$F$5-'СЕТ СН'!$F$21</f>
        <v>3186.52299928</v>
      </c>
      <c r="T30" s="36">
        <f>SUMIFS(СВЦЭМ!$D$33:$D$776,СВЦЭМ!$A$33:$A$776,$A30,СВЦЭМ!$B$33:$B$776,T$11)+'СЕТ СН'!$F$11+СВЦЭМ!$D$10+'СЕТ СН'!$F$5-'СЕТ СН'!$F$21</f>
        <v>3181.7582453499999</v>
      </c>
      <c r="U30" s="36">
        <f>SUMIFS(СВЦЭМ!$D$33:$D$776,СВЦЭМ!$A$33:$A$776,$A30,СВЦЭМ!$B$33:$B$776,U$11)+'СЕТ СН'!$F$11+СВЦЭМ!$D$10+'СЕТ СН'!$F$5-'СЕТ СН'!$F$21</f>
        <v>3172.79029399</v>
      </c>
      <c r="V30" s="36">
        <f>SUMIFS(СВЦЭМ!$D$33:$D$776,СВЦЭМ!$A$33:$A$776,$A30,СВЦЭМ!$B$33:$B$776,V$11)+'СЕТ СН'!$F$11+СВЦЭМ!$D$10+'СЕТ СН'!$F$5-'СЕТ СН'!$F$21</f>
        <v>3156.18827336</v>
      </c>
      <c r="W30" s="36">
        <f>SUMIFS(СВЦЭМ!$D$33:$D$776,СВЦЭМ!$A$33:$A$776,$A30,СВЦЭМ!$B$33:$B$776,W$11)+'СЕТ СН'!$F$11+СВЦЭМ!$D$10+'СЕТ СН'!$F$5-'СЕТ СН'!$F$21</f>
        <v>3157.1942693199999</v>
      </c>
      <c r="X30" s="36">
        <f>SUMIFS(СВЦЭМ!$D$33:$D$776,СВЦЭМ!$A$33:$A$776,$A30,СВЦЭМ!$B$33:$B$776,X$11)+'СЕТ СН'!$F$11+СВЦЭМ!$D$10+'СЕТ СН'!$F$5-'СЕТ СН'!$F$21</f>
        <v>3204.7359021299999</v>
      </c>
      <c r="Y30" s="36">
        <f>SUMIFS(СВЦЭМ!$D$33:$D$776,СВЦЭМ!$A$33:$A$776,$A30,СВЦЭМ!$B$33:$B$776,Y$11)+'СЕТ СН'!$F$11+СВЦЭМ!$D$10+'СЕТ СН'!$F$5-'СЕТ СН'!$F$21</f>
        <v>3286.1370803300001</v>
      </c>
    </row>
    <row r="31" spans="1:25" ht="15.75" x14ac:dyDescent="0.2">
      <c r="A31" s="35">
        <f t="shared" si="0"/>
        <v>44002</v>
      </c>
      <c r="B31" s="36">
        <f>SUMIFS(СВЦЭМ!$D$33:$D$776,СВЦЭМ!$A$33:$A$776,$A31,СВЦЭМ!$B$33:$B$776,B$11)+'СЕТ СН'!$F$11+СВЦЭМ!$D$10+'СЕТ СН'!$F$5-'СЕТ СН'!$F$21</f>
        <v>3344.8689839099998</v>
      </c>
      <c r="C31" s="36">
        <f>SUMIFS(СВЦЭМ!$D$33:$D$776,СВЦЭМ!$A$33:$A$776,$A31,СВЦЭМ!$B$33:$B$776,C$11)+'СЕТ СН'!$F$11+СВЦЭМ!$D$10+'СЕТ СН'!$F$5-'СЕТ СН'!$F$21</f>
        <v>3372.3247015100001</v>
      </c>
      <c r="D31" s="36">
        <f>SUMIFS(СВЦЭМ!$D$33:$D$776,СВЦЭМ!$A$33:$A$776,$A31,СВЦЭМ!$B$33:$B$776,D$11)+'СЕТ СН'!$F$11+СВЦЭМ!$D$10+'СЕТ СН'!$F$5-'СЕТ СН'!$F$21</f>
        <v>3377.9617884099998</v>
      </c>
      <c r="E31" s="36">
        <f>SUMIFS(СВЦЭМ!$D$33:$D$776,СВЦЭМ!$A$33:$A$776,$A31,СВЦЭМ!$B$33:$B$776,E$11)+'СЕТ СН'!$F$11+СВЦЭМ!$D$10+'СЕТ СН'!$F$5-'СЕТ СН'!$F$21</f>
        <v>3371.6257421600003</v>
      </c>
      <c r="F31" s="36">
        <f>SUMIFS(СВЦЭМ!$D$33:$D$776,СВЦЭМ!$A$33:$A$776,$A31,СВЦЭМ!$B$33:$B$776,F$11)+'СЕТ СН'!$F$11+СВЦЭМ!$D$10+'СЕТ СН'!$F$5-'СЕТ СН'!$F$21</f>
        <v>3361.6230032799999</v>
      </c>
      <c r="G31" s="36">
        <f>SUMIFS(СВЦЭМ!$D$33:$D$776,СВЦЭМ!$A$33:$A$776,$A31,СВЦЭМ!$B$33:$B$776,G$11)+'СЕТ СН'!$F$11+СВЦЭМ!$D$10+'СЕТ СН'!$F$5-'СЕТ СН'!$F$21</f>
        <v>3366.0867698000002</v>
      </c>
      <c r="H31" s="36">
        <f>SUMIFS(СВЦЭМ!$D$33:$D$776,СВЦЭМ!$A$33:$A$776,$A31,СВЦЭМ!$B$33:$B$776,H$11)+'СЕТ СН'!$F$11+СВЦЭМ!$D$10+'СЕТ СН'!$F$5-'СЕТ СН'!$F$21</f>
        <v>3372.6879341399999</v>
      </c>
      <c r="I31" s="36">
        <f>SUMIFS(СВЦЭМ!$D$33:$D$776,СВЦЭМ!$A$33:$A$776,$A31,СВЦЭМ!$B$33:$B$776,I$11)+'СЕТ СН'!$F$11+СВЦЭМ!$D$10+'СЕТ СН'!$F$5-'СЕТ СН'!$F$21</f>
        <v>3353.2009481599998</v>
      </c>
      <c r="J31" s="36">
        <f>SUMIFS(СВЦЭМ!$D$33:$D$776,СВЦЭМ!$A$33:$A$776,$A31,СВЦЭМ!$B$33:$B$776,J$11)+'СЕТ СН'!$F$11+СВЦЭМ!$D$10+'СЕТ СН'!$F$5-'СЕТ СН'!$F$21</f>
        <v>3250.6961935099998</v>
      </c>
      <c r="K31" s="36">
        <f>SUMIFS(СВЦЭМ!$D$33:$D$776,СВЦЭМ!$A$33:$A$776,$A31,СВЦЭМ!$B$33:$B$776,K$11)+'СЕТ СН'!$F$11+СВЦЭМ!$D$10+'СЕТ СН'!$F$5-'СЕТ СН'!$F$21</f>
        <v>3181.42552944</v>
      </c>
      <c r="L31" s="36">
        <f>SUMIFS(СВЦЭМ!$D$33:$D$776,СВЦЭМ!$A$33:$A$776,$A31,СВЦЭМ!$B$33:$B$776,L$11)+'СЕТ СН'!$F$11+СВЦЭМ!$D$10+'СЕТ СН'!$F$5-'СЕТ СН'!$F$21</f>
        <v>3148.0972798100001</v>
      </c>
      <c r="M31" s="36">
        <f>SUMIFS(СВЦЭМ!$D$33:$D$776,СВЦЭМ!$A$33:$A$776,$A31,СВЦЭМ!$B$33:$B$776,M$11)+'СЕТ СН'!$F$11+СВЦЭМ!$D$10+'СЕТ СН'!$F$5-'СЕТ СН'!$F$21</f>
        <v>3147.8201418899998</v>
      </c>
      <c r="N31" s="36">
        <f>SUMIFS(СВЦЭМ!$D$33:$D$776,СВЦЭМ!$A$33:$A$776,$A31,СВЦЭМ!$B$33:$B$776,N$11)+'СЕТ СН'!$F$11+СВЦЭМ!$D$10+'СЕТ СН'!$F$5-'СЕТ СН'!$F$21</f>
        <v>3151.7764648299999</v>
      </c>
      <c r="O31" s="36">
        <f>SUMIFS(СВЦЭМ!$D$33:$D$776,СВЦЭМ!$A$33:$A$776,$A31,СВЦЭМ!$B$33:$B$776,O$11)+'СЕТ СН'!$F$11+СВЦЭМ!$D$10+'СЕТ СН'!$F$5-'СЕТ СН'!$F$21</f>
        <v>3164.70088184</v>
      </c>
      <c r="P31" s="36">
        <f>SUMIFS(СВЦЭМ!$D$33:$D$776,СВЦЭМ!$A$33:$A$776,$A31,СВЦЭМ!$B$33:$B$776,P$11)+'СЕТ СН'!$F$11+СВЦЭМ!$D$10+'СЕТ СН'!$F$5-'СЕТ СН'!$F$21</f>
        <v>3140.6332387100001</v>
      </c>
      <c r="Q31" s="36">
        <f>SUMIFS(СВЦЭМ!$D$33:$D$776,СВЦЭМ!$A$33:$A$776,$A31,СВЦЭМ!$B$33:$B$776,Q$11)+'СЕТ СН'!$F$11+СВЦЭМ!$D$10+'СЕТ СН'!$F$5-'СЕТ СН'!$F$21</f>
        <v>3150.55376983</v>
      </c>
      <c r="R31" s="36">
        <f>SUMIFS(СВЦЭМ!$D$33:$D$776,СВЦЭМ!$A$33:$A$776,$A31,СВЦЭМ!$B$33:$B$776,R$11)+'СЕТ СН'!$F$11+СВЦЭМ!$D$10+'СЕТ СН'!$F$5-'СЕТ СН'!$F$21</f>
        <v>3148.9658471600001</v>
      </c>
      <c r="S31" s="36">
        <f>SUMIFS(СВЦЭМ!$D$33:$D$776,СВЦЭМ!$A$33:$A$776,$A31,СВЦЭМ!$B$33:$B$776,S$11)+'СЕТ СН'!$F$11+СВЦЭМ!$D$10+'СЕТ СН'!$F$5-'СЕТ СН'!$F$21</f>
        <v>3171.3390790000003</v>
      </c>
      <c r="T31" s="36">
        <f>SUMIFS(СВЦЭМ!$D$33:$D$776,СВЦЭМ!$A$33:$A$776,$A31,СВЦЭМ!$B$33:$B$776,T$11)+'СЕТ СН'!$F$11+СВЦЭМ!$D$10+'СЕТ СН'!$F$5-'СЕТ СН'!$F$21</f>
        <v>3166.6176741700001</v>
      </c>
      <c r="U31" s="36">
        <f>SUMIFS(СВЦЭМ!$D$33:$D$776,СВЦЭМ!$A$33:$A$776,$A31,СВЦЭМ!$B$33:$B$776,U$11)+'СЕТ СН'!$F$11+СВЦЭМ!$D$10+'СЕТ СН'!$F$5-'СЕТ СН'!$F$21</f>
        <v>3150.8142999000002</v>
      </c>
      <c r="V31" s="36">
        <f>SUMIFS(СВЦЭМ!$D$33:$D$776,СВЦЭМ!$A$33:$A$776,$A31,СВЦЭМ!$B$33:$B$776,V$11)+'СЕТ СН'!$F$11+СВЦЭМ!$D$10+'СЕТ СН'!$F$5-'СЕТ СН'!$F$21</f>
        <v>3132.1829768699999</v>
      </c>
      <c r="W31" s="36">
        <f>SUMIFS(СВЦЭМ!$D$33:$D$776,СВЦЭМ!$A$33:$A$776,$A31,СВЦЭМ!$B$33:$B$776,W$11)+'СЕТ СН'!$F$11+СВЦЭМ!$D$10+'СЕТ СН'!$F$5-'СЕТ СН'!$F$21</f>
        <v>3152.2995445400002</v>
      </c>
      <c r="X31" s="36">
        <f>SUMIFS(СВЦЭМ!$D$33:$D$776,СВЦЭМ!$A$33:$A$776,$A31,СВЦЭМ!$B$33:$B$776,X$11)+'СЕТ СН'!$F$11+СВЦЭМ!$D$10+'СЕТ СН'!$F$5-'СЕТ СН'!$F$21</f>
        <v>3201.9513781999999</v>
      </c>
      <c r="Y31" s="36">
        <f>SUMIFS(СВЦЭМ!$D$33:$D$776,СВЦЭМ!$A$33:$A$776,$A31,СВЦЭМ!$B$33:$B$776,Y$11)+'СЕТ СН'!$F$11+СВЦЭМ!$D$10+'СЕТ СН'!$F$5-'СЕТ СН'!$F$21</f>
        <v>3260.3161661899999</v>
      </c>
    </row>
    <row r="32" spans="1:25" ht="15.75" x14ac:dyDescent="0.2">
      <c r="A32" s="35">
        <f t="shared" si="0"/>
        <v>44003</v>
      </c>
      <c r="B32" s="36">
        <f>SUMIFS(СВЦЭМ!$D$33:$D$776,СВЦЭМ!$A$33:$A$776,$A32,СВЦЭМ!$B$33:$B$776,B$11)+'СЕТ СН'!$F$11+СВЦЭМ!$D$10+'СЕТ СН'!$F$5-'СЕТ СН'!$F$21</f>
        <v>3324.8639593400003</v>
      </c>
      <c r="C32" s="36">
        <f>SUMIFS(СВЦЭМ!$D$33:$D$776,СВЦЭМ!$A$33:$A$776,$A32,СВЦЭМ!$B$33:$B$776,C$11)+'СЕТ СН'!$F$11+СВЦЭМ!$D$10+'СЕТ СН'!$F$5-'СЕТ СН'!$F$21</f>
        <v>3359.7119791999999</v>
      </c>
      <c r="D32" s="36">
        <f>SUMIFS(СВЦЭМ!$D$33:$D$776,СВЦЭМ!$A$33:$A$776,$A32,СВЦЭМ!$B$33:$B$776,D$11)+'СЕТ СН'!$F$11+СВЦЭМ!$D$10+'СЕТ СН'!$F$5-'СЕТ СН'!$F$21</f>
        <v>3393.3529731799999</v>
      </c>
      <c r="E32" s="36">
        <f>SUMIFS(СВЦЭМ!$D$33:$D$776,СВЦЭМ!$A$33:$A$776,$A32,СВЦЭМ!$B$33:$B$776,E$11)+'СЕТ СН'!$F$11+СВЦЭМ!$D$10+'СЕТ СН'!$F$5-'СЕТ СН'!$F$21</f>
        <v>3416.0979989799998</v>
      </c>
      <c r="F32" s="36">
        <f>SUMIFS(СВЦЭМ!$D$33:$D$776,СВЦЭМ!$A$33:$A$776,$A32,СВЦЭМ!$B$33:$B$776,F$11)+'СЕТ СН'!$F$11+СВЦЭМ!$D$10+'СЕТ СН'!$F$5-'СЕТ СН'!$F$21</f>
        <v>3409.5293600599998</v>
      </c>
      <c r="G32" s="36">
        <f>SUMIFS(СВЦЭМ!$D$33:$D$776,СВЦЭМ!$A$33:$A$776,$A32,СВЦЭМ!$B$33:$B$776,G$11)+'СЕТ СН'!$F$11+СВЦЭМ!$D$10+'СЕТ СН'!$F$5-'СЕТ СН'!$F$21</f>
        <v>3405.65849759</v>
      </c>
      <c r="H32" s="36">
        <f>SUMIFS(СВЦЭМ!$D$33:$D$776,СВЦЭМ!$A$33:$A$776,$A32,СВЦЭМ!$B$33:$B$776,H$11)+'СЕТ СН'!$F$11+СВЦЭМ!$D$10+'СЕТ СН'!$F$5-'СЕТ СН'!$F$21</f>
        <v>3381.1573757199999</v>
      </c>
      <c r="I32" s="36">
        <f>SUMIFS(СВЦЭМ!$D$33:$D$776,СВЦЭМ!$A$33:$A$776,$A32,СВЦЭМ!$B$33:$B$776,I$11)+'СЕТ СН'!$F$11+СВЦЭМ!$D$10+'СЕТ СН'!$F$5-'СЕТ СН'!$F$21</f>
        <v>3362.3712863800001</v>
      </c>
      <c r="J32" s="36">
        <f>SUMIFS(СВЦЭМ!$D$33:$D$776,СВЦЭМ!$A$33:$A$776,$A32,СВЦЭМ!$B$33:$B$776,J$11)+'СЕТ СН'!$F$11+СВЦЭМ!$D$10+'СЕТ СН'!$F$5-'СЕТ СН'!$F$21</f>
        <v>3313.87009988</v>
      </c>
      <c r="K32" s="36">
        <f>SUMIFS(СВЦЭМ!$D$33:$D$776,СВЦЭМ!$A$33:$A$776,$A32,СВЦЭМ!$B$33:$B$776,K$11)+'СЕТ СН'!$F$11+СВЦЭМ!$D$10+'СЕТ СН'!$F$5-'СЕТ СН'!$F$21</f>
        <v>3244.55329579</v>
      </c>
      <c r="L32" s="36">
        <f>SUMIFS(СВЦЭМ!$D$33:$D$776,СВЦЭМ!$A$33:$A$776,$A32,СВЦЭМ!$B$33:$B$776,L$11)+'СЕТ СН'!$F$11+СВЦЭМ!$D$10+'СЕТ СН'!$F$5-'СЕТ СН'!$F$21</f>
        <v>3181.1817465499998</v>
      </c>
      <c r="M32" s="36">
        <f>SUMIFS(СВЦЭМ!$D$33:$D$776,СВЦЭМ!$A$33:$A$776,$A32,СВЦЭМ!$B$33:$B$776,M$11)+'СЕТ СН'!$F$11+СВЦЭМ!$D$10+'СЕТ СН'!$F$5-'СЕТ СН'!$F$21</f>
        <v>3117.46750479</v>
      </c>
      <c r="N32" s="36">
        <f>SUMIFS(СВЦЭМ!$D$33:$D$776,СВЦЭМ!$A$33:$A$776,$A32,СВЦЭМ!$B$33:$B$776,N$11)+'СЕТ СН'!$F$11+СВЦЭМ!$D$10+'СЕТ СН'!$F$5-'СЕТ СН'!$F$21</f>
        <v>3110.3895886600003</v>
      </c>
      <c r="O32" s="36">
        <f>SUMIFS(СВЦЭМ!$D$33:$D$776,СВЦЭМ!$A$33:$A$776,$A32,СВЦЭМ!$B$33:$B$776,O$11)+'СЕТ СН'!$F$11+СВЦЭМ!$D$10+'СЕТ СН'!$F$5-'СЕТ СН'!$F$21</f>
        <v>3106.23241482</v>
      </c>
      <c r="P32" s="36">
        <f>SUMIFS(СВЦЭМ!$D$33:$D$776,СВЦЭМ!$A$33:$A$776,$A32,СВЦЭМ!$B$33:$B$776,P$11)+'СЕТ СН'!$F$11+СВЦЭМ!$D$10+'СЕТ СН'!$F$5-'СЕТ СН'!$F$21</f>
        <v>3105.1803631500002</v>
      </c>
      <c r="Q32" s="36">
        <f>SUMIFS(СВЦЭМ!$D$33:$D$776,СВЦЭМ!$A$33:$A$776,$A32,СВЦЭМ!$B$33:$B$776,Q$11)+'СЕТ СН'!$F$11+СВЦЭМ!$D$10+'СЕТ СН'!$F$5-'СЕТ СН'!$F$21</f>
        <v>3108.1630958599999</v>
      </c>
      <c r="R32" s="36">
        <f>SUMIFS(СВЦЭМ!$D$33:$D$776,СВЦЭМ!$A$33:$A$776,$A32,СВЦЭМ!$B$33:$B$776,R$11)+'СЕТ СН'!$F$11+СВЦЭМ!$D$10+'СЕТ СН'!$F$5-'СЕТ СН'!$F$21</f>
        <v>3107.4043304900001</v>
      </c>
      <c r="S32" s="36">
        <f>SUMIFS(СВЦЭМ!$D$33:$D$776,СВЦЭМ!$A$33:$A$776,$A32,СВЦЭМ!$B$33:$B$776,S$11)+'СЕТ СН'!$F$11+СВЦЭМ!$D$10+'СЕТ СН'!$F$5-'СЕТ СН'!$F$21</f>
        <v>3113.6775817600001</v>
      </c>
      <c r="T32" s="36">
        <f>SUMIFS(СВЦЭМ!$D$33:$D$776,СВЦЭМ!$A$33:$A$776,$A32,СВЦЭМ!$B$33:$B$776,T$11)+'СЕТ СН'!$F$11+СВЦЭМ!$D$10+'СЕТ СН'!$F$5-'СЕТ СН'!$F$21</f>
        <v>3122.03289206</v>
      </c>
      <c r="U32" s="36">
        <f>SUMIFS(СВЦЭМ!$D$33:$D$776,СВЦЭМ!$A$33:$A$776,$A32,СВЦЭМ!$B$33:$B$776,U$11)+'СЕТ СН'!$F$11+СВЦЭМ!$D$10+'СЕТ СН'!$F$5-'СЕТ СН'!$F$21</f>
        <v>3118.6321647899999</v>
      </c>
      <c r="V32" s="36">
        <f>SUMIFS(СВЦЭМ!$D$33:$D$776,СВЦЭМ!$A$33:$A$776,$A32,СВЦЭМ!$B$33:$B$776,V$11)+'СЕТ СН'!$F$11+СВЦЭМ!$D$10+'СЕТ СН'!$F$5-'СЕТ СН'!$F$21</f>
        <v>3101.8707499900001</v>
      </c>
      <c r="W32" s="36">
        <f>SUMIFS(СВЦЭМ!$D$33:$D$776,СВЦЭМ!$A$33:$A$776,$A32,СВЦЭМ!$B$33:$B$776,W$11)+'СЕТ СН'!$F$11+СВЦЭМ!$D$10+'СЕТ СН'!$F$5-'СЕТ СН'!$F$21</f>
        <v>3106.1337964300001</v>
      </c>
      <c r="X32" s="36">
        <f>SUMIFS(СВЦЭМ!$D$33:$D$776,СВЦЭМ!$A$33:$A$776,$A32,СВЦЭМ!$B$33:$B$776,X$11)+'СЕТ СН'!$F$11+СВЦЭМ!$D$10+'СЕТ СН'!$F$5-'СЕТ СН'!$F$21</f>
        <v>3155.4097426600001</v>
      </c>
      <c r="Y32" s="36">
        <f>SUMIFS(СВЦЭМ!$D$33:$D$776,СВЦЭМ!$A$33:$A$776,$A32,СВЦЭМ!$B$33:$B$776,Y$11)+'СЕТ СН'!$F$11+СВЦЭМ!$D$10+'СЕТ СН'!$F$5-'СЕТ СН'!$F$21</f>
        <v>3282.55222116</v>
      </c>
    </row>
    <row r="33" spans="1:27" ht="15.75" x14ac:dyDescent="0.2">
      <c r="A33" s="35">
        <f t="shared" si="0"/>
        <v>44004</v>
      </c>
      <c r="B33" s="36">
        <f>SUMIFS(СВЦЭМ!$D$33:$D$776,СВЦЭМ!$A$33:$A$776,$A33,СВЦЭМ!$B$33:$B$776,B$11)+'СЕТ СН'!$F$11+СВЦЭМ!$D$10+'СЕТ СН'!$F$5-'СЕТ СН'!$F$21</f>
        <v>3346.0514193200002</v>
      </c>
      <c r="C33" s="36">
        <f>SUMIFS(СВЦЭМ!$D$33:$D$776,СВЦЭМ!$A$33:$A$776,$A33,СВЦЭМ!$B$33:$B$776,C$11)+'СЕТ СН'!$F$11+СВЦЭМ!$D$10+'СЕТ СН'!$F$5-'СЕТ СН'!$F$21</f>
        <v>3354.9695727899998</v>
      </c>
      <c r="D33" s="36">
        <f>SUMIFS(СВЦЭМ!$D$33:$D$776,СВЦЭМ!$A$33:$A$776,$A33,СВЦЭМ!$B$33:$B$776,D$11)+'СЕТ СН'!$F$11+СВЦЭМ!$D$10+'СЕТ СН'!$F$5-'СЕТ СН'!$F$21</f>
        <v>3350.9702113399999</v>
      </c>
      <c r="E33" s="36">
        <f>SUMIFS(СВЦЭМ!$D$33:$D$776,СВЦЭМ!$A$33:$A$776,$A33,СВЦЭМ!$B$33:$B$776,E$11)+'СЕТ СН'!$F$11+СВЦЭМ!$D$10+'СЕТ СН'!$F$5-'СЕТ СН'!$F$21</f>
        <v>3351.9854999700001</v>
      </c>
      <c r="F33" s="36">
        <f>SUMIFS(СВЦЭМ!$D$33:$D$776,СВЦЭМ!$A$33:$A$776,$A33,СВЦЭМ!$B$33:$B$776,F$11)+'СЕТ СН'!$F$11+СВЦЭМ!$D$10+'СЕТ СН'!$F$5-'СЕТ СН'!$F$21</f>
        <v>3345.6446744200002</v>
      </c>
      <c r="G33" s="36">
        <f>SUMIFS(СВЦЭМ!$D$33:$D$776,СВЦЭМ!$A$33:$A$776,$A33,СВЦЭМ!$B$33:$B$776,G$11)+'СЕТ СН'!$F$11+СВЦЭМ!$D$10+'СЕТ СН'!$F$5-'СЕТ СН'!$F$21</f>
        <v>3347.24162041</v>
      </c>
      <c r="H33" s="36">
        <f>SUMIFS(СВЦЭМ!$D$33:$D$776,СВЦЭМ!$A$33:$A$776,$A33,СВЦЭМ!$B$33:$B$776,H$11)+'СЕТ СН'!$F$11+СВЦЭМ!$D$10+'СЕТ СН'!$F$5-'СЕТ СН'!$F$21</f>
        <v>3351.0981189700001</v>
      </c>
      <c r="I33" s="36">
        <f>SUMIFS(СВЦЭМ!$D$33:$D$776,СВЦЭМ!$A$33:$A$776,$A33,СВЦЭМ!$B$33:$B$776,I$11)+'СЕТ СН'!$F$11+СВЦЭМ!$D$10+'СЕТ СН'!$F$5-'СЕТ СН'!$F$21</f>
        <v>3356.1036937099998</v>
      </c>
      <c r="J33" s="36">
        <f>SUMIFS(СВЦЭМ!$D$33:$D$776,СВЦЭМ!$A$33:$A$776,$A33,СВЦЭМ!$B$33:$B$776,J$11)+'СЕТ СН'!$F$11+СВЦЭМ!$D$10+'СЕТ СН'!$F$5-'СЕТ СН'!$F$21</f>
        <v>3286.4509118999999</v>
      </c>
      <c r="K33" s="36">
        <f>SUMIFS(СВЦЭМ!$D$33:$D$776,СВЦЭМ!$A$33:$A$776,$A33,СВЦЭМ!$B$33:$B$776,K$11)+'СЕТ СН'!$F$11+СВЦЭМ!$D$10+'СЕТ СН'!$F$5-'СЕТ СН'!$F$21</f>
        <v>3212.0193378700001</v>
      </c>
      <c r="L33" s="36">
        <f>SUMIFS(СВЦЭМ!$D$33:$D$776,СВЦЭМ!$A$33:$A$776,$A33,СВЦЭМ!$B$33:$B$776,L$11)+'СЕТ СН'!$F$11+СВЦЭМ!$D$10+'СЕТ СН'!$F$5-'СЕТ СН'!$F$21</f>
        <v>3160.0992010499999</v>
      </c>
      <c r="M33" s="36">
        <f>SUMIFS(СВЦЭМ!$D$33:$D$776,СВЦЭМ!$A$33:$A$776,$A33,СВЦЭМ!$B$33:$B$776,M$11)+'СЕТ СН'!$F$11+СВЦЭМ!$D$10+'СЕТ СН'!$F$5-'СЕТ СН'!$F$21</f>
        <v>3154.59697775</v>
      </c>
      <c r="N33" s="36">
        <f>SUMIFS(СВЦЭМ!$D$33:$D$776,СВЦЭМ!$A$33:$A$776,$A33,СВЦЭМ!$B$33:$B$776,N$11)+'СЕТ СН'!$F$11+СВЦЭМ!$D$10+'СЕТ СН'!$F$5-'СЕТ СН'!$F$21</f>
        <v>3155.7130542599998</v>
      </c>
      <c r="O33" s="36">
        <f>SUMIFS(СВЦЭМ!$D$33:$D$776,СВЦЭМ!$A$33:$A$776,$A33,СВЦЭМ!$B$33:$B$776,O$11)+'СЕТ СН'!$F$11+СВЦЭМ!$D$10+'СЕТ СН'!$F$5-'СЕТ СН'!$F$21</f>
        <v>3164.89111654</v>
      </c>
      <c r="P33" s="36">
        <f>SUMIFS(СВЦЭМ!$D$33:$D$776,СВЦЭМ!$A$33:$A$776,$A33,СВЦЭМ!$B$33:$B$776,P$11)+'СЕТ СН'!$F$11+СВЦЭМ!$D$10+'СЕТ СН'!$F$5-'СЕТ СН'!$F$21</f>
        <v>3166.7824095599999</v>
      </c>
      <c r="Q33" s="36">
        <f>SUMIFS(СВЦЭМ!$D$33:$D$776,СВЦЭМ!$A$33:$A$776,$A33,СВЦЭМ!$B$33:$B$776,Q$11)+'СЕТ СН'!$F$11+СВЦЭМ!$D$10+'СЕТ СН'!$F$5-'СЕТ СН'!$F$21</f>
        <v>3168.9642245700002</v>
      </c>
      <c r="R33" s="36">
        <f>SUMIFS(СВЦЭМ!$D$33:$D$776,СВЦЭМ!$A$33:$A$776,$A33,СВЦЭМ!$B$33:$B$776,R$11)+'СЕТ СН'!$F$11+СВЦЭМ!$D$10+'СЕТ СН'!$F$5-'СЕТ СН'!$F$21</f>
        <v>3164.4449088000001</v>
      </c>
      <c r="S33" s="36">
        <f>SUMIFS(СВЦЭМ!$D$33:$D$776,СВЦЭМ!$A$33:$A$776,$A33,СВЦЭМ!$B$33:$B$776,S$11)+'СЕТ СН'!$F$11+СВЦЭМ!$D$10+'СЕТ СН'!$F$5-'СЕТ СН'!$F$21</f>
        <v>3169.2138448200003</v>
      </c>
      <c r="T33" s="36">
        <f>SUMIFS(СВЦЭМ!$D$33:$D$776,СВЦЭМ!$A$33:$A$776,$A33,СВЦЭМ!$B$33:$B$776,T$11)+'СЕТ СН'!$F$11+СВЦЭМ!$D$10+'СЕТ СН'!$F$5-'СЕТ СН'!$F$21</f>
        <v>3170.26113252</v>
      </c>
      <c r="U33" s="36">
        <f>SUMIFS(СВЦЭМ!$D$33:$D$776,СВЦЭМ!$A$33:$A$776,$A33,СВЦЭМ!$B$33:$B$776,U$11)+'СЕТ СН'!$F$11+СВЦЭМ!$D$10+'СЕТ СН'!$F$5-'СЕТ СН'!$F$21</f>
        <v>3167.9755120499999</v>
      </c>
      <c r="V33" s="36">
        <f>SUMIFS(СВЦЭМ!$D$33:$D$776,СВЦЭМ!$A$33:$A$776,$A33,СВЦЭМ!$B$33:$B$776,V$11)+'СЕТ СН'!$F$11+СВЦЭМ!$D$10+'СЕТ СН'!$F$5-'СЕТ СН'!$F$21</f>
        <v>3159.80624476</v>
      </c>
      <c r="W33" s="36">
        <f>SUMIFS(СВЦЭМ!$D$33:$D$776,СВЦЭМ!$A$33:$A$776,$A33,СВЦЭМ!$B$33:$B$776,W$11)+'СЕТ СН'!$F$11+СВЦЭМ!$D$10+'СЕТ СН'!$F$5-'СЕТ СН'!$F$21</f>
        <v>3145.4423323199999</v>
      </c>
      <c r="X33" s="36">
        <f>SUMIFS(СВЦЭМ!$D$33:$D$776,СВЦЭМ!$A$33:$A$776,$A33,СВЦЭМ!$B$33:$B$776,X$11)+'СЕТ СН'!$F$11+СВЦЭМ!$D$10+'СЕТ СН'!$F$5-'СЕТ СН'!$F$21</f>
        <v>3188.5111925900001</v>
      </c>
      <c r="Y33" s="36">
        <f>SUMIFS(СВЦЭМ!$D$33:$D$776,СВЦЭМ!$A$33:$A$776,$A33,СВЦЭМ!$B$33:$B$776,Y$11)+'СЕТ СН'!$F$11+СВЦЭМ!$D$10+'СЕТ СН'!$F$5-'СЕТ СН'!$F$21</f>
        <v>3293.0342409499999</v>
      </c>
    </row>
    <row r="34" spans="1:27" ht="15.75" x14ac:dyDescent="0.2">
      <c r="A34" s="35">
        <f t="shared" si="0"/>
        <v>44005</v>
      </c>
      <c r="B34" s="36">
        <f>SUMIFS(СВЦЭМ!$D$33:$D$776,СВЦЭМ!$A$33:$A$776,$A34,СВЦЭМ!$B$33:$B$776,B$11)+'СЕТ СН'!$F$11+СВЦЭМ!$D$10+'СЕТ СН'!$F$5-'СЕТ СН'!$F$21</f>
        <v>3400.99830737</v>
      </c>
      <c r="C34" s="36">
        <f>SUMIFS(СВЦЭМ!$D$33:$D$776,СВЦЭМ!$A$33:$A$776,$A34,СВЦЭМ!$B$33:$B$776,C$11)+'СЕТ СН'!$F$11+СВЦЭМ!$D$10+'СЕТ СН'!$F$5-'СЕТ СН'!$F$21</f>
        <v>3399.68291322</v>
      </c>
      <c r="D34" s="36">
        <f>SUMIFS(СВЦЭМ!$D$33:$D$776,СВЦЭМ!$A$33:$A$776,$A34,СВЦЭМ!$B$33:$B$776,D$11)+'СЕТ СН'!$F$11+СВЦЭМ!$D$10+'СЕТ СН'!$F$5-'СЕТ СН'!$F$21</f>
        <v>3391.4756836500001</v>
      </c>
      <c r="E34" s="36">
        <f>SUMIFS(СВЦЭМ!$D$33:$D$776,СВЦЭМ!$A$33:$A$776,$A34,СВЦЭМ!$B$33:$B$776,E$11)+'СЕТ СН'!$F$11+СВЦЭМ!$D$10+'СЕТ СН'!$F$5-'СЕТ СН'!$F$21</f>
        <v>3395.5032885599999</v>
      </c>
      <c r="F34" s="36">
        <f>SUMIFS(СВЦЭМ!$D$33:$D$776,СВЦЭМ!$A$33:$A$776,$A34,СВЦЭМ!$B$33:$B$776,F$11)+'СЕТ СН'!$F$11+СВЦЭМ!$D$10+'СЕТ СН'!$F$5-'СЕТ СН'!$F$21</f>
        <v>3395.16280972</v>
      </c>
      <c r="G34" s="36">
        <f>SUMIFS(СВЦЭМ!$D$33:$D$776,СВЦЭМ!$A$33:$A$776,$A34,СВЦЭМ!$B$33:$B$776,G$11)+'СЕТ СН'!$F$11+СВЦЭМ!$D$10+'СЕТ СН'!$F$5-'СЕТ СН'!$F$21</f>
        <v>3399.4380263000003</v>
      </c>
      <c r="H34" s="36">
        <f>SUMIFS(СВЦЭМ!$D$33:$D$776,СВЦЭМ!$A$33:$A$776,$A34,СВЦЭМ!$B$33:$B$776,H$11)+'СЕТ СН'!$F$11+СВЦЭМ!$D$10+'СЕТ СН'!$F$5-'СЕТ СН'!$F$21</f>
        <v>3396.99507159</v>
      </c>
      <c r="I34" s="36">
        <f>SUMIFS(СВЦЭМ!$D$33:$D$776,СВЦЭМ!$A$33:$A$776,$A34,СВЦЭМ!$B$33:$B$776,I$11)+'СЕТ СН'!$F$11+СВЦЭМ!$D$10+'СЕТ СН'!$F$5-'СЕТ СН'!$F$21</f>
        <v>3339.0985822000002</v>
      </c>
      <c r="J34" s="36">
        <f>SUMIFS(СВЦЭМ!$D$33:$D$776,СВЦЭМ!$A$33:$A$776,$A34,СВЦЭМ!$B$33:$B$776,J$11)+'СЕТ СН'!$F$11+СВЦЭМ!$D$10+'СЕТ СН'!$F$5-'СЕТ СН'!$F$21</f>
        <v>3332.1331557399999</v>
      </c>
      <c r="K34" s="36">
        <f>SUMIFS(СВЦЭМ!$D$33:$D$776,СВЦЭМ!$A$33:$A$776,$A34,СВЦЭМ!$B$33:$B$776,K$11)+'СЕТ СН'!$F$11+СВЦЭМ!$D$10+'СЕТ СН'!$F$5-'СЕТ СН'!$F$21</f>
        <v>3243.84695951</v>
      </c>
      <c r="L34" s="36">
        <f>SUMIFS(СВЦЭМ!$D$33:$D$776,СВЦЭМ!$A$33:$A$776,$A34,СВЦЭМ!$B$33:$B$776,L$11)+'СЕТ СН'!$F$11+СВЦЭМ!$D$10+'СЕТ СН'!$F$5-'СЕТ СН'!$F$21</f>
        <v>3178.3157883100002</v>
      </c>
      <c r="M34" s="36">
        <f>SUMIFS(СВЦЭМ!$D$33:$D$776,СВЦЭМ!$A$33:$A$776,$A34,СВЦЭМ!$B$33:$B$776,M$11)+'СЕТ СН'!$F$11+СВЦЭМ!$D$10+'СЕТ СН'!$F$5-'СЕТ СН'!$F$21</f>
        <v>3182.2646199700002</v>
      </c>
      <c r="N34" s="36">
        <f>SUMIFS(СВЦЭМ!$D$33:$D$776,СВЦЭМ!$A$33:$A$776,$A34,СВЦЭМ!$B$33:$B$776,N$11)+'СЕТ СН'!$F$11+СВЦЭМ!$D$10+'СЕТ СН'!$F$5-'СЕТ СН'!$F$21</f>
        <v>3174.9352104499999</v>
      </c>
      <c r="O34" s="36">
        <f>SUMIFS(СВЦЭМ!$D$33:$D$776,СВЦЭМ!$A$33:$A$776,$A34,СВЦЭМ!$B$33:$B$776,O$11)+'СЕТ СН'!$F$11+СВЦЭМ!$D$10+'СЕТ СН'!$F$5-'СЕТ СН'!$F$21</f>
        <v>3180.7447010000001</v>
      </c>
      <c r="P34" s="36">
        <f>SUMIFS(СВЦЭМ!$D$33:$D$776,СВЦЭМ!$A$33:$A$776,$A34,СВЦЭМ!$B$33:$B$776,P$11)+'СЕТ СН'!$F$11+СВЦЭМ!$D$10+'СЕТ СН'!$F$5-'СЕТ СН'!$F$21</f>
        <v>3182.7328528500002</v>
      </c>
      <c r="Q34" s="36">
        <f>SUMIFS(СВЦЭМ!$D$33:$D$776,СВЦЭМ!$A$33:$A$776,$A34,СВЦЭМ!$B$33:$B$776,Q$11)+'СЕТ СН'!$F$11+СВЦЭМ!$D$10+'СЕТ СН'!$F$5-'СЕТ СН'!$F$21</f>
        <v>3185.8809692899999</v>
      </c>
      <c r="R34" s="36">
        <f>SUMIFS(СВЦЭМ!$D$33:$D$776,СВЦЭМ!$A$33:$A$776,$A34,СВЦЭМ!$B$33:$B$776,R$11)+'СЕТ СН'!$F$11+СВЦЭМ!$D$10+'СЕТ СН'!$F$5-'СЕТ СН'!$F$21</f>
        <v>3183.1252595199999</v>
      </c>
      <c r="S34" s="36">
        <f>SUMIFS(СВЦЭМ!$D$33:$D$776,СВЦЭМ!$A$33:$A$776,$A34,СВЦЭМ!$B$33:$B$776,S$11)+'СЕТ СН'!$F$11+СВЦЭМ!$D$10+'СЕТ СН'!$F$5-'СЕТ СН'!$F$21</f>
        <v>3182.6196719600002</v>
      </c>
      <c r="T34" s="36">
        <f>SUMIFS(СВЦЭМ!$D$33:$D$776,СВЦЭМ!$A$33:$A$776,$A34,СВЦЭМ!$B$33:$B$776,T$11)+'СЕТ СН'!$F$11+СВЦЭМ!$D$10+'СЕТ СН'!$F$5-'СЕТ СН'!$F$21</f>
        <v>3183.5908342100001</v>
      </c>
      <c r="U34" s="36">
        <f>SUMIFS(СВЦЭМ!$D$33:$D$776,СВЦЭМ!$A$33:$A$776,$A34,СВЦЭМ!$B$33:$B$776,U$11)+'СЕТ СН'!$F$11+СВЦЭМ!$D$10+'СЕТ СН'!$F$5-'СЕТ СН'!$F$21</f>
        <v>3186.4027509299999</v>
      </c>
      <c r="V34" s="36">
        <f>SUMIFS(СВЦЭМ!$D$33:$D$776,СВЦЭМ!$A$33:$A$776,$A34,СВЦЭМ!$B$33:$B$776,V$11)+'СЕТ СН'!$F$11+СВЦЭМ!$D$10+'СЕТ СН'!$F$5-'СЕТ СН'!$F$21</f>
        <v>3182.9501599499999</v>
      </c>
      <c r="W34" s="36">
        <f>SUMIFS(СВЦЭМ!$D$33:$D$776,СВЦЭМ!$A$33:$A$776,$A34,СВЦЭМ!$B$33:$B$776,W$11)+'СЕТ СН'!$F$11+СВЦЭМ!$D$10+'СЕТ СН'!$F$5-'СЕТ СН'!$F$21</f>
        <v>3154.4232514200003</v>
      </c>
      <c r="X34" s="36">
        <f>SUMIFS(СВЦЭМ!$D$33:$D$776,СВЦЭМ!$A$33:$A$776,$A34,СВЦЭМ!$B$33:$B$776,X$11)+'СЕТ СН'!$F$11+СВЦЭМ!$D$10+'СЕТ СН'!$F$5-'СЕТ СН'!$F$21</f>
        <v>3162.5780396300001</v>
      </c>
      <c r="Y34" s="36">
        <f>SUMIFS(СВЦЭМ!$D$33:$D$776,СВЦЭМ!$A$33:$A$776,$A34,СВЦЭМ!$B$33:$B$776,Y$11)+'СЕТ СН'!$F$11+СВЦЭМ!$D$10+'СЕТ СН'!$F$5-'СЕТ СН'!$F$21</f>
        <v>3243.9199134700002</v>
      </c>
    </row>
    <row r="35" spans="1:27" ht="15.75" x14ac:dyDescent="0.2">
      <c r="A35" s="35">
        <f t="shared" si="0"/>
        <v>44006</v>
      </c>
      <c r="B35" s="36">
        <f>SUMIFS(СВЦЭМ!$D$33:$D$776,СВЦЭМ!$A$33:$A$776,$A35,СВЦЭМ!$B$33:$B$776,B$11)+'СЕТ СН'!$F$11+СВЦЭМ!$D$10+'СЕТ СН'!$F$5-'СЕТ СН'!$F$21</f>
        <v>3347.7653306000002</v>
      </c>
      <c r="C35" s="36">
        <f>SUMIFS(СВЦЭМ!$D$33:$D$776,СВЦЭМ!$A$33:$A$776,$A35,СВЦЭМ!$B$33:$B$776,C$11)+'СЕТ СН'!$F$11+СВЦЭМ!$D$10+'СЕТ СН'!$F$5-'СЕТ СН'!$F$21</f>
        <v>3389.1079884299998</v>
      </c>
      <c r="D35" s="36">
        <f>SUMIFS(СВЦЭМ!$D$33:$D$776,СВЦЭМ!$A$33:$A$776,$A35,СВЦЭМ!$B$33:$B$776,D$11)+'СЕТ СН'!$F$11+СВЦЭМ!$D$10+'СЕТ СН'!$F$5-'СЕТ СН'!$F$21</f>
        <v>3407.4222703099999</v>
      </c>
      <c r="E35" s="36">
        <f>SUMIFS(СВЦЭМ!$D$33:$D$776,СВЦЭМ!$A$33:$A$776,$A35,СВЦЭМ!$B$33:$B$776,E$11)+'СЕТ СН'!$F$11+СВЦЭМ!$D$10+'СЕТ СН'!$F$5-'СЕТ СН'!$F$21</f>
        <v>3424.3072087199998</v>
      </c>
      <c r="F35" s="36">
        <f>SUMIFS(СВЦЭМ!$D$33:$D$776,СВЦЭМ!$A$33:$A$776,$A35,СВЦЭМ!$B$33:$B$776,F$11)+'СЕТ СН'!$F$11+СВЦЭМ!$D$10+'СЕТ СН'!$F$5-'СЕТ СН'!$F$21</f>
        <v>3426.3466777399999</v>
      </c>
      <c r="G35" s="36">
        <f>SUMIFS(СВЦЭМ!$D$33:$D$776,СВЦЭМ!$A$33:$A$776,$A35,СВЦЭМ!$B$33:$B$776,G$11)+'СЕТ СН'!$F$11+СВЦЭМ!$D$10+'СЕТ СН'!$F$5-'СЕТ СН'!$F$21</f>
        <v>3429.3541282699998</v>
      </c>
      <c r="H35" s="36">
        <f>SUMIFS(СВЦЭМ!$D$33:$D$776,СВЦЭМ!$A$33:$A$776,$A35,СВЦЭМ!$B$33:$B$776,H$11)+'СЕТ СН'!$F$11+СВЦЭМ!$D$10+'СЕТ СН'!$F$5-'СЕТ СН'!$F$21</f>
        <v>3430.2010726500002</v>
      </c>
      <c r="I35" s="36">
        <f>SUMIFS(СВЦЭМ!$D$33:$D$776,СВЦЭМ!$A$33:$A$776,$A35,СВЦЭМ!$B$33:$B$776,I$11)+'СЕТ СН'!$F$11+СВЦЭМ!$D$10+'СЕТ СН'!$F$5-'СЕТ СН'!$F$21</f>
        <v>3401.0595811600001</v>
      </c>
      <c r="J35" s="36">
        <f>SUMIFS(СВЦЭМ!$D$33:$D$776,СВЦЭМ!$A$33:$A$776,$A35,СВЦЭМ!$B$33:$B$776,J$11)+'СЕТ СН'!$F$11+СВЦЭМ!$D$10+'СЕТ СН'!$F$5-'СЕТ СН'!$F$21</f>
        <v>3347.3103295700002</v>
      </c>
      <c r="K35" s="36">
        <f>SUMIFS(СВЦЭМ!$D$33:$D$776,СВЦЭМ!$A$33:$A$776,$A35,СВЦЭМ!$B$33:$B$776,K$11)+'СЕТ СН'!$F$11+СВЦЭМ!$D$10+'СЕТ СН'!$F$5-'СЕТ СН'!$F$21</f>
        <v>3231.4551052100001</v>
      </c>
      <c r="L35" s="36">
        <f>SUMIFS(СВЦЭМ!$D$33:$D$776,СВЦЭМ!$A$33:$A$776,$A35,СВЦЭМ!$B$33:$B$776,L$11)+'СЕТ СН'!$F$11+СВЦЭМ!$D$10+'СЕТ СН'!$F$5-'СЕТ СН'!$F$21</f>
        <v>3176.0264408200001</v>
      </c>
      <c r="M35" s="36">
        <f>SUMIFS(СВЦЭМ!$D$33:$D$776,СВЦЭМ!$A$33:$A$776,$A35,СВЦЭМ!$B$33:$B$776,M$11)+'СЕТ СН'!$F$11+СВЦЭМ!$D$10+'СЕТ СН'!$F$5-'СЕТ СН'!$F$21</f>
        <v>3167.29454111</v>
      </c>
      <c r="N35" s="36">
        <f>SUMIFS(СВЦЭМ!$D$33:$D$776,СВЦЭМ!$A$33:$A$776,$A35,СВЦЭМ!$B$33:$B$776,N$11)+'СЕТ СН'!$F$11+СВЦЭМ!$D$10+'СЕТ СН'!$F$5-'СЕТ СН'!$F$21</f>
        <v>3153.6653764500002</v>
      </c>
      <c r="O35" s="36">
        <f>SUMIFS(СВЦЭМ!$D$33:$D$776,СВЦЭМ!$A$33:$A$776,$A35,СВЦЭМ!$B$33:$B$776,O$11)+'СЕТ СН'!$F$11+СВЦЭМ!$D$10+'СЕТ СН'!$F$5-'СЕТ СН'!$F$21</f>
        <v>3138.2409090900001</v>
      </c>
      <c r="P35" s="36">
        <f>SUMIFS(СВЦЭМ!$D$33:$D$776,СВЦЭМ!$A$33:$A$776,$A35,СВЦЭМ!$B$33:$B$776,P$11)+'СЕТ СН'!$F$11+СВЦЭМ!$D$10+'СЕТ СН'!$F$5-'СЕТ СН'!$F$21</f>
        <v>3143.3109165699998</v>
      </c>
      <c r="Q35" s="36">
        <f>SUMIFS(СВЦЭМ!$D$33:$D$776,СВЦЭМ!$A$33:$A$776,$A35,СВЦЭМ!$B$33:$B$776,Q$11)+'СЕТ СН'!$F$11+СВЦЭМ!$D$10+'СЕТ СН'!$F$5-'СЕТ СН'!$F$21</f>
        <v>3145.8685296499998</v>
      </c>
      <c r="R35" s="36">
        <f>SUMIFS(СВЦЭМ!$D$33:$D$776,СВЦЭМ!$A$33:$A$776,$A35,СВЦЭМ!$B$33:$B$776,R$11)+'СЕТ СН'!$F$11+СВЦЭМ!$D$10+'СЕТ СН'!$F$5-'СЕТ СН'!$F$21</f>
        <v>3159.6329201200001</v>
      </c>
      <c r="S35" s="36">
        <f>SUMIFS(СВЦЭМ!$D$33:$D$776,СВЦЭМ!$A$33:$A$776,$A35,СВЦЭМ!$B$33:$B$776,S$11)+'СЕТ СН'!$F$11+СВЦЭМ!$D$10+'СЕТ СН'!$F$5-'СЕТ СН'!$F$21</f>
        <v>3162.4042727400001</v>
      </c>
      <c r="T35" s="36">
        <f>SUMIFS(СВЦЭМ!$D$33:$D$776,СВЦЭМ!$A$33:$A$776,$A35,СВЦЭМ!$B$33:$B$776,T$11)+'СЕТ СН'!$F$11+СВЦЭМ!$D$10+'СЕТ СН'!$F$5-'СЕТ СН'!$F$21</f>
        <v>3157.57159615</v>
      </c>
      <c r="U35" s="36">
        <f>SUMIFS(СВЦЭМ!$D$33:$D$776,СВЦЭМ!$A$33:$A$776,$A35,СВЦЭМ!$B$33:$B$776,U$11)+'СЕТ СН'!$F$11+СВЦЭМ!$D$10+'СЕТ СН'!$F$5-'СЕТ СН'!$F$21</f>
        <v>3156.6592466699999</v>
      </c>
      <c r="V35" s="36">
        <f>SUMIFS(СВЦЭМ!$D$33:$D$776,СВЦЭМ!$A$33:$A$776,$A35,СВЦЭМ!$B$33:$B$776,V$11)+'СЕТ СН'!$F$11+СВЦЭМ!$D$10+'СЕТ СН'!$F$5-'СЕТ СН'!$F$21</f>
        <v>3128.5373864399999</v>
      </c>
      <c r="W35" s="36">
        <f>SUMIFS(СВЦЭМ!$D$33:$D$776,СВЦЭМ!$A$33:$A$776,$A35,СВЦЭМ!$B$33:$B$776,W$11)+'СЕТ СН'!$F$11+СВЦЭМ!$D$10+'СЕТ СН'!$F$5-'СЕТ СН'!$F$21</f>
        <v>3130.2387059500002</v>
      </c>
      <c r="X35" s="36">
        <f>SUMIFS(СВЦЭМ!$D$33:$D$776,СВЦЭМ!$A$33:$A$776,$A35,СВЦЭМ!$B$33:$B$776,X$11)+'СЕТ СН'!$F$11+СВЦЭМ!$D$10+'СЕТ СН'!$F$5-'СЕТ СН'!$F$21</f>
        <v>3186.1099204399998</v>
      </c>
      <c r="Y35" s="36">
        <f>SUMIFS(СВЦЭМ!$D$33:$D$776,СВЦЭМ!$A$33:$A$776,$A35,СВЦЭМ!$B$33:$B$776,Y$11)+'СЕТ СН'!$F$11+СВЦЭМ!$D$10+'СЕТ СН'!$F$5-'СЕТ СН'!$F$21</f>
        <v>3292.8856043000001</v>
      </c>
    </row>
    <row r="36" spans="1:27" ht="15.75" x14ac:dyDescent="0.2">
      <c r="A36" s="35">
        <f t="shared" si="0"/>
        <v>44007</v>
      </c>
      <c r="B36" s="36">
        <f>SUMIFS(СВЦЭМ!$D$33:$D$776,СВЦЭМ!$A$33:$A$776,$A36,СВЦЭМ!$B$33:$B$776,B$11)+'СЕТ СН'!$F$11+СВЦЭМ!$D$10+'СЕТ СН'!$F$5-'СЕТ СН'!$F$21</f>
        <v>3383.0236488800001</v>
      </c>
      <c r="C36" s="36">
        <f>SUMIFS(СВЦЭМ!$D$33:$D$776,СВЦЭМ!$A$33:$A$776,$A36,СВЦЭМ!$B$33:$B$776,C$11)+'СЕТ СН'!$F$11+СВЦЭМ!$D$10+'СЕТ СН'!$F$5-'СЕТ СН'!$F$21</f>
        <v>3415.4783042899999</v>
      </c>
      <c r="D36" s="36">
        <f>SUMIFS(СВЦЭМ!$D$33:$D$776,СВЦЭМ!$A$33:$A$776,$A36,СВЦЭМ!$B$33:$B$776,D$11)+'СЕТ СН'!$F$11+СВЦЭМ!$D$10+'СЕТ СН'!$F$5-'СЕТ СН'!$F$21</f>
        <v>3433.0279734000001</v>
      </c>
      <c r="E36" s="36">
        <f>SUMIFS(СВЦЭМ!$D$33:$D$776,СВЦЭМ!$A$33:$A$776,$A36,СВЦЭМ!$B$33:$B$776,E$11)+'СЕТ СН'!$F$11+СВЦЭМ!$D$10+'СЕТ СН'!$F$5-'СЕТ СН'!$F$21</f>
        <v>3436.75069244</v>
      </c>
      <c r="F36" s="36">
        <f>SUMIFS(СВЦЭМ!$D$33:$D$776,СВЦЭМ!$A$33:$A$776,$A36,СВЦЭМ!$B$33:$B$776,F$11)+'СЕТ СН'!$F$11+СВЦЭМ!$D$10+'СЕТ СН'!$F$5-'СЕТ СН'!$F$21</f>
        <v>3436.3377820200003</v>
      </c>
      <c r="G36" s="36">
        <f>SUMIFS(СВЦЭМ!$D$33:$D$776,СВЦЭМ!$A$33:$A$776,$A36,СВЦЭМ!$B$33:$B$776,G$11)+'СЕТ СН'!$F$11+СВЦЭМ!$D$10+'СЕТ СН'!$F$5-'СЕТ СН'!$F$21</f>
        <v>3440.12093951</v>
      </c>
      <c r="H36" s="36">
        <f>SUMIFS(СВЦЭМ!$D$33:$D$776,СВЦЭМ!$A$33:$A$776,$A36,СВЦЭМ!$B$33:$B$776,H$11)+'СЕТ СН'!$F$11+СВЦЭМ!$D$10+'СЕТ СН'!$F$5-'СЕТ СН'!$F$21</f>
        <v>3423.21112386</v>
      </c>
      <c r="I36" s="36">
        <f>SUMIFS(СВЦЭМ!$D$33:$D$776,СВЦЭМ!$A$33:$A$776,$A36,СВЦЭМ!$B$33:$B$776,I$11)+'СЕТ СН'!$F$11+СВЦЭМ!$D$10+'СЕТ СН'!$F$5-'СЕТ СН'!$F$21</f>
        <v>3393.4477970600001</v>
      </c>
      <c r="J36" s="36">
        <f>SUMIFS(СВЦЭМ!$D$33:$D$776,СВЦЭМ!$A$33:$A$776,$A36,СВЦЭМ!$B$33:$B$776,J$11)+'СЕТ СН'!$F$11+СВЦЭМ!$D$10+'СЕТ СН'!$F$5-'СЕТ СН'!$F$21</f>
        <v>3348.98580971</v>
      </c>
      <c r="K36" s="36">
        <f>SUMIFS(СВЦЭМ!$D$33:$D$776,СВЦЭМ!$A$33:$A$776,$A36,СВЦЭМ!$B$33:$B$776,K$11)+'СЕТ СН'!$F$11+СВЦЭМ!$D$10+'СЕТ СН'!$F$5-'СЕТ СН'!$F$21</f>
        <v>3250.5223169999999</v>
      </c>
      <c r="L36" s="36">
        <f>SUMIFS(СВЦЭМ!$D$33:$D$776,СВЦЭМ!$A$33:$A$776,$A36,СВЦЭМ!$B$33:$B$776,L$11)+'СЕТ СН'!$F$11+СВЦЭМ!$D$10+'СЕТ СН'!$F$5-'СЕТ СН'!$F$21</f>
        <v>3179.2090371200002</v>
      </c>
      <c r="M36" s="36">
        <f>SUMIFS(СВЦЭМ!$D$33:$D$776,СВЦЭМ!$A$33:$A$776,$A36,СВЦЭМ!$B$33:$B$776,M$11)+'СЕТ СН'!$F$11+СВЦЭМ!$D$10+'СЕТ СН'!$F$5-'СЕТ СН'!$F$21</f>
        <v>3143.5419513100001</v>
      </c>
      <c r="N36" s="36">
        <f>SUMIFS(СВЦЭМ!$D$33:$D$776,СВЦЭМ!$A$33:$A$776,$A36,СВЦЭМ!$B$33:$B$776,N$11)+'СЕТ СН'!$F$11+СВЦЭМ!$D$10+'СЕТ СН'!$F$5-'СЕТ СН'!$F$21</f>
        <v>3150.2199043800001</v>
      </c>
      <c r="O36" s="36">
        <f>SUMIFS(СВЦЭМ!$D$33:$D$776,СВЦЭМ!$A$33:$A$776,$A36,СВЦЭМ!$B$33:$B$776,O$11)+'СЕТ СН'!$F$11+СВЦЭМ!$D$10+'СЕТ СН'!$F$5-'СЕТ СН'!$F$21</f>
        <v>3148.7416468199999</v>
      </c>
      <c r="P36" s="36">
        <f>SUMIFS(СВЦЭМ!$D$33:$D$776,СВЦЭМ!$A$33:$A$776,$A36,СВЦЭМ!$B$33:$B$776,P$11)+'СЕТ СН'!$F$11+СВЦЭМ!$D$10+'СЕТ СН'!$F$5-'СЕТ СН'!$F$21</f>
        <v>3153.6674837599999</v>
      </c>
      <c r="Q36" s="36">
        <f>SUMIFS(СВЦЭМ!$D$33:$D$776,СВЦЭМ!$A$33:$A$776,$A36,СВЦЭМ!$B$33:$B$776,Q$11)+'СЕТ СН'!$F$11+СВЦЭМ!$D$10+'СЕТ СН'!$F$5-'СЕТ СН'!$F$21</f>
        <v>3156.1552695700002</v>
      </c>
      <c r="R36" s="36">
        <f>SUMIFS(СВЦЭМ!$D$33:$D$776,СВЦЭМ!$A$33:$A$776,$A36,СВЦЭМ!$B$33:$B$776,R$11)+'СЕТ СН'!$F$11+СВЦЭМ!$D$10+'СЕТ СН'!$F$5-'СЕТ СН'!$F$21</f>
        <v>3156.80526478</v>
      </c>
      <c r="S36" s="36">
        <f>SUMIFS(СВЦЭМ!$D$33:$D$776,СВЦЭМ!$A$33:$A$776,$A36,СВЦЭМ!$B$33:$B$776,S$11)+'СЕТ СН'!$F$11+СВЦЭМ!$D$10+'СЕТ СН'!$F$5-'СЕТ СН'!$F$21</f>
        <v>3177.3872286199999</v>
      </c>
      <c r="T36" s="36">
        <f>SUMIFS(СВЦЭМ!$D$33:$D$776,СВЦЭМ!$A$33:$A$776,$A36,СВЦЭМ!$B$33:$B$776,T$11)+'СЕТ СН'!$F$11+СВЦЭМ!$D$10+'СЕТ СН'!$F$5-'СЕТ СН'!$F$21</f>
        <v>3175.2525939799998</v>
      </c>
      <c r="U36" s="36">
        <f>SUMIFS(СВЦЭМ!$D$33:$D$776,СВЦЭМ!$A$33:$A$776,$A36,СВЦЭМ!$B$33:$B$776,U$11)+'СЕТ СН'!$F$11+СВЦЭМ!$D$10+'СЕТ СН'!$F$5-'СЕТ СН'!$F$21</f>
        <v>3172.8587982399999</v>
      </c>
      <c r="V36" s="36">
        <f>SUMIFS(СВЦЭМ!$D$33:$D$776,СВЦЭМ!$A$33:$A$776,$A36,СВЦЭМ!$B$33:$B$776,V$11)+'СЕТ СН'!$F$11+СВЦЭМ!$D$10+'СЕТ СН'!$F$5-'СЕТ СН'!$F$21</f>
        <v>3146.2898749599999</v>
      </c>
      <c r="W36" s="36">
        <f>SUMIFS(СВЦЭМ!$D$33:$D$776,СВЦЭМ!$A$33:$A$776,$A36,СВЦЭМ!$B$33:$B$776,W$11)+'СЕТ СН'!$F$11+СВЦЭМ!$D$10+'СЕТ СН'!$F$5-'СЕТ СН'!$F$21</f>
        <v>3146.7414811200001</v>
      </c>
      <c r="X36" s="36">
        <f>SUMIFS(СВЦЭМ!$D$33:$D$776,СВЦЭМ!$A$33:$A$776,$A36,СВЦЭМ!$B$33:$B$776,X$11)+'СЕТ СН'!$F$11+СВЦЭМ!$D$10+'СЕТ СН'!$F$5-'СЕТ СН'!$F$21</f>
        <v>3214.1287225999999</v>
      </c>
      <c r="Y36" s="36">
        <f>SUMIFS(СВЦЭМ!$D$33:$D$776,СВЦЭМ!$A$33:$A$776,$A36,СВЦЭМ!$B$33:$B$776,Y$11)+'СЕТ СН'!$F$11+СВЦЭМ!$D$10+'СЕТ СН'!$F$5-'СЕТ СН'!$F$21</f>
        <v>3305.3073737200002</v>
      </c>
    </row>
    <row r="37" spans="1:27" ht="15.75" x14ac:dyDescent="0.2">
      <c r="A37" s="35">
        <f t="shared" si="0"/>
        <v>44008</v>
      </c>
      <c r="B37" s="36">
        <f>SUMIFS(СВЦЭМ!$D$33:$D$776,СВЦЭМ!$A$33:$A$776,$A37,СВЦЭМ!$B$33:$B$776,B$11)+'СЕТ СН'!$F$11+СВЦЭМ!$D$10+'СЕТ СН'!$F$5-'СЕТ СН'!$F$21</f>
        <v>3364.08214997</v>
      </c>
      <c r="C37" s="36">
        <f>SUMIFS(СВЦЭМ!$D$33:$D$776,СВЦЭМ!$A$33:$A$776,$A37,СВЦЭМ!$B$33:$B$776,C$11)+'СЕТ СН'!$F$11+СВЦЭМ!$D$10+'СЕТ СН'!$F$5-'СЕТ СН'!$F$21</f>
        <v>3393.77421082</v>
      </c>
      <c r="D37" s="36">
        <f>SUMIFS(СВЦЭМ!$D$33:$D$776,СВЦЭМ!$A$33:$A$776,$A37,СВЦЭМ!$B$33:$B$776,D$11)+'СЕТ СН'!$F$11+СВЦЭМ!$D$10+'СЕТ СН'!$F$5-'СЕТ СН'!$F$21</f>
        <v>3400.81236554</v>
      </c>
      <c r="E37" s="36">
        <f>SUMIFS(СВЦЭМ!$D$33:$D$776,СВЦЭМ!$A$33:$A$776,$A37,СВЦЭМ!$B$33:$B$776,E$11)+'СЕТ СН'!$F$11+СВЦЭМ!$D$10+'СЕТ СН'!$F$5-'СЕТ СН'!$F$21</f>
        <v>3406.4474031</v>
      </c>
      <c r="F37" s="36">
        <f>SUMIFS(СВЦЭМ!$D$33:$D$776,СВЦЭМ!$A$33:$A$776,$A37,СВЦЭМ!$B$33:$B$776,F$11)+'СЕТ СН'!$F$11+СВЦЭМ!$D$10+'СЕТ СН'!$F$5-'СЕТ СН'!$F$21</f>
        <v>3411.37404431</v>
      </c>
      <c r="G37" s="36">
        <f>SUMIFS(СВЦЭМ!$D$33:$D$776,СВЦЭМ!$A$33:$A$776,$A37,СВЦЭМ!$B$33:$B$776,G$11)+'СЕТ СН'!$F$11+СВЦЭМ!$D$10+'СЕТ СН'!$F$5-'СЕТ СН'!$F$21</f>
        <v>3408.3267774300002</v>
      </c>
      <c r="H37" s="36">
        <f>SUMIFS(СВЦЭМ!$D$33:$D$776,СВЦЭМ!$A$33:$A$776,$A37,СВЦЭМ!$B$33:$B$776,H$11)+'СЕТ СН'!$F$11+СВЦЭМ!$D$10+'СЕТ СН'!$F$5-'СЕТ СН'!$F$21</f>
        <v>3412.7223623999998</v>
      </c>
      <c r="I37" s="36">
        <f>SUMIFS(СВЦЭМ!$D$33:$D$776,СВЦЭМ!$A$33:$A$776,$A37,СВЦЭМ!$B$33:$B$776,I$11)+'СЕТ СН'!$F$11+СВЦЭМ!$D$10+'СЕТ СН'!$F$5-'СЕТ СН'!$F$21</f>
        <v>3355.1651903800002</v>
      </c>
      <c r="J37" s="36">
        <f>SUMIFS(СВЦЭМ!$D$33:$D$776,СВЦЭМ!$A$33:$A$776,$A37,СВЦЭМ!$B$33:$B$776,J$11)+'СЕТ СН'!$F$11+СВЦЭМ!$D$10+'СЕТ СН'!$F$5-'СЕТ СН'!$F$21</f>
        <v>3337.9571619399999</v>
      </c>
      <c r="K37" s="36">
        <f>SUMIFS(СВЦЭМ!$D$33:$D$776,СВЦЭМ!$A$33:$A$776,$A37,СВЦЭМ!$B$33:$B$776,K$11)+'СЕТ СН'!$F$11+СВЦЭМ!$D$10+'СЕТ СН'!$F$5-'СЕТ СН'!$F$21</f>
        <v>3245.7558301999998</v>
      </c>
      <c r="L37" s="36">
        <f>SUMIFS(СВЦЭМ!$D$33:$D$776,СВЦЭМ!$A$33:$A$776,$A37,СВЦЭМ!$B$33:$B$776,L$11)+'СЕТ СН'!$F$11+СВЦЭМ!$D$10+'СЕТ СН'!$F$5-'СЕТ СН'!$F$21</f>
        <v>3176.2873645</v>
      </c>
      <c r="M37" s="36">
        <f>SUMIFS(СВЦЭМ!$D$33:$D$776,СВЦЭМ!$A$33:$A$776,$A37,СВЦЭМ!$B$33:$B$776,M$11)+'СЕТ СН'!$F$11+СВЦЭМ!$D$10+'СЕТ СН'!$F$5-'СЕТ СН'!$F$21</f>
        <v>3173.0139831699998</v>
      </c>
      <c r="N37" s="36">
        <f>SUMIFS(СВЦЭМ!$D$33:$D$776,СВЦЭМ!$A$33:$A$776,$A37,СВЦЭМ!$B$33:$B$776,N$11)+'СЕТ СН'!$F$11+СВЦЭМ!$D$10+'СЕТ СН'!$F$5-'СЕТ СН'!$F$21</f>
        <v>3166.2952793300001</v>
      </c>
      <c r="O37" s="36">
        <f>SUMIFS(СВЦЭМ!$D$33:$D$776,СВЦЭМ!$A$33:$A$776,$A37,СВЦЭМ!$B$33:$B$776,O$11)+'СЕТ СН'!$F$11+СВЦЭМ!$D$10+'СЕТ СН'!$F$5-'СЕТ СН'!$F$21</f>
        <v>3168.4860463099999</v>
      </c>
      <c r="P37" s="36">
        <f>SUMIFS(СВЦЭМ!$D$33:$D$776,СВЦЭМ!$A$33:$A$776,$A37,СВЦЭМ!$B$33:$B$776,P$11)+'СЕТ СН'!$F$11+СВЦЭМ!$D$10+'СЕТ СН'!$F$5-'СЕТ СН'!$F$21</f>
        <v>3194.7970934800001</v>
      </c>
      <c r="Q37" s="36">
        <f>SUMIFS(СВЦЭМ!$D$33:$D$776,СВЦЭМ!$A$33:$A$776,$A37,СВЦЭМ!$B$33:$B$776,Q$11)+'СЕТ СН'!$F$11+СВЦЭМ!$D$10+'СЕТ СН'!$F$5-'СЕТ СН'!$F$21</f>
        <v>3201.10465952</v>
      </c>
      <c r="R37" s="36">
        <f>SUMIFS(СВЦЭМ!$D$33:$D$776,СВЦЭМ!$A$33:$A$776,$A37,СВЦЭМ!$B$33:$B$776,R$11)+'СЕТ СН'!$F$11+СВЦЭМ!$D$10+'СЕТ СН'!$F$5-'СЕТ СН'!$F$21</f>
        <v>3179.6710900600001</v>
      </c>
      <c r="S37" s="36">
        <f>SUMIFS(СВЦЭМ!$D$33:$D$776,СВЦЭМ!$A$33:$A$776,$A37,СВЦЭМ!$B$33:$B$776,S$11)+'СЕТ СН'!$F$11+СВЦЭМ!$D$10+'СЕТ СН'!$F$5-'СЕТ СН'!$F$21</f>
        <v>3182.5442017099999</v>
      </c>
      <c r="T37" s="36">
        <f>SUMIFS(СВЦЭМ!$D$33:$D$776,СВЦЭМ!$A$33:$A$776,$A37,СВЦЭМ!$B$33:$B$776,T$11)+'СЕТ СН'!$F$11+СВЦЭМ!$D$10+'СЕТ СН'!$F$5-'СЕТ СН'!$F$21</f>
        <v>3205.7862619500002</v>
      </c>
      <c r="U37" s="36">
        <f>SUMIFS(СВЦЭМ!$D$33:$D$776,СВЦЭМ!$A$33:$A$776,$A37,СВЦЭМ!$B$33:$B$776,U$11)+'СЕТ СН'!$F$11+СВЦЭМ!$D$10+'СЕТ СН'!$F$5-'СЕТ СН'!$F$21</f>
        <v>3206.0970305999999</v>
      </c>
      <c r="V37" s="36">
        <f>SUMIFS(СВЦЭМ!$D$33:$D$776,СВЦЭМ!$A$33:$A$776,$A37,СВЦЭМ!$B$33:$B$776,V$11)+'СЕТ СН'!$F$11+СВЦЭМ!$D$10+'СЕТ СН'!$F$5-'СЕТ СН'!$F$21</f>
        <v>3175.48673027</v>
      </c>
      <c r="W37" s="36">
        <f>SUMIFS(СВЦЭМ!$D$33:$D$776,СВЦЭМ!$A$33:$A$776,$A37,СВЦЭМ!$B$33:$B$776,W$11)+'СЕТ СН'!$F$11+СВЦЭМ!$D$10+'СЕТ СН'!$F$5-'СЕТ СН'!$F$21</f>
        <v>3149.7242513700003</v>
      </c>
      <c r="X37" s="36">
        <f>SUMIFS(СВЦЭМ!$D$33:$D$776,СВЦЭМ!$A$33:$A$776,$A37,СВЦЭМ!$B$33:$B$776,X$11)+'СЕТ СН'!$F$11+СВЦЭМ!$D$10+'СЕТ СН'!$F$5-'СЕТ СН'!$F$21</f>
        <v>3189.5775306099999</v>
      </c>
      <c r="Y37" s="36">
        <f>SUMIFS(СВЦЭМ!$D$33:$D$776,СВЦЭМ!$A$33:$A$776,$A37,СВЦЭМ!$B$33:$B$776,Y$11)+'СЕТ СН'!$F$11+СВЦЭМ!$D$10+'СЕТ СН'!$F$5-'СЕТ СН'!$F$21</f>
        <v>3270.0587503300003</v>
      </c>
    </row>
    <row r="38" spans="1:27" ht="15.75" x14ac:dyDescent="0.2">
      <c r="A38" s="35">
        <f t="shared" si="0"/>
        <v>44009</v>
      </c>
      <c r="B38" s="36">
        <f>SUMIFS(СВЦЭМ!$D$33:$D$776,СВЦЭМ!$A$33:$A$776,$A38,СВЦЭМ!$B$33:$B$776,B$11)+'СЕТ СН'!$F$11+СВЦЭМ!$D$10+'СЕТ СН'!$F$5-'СЕТ СН'!$F$21</f>
        <v>3343.46023629</v>
      </c>
      <c r="C38" s="36">
        <f>SUMIFS(СВЦЭМ!$D$33:$D$776,СВЦЭМ!$A$33:$A$776,$A38,СВЦЭМ!$B$33:$B$776,C$11)+'СЕТ СН'!$F$11+СВЦЭМ!$D$10+'СЕТ СН'!$F$5-'СЕТ СН'!$F$21</f>
        <v>3333.8363095700001</v>
      </c>
      <c r="D38" s="36">
        <f>SUMIFS(СВЦЭМ!$D$33:$D$776,СВЦЭМ!$A$33:$A$776,$A38,СВЦЭМ!$B$33:$B$776,D$11)+'СЕТ СН'!$F$11+СВЦЭМ!$D$10+'СЕТ СН'!$F$5-'СЕТ СН'!$F$21</f>
        <v>3330.8589885299998</v>
      </c>
      <c r="E38" s="36">
        <f>SUMIFS(СВЦЭМ!$D$33:$D$776,СВЦЭМ!$A$33:$A$776,$A38,СВЦЭМ!$B$33:$B$776,E$11)+'СЕТ СН'!$F$11+СВЦЭМ!$D$10+'СЕТ СН'!$F$5-'СЕТ СН'!$F$21</f>
        <v>3331.5936615000001</v>
      </c>
      <c r="F38" s="36">
        <f>SUMIFS(СВЦЭМ!$D$33:$D$776,СВЦЭМ!$A$33:$A$776,$A38,СВЦЭМ!$B$33:$B$776,F$11)+'СЕТ СН'!$F$11+СВЦЭМ!$D$10+'СЕТ СН'!$F$5-'СЕТ СН'!$F$21</f>
        <v>3327.0074510200002</v>
      </c>
      <c r="G38" s="36">
        <f>SUMIFS(СВЦЭМ!$D$33:$D$776,СВЦЭМ!$A$33:$A$776,$A38,СВЦЭМ!$B$33:$B$776,G$11)+'СЕТ СН'!$F$11+СВЦЭМ!$D$10+'СЕТ СН'!$F$5-'СЕТ СН'!$F$21</f>
        <v>3325.11371233</v>
      </c>
      <c r="H38" s="36">
        <f>SUMIFS(СВЦЭМ!$D$33:$D$776,СВЦЭМ!$A$33:$A$776,$A38,СВЦЭМ!$B$33:$B$776,H$11)+'СЕТ СН'!$F$11+СВЦЭМ!$D$10+'СЕТ СН'!$F$5-'СЕТ СН'!$F$21</f>
        <v>3325.3492760999998</v>
      </c>
      <c r="I38" s="36">
        <f>SUMIFS(СВЦЭМ!$D$33:$D$776,СВЦЭМ!$A$33:$A$776,$A38,СВЦЭМ!$B$33:$B$776,I$11)+'СЕТ СН'!$F$11+СВЦЭМ!$D$10+'СЕТ СН'!$F$5-'СЕТ СН'!$F$21</f>
        <v>3322.2060161999998</v>
      </c>
      <c r="J38" s="36">
        <f>SUMIFS(СВЦЭМ!$D$33:$D$776,СВЦЭМ!$A$33:$A$776,$A38,СВЦЭМ!$B$33:$B$776,J$11)+'СЕТ СН'!$F$11+СВЦЭМ!$D$10+'СЕТ СН'!$F$5-'СЕТ СН'!$F$21</f>
        <v>3318.5381231900001</v>
      </c>
      <c r="K38" s="36">
        <f>SUMIFS(СВЦЭМ!$D$33:$D$776,СВЦЭМ!$A$33:$A$776,$A38,СВЦЭМ!$B$33:$B$776,K$11)+'СЕТ СН'!$F$11+СВЦЭМ!$D$10+'СЕТ СН'!$F$5-'СЕТ СН'!$F$21</f>
        <v>3221.7420102000001</v>
      </c>
      <c r="L38" s="36">
        <f>SUMIFS(СВЦЭМ!$D$33:$D$776,СВЦЭМ!$A$33:$A$776,$A38,СВЦЭМ!$B$33:$B$776,L$11)+'СЕТ СН'!$F$11+СВЦЭМ!$D$10+'СЕТ СН'!$F$5-'СЕТ СН'!$F$21</f>
        <v>3147.4314935100001</v>
      </c>
      <c r="M38" s="36">
        <f>SUMIFS(СВЦЭМ!$D$33:$D$776,СВЦЭМ!$A$33:$A$776,$A38,СВЦЭМ!$B$33:$B$776,M$11)+'СЕТ СН'!$F$11+СВЦЭМ!$D$10+'СЕТ СН'!$F$5-'СЕТ СН'!$F$21</f>
        <v>3137.27059672</v>
      </c>
      <c r="N38" s="36">
        <f>SUMIFS(СВЦЭМ!$D$33:$D$776,СВЦЭМ!$A$33:$A$776,$A38,СВЦЭМ!$B$33:$B$776,N$11)+'СЕТ СН'!$F$11+СВЦЭМ!$D$10+'СЕТ СН'!$F$5-'СЕТ СН'!$F$21</f>
        <v>3145.8837842600001</v>
      </c>
      <c r="O38" s="36">
        <f>SUMIFS(СВЦЭМ!$D$33:$D$776,СВЦЭМ!$A$33:$A$776,$A38,СВЦЭМ!$B$33:$B$776,O$11)+'СЕТ СН'!$F$11+СВЦЭМ!$D$10+'СЕТ СН'!$F$5-'СЕТ СН'!$F$21</f>
        <v>3153.4303113599999</v>
      </c>
      <c r="P38" s="36">
        <f>SUMIFS(СВЦЭМ!$D$33:$D$776,СВЦЭМ!$A$33:$A$776,$A38,СВЦЭМ!$B$33:$B$776,P$11)+'СЕТ СН'!$F$11+СВЦЭМ!$D$10+'СЕТ СН'!$F$5-'СЕТ СН'!$F$21</f>
        <v>3161.7578842299999</v>
      </c>
      <c r="Q38" s="36">
        <f>SUMIFS(СВЦЭМ!$D$33:$D$776,СВЦЭМ!$A$33:$A$776,$A38,СВЦЭМ!$B$33:$B$776,Q$11)+'СЕТ СН'!$F$11+СВЦЭМ!$D$10+'СЕТ СН'!$F$5-'СЕТ СН'!$F$21</f>
        <v>3170.05740406</v>
      </c>
      <c r="R38" s="36">
        <f>SUMIFS(СВЦЭМ!$D$33:$D$776,СВЦЭМ!$A$33:$A$776,$A38,СВЦЭМ!$B$33:$B$776,R$11)+'СЕТ СН'!$F$11+СВЦЭМ!$D$10+'СЕТ СН'!$F$5-'СЕТ СН'!$F$21</f>
        <v>3147.7504257000001</v>
      </c>
      <c r="S38" s="36">
        <f>SUMIFS(СВЦЭМ!$D$33:$D$776,СВЦЭМ!$A$33:$A$776,$A38,СВЦЭМ!$B$33:$B$776,S$11)+'СЕТ СН'!$F$11+СВЦЭМ!$D$10+'СЕТ СН'!$F$5-'СЕТ СН'!$F$21</f>
        <v>3155.64353807</v>
      </c>
      <c r="T38" s="36">
        <f>SUMIFS(СВЦЭМ!$D$33:$D$776,СВЦЭМ!$A$33:$A$776,$A38,СВЦЭМ!$B$33:$B$776,T$11)+'СЕТ СН'!$F$11+СВЦЭМ!$D$10+'СЕТ СН'!$F$5-'СЕТ СН'!$F$21</f>
        <v>3174.6769281699999</v>
      </c>
      <c r="U38" s="36">
        <f>SUMIFS(СВЦЭМ!$D$33:$D$776,СВЦЭМ!$A$33:$A$776,$A38,СВЦЭМ!$B$33:$B$776,U$11)+'СЕТ СН'!$F$11+СВЦЭМ!$D$10+'СЕТ СН'!$F$5-'СЕТ СН'!$F$21</f>
        <v>3162.5799964299999</v>
      </c>
      <c r="V38" s="36">
        <f>SUMIFS(СВЦЭМ!$D$33:$D$776,СВЦЭМ!$A$33:$A$776,$A38,СВЦЭМ!$B$33:$B$776,V$11)+'СЕТ СН'!$F$11+СВЦЭМ!$D$10+'СЕТ СН'!$F$5-'СЕТ СН'!$F$21</f>
        <v>3149.83952262</v>
      </c>
      <c r="W38" s="36">
        <f>SUMIFS(СВЦЭМ!$D$33:$D$776,СВЦЭМ!$A$33:$A$776,$A38,СВЦЭМ!$B$33:$B$776,W$11)+'СЕТ СН'!$F$11+СВЦЭМ!$D$10+'СЕТ СН'!$F$5-'СЕТ СН'!$F$21</f>
        <v>3119.8183601700002</v>
      </c>
      <c r="X38" s="36">
        <f>SUMIFS(СВЦЭМ!$D$33:$D$776,СВЦЭМ!$A$33:$A$776,$A38,СВЦЭМ!$B$33:$B$776,X$11)+'СЕТ СН'!$F$11+СВЦЭМ!$D$10+'СЕТ СН'!$F$5-'СЕТ СН'!$F$21</f>
        <v>3146.3201207500001</v>
      </c>
      <c r="Y38" s="36">
        <f>SUMIFS(СВЦЭМ!$D$33:$D$776,СВЦЭМ!$A$33:$A$776,$A38,СВЦЭМ!$B$33:$B$776,Y$11)+'СЕТ СН'!$F$11+СВЦЭМ!$D$10+'СЕТ СН'!$F$5-'СЕТ СН'!$F$21</f>
        <v>3240.3793528800002</v>
      </c>
    </row>
    <row r="39" spans="1:27" ht="15.75" x14ac:dyDescent="0.2">
      <c r="A39" s="35">
        <f t="shared" si="0"/>
        <v>44010</v>
      </c>
      <c r="B39" s="36">
        <f>SUMIFS(СВЦЭМ!$D$33:$D$776,СВЦЭМ!$A$33:$A$776,$A39,СВЦЭМ!$B$33:$B$776,B$11)+'СЕТ СН'!$F$11+СВЦЭМ!$D$10+'СЕТ СН'!$F$5-'СЕТ СН'!$F$21</f>
        <v>3315.2299673100001</v>
      </c>
      <c r="C39" s="36">
        <f>SUMIFS(СВЦЭМ!$D$33:$D$776,СВЦЭМ!$A$33:$A$776,$A39,СВЦЭМ!$B$33:$B$776,C$11)+'СЕТ СН'!$F$11+СВЦЭМ!$D$10+'СЕТ СН'!$F$5-'СЕТ СН'!$F$21</f>
        <v>3300.2041800799998</v>
      </c>
      <c r="D39" s="36">
        <f>SUMIFS(СВЦЭМ!$D$33:$D$776,СВЦЭМ!$A$33:$A$776,$A39,СВЦЭМ!$B$33:$B$776,D$11)+'СЕТ СН'!$F$11+СВЦЭМ!$D$10+'СЕТ СН'!$F$5-'СЕТ СН'!$F$21</f>
        <v>3281.9928517500002</v>
      </c>
      <c r="E39" s="36">
        <f>SUMIFS(СВЦЭМ!$D$33:$D$776,СВЦЭМ!$A$33:$A$776,$A39,СВЦЭМ!$B$33:$B$776,E$11)+'СЕТ СН'!$F$11+СВЦЭМ!$D$10+'СЕТ СН'!$F$5-'СЕТ СН'!$F$21</f>
        <v>3282.7157336600003</v>
      </c>
      <c r="F39" s="36">
        <f>SUMIFS(СВЦЭМ!$D$33:$D$776,СВЦЭМ!$A$33:$A$776,$A39,СВЦЭМ!$B$33:$B$776,F$11)+'СЕТ СН'!$F$11+СВЦЭМ!$D$10+'СЕТ СН'!$F$5-'СЕТ СН'!$F$21</f>
        <v>3281.09438619</v>
      </c>
      <c r="G39" s="36">
        <f>SUMIFS(СВЦЭМ!$D$33:$D$776,СВЦЭМ!$A$33:$A$776,$A39,СВЦЭМ!$B$33:$B$776,G$11)+'СЕТ СН'!$F$11+СВЦЭМ!$D$10+'СЕТ СН'!$F$5-'СЕТ СН'!$F$21</f>
        <v>3288.9945840099999</v>
      </c>
      <c r="H39" s="36">
        <f>SUMIFS(СВЦЭМ!$D$33:$D$776,СВЦЭМ!$A$33:$A$776,$A39,СВЦЭМ!$B$33:$B$776,H$11)+'СЕТ СН'!$F$11+СВЦЭМ!$D$10+'СЕТ СН'!$F$5-'СЕТ СН'!$F$21</f>
        <v>3289.7660033399998</v>
      </c>
      <c r="I39" s="36">
        <f>SUMIFS(СВЦЭМ!$D$33:$D$776,СВЦЭМ!$A$33:$A$776,$A39,СВЦЭМ!$B$33:$B$776,I$11)+'СЕТ СН'!$F$11+СВЦЭМ!$D$10+'СЕТ СН'!$F$5-'СЕТ СН'!$F$21</f>
        <v>3301.6472770300002</v>
      </c>
      <c r="J39" s="36">
        <f>SUMIFS(СВЦЭМ!$D$33:$D$776,СВЦЭМ!$A$33:$A$776,$A39,СВЦЭМ!$B$33:$B$776,J$11)+'СЕТ СН'!$F$11+СВЦЭМ!$D$10+'СЕТ СН'!$F$5-'СЕТ СН'!$F$21</f>
        <v>3298.08283192</v>
      </c>
      <c r="K39" s="36">
        <f>SUMIFS(СВЦЭМ!$D$33:$D$776,СВЦЭМ!$A$33:$A$776,$A39,СВЦЭМ!$B$33:$B$776,K$11)+'СЕТ СН'!$F$11+СВЦЭМ!$D$10+'СЕТ СН'!$F$5-'СЕТ СН'!$F$21</f>
        <v>3229.0312749899999</v>
      </c>
      <c r="L39" s="36">
        <f>SUMIFS(СВЦЭМ!$D$33:$D$776,СВЦЭМ!$A$33:$A$776,$A39,СВЦЭМ!$B$33:$B$776,L$11)+'СЕТ СН'!$F$11+СВЦЭМ!$D$10+'СЕТ СН'!$F$5-'СЕТ СН'!$F$21</f>
        <v>3152.9205493499999</v>
      </c>
      <c r="M39" s="36">
        <f>SUMIFS(СВЦЭМ!$D$33:$D$776,СВЦЭМ!$A$33:$A$776,$A39,СВЦЭМ!$B$33:$B$776,M$11)+'СЕТ СН'!$F$11+СВЦЭМ!$D$10+'СЕТ СН'!$F$5-'СЕТ СН'!$F$21</f>
        <v>3124.8754116</v>
      </c>
      <c r="N39" s="36">
        <f>SUMIFS(СВЦЭМ!$D$33:$D$776,СВЦЭМ!$A$33:$A$776,$A39,СВЦЭМ!$B$33:$B$776,N$11)+'СЕТ СН'!$F$11+СВЦЭМ!$D$10+'СЕТ СН'!$F$5-'СЕТ СН'!$F$21</f>
        <v>3138.4498130800002</v>
      </c>
      <c r="O39" s="36">
        <f>SUMIFS(СВЦЭМ!$D$33:$D$776,СВЦЭМ!$A$33:$A$776,$A39,СВЦЭМ!$B$33:$B$776,O$11)+'СЕТ СН'!$F$11+СВЦЭМ!$D$10+'СЕТ СН'!$F$5-'СЕТ СН'!$F$21</f>
        <v>3157.00786797</v>
      </c>
      <c r="P39" s="36">
        <f>SUMIFS(СВЦЭМ!$D$33:$D$776,СВЦЭМ!$A$33:$A$776,$A39,СВЦЭМ!$B$33:$B$776,P$11)+'СЕТ СН'!$F$11+СВЦЭМ!$D$10+'СЕТ СН'!$F$5-'СЕТ СН'!$F$21</f>
        <v>3142.7979283899999</v>
      </c>
      <c r="Q39" s="36">
        <f>SUMIFS(СВЦЭМ!$D$33:$D$776,СВЦЭМ!$A$33:$A$776,$A39,СВЦЭМ!$B$33:$B$776,Q$11)+'СЕТ СН'!$F$11+СВЦЭМ!$D$10+'СЕТ СН'!$F$5-'СЕТ СН'!$F$21</f>
        <v>3147.0853512799999</v>
      </c>
      <c r="R39" s="36">
        <f>SUMIFS(СВЦЭМ!$D$33:$D$776,СВЦЭМ!$A$33:$A$776,$A39,СВЦЭМ!$B$33:$B$776,R$11)+'СЕТ СН'!$F$11+СВЦЭМ!$D$10+'СЕТ СН'!$F$5-'СЕТ СН'!$F$21</f>
        <v>3162.3849183500001</v>
      </c>
      <c r="S39" s="36">
        <f>SUMIFS(СВЦЭМ!$D$33:$D$776,СВЦЭМ!$A$33:$A$776,$A39,СВЦЭМ!$B$33:$B$776,S$11)+'СЕТ СН'!$F$11+СВЦЭМ!$D$10+'СЕТ СН'!$F$5-'СЕТ СН'!$F$21</f>
        <v>3165.4387844600001</v>
      </c>
      <c r="T39" s="36">
        <f>SUMIFS(СВЦЭМ!$D$33:$D$776,СВЦЭМ!$A$33:$A$776,$A39,СВЦЭМ!$B$33:$B$776,T$11)+'СЕТ СН'!$F$11+СВЦЭМ!$D$10+'СЕТ СН'!$F$5-'СЕТ СН'!$F$21</f>
        <v>3159.1331824200001</v>
      </c>
      <c r="U39" s="36">
        <f>SUMIFS(СВЦЭМ!$D$33:$D$776,СВЦЭМ!$A$33:$A$776,$A39,СВЦЭМ!$B$33:$B$776,U$11)+'СЕТ СН'!$F$11+СВЦЭМ!$D$10+'СЕТ СН'!$F$5-'СЕТ СН'!$F$21</f>
        <v>3146.8136561700003</v>
      </c>
      <c r="V39" s="36">
        <f>SUMIFS(СВЦЭМ!$D$33:$D$776,СВЦЭМ!$A$33:$A$776,$A39,СВЦЭМ!$B$33:$B$776,V$11)+'СЕТ СН'!$F$11+СВЦЭМ!$D$10+'СЕТ СН'!$F$5-'СЕТ СН'!$F$21</f>
        <v>3146.1080528100001</v>
      </c>
      <c r="W39" s="36">
        <f>SUMIFS(СВЦЭМ!$D$33:$D$776,СВЦЭМ!$A$33:$A$776,$A39,СВЦЭМ!$B$33:$B$776,W$11)+'СЕТ СН'!$F$11+СВЦЭМ!$D$10+'СЕТ СН'!$F$5-'СЕТ СН'!$F$21</f>
        <v>3127.5639700699999</v>
      </c>
      <c r="X39" s="36">
        <f>SUMIFS(СВЦЭМ!$D$33:$D$776,СВЦЭМ!$A$33:$A$776,$A39,СВЦЭМ!$B$33:$B$776,X$11)+'СЕТ СН'!$F$11+СВЦЭМ!$D$10+'СЕТ СН'!$F$5-'СЕТ СН'!$F$21</f>
        <v>3161.2518158399998</v>
      </c>
      <c r="Y39" s="36">
        <f>SUMIFS(СВЦЭМ!$D$33:$D$776,СВЦЭМ!$A$33:$A$776,$A39,СВЦЭМ!$B$33:$B$776,Y$11)+'СЕТ СН'!$F$11+СВЦЭМ!$D$10+'СЕТ СН'!$F$5-'СЕТ СН'!$F$21</f>
        <v>3231.83250985</v>
      </c>
    </row>
    <row r="40" spans="1:27" ht="15.75" x14ac:dyDescent="0.2">
      <c r="A40" s="35">
        <f t="shared" si="0"/>
        <v>44011</v>
      </c>
      <c r="B40" s="36">
        <f>SUMIFS(СВЦЭМ!$D$33:$D$776,СВЦЭМ!$A$33:$A$776,$A40,СВЦЭМ!$B$33:$B$776,B$11)+'СЕТ СН'!$F$11+СВЦЭМ!$D$10+'СЕТ СН'!$F$5-'СЕТ СН'!$F$21</f>
        <v>3391.7991160400002</v>
      </c>
      <c r="C40" s="36">
        <f>SUMIFS(СВЦЭМ!$D$33:$D$776,СВЦЭМ!$A$33:$A$776,$A40,СВЦЭМ!$B$33:$B$776,C$11)+'СЕТ СН'!$F$11+СВЦЭМ!$D$10+'СЕТ СН'!$F$5-'СЕТ СН'!$F$21</f>
        <v>3387.1150785</v>
      </c>
      <c r="D40" s="36">
        <f>SUMIFS(СВЦЭМ!$D$33:$D$776,СВЦЭМ!$A$33:$A$776,$A40,СВЦЭМ!$B$33:$B$776,D$11)+'СЕТ СН'!$F$11+СВЦЭМ!$D$10+'СЕТ СН'!$F$5-'СЕТ СН'!$F$21</f>
        <v>3371.6892105699999</v>
      </c>
      <c r="E40" s="36">
        <f>SUMIFS(СВЦЭМ!$D$33:$D$776,СВЦЭМ!$A$33:$A$776,$A40,СВЦЭМ!$B$33:$B$776,E$11)+'СЕТ СН'!$F$11+СВЦЭМ!$D$10+'СЕТ СН'!$F$5-'СЕТ СН'!$F$21</f>
        <v>3365.8510911600001</v>
      </c>
      <c r="F40" s="36">
        <f>SUMIFS(СВЦЭМ!$D$33:$D$776,СВЦЭМ!$A$33:$A$776,$A40,СВЦЭМ!$B$33:$B$776,F$11)+'СЕТ СН'!$F$11+СВЦЭМ!$D$10+'СЕТ СН'!$F$5-'СЕТ СН'!$F$21</f>
        <v>3353.3138331999999</v>
      </c>
      <c r="G40" s="36">
        <f>SUMIFS(СВЦЭМ!$D$33:$D$776,СВЦЭМ!$A$33:$A$776,$A40,СВЦЭМ!$B$33:$B$776,G$11)+'СЕТ СН'!$F$11+СВЦЭМ!$D$10+'СЕТ СН'!$F$5-'СЕТ СН'!$F$21</f>
        <v>3363.6296979600002</v>
      </c>
      <c r="H40" s="36">
        <f>SUMIFS(СВЦЭМ!$D$33:$D$776,СВЦЭМ!$A$33:$A$776,$A40,СВЦЭМ!$B$33:$B$776,H$11)+'СЕТ СН'!$F$11+СВЦЭМ!$D$10+'СЕТ СН'!$F$5-'СЕТ СН'!$F$21</f>
        <v>3384.4386807999999</v>
      </c>
      <c r="I40" s="36">
        <f>SUMIFS(СВЦЭМ!$D$33:$D$776,СВЦЭМ!$A$33:$A$776,$A40,СВЦЭМ!$B$33:$B$776,I$11)+'СЕТ СН'!$F$11+СВЦЭМ!$D$10+'СЕТ СН'!$F$5-'СЕТ СН'!$F$21</f>
        <v>3402.7021000899999</v>
      </c>
      <c r="J40" s="36">
        <f>SUMIFS(СВЦЭМ!$D$33:$D$776,СВЦЭМ!$A$33:$A$776,$A40,СВЦЭМ!$B$33:$B$776,J$11)+'СЕТ СН'!$F$11+СВЦЭМ!$D$10+'СЕТ СН'!$F$5-'СЕТ СН'!$F$21</f>
        <v>3350.24836547</v>
      </c>
      <c r="K40" s="36">
        <f>SUMIFS(СВЦЭМ!$D$33:$D$776,СВЦЭМ!$A$33:$A$776,$A40,СВЦЭМ!$B$33:$B$776,K$11)+'СЕТ СН'!$F$11+СВЦЭМ!$D$10+'СЕТ СН'!$F$5-'СЕТ СН'!$F$21</f>
        <v>3220.0651670100001</v>
      </c>
      <c r="L40" s="36">
        <f>SUMIFS(СВЦЭМ!$D$33:$D$776,СВЦЭМ!$A$33:$A$776,$A40,СВЦЭМ!$B$33:$B$776,L$11)+'СЕТ СН'!$F$11+СВЦЭМ!$D$10+'СЕТ СН'!$F$5-'СЕТ СН'!$F$21</f>
        <v>3112.3706633100001</v>
      </c>
      <c r="M40" s="36">
        <f>SUMIFS(СВЦЭМ!$D$33:$D$776,СВЦЭМ!$A$33:$A$776,$A40,СВЦЭМ!$B$33:$B$776,M$11)+'СЕТ СН'!$F$11+СВЦЭМ!$D$10+'СЕТ СН'!$F$5-'СЕТ СН'!$F$21</f>
        <v>3097.6323094999998</v>
      </c>
      <c r="N40" s="36">
        <f>SUMIFS(СВЦЭМ!$D$33:$D$776,СВЦЭМ!$A$33:$A$776,$A40,СВЦЭМ!$B$33:$B$776,N$11)+'СЕТ СН'!$F$11+СВЦЭМ!$D$10+'СЕТ СН'!$F$5-'СЕТ СН'!$F$21</f>
        <v>3121.35415057</v>
      </c>
      <c r="O40" s="36">
        <f>SUMIFS(СВЦЭМ!$D$33:$D$776,СВЦЭМ!$A$33:$A$776,$A40,СВЦЭМ!$B$33:$B$776,O$11)+'СЕТ СН'!$F$11+СВЦЭМ!$D$10+'СЕТ СН'!$F$5-'СЕТ СН'!$F$21</f>
        <v>3139.4442027499999</v>
      </c>
      <c r="P40" s="36">
        <f>SUMIFS(СВЦЭМ!$D$33:$D$776,СВЦЭМ!$A$33:$A$776,$A40,СВЦЭМ!$B$33:$B$776,P$11)+'СЕТ СН'!$F$11+СВЦЭМ!$D$10+'СЕТ СН'!$F$5-'СЕТ СН'!$F$21</f>
        <v>3128.8501628499998</v>
      </c>
      <c r="Q40" s="36">
        <f>SUMIFS(СВЦЭМ!$D$33:$D$776,СВЦЭМ!$A$33:$A$776,$A40,СВЦЭМ!$B$33:$B$776,Q$11)+'СЕТ СН'!$F$11+СВЦЭМ!$D$10+'СЕТ СН'!$F$5-'СЕТ СН'!$F$21</f>
        <v>3130.4502522000003</v>
      </c>
      <c r="R40" s="36">
        <f>SUMIFS(СВЦЭМ!$D$33:$D$776,СВЦЭМ!$A$33:$A$776,$A40,СВЦЭМ!$B$33:$B$776,R$11)+'СЕТ СН'!$F$11+СВЦЭМ!$D$10+'СЕТ СН'!$F$5-'СЕТ СН'!$F$21</f>
        <v>3150.7570991699999</v>
      </c>
      <c r="S40" s="36">
        <f>SUMIFS(СВЦЭМ!$D$33:$D$776,СВЦЭМ!$A$33:$A$776,$A40,СВЦЭМ!$B$33:$B$776,S$11)+'СЕТ СН'!$F$11+СВЦЭМ!$D$10+'СЕТ СН'!$F$5-'СЕТ СН'!$F$21</f>
        <v>3149.4321603799999</v>
      </c>
      <c r="T40" s="36">
        <f>SUMIFS(СВЦЭМ!$D$33:$D$776,СВЦЭМ!$A$33:$A$776,$A40,СВЦЭМ!$B$33:$B$776,T$11)+'СЕТ СН'!$F$11+СВЦЭМ!$D$10+'СЕТ СН'!$F$5-'СЕТ СН'!$F$21</f>
        <v>3159.6909184699998</v>
      </c>
      <c r="U40" s="36">
        <f>SUMIFS(СВЦЭМ!$D$33:$D$776,СВЦЭМ!$A$33:$A$776,$A40,СВЦЭМ!$B$33:$B$776,U$11)+'СЕТ СН'!$F$11+СВЦЭМ!$D$10+'СЕТ СН'!$F$5-'СЕТ СН'!$F$21</f>
        <v>3183.7479483900001</v>
      </c>
      <c r="V40" s="36">
        <f>SUMIFS(СВЦЭМ!$D$33:$D$776,СВЦЭМ!$A$33:$A$776,$A40,СВЦЭМ!$B$33:$B$776,V$11)+'СЕТ СН'!$F$11+СВЦЭМ!$D$10+'СЕТ СН'!$F$5-'СЕТ СН'!$F$21</f>
        <v>3189.16086864</v>
      </c>
      <c r="W40" s="36">
        <f>SUMIFS(СВЦЭМ!$D$33:$D$776,СВЦЭМ!$A$33:$A$776,$A40,СВЦЭМ!$B$33:$B$776,W$11)+'СЕТ СН'!$F$11+СВЦЭМ!$D$10+'СЕТ СН'!$F$5-'СЕТ СН'!$F$21</f>
        <v>3162.65799333</v>
      </c>
      <c r="X40" s="36">
        <f>SUMIFS(СВЦЭМ!$D$33:$D$776,СВЦЭМ!$A$33:$A$776,$A40,СВЦЭМ!$B$33:$B$776,X$11)+'СЕТ СН'!$F$11+СВЦЭМ!$D$10+'СЕТ СН'!$F$5-'СЕТ СН'!$F$21</f>
        <v>3152.7403376000002</v>
      </c>
      <c r="Y40" s="36">
        <f>SUMIFS(СВЦЭМ!$D$33:$D$776,СВЦЭМ!$A$33:$A$776,$A40,СВЦЭМ!$B$33:$B$776,Y$11)+'СЕТ СН'!$F$11+СВЦЭМ!$D$10+'СЕТ СН'!$F$5-'СЕТ СН'!$F$21</f>
        <v>3273.7450004500001</v>
      </c>
    </row>
    <row r="41" spans="1:27" ht="15.75" x14ac:dyDescent="0.2">
      <c r="A41" s="35">
        <f t="shared" si="0"/>
        <v>44012</v>
      </c>
      <c r="B41" s="36">
        <f>SUMIFS(СВЦЭМ!$D$33:$D$776,СВЦЭМ!$A$33:$A$776,$A41,СВЦЭМ!$B$33:$B$776,B$11)+'СЕТ СН'!$F$11+СВЦЭМ!$D$10+'СЕТ СН'!$F$5-'СЕТ СН'!$F$21</f>
        <v>3390.0219930499998</v>
      </c>
      <c r="C41" s="36">
        <f>SUMIFS(СВЦЭМ!$D$33:$D$776,СВЦЭМ!$A$33:$A$776,$A41,СВЦЭМ!$B$33:$B$776,C$11)+'СЕТ СН'!$F$11+СВЦЭМ!$D$10+'СЕТ СН'!$F$5-'СЕТ СН'!$F$21</f>
        <v>3362.8480483100002</v>
      </c>
      <c r="D41" s="36">
        <f>SUMIFS(СВЦЭМ!$D$33:$D$776,СВЦЭМ!$A$33:$A$776,$A41,СВЦЭМ!$B$33:$B$776,D$11)+'СЕТ СН'!$F$11+СВЦЭМ!$D$10+'СЕТ СН'!$F$5-'СЕТ СН'!$F$21</f>
        <v>3347.4262843000001</v>
      </c>
      <c r="E41" s="36">
        <f>SUMIFS(СВЦЭМ!$D$33:$D$776,СВЦЭМ!$A$33:$A$776,$A41,СВЦЭМ!$B$33:$B$776,E$11)+'СЕТ СН'!$F$11+СВЦЭМ!$D$10+'СЕТ СН'!$F$5-'СЕТ СН'!$F$21</f>
        <v>3340.0445089499999</v>
      </c>
      <c r="F41" s="36">
        <f>SUMIFS(СВЦЭМ!$D$33:$D$776,СВЦЭМ!$A$33:$A$776,$A41,СВЦЭМ!$B$33:$B$776,F$11)+'СЕТ СН'!$F$11+СВЦЭМ!$D$10+'СЕТ СН'!$F$5-'СЕТ СН'!$F$21</f>
        <v>3331.0355171900001</v>
      </c>
      <c r="G41" s="36">
        <f>SUMIFS(СВЦЭМ!$D$33:$D$776,СВЦЭМ!$A$33:$A$776,$A41,СВЦЭМ!$B$33:$B$776,G$11)+'СЕТ СН'!$F$11+СВЦЭМ!$D$10+'СЕТ СН'!$F$5-'СЕТ СН'!$F$21</f>
        <v>3343.5903223400001</v>
      </c>
      <c r="H41" s="36">
        <f>SUMIFS(СВЦЭМ!$D$33:$D$776,СВЦЭМ!$A$33:$A$776,$A41,СВЦЭМ!$B$33:$B$776,H$11)+'СЕТ СН'!$F$11+СВЦЭМ!$D$10+'СЕТ СН'!$F$5-'СЕТ СН'!$F$21</f>
        <v>3368.6467587400002</v>
      </c>
      <c r="I41" s="36">
        <f>SUMIFS(СВЦЭМ!$D$33:$D$776,СВЦЭМ!$A$33:$A$776,$A41,СВЦЭМ!$B$33:$B$776,I$11)+'СЕТ СН'!$F$11+СВЦЭМ!$D$10+'СЕТ СН'!$F$5-'СЕТ СН'!$F$21</f>
        <v>3376.4745647099999</v>
      </c>
      <c r="J41" s="36">
        <f>SUMIFS(СВЦЭМ!$D$33:$D$776,СВЦЭМ!$A$33:$A$776,$A41,СВЦЭМ!$B$33:$B$776,J$11)+'СЕТ СН'!$F$11+СВЦЭМ!$D$10+'СЕТ СН'!$F$5-'СЕТ СН'!$F$21</f>
        <v>3325.58443859</v>
      </c>
      <c r="K41" s="36">
        <f>SUMIFS(СВЦЭМ!$D$33:$D$776,СВЦЭМ!$A$33:$A$776,$A41,СВЦЭМ!$B$33:$B$776,K$11)+'СЕТ СН'!$F$11+СВЦЭМ!$D$10+'СЕТ СН'!$F$5-'СЕТ СН'!$F$21</f>
        <v>3231.9646744900001</v>
      </c>
      <c r="L41" s="36">
        <f>SUMIFS(СВЦЭМ!$D$33:$D$776,СВЦЭМ!$A$33:$A$776,$A41,СВЦЭМ!$B$33:$B$776,L$11)+'СЕТ СН'!$F$11+СВЦЭМ!$D$10+'СЕТ СН'!$F$5-'СЕТ СН'!$F$21</f>
        <v>3146.9733137600001</v>
      </c>
      <c r="M41" s="36">
        <f>SUMIFS(СВЦЭМ!$D$33:$D$776,СВЦЭМ!$A$33:$A$776,$A41,СВЦЭМ!$B$33:$B$776,M$11)+'СЕТ СН'!$F$11+СВЦЭМ!$D$10+'СЕТ СН'!$F$5-'СЕТ СН'!$F$21</f>
        <v>3141.9108854999999</v>
      </c>
      <c r="N41" s="36">
        <f>SUMIFS(СВЦЭМ!$D$33:$D$776,СВЦЭМ!$A$33:$A$776,$A41,СВЦЭМ!$B$33:$B$776,N$11)+'СЕТ СН'!$F$11+СВЦЭМ!$D$10+'СЕТ СН'!$F$5-'СЕТ СН'!$F$21</f>
        <v>3165.0850827599998</v>
      </c>
      <c r="O41" s="36">
        <f>SUMIFS(СВЦЭМ!$D$33:$D$776,СВЦЭМ!$A$33:$A$776,$A41,СВЦЭМ!$B$33:$B$776,O$11)+'СЕТ СН'!$F$11+СВЦЭМ!$D$10+'СЕТ СН'!$F$5-'СЕТ СН'!$F$21</f>
        <v>3169.2671603899998</v>
      </c>
      <c r="P41" s="36">
        <f>SUMIFS(СВЦЭМ!$D$33:$D$776,СВЦЭМ!$A$33:$A$776,$A41,СВЦЭМ!$B$33:$B$776,P$11)+'СЕТ СН'!$F$11+СВЦЭМ!$D$10+'СЕТ СН'!$F$5-'СЕТ СН'!$F$21</f>
        <v>3166.0615610200002</v>
      </c>
      <c r="Q41" s="36">
        <f>SUMIFS(СВЦЭМ!$D$33:$D$776,СВЦЭМ!$A$33:$A$776,$A41,СВЦЭМ!$B$33:$B$776,Q$11)+'СЕТ СН'!$F$11+СВЦЭМ!$D$10+'СЕТ СН'!$F$5-'СЕТ СН'!$F$21</f>
        <v>3170.7224171500002</v>
      </c>
      <c r="R41" s="36">
        <f>SUMIFS(СВЦЭМ!$D$33:$D$776,СВЦЭМ!$A$33:$A$776,$A41,СВЦЭМ!$B$33:$B$776,R$11)+'СЕТ СН'!$F$11+СВЦЭМ!$D$10+'СЕТ СН'!$F$5-'СЕТ СН'!$F$21</f>
        <v>3172.7806926100002</v>
      </c>
      <c r="S41" s="36">
        <f>SUMIFS(СВЦЭМ!$D$33:$D$776,СВЦЭМ!$A$33:$A$776,$A41,СВЦЭМ!$B$33:$B$776,S$11)+'СЕТ СН'!$F$11+СВЦЭМ!$D$10+'СЕТ СН'!$F$5-'СЕТ СН'!$F$21</f>
        <v>3174.7122993799999</v>
      </c>
      <c r="T41" s="36">
        <f>SUMIFS(СВЦЭМ!$D$33:$D$776,СВЦЭМ!$A$33:$A$776,$A41,СВЦЭМ!$B$33:$B$776,T$11)+'СЕТ СН'!$F$11+СВЦЭМ!$D$10+'СЕТ СН'!$F$5-'СЕТ СН'!$F$21</f>
        <v>3174.0888064000001</v>
      </c>
      <c r="U41" s="36">
        <f>SUMIFS(СВЦЭМ!$D$33:$D$776,СВЦЭМ!$A$33:$A$776,$A41,СВЦЭМ!$B$33:$B$776,U$11)+'СЕТ СН'!$F$11+СВЦЭМ!$D$10+'СЕТ СН'!$F$5-'СЕТ СН'!$F$21</f>
        <v>3168.8137456899999</v>
      </c>
      <c r="V41" s="36">
        <f>SUMIFS(СВЦЭМ!$D$33:$D$776,СВЦЭМ!$A$33:$A$776,$A41,СВЦЭМ!$B$33:$B$776,V$11)+'СЕТ СН'!$F$11+СВЦЭМ!$D$10+'СЕТ СН'!$F$5-'СЕТ СН'!$F$21</f>
        <v>3162.2600474999999</v>
      </c>
      <c r="W41" s="36">
        <f>SUMIFS(СВЦЭМ!$D$33:$D$776,СВЦЭМ!$A$33:$A$776,$A41,СВЦЭМ!$B$33:$B$776,W$11)+'СЕТ СН'!$F$11+СВЦЭМ!$D$10+'СЕТ СН'!$F$5-'СЕТ СН'!$F$21</f>
        <v>3136.11358952</v>
      </c>
      <c r="X41" s="36">
        <f>SUMIFS(СВЦЭМ!$D$33:$D$776,СВЦЭМ!$A$33:$A$776,$A41,СВЦЭМ!$B$33:$B$776,X$11)+'СЕТ СН'!$F$11+СВЦЭМ!$D$10+'СЕТ СН'!$F$5-'СЕТ СН'!$F$21</f>
        <v>3179.9768771399999</v>
      </c>
      <c r="Y41" s="36">
        <f>SUMIFS(СВЦЭМ!$D$33:$D$776,СВЦЭМ!$A$33:$A$776,$A41,СВЦЭМ!$B$33:$B$776,Y$11)+'СЕТ СН'!$F$11+СВЦЭМ!$D$10+'СЕТ СН'!$F$5-'СЕТ СН'!$F$21</f>
        <v>3274.9899895799999</v>
      </c>
    </row>
    <row r="42" spans="1:27" ht="15.75" hidden="1" x14ac:dyDescent="0.2">
      <c r="A42" s="35">
        <f t="shared" si="0"/>
        <v>44013</v>
      </c>
      <c r="B42" s="36">
        <f>SUMIFS(СВЦЭМ!$D$33:$D$776,СВЦЭМ!$A$33:$A$776,$A42,СВЦЭМ!$B$33:$B$776,B$11)+'СЕТ СН'!$F$11+СВЦЭМ!$D$10+'СЕТ СН'!$F$5-'СЕТ СН'!$F$21</f>
        <v>2522.4900080500001</v>
      </c>
      <c r="C42" s="36">
        <f>SUMIFS(СВЦЭМ!$D$33:$D$776,СВЦЭМ!$A$33:$A$776,$A42,СВЦЭМ!$B$33:$B$776,C$11)+'СЕТ СН'!$F$11+СВЦЭМ!$D$10+'СЕТ СН'!$F$5-'СЕТ СН'!$F$21</f>
        <v>2522.4900080500001</v>
      </c>
      <c r="D42" s="36">
        <f>SUMIFS(СВЦЭМ!$D$33:$D$776,СВЦЭМ!$A$33:$A$776,$A42,СВЦЭМ!$B$33:$B$776,D$11)+'СЕТ СН'!$F$11+СВЦЭМ!$D$10+'СЕТ СН'!$F$5-'СЕТ СН'!$F$21</f>
        <v>2522.4900080500001</v>
      </c>
      <c r="E42" s="36">
        <f>SUMIFS(СВЦЭМ!$D$33:$D$776,СВЦЭМ!$A$33:$A$776,$A42,СВЦЭМ!$B$33:$B$776,E$11)+'СЕТ СН'!$F$11+СВЦЭМ!$D$10+'СЕТ СН'!$F$5-'СЕТ СН'!$F$21</f>
        <v>2522.4900080500001</v>
      </c>
      <c r="F42" s="36">
        <f>SUMIFS(СВЦЭМ!$D$33:$D$776,СВЦЭМ!$A$33:$A$776,$A42,СВЦЭМ!$B$33:$B$776,F$11)+'СЕТ СН'!$F$11+СВЦЭМ!$D$10+'СЕТ СН'!$F$5-'СЕТ СН'!$F$21</f>
        <v>2522.4900080500001</v>
      </c>
      <c r="G42" s="36">
        <f>SUMIFS(СВЦЭМ!$D$33:$D$776,СВЦЭМ!$A$33:$A$776,$A42,СВЦЭМ!$B$33:$B$776,G$11)+'СЕТ СН'!$F$11+СВЦЭМ!$D$10+'СЕТ СН'!$F$5-'СЕТ СН'!$F$21</f>
        <v>2522.4900080500001</v>
      </c>
      <c r="H42" s="36">
        <f>SUMIFS(СВЦЭМ!$D$33:$D$776,СВЦЭМ!$A$33:$A$776,$A42,СВЦЭМ!$B$33:$B$776,H$11)+'СЕТ СН'!$F$11+СВЦЭМ!$D$10+'СЕТ СН'!$F$5-'СЕТ СН'!$F$21</f>
        <v>2522.4900080500001</v>
      </c>
      <c r="I42" s="36">
        <f>SUMIFS(СВЦЭМ!$D$33:$D$776,СВЦЭМ!$A$33:$A$776,$A42,СВЦЭМ!$B$33:$B$776,I$11)+'СЕТ СН'!$F$11+СВЦЭМ!$D$10+'СЕТ СН'!$F$5-'СЕТ СН'!$F$21</f>
        <v>2522.4900080500001</v>
      </c>
      <c r="J42" s="36">
        <f>SUMIFS(СВЦЭМ!$D$33:$D$776,СВЦЭМ!$A$33:$A$776,$A42,СВЦЭМ!$B$33:$B$776,J$11)+'СЕТ СН'!$F$11+СВЦЭМ!$D$10+'СЕТ СН'!$F$5-'СЕТ СН'!$F$21</f>
        <v>2522.4900080500001</v>
      </c>
      <c r="K42" s="36">
        <f>SUMIFS(СВЦЭМ!$D$33:$D$776,СВЦЭМ!$A$33:$A$776,$A42,СВЦЭМ!$B$33:$B$776,K$11)+'СЕТ СН'!$F$11+СВЦЭМ!$D$10+'СЕТ СН'!$F$5-'СЕТ СН'!$F$21</f>
        <v>2522.4900080500001</v>
      </c>
      <c r="L42" s="36">
        <f>SUMIFS(СВЦЭМ!$D$33:$D$776,СВЦЭМ!$A$33:$A$776,$A42,СВЦЭМ!$B$33:$B$776,L$11)+'СЕТ СН'!$F$11+СВЦЭМ!$D$10+'СЕТ СН'!$F$5-'СЕТ СН'!$F$21</f>
        <v>2522.4900080500001</v>
      </c>
      <c r="M42" s="36">
        <f>SUMIFS(СВЦЭМ!$D$33:$D$776,СВЦЭМ!$A$33:$A$776,$A42,СВЦЭМ!$B$33:$B$776,M$11)+'СЕТ СН'!$F$11+СВЦЭМ!$D$10+'СЕТ СН'!$F$5-'СЕТ СН'!$F$21</f>
        <v>2522.4900080500001</v>
      </c>
      <c r="N42" s="36">
        <f>SUMIFS(СВЦЭМ!$D$33:$D$776,СВЦЭМ!$A$33:$A$776,$A42,СВЦЭМ!$B$33:$B$776,N$11)+'СЕТ СН'!$F$11+СВЦЭМ!$D$10+'СЕТ СН'!$F$5-'СЕТ СН'!$F$21</f>
        <v>2522.4900080500001</v>
      </c>
      <c r="O42" s="36">
        <f>SUMIFS(СВЦЭМ!$D$33:$D$776,СВЦЭМ!$A$33:$A$776,$A42,СВЦЭМ!$B$33:$B$776,O$11)+'СЕТ СН'!$F$11+СВЦЭМ!$D$10+'СЕТ СН'!$F$5-'СЕТ СН'!$F$21</f>
        <v>2522.4900080500001</v>
      </c>
      <c r="P42" s="36">
        <f>SUMIFS(СВЦЭМ!$D$33:$D$776,СВЦЭМ!$A$33:$A$776,$A42,СВЦЭМ!$B$33:$B$776,P$11)+'СЕТ СН'!$F$11+СВЦЭМ!$D$10+'СЕТ СН'!$F$5-'СЕТ СН'!$F$21</f>
        <v>2522.4900080500001</v>
      </c>
      <c r="Q42" s="36">
        <f>SUMIFS(СВЦЭМ!$D$33:$D$776,СВЦЭМ!$A$33:$A$776,$A42,СВЦЭМ!$B$33:$B$776,Q$11)+'СЕТ СН'!$F$11+СВЦЭМ!$D$10+'СЕТ СН'!$F$5-'СЕТ СН'!$F$21</f>
        <v>2522.4900080500001</v>
      </c>
      <c r="R42" s="36">
        <f>SUMIFS(СВЦЭМ!$D$33:$D$776,СВЦЭМ!$A$33:$A$776,$A42,СВЦЭМ!$B$33:$B$776,R$11)+'СЕТ СН'!$F$11+СВЦЭМ!$D$10+'СЕТ СН'!$F$5-'СЕТ СН'!$F$21</f>
        <v>2522.4900080500001</v>
      </c>
      <c r="S42" s="36">
        <f>SUMIFS(СВЦЭМ!$D$33:$D$776,СВЦЭМ!$A$33:$A$776,$A42,СВЦЭМ!$B$33:$B$776,S$11)+'СЕТ СН'!$F$11+СВЦЭМ!$D$10+'СЕТ СН'!$F$5-'СЕТ СН'!$F$21</f>
        <v>2522.4900080500001</v>
      </c>
      <c r="T42" s="36">
        <f>SUMIFS(СВЦЭМ!$D$33:$D$776,СВЦЭМ!$A$33:$A$776,$A42,СВЦЭМ!$B$33:$B$776,T$11)+'СЕТ СН'!$F$11+СВЦЭМ!$D$10+'СЕТ СН'!$F$5-'СЕТ СН'!$F$21</f>
        <v>2522.4900080500001</v>
      </c>
      <c r="U42" s="36">
        <f>SUMIFS(СВЦЭМ!$D$33:$D$776,СВЦЭМ!$A$33:$A$776,$A42,СВЦЭМ!$B$33:$B$776,U$11)+'СЕТ СН'!$F$11+СВЦЭМ!$D$10+'СЕТ СН'!$F$5-'СЕТ СН'!$F$21</f>
        <v>2522.4900080500001</v>
      </c>
      <c r="V42" s="36">
        <f>SUMIFS(СВЦЭМ!$D$33:$D$776,СВЦЭМ!$A$33:$A$776,$A42,СВЦЭМ!$B$33:$B$776,V$11)+'СЕТ СН'!$F$11+СВЦЭМ!$D$10+'СЕТ СН'!$F$5-'СЕТ СН'!$F$21</f>
        <v>2522.4900080500001</v>
      </c>
      <c r="W42" s="36">
        <f>SUMIFS(СВЦЭМ!$D$33:$D$776,СВЦЭМ!$A$33:$A$776,$A42,СВЦЭМ!$B$33:$B$776,W$11)+'СЕТ СН'!$F$11+СВЦЭМ!$D$10+'СЕТ СН'!$F$5-'СЕТ СН'!$F$21</f>
        <v>2522.4900080500001</v>
      </c>
      <c r="X42" s="36">
        <f>SUMIFS(СВЦЭМ!$D$33:$D$776,СВЦЭМ!$A$33:$A$776,$A42,СВЦЭМ!$B$33:$B$776,X$11)+'СЕТ СН'!$F$11+СВЦЭМ!$D$10+'СЕТ СН'!$F$5-'СЕТ СН'!$F$21</f>
        <v>2522.4900080500001</v>
      </c>
      <c r="Y42" s="36">
        <f>SUMIFS(СВЦЭМ!$D$33:$D$776,СВЦЭМ!$A$33:$A$776,$A42,СВЦЭМ!$B$33:$B$776,Y$11)+'СЕТ СН'!$F$11+СВЦЭМ!$D$10+'СЕТ СН'!$F$5-'СЕТ СН'!$F$21</f>
        <v>2522.4900080500001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01.06.2020</v>
      </c>
      <c r="B48" s="36">
        <f>SUMIFS(СВЦЭМ!$D$33:$D$776,СВЦЭМ!$A$33:$A$776,$A48,СВЦЭМ!$B$33:$B$776,B$47)+'СЕТ СН'!$G$11+СВЦЭМ!$D$10+'СЕТ СН'!$G$5-'СЕТ СН'!$G$21</f>
        <v>3320.8199832</v>
      </c>
      <c r="C48" s="36">
        <f>SUMIFS(СВЦЭМ!$D$33:$D$776,СВЦЭМ!$A$33:$A$776,$A48,СВЦЭМ!$B$33:$B$776,C$47)+'СЕТ СН'!$G$11+СВЦЭМ!$D$10+'СЕТ СН'!$G$5-'СЕТ СН'!$G$21</f>
        <v>3331.8420854400001</v>
      </c>
      <c r="D48" s="36">
        <f>SUMIFS(СВЦЭМ!$D$33:$D$776,СВЦЭМ!$A$33:$A$776,$A48,СВЦЭМ!$B$33:$B$776,D$47)+'СЕТ СН'!$G$11+СВЦЭМ!$D$10+'СЕТ СН'!$G$5-'СЕТ СН'!$G$21</f>
        <v>3347.9911995299999</v>
      </c>
      <c r="E48" s="36">
        <f>SUMIFS(СВЦЭМ!$D$33:$D$776,СВЦЭМ!$A$33:$A$776,$A48,СВЦЭМ!$B$33:$B$776,E$47)+'СЕТ СН'!$G$11+СВЦЭМ!$D$10+'СЕТ СН'!$G$5-'СЕТ СН'!$G$21</f>
        <v>3355.6555708999999</v>
      </c>
      <c r="F48" s="36">
        <f>SUMIFS(СВЦЭМ!$D$33:$D$776,СВЦЭМ!$A$33:$A$776,$A48,СВЦЭМ!$B$33:$B$776,F$47)+'СЕТ СН'!$G$11+СВЦЭМ!$D$10+'СЕТ СН'!$G$5-'СЕТ СН'!$G$21</f>
        <v>3355.7217799099999</v>
      </c>
      <c r="G48" s="36">
        <f>SUMIFS(СВЦЭМ!$D$33:$D$776,СВЦЭМ!$A$33:$A$776,$A48,СВЦЭМ!$B$33:$B$776,G$47)+'СЕТ СН'!$G$11+СВЦЭМ!$D$10+'СЕТ СН'!$G$5-'СЕТ СН'!$G$21</f>
        <v>3352.2732409499999</v>
      </c>
      <c r="H48" s="36">
        <f>SUMIFS(СВЦЭМ!$D$33:$D$776,СВЦЭМ!$A$33:$A$776,$A48,СВЦЭМ!$B$33:$B$776,H$47)+'СЕТ СН'!$G$11+СВЦЭМ!$D$10+'СЕТ СН'!$G$5-'СЕТ СН'!$G$21</f>
        <v>3337.33409661</v>
      </c>
      <c r="I48" s="36">
        <f>SUMIFS(СВЦЭМ!$D$33:$D$776,СВЦЭМ!$A$33:$A$776,$A48,СВЦЭМ!$B$33:$B$776,I$47)+'СЕТ СН'!$G$11+СВЦЭМ!$D$10+'СЕТ СН'!$G$5-'СЕТ СН'!$G$21</f>
        <v>3327.5634099500003</v>
      </c>
      <c r="J48" s="36">
        <f>SUMIFS(СВЦЭМ!$D$33:$D$776,СВЦЭМ!$A$33:$A$776,$A48,СВЦЭМ!$B$33:$B$776,J$47)+'СЕТ СН'!$G$11+СВЦЭМ!$D$10+'СЕТ СН'!$G$5-'СЕТ СН'!$G$21</f>
        <v>3294.55368993</v>
      </c>
      <c r="K48" s="36">
        <f>SUMIFS(СВЦЭМ!$D$33:$D$776,СВЦЭМ!$A$33:$A$776,$A48,СВЦЭМ!$B$33:$B$776,K$47)+'СЕТ СН'!$G$11+СВЦЭМ!$D$10+'СЕТ СН'!$G$5-'СЕТ СН'!$G$21</f>
        <v>3238.1708384100002</v>
      </c>
      <c r="L48" s="36">
        <f>SUMIFS(СВЦЭМ!$D$33:$D$776,СВЦЭМ!$A$33:$A$776,$A48,СВЦЭМ!$B$33:$B$776,L$47)+'СЕТ СН'!$G$11+СВЦЭМ!$D$10+'СЕТ СН'!$G$5-'СЕТ СН'!$G$21</f>
        <v>3261.28188292</v>
      </c>
      <c r="M48" s="36">
        <f>SUMIFS(СВЦЭМ!$D$33:$D$776,СВЦЭМ!$A$33:$A$776,$A48,СВЦЭМ!$B$33:$B$776,M$47)+'СЕТ СН'!$G$11+СВЦЭМ!$D$10+'СЕТ СН'!$G$5-'СЕТ СН'!$G$21</f>
        <v>3277.5004169100002</v>
      </c>
      <c r="N48" s="36">
        <f>SUMIFS(СВЦЭМ!$D$33:$D$776,СВЦЭМ!$A$33:$A$776,$A48,СВЦЭМ!$B$33:$B$776,N$47)+'СЕТ СН'!$G$11+СВЦЭМ!$D$10+'СЕТ СН'!$G$5-'СЕТ СН'!$G$21</f>
        <v>3272.8855068500002</v>
      </c>
      <c r="O48" s="36">
        <f>SUMIFS(СВЦЭМ!$D$33:$D$776,СВЦЭМ!$A$33:$A$776,$A48,СВЦЭМ!$B$33:$B$776,O$47)+'СЕТ СН'!$G$11+СВЦЭМ!$D$10+'СЕТ СН'!$G$5-'СЕТ СН'!$G$21</f>
        <v>3261.19387641</v>
      </c>
      <c r="P48" s="36">
        <f>SUMIFS(СВЦЭМ!$D$33:$D$776,СВЦЭМ!$A$33:$A$776,$A48,СВЦЭМ!$B$33:$B$776,P$47)+'СЕТ СН'!$G$11+СВЦЭМ!$D$10+'СЕТ СН'!$G$5-'СЕТ СН'!$G$21</f>
        <v>3254.7554639700002</v>
      </c>
      <c r="Q48" s="36">
        <f>SUMIFS(СВЦЭМ!$D$33:$D$776,СВЦЭМ!$A$33:$A$776,$A48,СВЦЭМ!$B$33:$B$776,Q$47)+'СЕТ СН'!$G$11+СВЦЭМ!$D$10+'СЕТ СН'!$G$5-'СЕТ СН'!$G$21</f>
        <v>3258.21648985</v>
      </c>
      <c r="R48" s="36">
        <f>SUMIFS(СВЦЭМ!$D$33:$D$776,СВЦЭМ!$A$33:$A$776,$A48,СВЦЭМ!$B$33:$B$776,R$47)+'СЕТ СН'!$G$11+СВЦЭМ!$D$10+'СЕТ СН'!$G$5-'СЕТ СН'!$G$21</f>
        <v>3252.70461325</v>
      </c>
      <c r="S48" s="36">
        <f>SUMIFS(СВЦЭМ!$D$33:$D$776,СВЦЭМ!$A$33:$A$776,$A48,СВЦЭМ!$B$33:$B$776,S$47)+'СЕТ СН'!$G$11+СВЦЭМ!$D$10+'СЕТ СН'!$G$5-'СЕТ СН'!$G$21</f>
        <v>3255.6926206100002</v>
      </c>
      <c r="T48" s="36">
        <f>SUMIFS(СВЦЭМ!$D$33:$D$776,СВЦЭМ!$A$33:$A$776,$A48,СВЦЭМ!$B$33:$B$776,T$47)+'СЕТ СН'!$G$11+СВЦЭМ!$D$10+'СЕТ СН'!$G$5-'СЕТ СН'!$G$21</f>
        <v>3264.0305705199999</v>
      </c>
      <c r="U48" s="36">
        <f>SUMIFS(СВЦЭМ!$D$33:$D$776,СВЦЭМ!$A$33:$A$776,$A48,СВЦЭМ!$B$33:$B$776,U$47)+'СЕТ СН'!$G$11+СВЦЭМ!$D$10+'СЕТ СН'!$G$5-'СЕТ СН'!$G$21</f>
        <v>3242.2289749400002</v>
      </c>
      <c r="V48" s="36">
        <f>SUMIFS(СВЦЭМ!$D$33:$D$776,СВЦЭМ!$A$33:$A$776,$A48,СВЦЭМ!$B$33:$B$776,V$47)+'СЕТ СН'!$G$11+СВЦЭМ!$D$10+'СЕТ СН'!$G$5-'СЕТ СН'!$G$21</f>
        <v>3255.2974045800001</v>
      </c>
      <c r="W48" s="36">
        <f>SUMIFS(СВЦЭМ!$D$33:$D$776,СВЦЭМ!$A$33:$A$776,$A48,СВЦЭМ!$B$33:$B$776,W$47)+'СЕТ СН'!$G$11+СВЦЭМ!$D$10+'СЕТ СН'!$G$5-'СЕТ СН'!$G$21</f>
        <v>3276.3636971300002</v>
      </c>
      <c r="X48" s="36">
        <f>SUMIFS(СВЦЭМ!$D$33:$D$776,СВЦЭМ!$A$33:$A$776,$A48,СВЦЭМ!$B$33:$B$776,X$47)+'СЕТ СН'!$G$11+СВЦЭМ!$D$10+'СЕТ СН'!$G$5-'СЕТ СН'!$G$21</f>
        <v>3251.4197111399999</v>
      </c>
      <c r="Y48" s="36">
        <f>SUMIFS(СВЦЭМ!$D$33:$D$776,СВЦЭМ!$A$33:$A$776,$A48,СВЦЭМ!$B$33:$B$776,Y$47)+'СЕТ СН'!$G$11+СВЦЭМ!$D$10+'СЕТ СН'!$G$5-'СЕТ СН'!$G$21</f>
        <v>3279.2235279199999</v>
      </c>
      <c r="AA48" s="45"/>
    </row>
    <row r="49" spans="1:25" ht="15.75" x14ac:dyDescent="0.2">
      <c r="A49" s="35">
        <f>A48+1</f>
        <v>43984</v>
      </c>
      <c r="B49" s="36">
        <f>SUMIFS(СВЦЭМ!$D$33:$D$776,СВЦЭМ!$A$33:$A$776,$A49,СВЦЭМ!$B$33:$B$776,B$47)+'СЕТ СН'!$G$11+СВЦЭМ!$D$10+'СЕТ СН'!$G$5-'СЕТ СН'!$G$21</f>
        <v>3299.06443812</v>
      </c>
      <c r="C49" s="36">
        <f>SUMIFS(СВЦЭМ!$D$33:$D$776,СВЦЭМ!$A$33:$A$776,$A49,СВЦЭМ!$B$33:$B$776,C$47)+'СЕТ СН'!$G$11+СВЦЭМ!$D$10+'СЕТ СН'!$G$5-'СЕТ СН'!$G$21</f>
        <v>3341.3966136500003</v>
      </c>
      <c r="D49" s="36">
        <f>SUMIFS(СВЦЭМ!$D$33:$D$776,СВЦЭМ!$A$33:$A$776,$A49,СВЦЭМ!$B$33:$B$776,D$47)+'СЕТ СН'!$G$11+СВЦЭМ!$D$10+'СЕТ СН'!$G$5-'СЕТ СН'!$G$21</f>
        <v>3367.85057022</v>
      </c>
      <c r="E49" s="36">
        <f>SUMIFS(СВЦЭМ!$D$33:$D$776,СВЦЭМ!$A$33:$A$776,$A49,СВЦЭМ!$B$33:$B$776,E$47)+'СЕТ СН'!$G$11+СВЦЭМ!$D$10+'СЕТ СН'!$G$5-'СЕТ СН'!$G$21</f>
        <v>3375.7611804799999</v>
      </c>
      <c r="F49" s="36">
        <f>SUMIFS(СВЦЭМ!$D$33:$D$776,СВЦЭМ!$A$33:$A$776,$A49,СВЦЭМ!$B$33:$B$776,F$47)+'СЕТ СН'!$G$11+СВЦЭМ!$D$10+'СЕТ СН'!$G$5-'СЕТ СН'!$G$21</f>
        <v>3379.0730168499999</v>
      </c>
      <c r="G49" s="36">
        <f>SUMIFS(СВЦЭМ!$D$33:$D$776,СВЦЭМ!$A$33:$A$776,$A49,СВЦЭМ!$B$33:$B$776,G$47)+'СЕТ СН'!$G$11+СВЦЭМ!$D$10+'СЕТ СН'!$G$5-'СЕТ СН'!$G$21</f>
        <v>3374.63029671</v>
      </c>
      <c r="H49" s="36">
        <f>SUMIFS(СВЦЭМ!$D$33:$D$776,СВЦЭМ!$A$33:$A$776,$A49,СВЦЭМ!$B$33:$B$776,H$47)+'СЕТ СН'!$G$11+СВЦЭМ!$D$10+'СЕТ СН'!$G$5-'СЕТ СН'!$G$21</f>
        <v>3334.77885715</v>
      </c>
      <c r="I49" s="36">
        <f>SUMIFS(СВЦЭМ!$D$33:$D$776,СВЦЭМ!$A$33:$A$776,$A49,СВЦЭМ!$B$33:$B$776,I$47)+'СЕТ СН'!$G$11+СВЦЭМ!$D$10+'СЕТ СН'!$G$5-'СЕТ СН'!$G$21</f>
        <v>3289.6883101799999</v>
      </c>
      <c r="J49" s="36">
        <f>SUMIFS(СВЦЭМ!$D$33:$D$776,СВЦЭМ!$A$33:$A$776,$A49,СВЦЭМ!$B$33:$B$776,J$47)+'СЕТ СН'!$G$11+СВЦЭМ!$D$10+'СЕТ СН'!$G$5-'СЕТ СН'!$G$21</f>
        <v>3308.8674490499998</v>
      </c>
      <c r="K49" s="36">
        <f>SUMIFS(СВЦЭМ!$D$33:$D$776,СВЦЭМ!$A$33:$A$776,$A49,СВЦЭМ!$B$33:$B$776,K$47)+'СЕТ СН'!$G$11+СВЦЭМ!$D$10+'СЕТ СН'!$G$5-'СЕТ СН'!$G$21</f>
        <v>3305.19805559</v>
      </c>
      <c r="L49" s="36">
        <f>SUMIFS(СВЦЭМ!$D$33:$D$776,СВЦЭМ!$A$33:$A$776,$A49,СВЦЭМ!$B$33:$B$776,L$47)+'СЕТ СН'!$G$11+СВЦЭМ!$D$10+'СЕТ СН'!$G$5-'СЕТ СН'!$G$21</f>
        <v>3294.9695802800002</v>
      </c>
      <c r="M49" s="36">
        <f>SUMIFS(СВЦЭМ!$D$33:$D$776,СВЦЭМ!$A$33:$A$776,$A49,СВЦЭМ!$B$33:$B$776,M$47)+'СЕТ СН'!$G$11+СВЦЭМ!$D$10+'СЕТ СН'!$G$5-'СЕТ СН'!$G$21</f>
        <v>3273.75187185</v>
      </c>
      <c r="N49" s="36">
        <f>SUMIFS(СВЦЭМ!$D$33:$D$776,СВЦЭМ!$A$33:$A$776,$A49,СВЦЭМ!$B$33:$B$776,N$47)+'СЕТ СН'!$G$11+СВЦЭМ!$D$10+'СЕТ СН'!$G$5-'СЕТ СН'!$G$21</f>
        <v>3268.3631113700003</v>
      </c>
      <c r="O49" s="36">
        <f>SUMIFS(СВЦЭМ!$D$33:$D$776,СВЦЭМ!$A$33:$A$776,$A49,СВЦЭМ!$B$33:$B$776,O$47)+'СЕТ СН'!$G$11+СВЦЭМ!$D$10+'СЕТ СН'!$G$5-'СЕТ СН'!$G$21</f>
        <v>3269.3919144500001</v>
      </c>
      <c r="P49" s="36">
        <f>SUMIFS(СВЦЭМ!$D$33:$D$776,СВЦЭМ!$A$33:$A$776,$A49,СВЦЭМ!$B$33:$B$776,P$47)+'СЕТ СН'!$G$11+СВЦЭМ!$D$10+'СЕТ СН'!$G$5-'СЕТ СН'!$G$21</f>
        <v>3282.0311321999998</v>
      </c>
      <c r="Q49" s="36">
        <f>SUMIFS(СВЦЭМ!$D$33:$D$776,СВЦЭМ!$A$33:$A$776,$A49,СВЦЭМ!$B$33:$B$776,Q$47)+'СЕТ СН'!$G$11+СВЦЭМ!$D$10+'СЕТ СН'!$G$5-'СЕТ СН'!$G$21</f>
        <v>3278.6944990100001</v>
      </c>
      <c r="R49" s="36">
        <f>SUMIFS(СВЦЭМ!$D$33:$D$776,СВЦЭМ!$A$33:$A$776,$A49,СВЦЭМ!$B$33:$B$776,R$47)+'СЕТ СН'!$G$11+СВЦЭМ!$D$10+'СЕТ СН'!$G$5-'СЕТ СН'!$G$21</f>
        <v>3269.84691582</v>
      </c>
      <c r="S49" s="36">
        <f>SUMIFS(СВЦЭМ!$D$33:$D$776,СВЦЭМ!$A$33:$A$776,$A49,СВЦЭМ!$B$33:$B$776,S$47)+'СЕТ СН'!$G$11+СВЦЭМ!$D$10+'СЕТ СН'!$G$5-'СЕТ СН'!$G$21</f>
        <v>3280.06335162</v>
      </c>
      <c r="T49" s="36">
        <f>SUMIFS(СВЦЭМ!$D$33:$D$776,СВЦЭМ!$A$33:$A$776,$A49,СВЦЭМ!$B$33:$B$776,T$47)+'СЕТ СН'!$G$11+СВЦЭМ!$D$10+'СЕТ СН'!$G$5-'СЕТ СН'!$G$21</f>
        <v>3290.8383752099999</v>
      </c>
      <c r="U49" s="36">
        <f>SUMIFS(СВЦЭМ!$D$33:$D$776,СВЦЭМ!$A$33:$A$776,$A49,СВЦЭМ!$B$33:$B$776,U$47)+'СЕТ СН'!$G$11+СВЦЭМ!$D$10+'СЕТ СН'!$G$5-'СЕТ СН'!$G$21</f>
        <v>3276.8488463600002</v>
      </c>
      <c r="V49" s="36">
        <f>SUMIFS(СВЦЭМ!$D$33:$D$776,СВЦЭМ!$A$33:$A$776,$A49,СВЦЭМ!$B$33:$B$776,V$47)+'СЕТ СН'!$G$11+СВЦЭМ!$D$10+'СЕТ СН'!$G$5-'СЕТ СН'!$G$21</f>
        <v>3281.2998176999999</v>
      </c>
      <c r="W49" s="36">
        <f>SUMIFS(СВЦЭМ!$D$33:$D$776,СВЦЭМ!$A$33:$A$776,$A49,СВЦЭМ!$B$33:$B$776,W$47)+'СЕТ СН'!$G$11+СВЦЭМ!$D$10+'СЕТ СН'!$G$5-'СЕТ СН'!$G$21</f>
        <v>3276.5195984399998</v>
      </c>
      <c r="X49" s="36">
        <f>SUMIFS(СВЦЭМ!$D$33:$D$776,СВЦЭМ!$A$33:$A$776,$A49,СВЦЭМ!$B$33:$B$776,X$47)+'СЕТ СН'!$G$11+СВЦЭМ!$D$10+'СЕТ СН'!$G$5-'СЕТ СН'!$G$21</f>
        <v>3252.22043803</v>
      </c>
      <c r="Y49" s="36">
        <f>SUMIFS(СВЦЭМ!$D$33:$D$776,СВЦЭМ!$A$33:$A$776,$A49,СВЦЭМ!$B$33:$B$776,Y$47)+'СЕТ СН'!$G$11+СВЦЭМ!$D$10+'СЕТ СН'!$G$5-'СЕТ СН'!$G$21</f>
        <v>3250.82857573</v>
      </c>
    </row>
    <row r="50" spans="1:25" ht="15.75" x14ac:dyDescent="0.2">
      <c r="A50" s="35">
        <f t="shared" ref="A50:A78" si="1">A49+1</f>
        <v>43985</v>
      </c>
      <c r="B50" s="36">
        <f>SUMIFS(СВЦЭМ!$D$33:$D$776,СВЦЭМ!$A$33:$A$776,$A50,СВЦЭМ!$B$33:$B$776,B$47)+'СЕТ СН'!$G$11+СВЦЭМ!$D$10+'СЕТ СН'!$G$5-'СЕТ СН'!$G$21</f>
        <v>3357.1033990599999</v>
      </c>
      <c r="C50" s="36">
        <f>SUMIFS(СВЦЭМ!$D$33:$D$776,СВЦЭМ!$A$33:$A$776,$A50,СВЦЭМ!$B$33:$B$776,C$47)+'СЕТ СН'!$G$11+СВЦЭМ!$D$10+'СЕТ СН'!$G$5-'СЕТ СН'!$G$21</f>
        <v>3380.2446224400001</v>
      </c>
      <c r="D50" s="36">
        <f>SUMIFS(СВЦЭМ!$D$33:$D$776,СВЦЭМ!$A$33:$A$776,$A50,СВЦЭМ!$B$33:$B$776,D$47)+'СЕТ СН'!$G$11+СВЦЭМ!$D$10+'СЕТ СН'!$G$5-'СЕТ СН'!$G$21</f>
        <v>3383.5081076199999</v>
      </c>
      <c r="E50" s="36">
        <f>SUMIFS(СВЦЭМ!$D$33:$D$776,СВЦЭМ!$A$33:$A$776,$A50,СВЦЭМ!$B$33:$B$776,E$47)+'СЕТ СН'!$G$11+СВЦЭМ!$D$10+'СЕТ СН'!$G$5-'СЕТ СН'!$G$21</f>
        <v>3384.3672021900002</v>
      </c>
      <c r="F50" s="36">
        <f>SUMIFS(СВЦЭМ!$D$33:$D$776,СВЦЭМ!$A$33:$A$776,$A50,СВЦЭМ!$B$33:$B$776,F$47)+'СЕТ СН'!$G$11+СВЦЭМ!$D$10+'СЕТ СН'!$G$5-'СЕТ СН'!$G$21</f>
        <v>3380.87919728</v>
      </c>
      <c r="G50" s="36">
        <f>SUMIFS(СВЦЭМ!$D$33:$D$776,СВЦЭМ!$A$33:$A$776,$A50,СВЦЭМ!$B$33:$B$776,G$47)+'СЕТ СН'!$G$11+СВЦЭМ!$D$10+'СЕТ СН'!$G$5-'СЕТ СН'!$G$21</f>
        <v>3381.3507731</v>
      </c>
      <c r="H50" s="36">
        <f>SUMIFS(СВЦЭМ!$D$33:$D$776,СВЦЭМ!$A$33:$A$776,$A50,СВЦЭМ!$B$33:$B$776,H$47)+'СЕТ СН'!$G$11+СВЦЭМ!$D$10+'СЕТ СН'!$G$5-'СЕТ СН'!$G$21</f>
        <v>3381.33545895</v>
      </c>
      <c r="I50" s="36">
        <f>SUMIFS(СВЦЭМ!$D$33:$D$776,СВЦЭМ!$A$33:$A$776,$A50,СВЦЭМ!$B$33:$B$776,I$47)+'СЕТ СН'!$G$11+СВЦЭМ!$D$10+'СЕТ СН'!$G$5-'СЕТ СН'!$G$21</f>
        <v>3348.6953560699999</v>
      </c>
      <c r="J50" s="36">
        <f>SUMIFS(СВЦЭМ!$D$33:$D$776,СВЦЭМ!$A$33:$A$776,$A50,СВЦЭМ!$B$33:$B$776,J$47)+'СЕТ СН'!$G$11+СВЦЭМ!$D$10+'СЕТ СН'!$G$5-'СЕТ СН'!$G$21</f>
        <v>3359.8153649400001</v>
      </c>
      <c r="K50" s="36">
        <f>SUMIFS(СВЦЭМ!$D$33:$D$776,СВЦЭМ!$A$33:$A$776,$A50,СВЦЭМ!$B$33:$B$776,K$47)+'СЕТ СН'!$G$11+СВЦЭМ!$D$10+'СЕТ СН'!$G$5-'СЕТ СН'!$G$21</f>
        <v>3353.55587337</v>
      </c>
      <c r="L50" s="36">
        <f>SUMIFS(СВЦЭМ!$D$33:$D$776,СВЦЭМ!$A$33:$A$776,$A50,СВЦЭМ!$B$33:$B$776,L$47)+'СЕТ СН'!$G$11+СВЦЭМ!$D$10+'СЕТ СН'!$G$5-'СЕТ СН'!$G$21</f>
        <v>3310.34500854</v>
      </c>
      <c r="M50" s="36">
        <f>SUMIFS(СВЦЭМ!$D$33:$D$776,СВЦЭМ!$A$33:$A$776,$A50,СВЦЭМ!$B$33:$B$776,M$47)+'СЕТ СН'!$G$11+СВЦЭМ!$D$10+'СЕТ СН'!$G$5-'СЕТ СН'!$G$21</f>
        <v>3263.6228057600001</v>
      </c>
      <c r="N50" s="36">
        <f>SUMIFS(СВЦЭМ!$D$33:$D$776,СВЦЭМ!$A$33:$A$776,$A50,СВЦЭМ!$B$33:$B$776,N$47)+'СЕТ СН'!$G$11+СВЦЭМ!$D$10+'СЕТ СН'!$G$5-'СЕТ СН'!$G$21</f>
        <v>3249.2032642100003</v>
      </c>
      <c r="O50" s="36">
        <f>SUMIFS(СВЦЭМ!$D$33:$D$776,СВЦЭМ!$A$33:$A$776,$A50,СВЦЭМ!$B$33:$B$776,O$47)+'СЕТ СН'!$G$11+СВЦЭМ!$D$10+'СЕТ СН'!$G$5-'СЕТ СН'!$G$21</f>
        <v>3249.7295536900001</v>
      </c>
      <c r="P50" s="36">
        <f>SUMIFS(СВЦЭМ!$D$33:$D$776,СВЦЭМ!$A$33:$A$776,$A50,СВЦЭМ!$B$33:$B$776,P$47)+'СЕТ СН'!$G$11+СВЦЭМ!$D$10+'СЕТ СН'!$G$5-'СЕТ СН'!$G$21</f>
        <v>3255.32572871</v>
      </c>
      <c r="Q50" s="36">
        <f>SUMIFS(СВЦЭМ!$D$33:$D$776,СВЦЭМ!$A$33:$A$776,$A50,СВЦЭМ!$B$33:$B$776,Q$47)+'СЕТ СН'!$G$11+СВЦЭМ!$D$10+'СЕТ СН'!$G$5-'СЕТ СН'!$G$21</f>
        <v>3255.5933937999998</v>
      </c>
      <c r="R50" s="36">
        <f>SUMIFS(СВЦЭМ!$D$33:$D$776,СВЦЭМ!$A$33:$A$776,$A50,СВЦЭМ!$B$33:$B$776,R$47)+'СЕТ СН'!$G$11+СВЦЭМ!$D$10+'СЕТ СН'!$G$5-'СЕТ СН'!$G$21</f>
        <v>3251.0453963099999</v>
      </c>
      <c r="S50" s="36">
        <f>SUMIFS(СВЦЭМ!$D$33:$D$776,СВЦЭМ!$A$33:$A$776,$A50,СВЦЭМ!$B$33:$B$776,S$47)+'СЕТ СН'!$G$11+СВЦЭМ!$D$10+'СЕТ СН'!$G$5-'СЕТ СН'!$G$21</f>
        <v>3249.17322805</v>
      </c>
      <c r="T50" s="36">
        <f>SUMIFS(СВЦЭМ!$D$33:$D$776,СВЦЭМ!$A$33:$A$776,$A50,СВЦЭМ!$B$33:$B$776,T$47)+'СЕТ СН'!$G$11+СВЦЭМ!$D$10+'СЕТ СН'!$G$5-'СЕТ СН'!$G$21</f>
        <v>3274.6203494599999</v>
      </c>
      <c r="U50" s="36">
        <f>SUMIFS(СВЦЭМ!$D$33:$D$776,СВЦЭМ!$A$33:$A$776,$A50,СВЦЭМ!$B$33:$B$776,U$47)+'СЕТ СН'!$G$11+СВЦЭМ!$D$10+'СЕТ СН'!$G$5-'СЕТ СН'!$G$21</f>
        <v>3245.9473237299999</v>
      </c>
      <c r="V50" s="36">
        <f>SUMIFS(СВЦЭМ!$D$33:$D$776,СВЦЭМ!$A$33:$A$776,$A50,СВЦЭМ!$B$33:$B$776,V$47)+'СЕТ СН'!$G$11+СВЦЭМ!$D$10+'СЕТ СН'!$G$5-'СЕТ СН'!$G$21</f>
        <v>3198.6188020899999</v>
      </c>
      <c r="W50" s="36">
        <f>SUMIFS(СВЦЭМ!$D$33:$D$776,СВЦЭМ!$A$33:$A$776,$A50,СВЦЭМ!$B$33:$B$776,W$47)+'СЕТ СН'!$G$11+СВЦЭМ!$D$10+'СЕТ СН'!$G$5-'СЕТ СН'!$G$21</f>
        <v>3194.3066162</v>
      </c>
      <c r="X50" s="36">
        <f>SUMIFS(СВЦЭМ!$D$33:$D$776,СВЦЭМ!$A$33:$A$776,$A50,СВЦЭМ!$B$33:$B$776,X$47)+'СЕТ СН'!$G$11+СВЦЭМ!$D$10+'СЕТ СН'!$G$5-'СЕТ СН'!$G$21</f>
        <v>3241.5253027500003</v>
      </c>
      <c r="Y50" s="36">
        <f>SUMIFS(СВЦЭМ!$D$33:$D$776,СВЦЭМ!$A$33:$A$776,$A50,СВЦЭМ!$B$33:$B$776,Y$47)+'СЕТ СН'!$G$11+СВЦЭМ!$D$10+'СЕТ СН'!$G$5-'СЕТ СН'!$G$21</f>
        <v>3305.0222032699999</v>
      </c>
    </row>
    <row r="51" spans="1:25" ht="15.75" x14ac:dyDescent="0.2">
      <c r="A51" s="35">
        <f t="shared" si="1"/>
        <v>43986</v>
      </c>
      <c r="B51" s="36">
        <f>SUMIFS(СВЦЭМ!$D$33:$D$776,СВЦЭМ!$A$33:$A$776,$A51,СВЦЭМ!$B$33:$B$776,B$47)+'СЕТ СН'!$G$11+СВЦЭМ!$D$10+'СЕТ СН'!$G$5-'СЕТ СН'!$G$21</f>
        <v>3384.17139309</v>
      </c>
      <c r="C51" s="36">
        <f>SUMIFS(СВЦЭМ!$D$33:$D$776,СВЦЭМ!$A$33:$A$776,$A51,СВЦЭМ!$B$33:$B$776,C$47)+'СЕТ СН'!$G$11+СВЦЭМ!$D$10+'СЕТ СН'!$G$5-'СЕТ СН'!$G$21</f>
        <v>3401.1674953400002</v>
      </c>
      <c r="D51" s="36">
        <f>SUMIFS(СВЦЭМ!$D$33:$D$776,СВЦЭМ!$A$33:$A$776,$A51,СВЦЭМ!$B$33:$B$776,D$47)+'СЕТ СН'!$G$11+СВЦЭМ!$D$10+'СЕТ СН'!$G$5-'СЕТ СН'!$G$21</f>
        <v>3410.21013335</v>
      </c>
      <c r="E51" s="36">
        <f>SUMIFS(СВЦЭМ!$D$33:$D$776,СВЦЭМ!$A$33:$A$776,$A51,СВЦЭМ!$B$33:$B$776,E$47)+'СЕТ СН'!$G$11+СВЦЭМ!$D$10+'СЕТ СН'!$G$5-'СЕТ СН'!$G$21</f>
        <v>3418.1405586999999</v>
      </c>
      <c r="F51" s="36">
        <f>SUMIFS(СВЦЭМ!$D$33:$D$776,СВЦЭМ!$A$33:$A$776,$A51,СВЦЭМ!$B$33:$B$776,F$47)+'СЕТ СН'!$G$11+СВЦЭМ!$D$10+'СЕТ СН'!$G$5-'СЕТ СН'!$G$21</f>
        <v>3425.9227929799999</v>
      </c>
      <c r="G51" s="36">
        <f>SUMIFS(СВЦЭМ!$D$33:$D$776,СВЦЭМ!$A$33:$A$776,$A51,СВЦЭМ!$B$33:$B$776,G$47)+'СЕТ СН'!$G$11+СВЦЭМ!$D$10+'СЕТ СН'!$G$5-'СЕТ СН'!$G$21</f>
        <v>3427.0444193100002</v>
      </c>
      <c r="H51" s="36">
        <f>SUMIFS(СВЦЭМ!$D$33:$D$776,СВЦЭМ!$A$33:$A$776,$A51,СВЦЭМ!$B$33:$B$776,H$47)+'СЕТ СН'!$G$11+СВЦЭМ!$D$10+'СЕТ СН'!$G$5-'СЕТ СН'!$G$21</f>
        <v>3423.67216409</v>
      </c>
      <c r="I51" s="36">
        <f>SUMIFS(СВЦЭМ!$D$33:$D$776,СВЦЭМ!$A$33:$A$776,$A51,СВЦЭМ!$B$33:$B$776,I$47)+'СЕТ СН'!$G$11+СВЦЭМ!$D$10+'СЕТ СН'!$G$5-'СЕТ СН'!$G$21</f>
        <v>3383.1201692899999</v>
      </c>
      <c r="J51" s="36">
        <f>SUMIFS(СВЦЭМ!$D$33:$D$776,СВЦЭМ!$A$33:$A$776,$A51,СВЦЭМ!$B$33:$B$776,J$47)+'СЕТ СН'!$G$11+СВЦЭМ!$D$10+'СЕТ СН'!$G$5-'СЕТ СН'!$G$21</f>
        <v>3378.2200692199999</v>
      </c>
      <c r="K51" s="36">
        <f>SUMIFS(СВЦЭМ!$D$33:$D$776,СВЦЭМ!$A$33:$A$776,$A51,СВЦЭМ!$B$33:$B$776,K$47)+'СЕТ СН'!$G$11+СВЦЭМ!$D$10+'СЕТ СН'!$G$5-'СЕТ СН'!$G$21</f>
        <v>3351.3717196400003</v>
      </c>
      <c r="L51" s="36">
        <f>SUMIFS(СВЦЭМ!$D$33:$D$776,СВЦЭМ!$A$33:$A$776,$A51,СВЦЭМ!$B$33:$B$776,L$47)+'СЕТ СН'!$G$11+СВЦЭМ!$D$10+'СЕТ СН'!$G$5-'СЕТ СН'!$G$21</f>
        <v>3318.44209929</v>
      </c>
      <c r="M51" s="36">
        <f>SUMIFS(СВЦЭМ!$D$33:$D$776,СВЦЭМ!$A$33:$A$776,$A51,СВЦЭМ!$B$33:$B$776,M$47)+'СЕТ СН'!$G$11+СВЦЭМ!$D$10+'СЕТ СН'!$G$5-'СЕТ СН'!$G$21</f>
        <v>3288.4927902999998</v>
      </c>
      <c r="N51" s="36">
        <f>SUMIFS(СВЦЭМ!$D$33:$D$776,СВЦЭМ!$A$33:$A$776,$A51,СВЦЭМ!$B$33:$B$776,N$47)+'СЕТ СН'!$G$11+СВЦЭМ!$D$10+'СЕТ СН'!$G$5-'СЕТ СН'!$G$21</f>
        <v>3288.68261338</v>
      </c>
      <c r="O51" s="36">
        <f>SUMIFS(СВЦЭМ!$D$33:$D$776,СВЦЭМ!$A$33:$A$776,$A51,СВЦЭМ!$B$33:$B$776,O$47)+'СЕТ СН'!$G$11+СВЦЭМ!$D$10+'СЕТ СН'!$G$5-'СЕТ СН'!$G$21</f>
        <v>3293.3035581700001</v>
      </c>
      <c r="P51" s="36">
        <f>SUMIFS(СВЦЭМ!$D$33:$D$776,СВЦЭМ!$A$33:$A$776,$A51,СВЦЭМ!$B$33:$B$776,P$47)+'СЕТ СН'!$G$11+СВЦЭМ!$D$10+'СЕТ СН'!$G$5-'СЕТ СН'!$G$21</f>
        <v>3297.6200936099999</v>
      </c>
      <c r="Q51" s="36">
        <f>SUMIFS(СВЦЭМ!$D$33:$D$776,СВЦЭМ!$A$33:$A$776,$A51,СВЦЭМ!$B$33:$B$776,Q$47)+'СЕТ СН'!$G$11+СВЦЭМ!$D$10+'СЕТ СН'!$G$5-'СЕТ СН'!$G$21</f>
        <v>3290.3605682100001</v>
      </c>
      <c r="R51" s="36">
        <f>SUMIFS(СВЦЭМ!$D$33:$D$776,СВЦЭМ!$A$33:$A$776,$A51,СВЦЭМ!$B$33:$B$776,R$47)+'СЕТ СН'!$G$11+СВЦЭМ!$D$10+'СЕТ СН'!$G$5-'СЕТ СН'!$G$21</f>
        <v>3288.1732174799999</v>
      </c>
      <c r="S51" s="36">
        <f>SUMIFS(СВЦЭМ!$D$33:$D$776,СВЦЭМ!$A$33:$A$776,$A51,СВЦЭМ!$B$33:$B$776,S$47)+'СЕТ СН'!$G$11+СВЦЭМ!$D$10+'СЕТ СН'!$G$5-'СЕТ СН'!$G$21</f>
        <v>3290.9357221300002</v>
      </c>
      <c r="T51" s="36">
        <f>SUMIFS(СВЦЭМ!$D$33:$D$776,СВЦЭМ!$A$33:$A$776,$A51,СВЦЭМ!$B$33:$B$776,T$47)+'СЕТ СН'!$G$11+СВЦЭМ!$D$10+'СЕТ СН'!$G$5-'СЕТ СН'!$G$21</f>
        <v>3275.4951955900001</v>
      </c>
      <c r="U51" s="36">
        <f>SUMIFS(СВЦЭМ!$D$33:$D$776,СВЦЭМ!$A$33:$A$776,$A51,СВЦЭМ!$B$33:$B$776,U$47)+'СЕТ СН'!$G$11+СВЦЭМ!$D$10+'СЕТ СН'!$G$5-'СЕТ СН'!$G$21</f>
        <v>3234.2182750800002</v>
      </c>
      <c r="V51" s="36">
        <f>SUMIFS(СВЦЭМ!$D$33:$D$776,СВЦЭМ!$A$33:$A$776,$A51,СВЦЭМ!$B$33:$B$776,V$47)+'СЕТ СН'!$G$11+СВЦЭМ!$D$10+'СЕТ СН'!$G$5-'СЕТ СН'!$G$21</f>
        <v>3226.8385553600001</v>
      </c>
      <c r="W51" s="36">
        <f>SUMIFS(СВЦЭМ!$D$33:$D$776,СВЦЭМ!$A$33:$A$776,$A51,СВЦЭМ!$B$33:$B$776,W$47)+'СЕТ СН'!$G$11+СВЦЭМ!$D$10+'СЕТ СН'!$G$5-'СЕТ СН'!$G$21</f>
        <v>3220.2296582600002</v>
      </c>
      <c r="X51" s="36">
        <f>SUMIFS(СВЦЭМ!$D$33:$D$776,СВЦЭМ!$A$33:$A$776,$A51,СВЦЭМ!$B$33:$B$776,X$47)+'СЕТ СН'!$G$11+СВЦЭМ!$D$10+'СЕТ СН'!$G$5-'СЕТ СН'!$G$21</f>
        <v>3254.0886731599999</v>
      </c>
      <c r="Y51" s="36">
        <f>SUMIFS(СВЦЭМ!$D$33:$D$776,СВЦЭМ!$A$33:$A$776,$A51,СВЦЭМ!$B$33:$B$776,Y$47)+'СЕТ СН'!$G$11+СВЦЭМ!$D$10+'СЕТ СН'!$G$5-'СЕТ СН'!$G$21</f>
        <v>3314.7985568200002</v>
      </c>
    </row>
    <row r="52" spans="1:25" ht="15.75" x14ac:dyDescent="0.2">
      <c r="A52" s="35">
        <f t="shared" si="1"/>
        <v>43987</v>
      </c>
      <c r="B52" s="36">
        <f>SUMIFS(СВЦЭМ!$D$33:$D$776,СВЦЭМ!$A$33:$A$776,$A52,СВЦЭМ!$B$33:$B$776,B$47)+'СЕТ СН'!$G$11+СВЦЭМ!$D$10+'СЕТ СН'!$G$5-'СЕТ СН'!$G$21</f>
        <v>3421.60738558</v>
      </c>
      <c r="C52" s="36">
        <f>SUMIFS(СВЦЭМ!$D$33:$D$776,СВЦЭМ!$A$33:$A$776,$A52,СВЦЭМ!$B$33:$B$776,C$47)+'СЕТ СН'!$G$11+СВЦЭМ!$D$10+'СЕТ СН'!$G$5-'СЕТ СН'!$G$21</f>
        <v>3443.47136972</v>
      </c>
      <c r="D52" s="36">
        <f>SUMIFS(СВЦЭМ!$D$33:$D$776,СВЦЭМ!$A$33:$A$776,$A52,СВЦЭМ!$B$33:$B$776,D$47)+'СЕТ СН'!$G$11+СВЦЭМ!$D$10+'СЕТ СН'!$G$5-'СЕТ СН'!$G$21</f>
        <v>3465.3321063200001</v>
      </c>
      <c r="E52" s="36">
        <f>SUMIFS(СВЦЭМ!$D$33:$D$776,СВЦЭМ!$A$33:$A$776,$A52,СВЦЭМ!$B$33:$B$776,E$47)+'СЕТ СН'!$G$11+СВЦЭМ!$D$10+'СЕТ СН'!$G$5-'СЕТ СН'!$G$21</f>
        <v>3483.5702755500001</v>
      </c>
      <c r="F52" s="36">
        <f>SUMIFS(СВЦЭМ!$D$33:$D$776,СВЦЭМ!$A$33:$A$776,$A52,СВЦЭМ!$B$33:$B$776,F$47)+'СЕТ СН'!$G$11+СВЦЭМ!$D$10+'СЕТ СН'!$G$5-'СЕТ СН'!$G$21</f>
        <v>3478.3747991499999</v>
      </c>
      <c r="G52" s="36">
        <f>SUMIFS(СВЦЭМ!$D$33:$D$776,СВЦЭМ!$A$33:$A$776,$A52,СВЦЭМ!$B$33:$B$776,G$47)+'СЕТ СН'!$G$11+СВЦЭМ!$D$10+'СЕТ СН'!$G$5-'СЕТ СН'!$G$21</f>
        <v>3474.6315967199998</v>
      </c>
      <c r="H52" s="36">
        <f>SUMIFS(СВЦЭМ!$D$33:$D$776,СВЦЭМ!$A$33:$A$776,$A52,СВЦЭМ!$B$33:$B$776,H$47)+'СЕТ СН'!$G$11+СВЦЭМ!$D$10+'СЕТ СН'!$G$5-'СЕТ СН'!$G$21</f>
        <v>3439.05191681</v>
      </c>
      <c r="I52" s="36">
        <f>SUMIFS(СВЦЭМ!$D$33:$D$776,СВЦЭМ!$A$33:$A$776,$A52,СВЦЭМ!$B$33:$B$776,I$47)+'СЕТ СН'!$G$11+СВЦЭМ!$D$10+'СЕТ СН'!$G$5-'СЕТ СН'!$G$21</f>
        <v>3395.8893750100001</v>
      </c>
      <c r="J52" s="36">
        <f>SUMIFS(СВЦЭМ!$D$33:$D$776,СВЦЭМ!$A$33:$A$776,$A52,СВЦЭМ!$B$33:$B$776,J$47)+'СЕТ СН'!$G$11+СВЦЭМ!$D$10+'СЕТ СН'!$G$5-'СЕТ СН'!$G$21</f>
        <v>3337.4933965099999</v>
      </c>
      <c r="K52" s="36">
        <f>SUMIFS(СВЦЭМ!$D$33:$D$776,СВЦЭМ!$A$33:$A$776,$A52,СВЦЭМ!$B$33:$B$776,K$47)+'СЕТ СН'!$G$11+СВЦЭМ!$D$10+'СЕТ СН'!$G$5-'СЕТ СН'!$G$21</f>
        <v>3254.80410639</v>
      </c>
      <c r="L52" s="36">
        <f>SUMIFS(СВЦЭМ!$D$33:$D$776,СВЦЭМ!$A$33:$A$776,$A52,СВЦЭМ!$B$33:$B$776,L$47)+'СЕТ СН'!$G$11+СВЦЭМ!$D$10+'СЕТ СН'!$G$5-'СЕТ СН'!$G$21</f>
        <v>3221.5381205799999</v>
      </c>
      <c r="M52" s="36">
        <f>SUMIFS(СВЦЭМ!$D$33:$D$776,СВЦЭМ!$A$33:$A$776,$A52,СВЦЭМ!$B$33:$B$776,M$47)+'СЕТ СН'!$G$11+СВЦЭМ!$D$10+'СЕТ СН'!$G$5-'СЕТ СН'!$G$21</f>
        <v>3223.2407958499998</v>
      </c>
      <c r="N52" s="36">
        <f>SUMIFS(СВЦЭМ!$D$33:$D$776,СВЦЭМ!$A$33:$A$776,$A52,СВЦЭМ!$B$33:$B$776,N$47)+'СЕТ СН'!$G$11+СВЦЭМ!$D$10+'СЕТ СН'!$G$5-'СЕТ СН'!$G$21</f>
        <v>3222.6351561400002</v>
      </c>
      <c r="O52" s="36">
        <f>SUMIFS(СВЦЭМ!$D$33:$D$776,СВЦЭМ!$A$33:$A$776,$A52,СВЦЭМ!$B$33:$B$776,O$47)+'СЕТ СН'!$G$11+СВЦЭМ!$D$10+'СЕТ СН'!$G$5-'СЕТ СН'!$G$21</f>
        <v>3234.6042415500001</v>
      </c>
      <c r="P52" s="36">
        <f>SUMIFS(СВЦЭМ!$D$33:$D$776,СВЦЭМ!$A$33:$A$776,$A52,СВЦЭМ!$B$33:$B$776,P$47)+'СЕТ СН'!$G$11+СВЦЭМ!$D$10+'СЕТ СН'!$G$5-'СЕТ СН'!$G$21</f>
        <v>3247.2333786200002</v>
      </c>
      <c r="Q52" s="36">
        <f>SUMIFS(СВЦЭМ!$D$33:$D$776,СВЦЭМ!$A$33:$A$776,$A52,СВЦЭМ!$B$33:$B$776,Q$47)+'СЕТ СН'!$G$11+СВЦЭМ!$D$10+'СЕТ СН'!$G$5-'СЕТ СН'!$G$21</f>
        <v>3252.7955592399999</v>
      </c>
      <c r="R52" s="36">
        <f>SUMIFS(СВЦЭМ!$D$33:$D$776,СВЦЭМ!$A$33:$A$776,$A52,СВЦЭМ!$B$33:$B$776,R$47)+'СЕТ СН'!$G$11+СВЦЭМ!$D$10+'СЕТ СН'!$G$5-'СЕТ СН'!$G$21</f>
        <v>3250.2899228699998</v>
      </c>
      <c r="S52" s="36">
        <f>SUMIFS(СВЦЭМ!$D$33:$D$776,СВЦЭМ!$A$33:$A$776,$A52,СВЦЭМ!$B$33:$B$776,S$47)+'СЕТ СН'!$G$11+СВЦЭМ!$D$10+'СЕТ СН'!$G$5-'СЕТ СН'!$G$21</f>
        <v>3252.01019374</v>
      </c>
      <c r="T52" s="36">
        <f>SUMIFS(СВЦЭМ!$D$33:$D$776,СВЦЭМ!$A$33:$A$776,$A52,СВЦЭМ!$B$33:$B$776,T$47)+'СЕТ СН'!$G$11+СВЦЭМ!$D$10+'СЕТ СН'!$G$5-'СЕТ СН'!$G$21</f>
        <v>3244.5070852899998</v>
      </c>
      <c r="U52" s="36">
        <f>SUMIFS(СВЦЭМ!$D$33:$D$776,СВЦЭМ!$A$33:$A$776,$A52,СВЦЭМ!$B$33:$B$776,U$47)+'СЕТ СН'!$G$11+СВЦЭМ!$D$10+'СЕТ СН'!$G$5-'СЕТ СН'!$G$21</f>
        <v>3237.3511288700001</v>
      </c>
      <c r="V52" s="36">
        <f>SUMIFS(СВЦЭМ!$D$33:$D$776,СВЦЭМ!$A$33:$A$776,$A52,СВЦЭМ!$B$33:$B$776,V$47)+'СЕТ СН'!$G$11+СВЦЭМ!$D$10+'СЕТ СН'!$G$5-'СЕТ СН'!$G$21</f>
        <v>3221.6284317199998</v>
      </c>
      <c r="W52" s="36">
        <f>SUMIFS(СВЦЭМ!$D$33:$D$776,СВЦЭМ!$A$33:$A$776,$A52,СВЦЭМ!$B$33:$B$776,W$47)+'СЕТ СН'!$G$11+СВЦЭМ!$D$10+'СЕТ СН'!$G$5-'СЕТ СН'!$G$21</f>
        <v>3211.8338509200003</v>
      </c>
      <c r="X52" s="36">
        <f>SUMIFS(СВЦЭМ!$D$33:$D$776,СВЦЭМ!$A$33:$A$776,$A52,СВЦЭМ!$B$33:$B$776,X$47)+'СЕТ СН'!$G$11+СВЦЭМ!$D$10+'СЕТ СН'!$G$5-'СЕТ СН'!$G$21</f>
        <v>3237.5790373499999</v>
      </c>
      <c r="Y52" s="36">
        <f>SUMIFS(СВЦЭМ!$D$33:$D$776,СВЦЭМ!$A$33:$A$776,$A52,СВЦЭМ!$B$33:$B$776,Y$47)+'СЕТ СН'!$G$11+СВЦЭМ!$D$10+'СЕТ СН'!$G$5-'СЕТ СН'!$G$21</f>
        <v>3305.6175013100001</v>
      </c>
    </row>
    <row r="53" spans="1:25" ht="15.75" x14ac:dyDescent="0.2">
      <c r="A53" s="35">
        <f t="shared" si="1"/>
        <v>43988</v>
      </c>
      <c r="B53" s="36">
        <f>SUMIFS(СВЦЭМ!$D$33:$D$776,СВЦЭМ!$A$33:$A$776,$A53,СВЦЭМ!$B$33:$B$776,B$47)+'СЕТ СН'!$G$11+СВЦЭМ!$D$10+'СЕТ СН'!$G$5-'СЕТ СН'!$G$21</f>
        <v>3368.1040902200002</v>
      </c>
      <c r="C53" s="36">
        <f>SUMIFS(СВЦЭМ!$D$33:$D$776,СВЦЭМ!$A$33:$A$776,$A53,СВЦЭМ!$B$33:$B$776,C$47)+'СЕТ СН'!$G$11+СВЦЭМ!$D$10+'СЕТ СН'!$G$5-'СЕТ СН'!$G$21</f>
        <v>3391.1465285899999</v>
      </c>
      <c r="D53" s="36">
        <f>SUMIFS(СВЦЭМ!$D$33:$D$776,СВЦЭМ!$A$33:$A$776,$A53,СВЦЭМ!$B$33:$B$776,D$47)+'СЕТ СН'!$G$11+СВЦЭМ!$D$10+'СЕТ СН'!$G$5-'СЕТ СН'!$G$21</f>
        <v>3410.7807935199999</v>
      </c>
      <c r="E53" s="36">
        <f>SUMIFS(СВЦЭМ!$D$33:$D$776,СВЦЭМ!$A$33:$A$776,$A53,СВЦЭМ!$B$33:$B$776,E$47)+'СЕТ СН'!$G$11+СВЦЭМ!$D$10+'СЕТ СН'!$G$5-'СЕТ СН'!$G$21</f>
        <v>3423.1656565600001</v>
      </c>
      <c r="F53" s="36">
        <f>SUMIFS(СВЦЭМ!$D$33:$D$776,СВЦЭМ!$A$33:$A$776,$A53,СВЦЭМ!$B$33:$B$776,F$47)+'СЕТ СН'!$G$11+СВЦЭМ!$D$10+'СЕТ СН'!$G$5-'СЕТ СН'!$G$21</f>
        <v>3422.9462002800001</v>
      </c>
      <c r="G53" s="36">
        <f>SUMIFS(СВЦЭМ!$D$33:$D$776,СВЦЭМ!$A$33:$A$776,$A53,СВЦЭМ!$B$33:$B$776,G$47)+'СЕТ СН'!$G$11+СВЦЭМ!$D$10+'СЕТ СН'!$G$5-'СЕТ СН'!$G$21</f>
        <v>3417.6245767</v>
      </c>
      <c r="H53" s="36">
        <f>SUMIFS(СВЦЭМ!$D$33:$D$776,СВЦЭМ!$A$33:$A$776,$A53,СВЦЭМ!$B$33:$B$776,H$47)+'СЕТ СН'!$G$11+СВЦЭМ!$D$10+'СЕТ СН'!$G$5-'СЕТ СН'!$G$21</f>
        <v>3452.0730323500002</v>
      </c>
      <c r="I53" s="36">
        <f>SUMIFS(СВЦЭМ!$D$33:$D$776,СВЦЭМ!$A$33:$A$776,$A53,СВЦЭМ!$B$33:$B$776,I$47)+'СЕТ СН'!$G$11+СВЦЭМ!$D$10+'СЕТ СН'!$G$5-'СЕТ СН'!$G$21</f>
        <v>3422.4907724899999</v>
      </c>
      <c r="J53" s="36">
        <f>SUMIFS(СВЦЭМ!$D$33:$D$776,СВЦЭМ!$A$33:$A$776,$A53,СВЦЭМ!$B$33:$B$776,J$47)+'СЕТ СН'!$G$11+СВЦЭМ!$D$10+'СЕТ СН'!$G$5-'СЕТ СН'!$G$21</f>
        <v>3364.86752153</v>
      </c>
      <c r="K53" s="36">
        <f>SUMIFS(СВЦЭМ!$D$33:$D$776,СВЦЭМ!$A$33:$A$776,$A53,СВЦЭМ!$B$33:$B$776,K$47)+'СЕТ СН'!$G$11+СВЦЭМ!$D$10+'СЕТ СН'!$G$5-'СЕТ СН'!$G$21</f>
        <v>3258.8109723900002</v>
      </c>
      <c r="L53" s="36">
        <f>SUMIFS(СВЦЭМ!$D$33:$D$776,СВЦЭМ!$A$33:$A$776,$A53,СВЦЭМ!$B$33:$B$776,L$47)+'СЕТ СН'!$G$11+СВЦЭМ!$D$10+'СЕТ СН'!$G$5-'СЕТ СН'!$G$21</f>
        <v>3194.27994584</v>
      </c>
      <c r="M53" s="36">
        <f>SUMIFS(СВЦЭМ!$D$33:$D$776,СВЦЭМ!$A$33:$A$776,$A53,СВЦЭМ!$B$33:$B$776,M$47)+'СЕТ СН'!$G$11+СВЦЭМ!$D$10+'СЕТ СН'!$G$5-'СЕТ СН'!$G$21</f>
        <v>3189.9247358900002</v>
      </c>
      <c r="N53" s="36">
        <f>SUMIFS(СВЦЭМ!$D$33:$D$776,СВЦЭМ!$A$33:$A$776,$A53,СВЦЭМ!$B$33:$B$776,N$47)+'СЕТ СН'!$G$11+СВЦЭМ!$D$10+'СЕТ СН'!$G$5-'СЕТ СН'!$G$21</f>
        <v>3208.1663844300001</v>
      </c>
      <c r="O53" s="36">
        <f>SUMIFS(СВЦЭМ!$D$33:$D$776,СВЦЭМ!$A$33:$A$776,$A53,СВЦЭМ!$B$33:$B$776,O$47)+'СЕТ СН'!$G$11+СВЦЭМ!$D$10+'СЕТ СН'!$G$5-'СЕТ СН'!$G$21</f>
        <v>3238.7763456500002</v>
      </c>
      <c r="P53" s="36">
        <f>SUMIFS(СВЦЭМ!$D$33:$D$776,СВЦЭМ!$A$33:$A$776,$A53,СВЦЭМ!$B$33:$B$776,P$47)+'СЕТ СН'!$G$11+СВЦЭМ!$D$10+'СЕТ СН'!$G$5-'СЕТ СН'!$G$21</f>
        <v>3242.9882298399998</v>
      </c>
      <c r="Q53" s="36">
        <f>SUMIFS(СВЦЭМ!$D$33:$D$776,СВЦЭМ!$A$33:$A$776,$A53,СВЦЭМ!$B$33:$B$776,Q$47)+'СЕТ СН'!$G$11+СВЦЭМ!$D$10+'СЕТ СН'!$G$5-'СЕТ СН'!$G$21</f>
        <v>3245.4691186700002</v>
      </c>
      <c r="R53" s="36">
        <f>SUMIFS(СВЦЭМ!$D$33:$D$776,СВЦЭМ!$A$33:$A$776,$A53,СВЦЭМ!$B$33:$B$776,R$47)+'СЕТ СН'!$G$11+СВЦЭМ!$D$10+'СЕТ СН'!$G$5-'СЕТ СН'!$G$21</f>
        <v>3239.8614066300001</v>
      </c>
      <c r="S53" s="36">
        <f>SUMIFS(СВЦЭМ!$D$33:$D$776,СВЦЭМ!$A$33:$A$776,$A53,СВЦЭМ!$B$33:$B$776,S$47)+'СЕТ СН'!$G$11+СВЦЭМ!$D$10+'СЕТ СН'!$G$5-'СЕТ СН'!$G$21</f>
        <v>3244.0903104999998</v>
      </c>
      <c r="T53" s="36">
        <f>SUMIFS(СВЦЭМ!$D$33:$D$776,СВЦЭМ!$A$33:$A$776,$A53,СВЦЭМ!$B$33:$B$776,T$47)+'СЕТ СН'!$G$11+СВЦЭМ!$D$10+'СЕТ СН'!$G$5-'СЕТ СН'!$G$21</f>
        <v>3238.9168218599998</v>
      </c>
      <c r="U53" s="36">
        <f>SUMIFS(СВЦЭМ!$D$33:$D$776,СВЦЭМ!$A$33:$A$776,$A53,СВЦЭМ!$B$33:$B$776,U$47)+'СЕТ СН'!$G$11+СВЦЭМ!$D$10+'СЕТ СН'!$G$5-'СЕТ СН'!$G$21</f>
        <v>3222.7539829400002</v>
      </c>
      <c r="V53" s="36">
        <f>SUMIFS(СВЦЭМ!$D$33:$D$776,СВЦЭМ!$A$33:$A$776,$A53,СВЦЭМ!$B$33:$B$776,V$47)+'СЕТ СН'!$G$11+СВЦЭМ!$D$10+'СЕТ СН'!$G$5-'СЕТ СН'!$G$21</f>
        <v>3187.67007358</v>
      </c>
      <c r="W53" s="36">
        <f>SUMIFS(СВЦЭМ!$D$33:$D$776,СВЦЭМ!$A$33:$A$776,$A53,СВЦЭМ!$B$33:$B$776,W$47)+'СЕТ СН'!$G$11+СВЦЭМ!$D$10+'СЕТ СН'!$G$5-'СЕТ СН'!$G$21</f>
        <v>3172.7830088199998</v>
      </c>
      <c r="X53" s="36">
        <f>SUMIFS(СВЦЭМ!$D$33:$D$776,СВЦЭМ!$A$33:$A$776,$A53,СВЦЭМ!$B$33:$B$776,X$47)+'СЕТ СН'!$G$11+СВЦЭМ!$D$10+'СЕТ СН'!$G$5-'СЕТ СН'!$G$21</f>
        <v>3204.5693462099998</v>
      </c>
      <c r="Y53" s="36">
        <f>SUMIFS(СВЦЭМ!$D$33:$D$776,СВЦЭМ!$A$33:$A$776,$A53,СВЦЭМ!$B$33:$B$776,Y$47)+'СЕТ СН'!$G$11+СВЦЭМ!$D$10+'СЕТ СН'!$G$5-'СЕТ СН'!$G$21</f>
        <v>3300.7948319100001</v>
      </c>
    </row>
    <row r="54" spans="1:25" ht="15.75" x14ac:dyDescent="0.2">
      <c r="A54" s="35">
        <f t="shared" si="1"/>
        <v>43989</v>
      </c>
      <c r="B54" s="36">
        <f>SUMIFS(СВЦЭМ!$D$33:$D$776,СВЦЭМ!$A$33:$A$776,$A54,СВЦЭМ!$B$33:$B$776,B$47)+'СЕТ СН'!$G$11+СВЦЭМ!$D$10+'СЕТ СН'!$G$5-'СЕТ СН'!$G$21</f>
        <v>3397.5721346800001</v>
      </c>
      <c r="C54" s="36">
        <f>SUMIFS(СВЦЭМ!$D$33:$D$776,СВЦЭМ!$A$33:$A$776,$A54,СВЦЭМ!$B$33:$B$776,C$47)+'СЕТ СН'!$G$11+СВЦЭМ!$D$10+'СЕТ СН'!$G$5-'СЕТ СН'!$G$21</f>
        <v>3414.5993426300001</v>
      </c>
      <c r="D54" s="36">
        <f>SUMIFS(СВЦЭМ!$D$33:$D$776,СВЦЭМ!$A$33:$A$776,$A54,СВЦЭМ!$B$33:$B$776,D$47)+'СЕТ СН'!$G$11+СВЦЭМ!$D$10+'СЕТ СН'!$G$5-'СЕТ СН'!$G$21</f>
        <v>3424.0267274600001</v>
      </c>
      <c r="E54" s="36">
        <f>SUMIFS(СВЦЭМ!$D$33:$D$776,СВЦЭМ!$A$33:$A$776,$A54,СВЦЭМ!$B$33:$B$776,E$47)+'СЕТ СН'!$G$11+СВЦЭМ!$D$10+'СЕТ СН'!$G$5-'СЕТ СН'!$G$21</f>
        <v>3423.9178993099999</v>
      </c>
      <c r="F54" s="36">
        <f>SUMIFS(СВЦЭМ!$D$33:$D$776,СВЦЭМ!$A$33:$A$776,$A54,СВЦЭМ!$B$33:$B$776,F$47)+'СЕТ СН'!$G$11+СВЦЭМ!$D$10+'СЕТ СН'!$G$5-'СЕТ СН'!$G$21</f>
        <v>3413.2047627399998</v>
      </c>
      <c r="G54" s="36">
        <f>SUMIFS(СВЦЭМ!$D$33:$D$776,СВЦЭМ!$A$33:$A$776,$A54,СВЦЭМ!$B$33:$B$776,G$47)+'СЕТ СН'!$G$11+СВЦЭМ!$D$10+'СЕТ СН'!$G$5-'СЕТ СН'!$G$21</f>
        <v>3418.45782117</v>
      </c>
      <c r="H54" s="36">
        <f>SUMIFS(СВЦЭМ!$D$33:$D$776,СВЦЭМ!$A$33:$A$776,$A54,СВЦЭМ!$B$33:$B$776,H$47)+'СЕТ СН'!$G$11+СВЦЭМ!$D$10+'СЕТ СН'!$G$5-'СЕТ СН'!$G$21</f>
        <v>3423.90320922</v>
      </c>
      <c r="I54" s="36">
        <f>SUMIFS(СВЦЭМ!$D$33:$D$776,СВЦЭМ!$A$33:$A$776,$A54,СВЦЭМ!$B$33:$B$776,I$47)+'СЕТ СН'!$G$11+СВЦЭМ!$D$10+'СЕТ СН'!$G$5-'СЕТ СН'!$G$21</f>
        <v>3438.3431759200002</v>
      </c>
      <c r="J54" s="36">
        <f>SUMIFS(СВЦЭМ!$D$33:$D$776,СВЦЭМ!$A$33:$A$776,$A54,СВЦЭМ!$B$33:$B$776,J$47)+'СЕТ СН'!$G$11+СВЦЭМ!$D$10+'СЕТ СН'!$G$5-'СЕТ СН'!$G$21</f>
        <v>3403.0362206499999</v>
      </c>
      <c r="K54" s="36">
        <f>SUMIFS(СВЦЭМ!$D$33:$D$776,СВЦЭМ!$A$33:$A$776,$A54,СВЦЭМ!$B$33:$B$776,K$47)+'СЕТ СН'!$G$11+СВЦЭМ!$D$10+'СЕТ СН'!$G$5-'СЕТ СН'!$G$21</f>
        <v>3317.6036633799999</v>
      </c>
      <c r="L54" s="36">
        <f>SUMIFS(СВЦЭМ!$D$33:$D$776,СВЦЭМ!$A$33:$A$776,$A54,СВЦЭМ!$B$33:$B$776,L$47)+'СЕТ СН'!$G$11+СВЦЭМ!$D$10+'СЕТ СН'!$G$5-'СЕТ СН'!$G$21</f>
        <v>3239.3971854000001</v>
      </c>
      <c r="M54" s="36">
        <f>SUMIFS(СВЦЭМ!$D$33:$D$776,СВЦЭМ!$A$33:$A$776,$A54,СВЦЭМ!$B$33:$B$776,M$47)+'СЕТ СН'!$G$11+СВЦЭМ!$D$10+'СЕТ СН'!$G$5-'СЕТ СН'!$G$21</f>
        <v>3209.5133867700001</v>
      </c>
      <c r="N54" s="36">
        <f>SUMIFS(СВЦЭМ!$D$33:$D$776,СВЦЭМ!$A$33:$A$776,$A54,СВЦЭМ!$B$33:$B$776,N$47)+'СЕТ СН'!$G$11+СВЦЭМ!$D$10+'СЕТ СН'!$G$5-'СЕТ СН'!$G$21</f>
        <v>3206.1310400399998</v>
      </c>
      <c r="O54" s="36">
        <f>SUMIFS(СВЦЭМ!$D$33:$D$776,СВЦЭМ!$A$33:$A$776,$A54,СВЦЭМ!$B$33:$B$776,O$47)+'СЕТ СН'!$G$11+СВЦЭМ!$D$10+'СЕТ СН'!$G$5-'СЕТ СН'!$G$21</f>
        <v>3201.06751145</v>
      </c>
      <c r="P54" s="36">
        <f>SUMIFS(СВЦЭМ!$D$33:$D$776,СВЦЭМ!$A$33:$A$776,$A54,СВЦЭМ!$B$33:$B$776,P$47)+'СЕТ СН'!$G$11+СВЦЭМ!$D$10+'СЕТ СН'!$G$5-'СЕТ СН'!$G$21</f>
        <v>3212.9110596800001</v>
      </c>
      <c r="Q54" s="36">
        <f>SUMIFS(СВЦЭМ!$D$33:$D$776,СВЦЭМ!$A$33:$A$776,$A54,СВЦЭМ!$B$33:$B$776,Q$47)+'СЕТ СН'!$G$11+СВЦЭМ!$D$10+'СЕТ СН'!$G$5-'СЕТ СН'!$G$21</f>
        <v>3221.0624633400002</v>
      </c>
      <c r="R54" s="36">
        <f>SUMIFS(СВЦЭМ!$D$33:$D$776,СВЦЭМ!$A$33:$A$776,$A54,СВЦЭМ!$B$33:$B$776,R$47)+'СЕТ СН'!$G$11+СВЦЭМ!$D$10+'СЕТ СН'!$G$5-'СЕТ СН'!$G$21</f>
        <v>3217.2610942800002</v>
      </c>
      <c r="S54" s="36">
        <f>SUMIFS(СВЦЭМ!$D$33:$D$776,СВЦЭМ!$A$33:$A$776,$A54,СВЦЭМ!$B$33:$B$776,S$47)+'СЕТ СН'!$G$11+СВЦЭМ!$D$10+'СЕТ СН'!$G$5-'СЕТ СН'!$G$21</f>
        <v>3222.5939288300001</v>
      </c>
      <c r="T54" s="36">
        <f>SUMIFS(СВЦЭМ!$D$33:$D$776,СВЦЭМ!$A$33:$A$776,$A54,СВЦЭМ!$B$33:$B$776,T$47)+'СЕТ СН'!$G$11+СВЦЭМ!$D$10+'СЕТ СН'!$G$5-'СЕТ СН'!$G$21</f>
        <v>3210.7103241300001</v>
      </c>
      <c r="U54" s="36">
        <f>SUMIFS(СВЦЭМ!$D$33:$D$776,СВЦЭМ!$A$33:$A$776,$A54,СВЦЭМ!$B$33:$B$776,U$47)+'СЕТ СН'!$G$11+СВЦЭМ!$D$10+'СЕТ СН'!$G$5-'СЕТ СН'!$G$21</f>
        <v>3184.8721064900001</v>
      </c>
      <c r="V54" s="36">
        <f>SUMIFS(СВЦЭМ!$D$33:$D$776,СВЦЭМ!$A$33:$A$776,$A54,СВЦЭМ!$B$33:$B$776,V$47)+'СЕТ СН'!$G$11+СВЦЭМ!$D$10+'СЕТ СН'!$G$5-'СЕТ СН'!$G$21</f>
        <v>3152.1682448199999</v>
      </c>
      <c r="W54" s="36">
        <f>SUMIFS(СВЦЭМ!$D$33:$D$776,СВЦЭМ!$A$33:$A$776,$A54,СВЦЭМ!$B$33:$B$776,W$47)+'СЕТ СН'!$G$11+СВЦЭМ!$D$10+'СЕТ СН'!$G$5-'СЕТ СН'!$G$21</f>
        <v>3145.9826945300001</v>
      </c>
      <c r="X54" s="36">
        <f>SUMIFS(СВЦЭМ!$D$33:$D$776,СВЦЭМ!$A$33:$A$776,$A54,СВЦЭМ!$B$33:$B$776,X$47)+'СЕТ СН'!$G$11+СВЦЭМ!$D$10+'СЕТ СН'!$G$5-'СЕТ СН'!$G$21</f>
        <v>3170.2760093400002</v>
      </c>
      <c r="Y54" s="36">
        <f>SUMIFS(СВЦЭМ!$D$33:$D$776,СВЦЭМ!$A$33:$A$776,$A54,СВЦЭМ!$B$33:$B$776,Y$47)+'СЕТ СН'!$G$11+СВЦЭМ!$D$10+'СЕТ СН'!$G$5-'СЕТ СН'!$G$21</f>
        <v>3262.36887858</v>
      </c>
    </row>
    <row r="55" spans="1:25" ht="15.75" x14ac:dyDescent="0.2">
      <c r="A55" s="35">
        <f t="shared" si="1"/>
        <v>43990</v>
      </c>
      <c r="B55" s="36">
        <f>SUMIFS(СВЦЭМ!$D$33:$D$776,СВЦЭМ!$A$33:$A$776,$A55,СВЦЭМ!$B$33:$B$776,B$47)+'СЕТ СН'!$G$11+СВЦЭМ!$D$10+'СЕТ СН'!$G$5-'СЕТ СН'!$G$21</f>
        <v>3382.27241417</v>
      </c>
      <c r="C55" s="36">
        <f>SUMIFS(СВЦЭМ!$D$33:$D$776,СВЦЭМ!$A$33:$A$776,$A55,СВЦЭМ!$B$33:$B$776,C$47)+'СЕТ СН'!$G$11+СВЦЭМ!$D$10+'СЕТ СН'!$G$5-'СЕТ СН'!$G$21</f>
        <v>3412.6123697799999</v>
      </c>
      <c r="D55" s="36">
        <f>SUMIFS(СВЦЭМ!$D$33:$D$776,СВЦЭМ!$A$33:$A$776,$A55,СВЦЭМ!$B$33:$B$776,D$47)+'СЕТ СН'!$G$11+СВЦЭМ!$D$10+'СЕТ СН'!$G$5-'СЕТ СН'!$G$21</f>
        <v>3440.0218392199999</v>
      </c>
      <c r="E55" s="36">
        <f>SUMIFS(СВЦЭМ!$D$33:$D$776,СВЦЭМ!$A$33:$A$776,$A55,СВЦЭМ!$B$33:$B$776,E$47)+'СЕТ СН'!$G$11+СВЦЭМ!$D$10+'СЕТ СН'!$G$5-'СЕТ СН'!$G$21</f>
        <v>3447.2758676499998</v>
      </c>
      <c r="F55" s="36">
        <f>SUMIFS(СВЦЭМ!$D$33:$D$776,СВЦЭМ!$A$33:$A$776,$A55,СВЦЭМ!$B$33:$B$776,F$47)+'СЕТ СН'!$G$11+СВЦЭМ!$D$10+'СЕТ СН'!$G$5-'СЕТ СН'!$G$21</f>
        <v>3440.9299153000002</v>
      </c>
      <c r="G55" s="36">
        <f>SUMIFS(СВЦЭМ!$D$33:$D$776,СВЦЭМ!$A$33:$A$776,$A55,СВЦЭМ!$B$33:$B$776,G$47)+'СЕТ СН'!$G$11+СВЦЭМ!$D$10+'СЕТ СН'!$G$5-'СЕТ СН'!$G$21</f>
        <v>3439.34531664</v>
      </c>
      <c r="H55" s="36">
        <f>SUMIFS(СВЦЭМ!$D$33:$D$776,СВЦЭМ!$A$33:$A$776,$A55,СВЦЭМ!$B$33:$B$776,H$47)+'СЕТ СН'!$G$11+СВЦЭМ!$D$10+'СЕТ СН'!$G$5-'СЕТ СН'!$G$21</f>
        <v>3434.7953731699999</v>
      </c>
      <c r="I55" s="36">
        <f>SUMIFS(СВЦЭМ!$D$33:$D$776,СВЦЭМ!$A$33:$A$776,$A55,СВЦЭМ!$B$33:$B$776,I$47)+'СЕТ СН'!$G$11+СВЦЭМ!$D$10+'СЕТ СН'!$G$5-'СЕТ СН'!$G$21</f>
        <v>3431.8921690400002</v>
      </c>
      <c r="J55" s="36">
        <f>SUMIFS(СВЦЭМ!$D$33:$D$776,СВЦЭМ!$A$33:$A$776,$A55,СВЦЭМ!$B$33:$B$776,J$47)+'СЕТ СН'!$G$11+СВЦЭМ!$D$10+'СЕТ СН'!$G$5-'СЕТ СН'!$G$21</f>
        <v>3362.97976741</v>
      </c>
      <c r="K55" s="36">
        <f>SUMIFS(СВЦЭМ!$D$33:$D$776,СВЦЭМ!$A$33:$A$776,$A55,СВЦЭМ!$B$33:$B$776,K$47)+'СЕТ СН'!$G$11+СВЦЭМ!$D$10+'СЕТ СН'!$G$5-'СЕТ СН'!$G$21</f>
        <v>3256.343398</v>
      </c>
      <c r="L55" s="36">
        <f>SUMIFS(СВЦЭМ!$D$33:$D$776,СВЦЭМ!$A$33:$A$776,$A55,СВЦЭМ!$B$33:$B$776,L$47)+'СЕТ СН'!$G$11+СВЦЭМ!$D$10+'СЕТ СН'!$G$5-'СЕТ СН'!$G$21</f>
        <v>3200.25231669</v>
      </c>
      <c r="M55" s="36">
        <f>SUMIFS(СВЦЭМ!$D$33:$D$776,СВЦЭМ!$A$33:$A$776,$A55,СВЦЭМ!$B$33:$B$776,M$47)+'СЕТ СН'!$G$11+СВЦЭМ!$D$10+'СЕТ СН'!$G$5-'СЕТ СН'!$G$21</f>
        <v>3186.23376508</v>
      </c>
      <c r="N55" s="36">
        <f>SUMIFS(СВЦЭМ!$D$33:$D$776,СВЦЭМ!$A$33:$A$776,$A55,СВЦЭМ!$B$33:$B$776,N$47)+'СЕТ СН'!$G$11+СВЦЭМ!$D$10+'СЕТ СН'!$G$5-'СЕТ СН'!$G$21</f>
        <v>3194.8035568200003</v>
      </c>
      <c r="O55" s="36">
        <f>SUMIFS(СВЦЭМ!$D$33:$D$776,СВЦЭМ!$A$33:$A$776,$A55,СВЦЭМ!$B$33:$B$776,O$47)+'СЕТ СН'!$G$11+СВЦЭМ!$D$10+'СЕТ СН'!$G$5-'СЕТ СН'!$G$21</f>
        <v>3208.61931491</v>
      </c>
      <c r="P55" s="36">
        <f>SUMIFS(СВЦЭМ!$D$33:$D$776,СВЦЭМ!$A$33:$A$776,$A55,СВЦЭМ!$B$33:$B$776,P$47)+'СЕТ СН'!$G$11+СВЦЭМ!$D$10+'СЕТ СН'!$G$5-'СЕТ СН'!$G$21</f>
        <v>3207.0149097900003</v>
      </c>
      <c r="Q55" s="36">
        <f>SUMIFS(СВЦЭМ!$D$33:$D$776,СВЦЭМ!$A$33:$A$776,$A55,СВЦЭМ!$B$33:$B$776,Q$47)+'СЕТ СН'!$G$11+СВЦЭМ!$D$10+'СЕТ СН'!$G$5-'СЕТ СН'!$G$21</f>
        <v>3210.5920480200002</v>
      </c>
      <c r="R55" s="36">
        <f>SUMIFS(СВЦЭМ!$D$33:$D$776,СВЦЭМ!$A$33:$A$776,$A55,СВЦЭМ!$B$33:$B$776,R$47)+'СЕТ СН'!$G$11+СВЦЭМ!$D$10+'СЕТ СН'!$G$5-'СЕТ СН'!$G$21</f>
        <v>3208.9255492399998</v>
      </c>
      <c r="S55" s="36">
        <f>SUMIFS(СВЦЭМ!$D$33:$D$776,СВЦЭМ!$A$33:$A$776,$A55,СВЦЭМ!$B$33:$B$776,S$47)+'СЕТ СН'!$G$11+СВЦЭМ!$D$10+'СЕТ СН'!$G$5-'СЕТ СН'!$G$21</f>
        <v>3224.2143276199999</v>
      </c>
      <c r="T55" s="36">
        <f>SUMIFS(СВЦЭМ!$D$33:$D$776,СВЦЭМ!$A$33:$A$776,$A55,СВЦЭМ!$B$33:$B$776,T$47)+'СЕТ СН'!$G$11+СВЦЭМ!$D$10+'СЕТ СН'!$G$5-'СЕТ СН'!$G$21</f>
        <v>3212.09464579</v>
      </c>
      <c r="U55" s="36">
        <f>SUMIFS(СВЦЭМ!$D$33:$D$776,СВЦЭМ!$A$33:$A$776,$A55,СВЦЭМ!$B$33:$B$776,U$47)+'СЕТ СН'!$G$11+СВЦЭМ!$D$10+'СЕТ СН'!$G$5-'СЕТ СН'!$G$21</f>
        <v>3209.1494151799998</v>
      </c>
      <c r="V55" s="36">
        <f>SUMIFS(СВЦЭМ!$D$33:$D$776,СВЦЭМ!$A$33:$A$776,$A55,СВЦЭМ!$B$33:$B$776,V$47)+'СЕТ СН'!$G$11+СВЦЭМ!$D$10+'СЕТ СН'!$G$5-'СЕТ СН'!$G$21</f>
        <v>3179.3743597000002</v>
      </c>
      <c r="W55" s="36">
        <f>SUMIFS(СВЦЭМ!$D$33:$D$776,СВЦЭМ!$A$33:$A$776,$A55,СВЦЭМ!$B$33:$B$776,W$47)+'СЕТ СН'!$G$11+СВЦЭМ!$D$10+'СЕТ СН'!$G$5-'СЕТ СН'!$G$21</f>
        <v>3168.90069954</v>
      </c>
      <c r="X55" s="36">
        <f>SUMIFS(СВЦЭМ!$D$33:$D$776,СВЦЭМ!$A$33:$A$776,$A55,СВЦЭМ!$B$33:$B$776,X$47)+'СЕТ СН'!$G$11+СВЦЭМ!$D$10+'СЕТ СН'!$G$5-'СЕТ СН'!$G$21</f>
        <v>3209.1008090800001</v>
      </c>
      <c r="Y55" s="36">
        <f>SUMIFS(СВЦЭМ!$D$33:$D$776,СВЦЭМ!$A$33:$A$776,$A55,СВЦЭМ!$B$33:$B$776,Y$47)+'СЕТ СН'!$G$11+СВЦЭМ!$D$10+'СЕТ СН'!$G$5-'СЕТ СН'!$G$21</f>
        <v>3269.6168208600002</v>
      </c>
    </row>
    <row r="56" spans="1:25" ht="15.75" x14ac:dyDescent="0.2">
      <c r="A56" s="35">
        <f t="shared" si="1"/>
        <v>43991</v>
      </c>
      <c r="B56" s="36">
        <f>SUMIFS(СВЦЭМ!$D$33:$D$776,СВЦЭМ!$A$33:$A$776,$A56,СВЦЭМ!$B$33:$B$776,B$47)+'СЕТ СН'!$G$11+СВЦЭМ!$D$10+'СЕТ СН'!$G$5-'СЕТ СН'!$G$21</f>
        <v>3366.8448315599999</v>
      </c>
      <c r="C56" s="36">
        <f>SUMIFS(СВЦЭМ!$D$33:$D$776,СВЦЭМ!$A$33:$A$776,$A56,СВЦЭМ!$B$33:$B$776,C$47)+'СЕТ СН'!$G$11+СВЦЭМ!$D$10+'СЕТ СН'!$G$5-'СЕТ СН'!$G$21</f>
        <v>3404.8402482299998</v>
      </c>
      <c r="D56" s="36">
        <f>SUMIFS(СВЦЭМ!$D$33:$D$776,СВЦЭМ!$A$33:$A$776,$A56,СВЦЭМ!$B$33:$B$776,D$47)+'СЕТ СН'!$G$11+СВЦЭМ!$D$10+'СЕТ СН'!$G$5-'СЕТ СН'!$G$21</f>
        <v>3420.4038661</v>
      </c>
      <c r="E56" s="36">
        <f>SUMIFS(СВЦЭМ!$D$33:$D$776,СВЦЭМ!$A$33:$A$776,$A56,СВЦЭМ!$B$33:$B$776,E$47)+'СЕТ СН'!$G$11+СВЦЭМ!$D$10+'СЕТ СН'!$G$5-'СЕТ СН'!$G$21</f>
        <v>3427.4052693799999</v>
      </c>
      <c r="F56" s="36">
        <f>SUMIFS(СВЦЭМ!$D$33:$D$776,СВЦЭМ!$A$33:$A$776,$A56,СВЦЭМ!$B$33:$B$776,F$47)+'СЕТ СН'!$G$11+СВЦЭМ!$D$10+'СЕТ СН'!$G$5-'СЕТ СН'!$G$21</f>
        <v>3421.29803683</v>
      </c>
      <c r="G56" s="36">
        <f>SUMIFS(СВЦЭМ!$D$33:$D$776,СВЦЭМ!$A$33:$A$776,$A56,СВЦЭМ!$B$33:$B$776,G$47)+'СЕТ СН'!$G$11+СВЦЭМ!$D$10+'СЕТ СН'!$G$5-'СЕТ СН'!$G$21</f>
        <v>3421.0851207400001</v>
      </c>
      <c r="H56" s="36">
        <f>SUMIFS(СВЦЭМ!$D$33:$D$776,СВЦЭМ!$A$33:$A$776,$A56,СВЦЭМ!$B$33:$B$776,H$47)+'СЕТ СН'!$G$11+СВЦЭМ!$D$10+'СЕТ СН'!$G$5-'СЕТ СН'!$G$21</f>
        <v>3407.4641414500002</v>
      </c>
      <c r="I56" s="36">
        <f>SUMIFS(СВЦЭМ!$D$33:$D$776,СВЦЭМ!$A$33:$A$776,$A56,СВЦЭМ!$B$33:$B$776,I$47)+'СЕТ СН'!$G$11+СВЦЭМ!$D$10+'СЕТ СН'!$G$5-'СЕТ СН'!$G$21</f>
        <v>3357.18557091</v>
      </c>
      <c r="J56" s="36">
        <f>SUMIFS(СВЦЭМ!$D$33:$D$776,СВЦЭМ!$A$33:$A$776,$A56,СВЦЭМ!$B$33:$B$776,J$47)+'СЕТ СН'!$G$11+СВЦЭМ!$D$10+'СЕТ СН'!$G$5-'СЕТ СН'!$G$21</f>
        <v>3298.39228619</v>
      </c>
      <c r="K56" s="36">
        <f>SUMIFS(СВЦЭМ!$D$33:$D$776,СВЦЭМ!$A$33:$A$776,$A56,СВЦЭМ!$B$33:$B$776,K$47)+'СЕТ СН'!$G$11+СВЦЭМ!$D$10+'СЕТ СН'!$G$5-'СЕТ СН'!$G$21</f>
        <v>3228.3954181999998</v>
      </c>
      <c r="L56" s="36">
        <f>SUMIFS(СВЦЭМ!$D$33:$D$776,СВЦЭМ!$A$33:$A$776,$A56,СВЦЭМ!$B$33:$B$776,L$47)+'СЕТ СН'!$G$11+СВЦЭМ!$D$10+'СЕТ СН'!$G$5-'СЕТ СН'!$G$21</f>
        <v>3199.3467285400002</v>
      </c>
      <c r="M56" s="36">
        <f>SUMIFS(СВЦЭМ!$D$33:$D$776,СВЦЭМ!$A$33:$A$776,$A56,СВЦЭМ!$B$33:$B$776,M$47)+'СЕТ СН'!$G$11+СВЦЭМ!$D$10+'СЕТ СН'!$G$5-'СЕТ СН'!$G$21</f>
        <v>3203.17755102</v>
      </c>
      <c r="N56" s="36">
        <f>SUMIFS(СВЦЭМ!$D$33:$D$776,СВЦЭМ!$A$33:$A$776,$A56,СВЦЭМ!$B$33:$B$776,N$47)+'СЕТ СН'!$G$11+СВЦЭМ!$D$10+'СЕТ СН'!$G$5-'СЕТ СН'!$G$21</f>
        <v>3224.8653944799998</v>
      </c>
      <c r="O56" s="36">
        <f>SUMIFS(СВЦЭМ!$D$33:$D$776,СВЦЭМ!$A$33:$A$776,$A56,СВЦЭМ!$B$33:$B$776,O$47)+'СЕТ СН'!$G$11+СВЦЭМ!$D$10+'СЕТ СН'!$G$5-'СЕТ СН'!$G$21</f>
        <v>3220.3844938399998</v>
      </c>
      <c r="P56" s="36">
        <f>SUMIFS(СВЦЭМ!$D$33:$D$776,СВЦЭМ!$A$33:$A$776,$A56,СВЦЭМ!$B$33:$B$776,P$47)+'СЕТ СН'!$G$11+СВЦЭМ!$D$10+'СЕТ СН'!$G$5-'СЕТ СН'!$G$21</f>
        <v>3232.3004871900002</v>
      </c>
      <c r="Q56" s="36">
        <f>SUMIFS(СВЦЭМ!$D$33:$D$776,СВЦЭМ!$A$33:$A$776,$A56,СВЦЭМ!$B$33:$B$776,Q$47)+'СЕТ СН'!$G$11+СВЦЭМ!$D$10+'СЕТ СН'!$G$5-'СЕТ СН'!$G$21</f>
        <v>3233.08975048</v>
      </c>
      <c r="R56" s="36">
        <f>SUMIFS(СВЦЭМ!$D$33:$D$776,СВЦЭМ!$A$33:$A$776,$A56,СВЦЭМ!$B$33:$B$776,R$47)+'СЕТ СН'!$G$11+СВЦЭМ!$D$10+'СЕТ СН'!$G$5-'СЕТ СН'!$G$21</f>
        <v>3232.9312818099997</v>
      </c>
      <c r="S56" s="36">
        <f>SUMIFS(СВЦЭМ!$D$33:$D$776,СВЦЭМ!$A$33:$A$776,$A56,СВЦЭМ!$B$33:$B$776,S$47)+'СЕТ СН'!$G$11+СВЦЭМ!$D$10+'СЕТ СН'!$G$5-'СЕТ СН'!$G$21</f>
        <v>3241.96406419</v>
      </c>
      <c r="T56" s="36">
        <f>SUMIFS(СВЦЭМ!$D$33:$D$776,СВЦЭМ!$A$33:$A$776,$A56,СВЦЭМ!$B$33:$B$776,T$47)+'СЕТ СН'!$G$11+СВЦЭМ!$D$10+'СЕТ СН'!$G$5-'СЕТ СН'!$G$21</f>
        <v>3234.20606223</v>
      </c>
      <c r="U56" s="36">
        <f>SUMIFS(СВЦЭМ!$D$33:$D$776,СВЦЭМ!$A$33:$A$776,$A56,СВЦЭМ!$B$33:$B$776,U$47)+'СЕТ СН'!$G$11+СВЦЭМ!$D$10+'СЕТ СН'!$G$5-'СЕТ СН'!$G$21</f>
        <v>3237.5479927199999</v>
      </c>
      <c r="V56" s="36">
        <f>SUMIFS(СВЦЭМ!$D$33:$D$776,СВЦЭМ!$A$33:$A$776,$A56,СВЦЭМ!$B$33:$B$776,V$47)+'СЕТ СН'!$G$11+СВЦЭМ!$D$10+'СЕТ СН'!$G$5-'СЕТ СН'!$G$21</f>
        <v>3242.10557032</v>
      </c>
      <c r="W56" s="36">
        <f>SUMIFS(СВЦЭМ!$D$33:$D$776,СВЦЭМ!$A$33:$A$776,$A56,СВЦЭМ!$B$33:$B$776,W$47)+'СЕТ СН'!$G$11+СВЦЭМ!$D$10+'СЕТ СН'!$G$5-'СЕТ СН'!$G$21</f>
        <v>3250.63429873</v>
      </c>
      <c r="X56" s="36">
        <f>SUMIFS(СВЦЭМ!$D$33:$D$776,СВЦЭМ!$A$33:$A$776,$A56,СВЦЭМ!$B$33:$B$776,X$47)+'СЕТ СН'!$G$11+СВЦЭМ!$D$10+'СЕТ СН'!$G$5-'СЕТ СН'!$G$21</f>
        <v>3240.9961384600001</v>
      </c>
      <c r="Y56" s="36">
        <f>SUMIFS(СВЦЭМ!$D$33:$D$776,СВЦЭМ!$A$33:$A$776,$A56,СВЦЭМ!$B$33:$B$776,Y$47)+'СЕТ СН'!$G$11+СВЦЭМ!$D$10+'СЕТ СН'!$G$5-'СЕТ СН'!$G$21</f>
        <v>3321.1781319000002</v>
      </c>
    </row>
    <row r="57" spans="1:25" ht="15.75" x14ac:dyDescent="0.2">
      <c r="A57" s="35">
        <f t="shared" si="1"/>
        <v>43992</v>
      </c>
      <c r="B57" s="36">
        <f>SUMIFS(СВЦЭМ!$D$33:$D$776,СВЦЭМ!$A$33:$A$776,$A57,СВЦЭМ!$B$33:$B$776,B$47)+'СЕТ СН'!$G$11+СВЦЭМ!$D$10+'СЕТ СН'!$G$5-'СЕТ СН'!$G$21</f>
        <v>3436.2986642300002</v>
      </c>
      <c r="C57" s="36">
        <f>SUMIFS(СВЦЭМ!$D$33:$D$776,СВЦЭМ!$A$33:$A$776,$A57,СВЦЭМ!$B$33:$B$776,C$47)+'СЕТ СН'!$G$11+СВЦЭМ!$D$10+'СЕТ СН'!$G$5-'СЕТ СН'!$G$21</f>
        <v>3447.9176051899999</v>
      </c>
      <c r="D57" s="36">
        <f>SUMIFS(СВЦЭМ!$D$33:$D$776,СВЦЭМ!$A$33:$A$776,$A57,СВЦЭМ!$B$33:$B$776,D$47)+'СЕТ СН'!$G$11+СВЦЭМ!$D$10+'СЕТ СН'!$G$5-'СЕТ СН'!$G$21</f>
        <v>3427.3319321999998</v>
      </c>
      <c r="E57" s="36">
        <f>SUMIFS(СВЦЭМ!$D$33:$D$776,СВЦЭМ!$A$33:$A$776,$A57,СВЦЭМ!$B$33:$B$776,E$47)+'СЕТ СН'!$G$11+СВЦЭМ!$D$10+'СЕТ СН'!$G$5-'СЕТ СН'!$G$21</f>
        <v>3431.0472887199999</v>
      </c>
      <c r="F57" s="36">
        <f>SUMIFS(СВЦЭМ!$D$33:$D$776,СВЦЭМ!$A$33:$A$776,$A57,СВЦЭМ!$B$33:$B$776,F$47)+'СЕТ СН'!$G$11+СВЦЭМ!$D$10+'СЕТ СН'!$G$5-'СЕТ СН'!$G$21</f>
        <v>3425.5023002299999</v>
      </c>
      <c r="G57" s="36">
        <f>SUMIFS(СВЦЭМ!$D$33:$D$776,СВЦЭМ!$A$33:$A$776,$A57,СВЦЭМ!$B$33:$B$776,G$47)+'СЕТ СН'!$G$11+СВЦЭМ!$D$10+'СЕТ СН'!$G$5-'СЕТ СН'!$G$21</f>
        <v>3423.73661692</v>
      </c>
      <c r="H57" s="36">
        <f>SUMIFS(СВЦЭМ!$D$33:$D$776,СВЦЭМ!$A$33:$A$776,$A57,СВЦЭМ!$B$33:$B$776,H$47)+'СЕТ СН'!$G$11+СВЦЭМ!$D$10+'СЕТ СН'!$G$5-'СЕТ СН'!$G$21</f>
        <v>3441.50347956</v>
      </c>
      <c r="I57" s="36">
        <f>SUMIFS(СВЦЭМ!$D$33:$D$776,СВЦЭМ!$A$33:$A$776,$A57,СВЦЭМ!$B$33:$B$776,I$47)+'СЕТ СН'!$G$11+СВЦЭМ!$D$10+'СЕТ СН'!$G$5-'СЕТ СН'!$G$21</f>
        <v>3413.4218883600001</v>
      </c>
      <c r="J57" s="36">
        <f>SUMIFS(СВЦЭМ!$D$33:$D$776,СВЦЭМ!$A$33:$A$776,$A57,СВЦЭМ!$B$33:$B$776,J$47)+'СЕТ СН'!$G$11+СВЦЭМ!$D$10+'СЕТ СН'!$G$5-'СЕТ СН'!$G$21</f>
        <v>3363.40511169</v>
      </c>
      <c r="K57" s="36">
        <f>SUMIFS(СВЦЭМ!$D$33:$D$776,СВЦЭМ!$A$33:$A$776,$A57,СВЦЭМ!$B$33:$B$776,K$47)+'СЕТ СН'!$G$11+СВЦЭМ!$D$10+'СЕТ СН'!$G$5-'СЕТ СН'!$G$21</f>
        <v>3281.7940704399998</v>
      </c>
      <c r="L57" s="36">
        <f>SUMIFS(СВЦЭМ!$D$33:$D$776,СВЦЭМ!$A$33:$A$776,$A57,СВЦЭМ!$B$33:$B$776,L$47)+'СЕТ СН'!$G$11+СВЦЭМ!$D$10+'СЕТ СН'!$G$5-'СЕТ СН'!$G$21</f>
        <v>3213.3589143899999</v>
      </c>
      <c r="M57" s="36">
        <f>SUMIFS(СВЦЭМ!$D$33:$D$776,СВЦЭМ!$A$33:$A$776,$A57,СВЦЭМ!$B$33:$B$776,M$47)+'СЕТ СН'!$G$11+СВЦЭМ!$D$10+'СЕТ СН'!$G$5-'СЕТ СН'!$G$21</f>
        <v>3223.01727914</v>
      </c>
      <c r="N57" s="36">
        <f>SUMIFS(СВЦЭМ!$D$33:$D$776,СВЦЭМ!$A$33:$A$776,$A57,СВЦЭМ!$B$33:$B$776,N$47)+'СЕТ СН'!$G$11+СВЦЭМ!$D$10+'СЕТ СН'!$G$5-'СЕТ СН'!$G$21</f>
        <v>3233.65806376</v>
      </c>
      <c r="O57" s="36">
        <f>SUMIFS(СВЦЭМ!$D$33:$D$776,СВЦЭМ!$A$33:$A$776,$A57,СВЦЭМ!$B$33:$B$776,O$47)+'СЕТ СН'!$G$11+СВЦЭМ!$D$10+'СЕТ СН'!$G$5-'СЕТ СН'!$G$21</f>
        <v>3231.3498416800003</v>
      </c>
      <c r="P57" s="36">
        <f>SUMIFS(СВЦЭМ!$D$33:$D$776,СВЦЭМ!$A$33:$A$776,$A57,СВЦЭМ!$B$33:$B$776,P$47)+'СЕТ СН'!$G$11+СВЦЭМ!$D$10+'СЕТ СН'!$G$5-'СЕТ СН'!$G$21</f>
        <v>3240.3089111700001</v>
      </c>
      <c r="Q57" s="36">
        <f>SUMIFS(СВЦЭМ!$D$33:$D$776,СВЦЭМ!$A$33:$A$776,$A57,СВЦЭМ!$B$33:$B$776,Q$47)+'СЕТ СН'!$G$11+СВЦЭМ!$D$10+'СЕТ СН'!$G$5-'СЕТ СН'!$G$21</f>
        <v>3247.6096364800001</v>
      </c>
      <c r="R57" s="36">
        <f>SUMIFS(СВЦЭМ!$D$33:$D$776,СВЦЭМ!$A$33:$A$776,$A57,СВЦЭМ!$B$33:$B$776,R$47)+'СЕТ СН'!$G$11+СВЦЭМ!$D$10+'СЕТ СН'!$G$5-'СЕТ СН'!$G$21</f>
        <v>3247.98664487</v>
      </c>
      <c r="S57" s="36">
        <f>SUMIFS(СВЦЭМ!$D$33:$D$776,СВЦЭМ!$A$33:$A$776,$A57,СВЦЭМ!$B$33:$B$776,S$47)+'СЕТ СН'!$G$11+СВЦЭМ!$D$10+'СЕТ СН'!$G$5-'СЕТ СН'!$G$21</f>
        <v>3252.31925882</v>
      </c>
      <c r="T57" s="36">
        <f>SUMIFS(СВЦЭМ!$D$33:$D$776,СВЦЭМ!$A$33:$A$776,$A57,СВЦЭМ!$B$33:$B$776,T$47)+'СЕТ СН'!$G$11+СВЦЭМ!$D$10+'СЕТ СН'!$G$5-'СЕТ СН'!$G$21</f>
        <v>3247.4422412700001</v>
      </c>
      <c r="U57" s="36">
        <f>SUMIFS(СВЦЭМ!$D$33:$D$776,СВЦЭМ!$A$33:$A$776,$A57,СВЦЭМ!$B$33:$B$776,U$47)+'СЕТ СН'!$G$11+СВЦЭМ!$D$10+'СЕТ СН'!$G$5-'СЕТ СН'!$G$21</f>
        <v>3236.68019026</v>
      </c>
      <c r="V57" s="36">
        <f>SUMIFS(СВЦЭМ!$D$33:$D$776,СВЦЭМ!$A$33:$A$776,$A57,СВЦЭМ!$B$33:$B$776,V$47)+'СЕТ СН'!$G$11+СВЦЭМ!$D$10+'СЕТ СН'!$G$5-'СЕТ СН'!$G$21</f>
        <v>3232.1439490900002</v>
      </c>
      <c r="W57" s="36">
        <f>SUMIFS(СВЦЭМ!$D$33:$D$776,СВЦЭМ!$A$33:$A$776,$A57,СВЦЭМ!$B$33:$B$776,W$47)+'СЕТ СН'!$G$11+СВЦЭМ!$D$10+'СЕТ СН'!$G$5-'СЕТ СН'!$G$21</f>
        <v>3234.1421209700002</v>
      </c>
      <c r="X57" s="36">
        <f>SUMIFS(СВЦЭМ!$D$33:$D$776,СВЦЭМ!$A$33:$A$776,$A57,СВЦЭМ!$B$33:$B$776,X$47)+'СЕТ СН'!$G$11+СВЦЭМ!$D$10+'СЕТ СН'!$G$5-'СЕТ СН'!$G$21</f>
        <v>3271.9152029699999</v>
      </c>
      <c r="Y57" s="36">
        <f>SUMIFS(СВЦЭМ!$D$33:$D$776,СВЦЭМ!$A$33:$A$776,$A57,СВЦЭМ!$B$33:$B$776,Y$47)+'СЕТ СН'!$G$11+СВЦЭМ!$D$10+'СЕТ СН'!$G$5-'СЕТ СН'!$G$21</f>
        <v>3361.9129828599998</v>
      </c>
    </row>
    <row r="58" spans="1:25" ht="15.75" x14ac:dyDescent="0.2">
      <c r="A58" s="35">
        <f t="shared" si="1"/>
        <v>43993</v>
      </c>
      <c r="B58" s="36">
        <f>SUMIFS(СВЦЭМ!$D$33:$D$776,СВЦЭМ!$A$33:$A$776,$A58,СВЦЭМ!$B$33:$B$776,B$47)+'СЕТ СН'!$G$11+СВЦЭМ!$D$10+'СЕТ СН'!$G$5-'СЕТ СН'!$G$21</f>
        <v>3466.5121863200002</v>
      </c>
      <c r="C58" s="36">
        <f>SUMIFS(СВЦЭМ!$D$33:$D$776,СВЦЭМ!$A$33:$A$776,$A58,СВЦЭМ!$B$33:$B$776,C$47)+'СЕТ СН'!$G$11+СВЦЭМ!$D$10+'СЕТ СН'!$G$5-'СЕТ СН'!$G$21</f>
        <v>3438.4336016900002</v>
      </c>
      <c r="D58" s="36">
        <f>SUMIFS(СВЦЭМ!$D$33:$D$776,СВЦЭМ!$A$33:$A$776,$A58,СВЦЭМ!$B$33:$B$776,D$47)+'СЕТ СН'!$G$11+СВЦЭМ!$D$10+'СЕТ СН'!$G$5-'СЕТ СН'!$G$21</f>
        <v>3418.0736491400003</v>
      </c>
      <c r="E58" s="36">
        <f>SUMIFS(СВЦЭМ!$D$33:$D$776,СВЦЭМ!$A$33:$A$776,$A58,СВЦЭМ!$B$33:$B$776,E$47)+'СЕТ СН'!$G$11+СВЦЭМ!$D$10+'СЕТ СН'!$G$5-'СЕТ СН'!$G$21</f>
        <v>3423.1668151499998</v>
      </c>
      <c r="F58" s="36">
        <f>SUMIFS(СВЦЭМ!$D$33:$D$776,СВЦЭМ!$A$33:$A$776,$A58,СВЦЭМ!$B$33:$B$776,F$47)+'СЕТ СН'!$G$11+СВЦЭМ!$D$10+'СЕТ СН'!$G$5-'СЕТ СН'!$G$21</f>
        <v>3415.7691715000001</v>
      </c>
      <c r="G58" s="36">
        <f>SUMIFS(СВЦЭМ!$D$33:$D$776,СВЦЭМ!$A$33:$A$776,$A58,СВЦЭМ!$B$33:$B$776,G$47)+'СЕТ СН'!$G$11+СВЦЭМ!$D$10+'СЕТ СН'!$G$5-'СЕТ СН'!$G$21</f>
        <v>3421.2983079000001</v>
      </c>
      <c r="H58" s="36">
        <f>SUMIFS(СВЦЭМ!$D$33:$D$776,СВЦЭМ!$A$33:$A$776,$A58,СВЦЭМ!$B$33:$B$776,H$47)+'СЕТ СН'!$G$11+СВЦЭМ!$D$10+'СЕТ СН'!$G$5-'СЕТ СН'!$G$21</f>
        <v>3437.77989579</v>
      </c>
      <c r="I58" s="36">
        <f>SUMIFS(СВЦЭМ!$D$33:$D$776,СВЦЭМ!$A$33:$A$776,$A58,СВЦЭМ!$B$33:$B$776,I$47)+'СЕТ СН'!$G$11+СВЦЭМ!$D$10+'СЕТ СН'!$G$5-'СЕТ СН'!$G$21</f>
        <v>3454.8322202499999</v>
      </c>
      <c r="J58" s="36">
        <f>SUMIFS(СВЦЭМ!$D$33:$D$776,СВЦЭМ!$A$33:$A$776,$A58,СВЦЭМ!$B$33:$B$776,J$47)+'СЕТ СН'!$G$11+СВЦЭМ!$D$10+'СЕТ СН'!$G$5-'СЕТ СН'!$G$21</f>
        <v>3393.2820313699999</v>
      </c>
      <c r="K58" s="36">
        <f>SUMIFS(СВЦЭМ!$D$33:$D$776,СВЦЭМ!$A$33:$A$776,$A58,СВЦЭМ!$B$33:$B$776,K$47)+'СЕТ СН'!$G$11+СВЦЭМ!$D$10+'СЕТ СН'!$G$5-'СЕТ СН'!$G$21</f>
        <v>3311.1486567500001</v>
      </c>
      <c r="L58" s="36">
        <f>SUMIFS(СВЦЭМ!$D$33:$D$776,СВЦЭМ!$A$33:$A$776,$A58,СВЦЭМ!$B$33:$B$776,L$47)+'СЕТ СН'!$G$11+СВЦЭМ!$D$10+'СЕТ СН'!$G$5-'СЕТ СН'!$G$21</f>
        <v>3251.91531472</v>
      </c>
      <c r="M58" s="36">
        <f>SUMIFS(СВЦЭМ!$D$33:$D$776,СВЦЭМ!$A$33:$A$776,$A58,СВЦЭМ!$B$33:$B$776,M$47)+'СЕТ СН'!$G$11+СВЦЭМ!$D$10+'СЕТ СН'!$G$5-'СЕТ СН'!$G$21</f>
        <v>3247.7227977699999</v>
      </c>
      <c r="N58" s="36">
        <f>SUMIFS(СВЦЭМ!$D$33:$D$776,СВЦЭМ!$A$33:$A$776,$A58,СВЦЭМ!$B$33:$B$776,N$47)+'СЕТ СН'!$G$11+СВЦЭМ!$D$10+'СЕТ СН'!$G$5-'СЕТ СН'!$G$21</f>
        <v>3245.9175448599999</v>
      </c>
      <c r="O58" s="36">
        <f>SUMIFS(СВЦЭМ!$D$33:$D$776,СВЦЭМ!$A$33:$A$776,$A58,СВЦЭМ!$B$33:$B$776,O$47)+'СЕТ СН'!$G$11+СВЦЭМ!$D$10+'СЕТ СН'!$G$5-'СЕТ СН'!$G$21</f>
        <v>3252.08087131</v>
      </c>
      <c r="P58" s="36">
        <f>SUMIFS(СВЦЭМ!$D$33:$D$776,СВЦЭМ!$A$33:$A$776,$A58,СВЦЭМ!$B$33:$B$776,P$47)+'СЕТ СН'!$G$11+СВЦЭМ!$D$10+'СЕТ СН'!$G$5-'СЕТ СН'!$G$21</f>
        <v>3259.7866559700001</v>
      </c>
      <c r="Q58" s="36">
        <f>SUMIFS(СВЦЭМ!$D$33:$D$776,СВЦЭМ!$A$33:$A$776,$A58,СВЦЭМ!$B$33:$B$776,Q$47)+'СЕТ СН'!$G$11+СВЦЭМ!$D$10+'СЕТ СН'!$G$5-'СЕТ СН'!$G$21</f>
        <v>3251.8676528300002</v>
      </c>
      <c r="R58" s="36">
        <f>SUMIFS(СВЦЭМ!$D$33:$D$776,СВЦЭМ!$A$33:$A$776,$A58,СВЦЭМ!$B$33:$B$776,R$47)+'СЕТ СН'!$G$11+СВЦЭМ!$D$10+'СЕТ СН'!$G$5-'СЕТ СН'!$G$21</f>
        <v>3252.1055926200002</v>
      </c>
      <c r="S58" s="36">
        <f>SUMIFS(СВЦЭМ!$D$33:$D$776,СВЦЭМ!$A$33:$A$776,$A58,СВЦЭМ!$B$33:$B$776,S$47)+'СЕТ СН'!$G$11+СВЦЭМ!$D$10+'СЕТ СН'!$G$5-'СЕТ СН'!$G$21</f>
        <v>3249.9736382599999</v>
      </c>
      <c r="T58" s="36">
        <f>SUMIFS(СВЦЭМ!$D$33:$D$776,СВЦЭМ!$A$33:$A$776,$A58,СВЦЭМ!$B$33:$B$776,T$47)+'СЕТ СН'!$G$11+СВЦЭМ!$D$10+'СЕТ СН'!$G$5-'СЕТ СН'!$G$21</f>
        <v>3253.4949743000002</v>
      </c>
      <c r="U58" s="36">
        <f>SUMIFS(СВЦЭМ!$D$33:$D$776,СВЦЭМ!$A$33:$A$776,$A58,СВЦЭМ!$B$33:$B$776,U$47)+'СЕТ СН'!$G$11+СВЦЭМ!$D$10+'СЕТ СН'!$G$5-'СЕТ СН'!$G$21</f>
        <v>3243.5532962699999</v>
      </c>
      <c r="V58" s="36">
        <f>SUMIFS(СВЦЭМ!$D$33:$D$776,СВЦЭМ!$A$33:$A$776,$A58,СВЦЭМ!$B$33:$B$776,V$47)+'СЕТ СН'!$G$11+СВЦЭМ!$D$10+'СЕТ СН'!$G$5-'СЕТ СН'!$G$21</f>
        <v>3232.5111878799999</v>
      </c>
      <c r="W58" s="36">
        <f>SUMIFS(СВЦЭМ!$D$33:$D$776,СВЦЭМ!$A$33:$A$776,$A58,СВЦЭМ!$B$33:$B$776,W$47)+'СЕТ СН'!$G$11+СВЦЭМ!$D$10+'СЕТ СН'!$G$5-'СЕТ СН'!$G$21</f>
        <v>3220.21484027</v>
      </c>
      <c r="X58" s="36">
        <f>SUMIFS(СВЦЭМ!$D$33:$D$776,СВЦЭМ!$A$33:$A$776,$A58,СВЦЭМ!$B$33:$B$776,X$47)+'СЕТ СН'!$G$11+СВЦЭМ!$D$10+'СЕТ СН'!$G$5-'СЕТ СН'!$G$21</f>
        <v>3256.1984810100003</v>
      </c>
      <c r="Y58" s="36">
        <f>SUMIFS(СВЦЭМ!$D$33:$D$776,СВЦЭМ!$A$33:$A$776,$A58,СВЦЭМ!$B$33:$B$776,Y$47)+'СЕТ СН'!$G$11+СВЦЭМ!$D$10+'СЕТ СН'!$G$5-'СЕТ СН'!$G$21</f>
        <v>3346.05200642</v>
      </c>
    </row>
    <row r="59" spans="1:25" ht="15.75" x14ac:dyDescent="0.2">
      <c r="A59" s="35">
        <f t="shared" si="1"/>
        <v>43994</v>
      </c>
      <c r="B59" s="36">
        <f>SUMIFS(СВЦЭМ!$D$33:$D$776,СВЦЭМ!$A$33:$A$776,$A59,СВЦЭМ!$B$33:$B$776,B$47)+'СЕТ СН'!$G$11+СВЦЭМ!$D$10+'СЕТ СН'!$G$5-'СЕТ СН'!$G$21</f>
        <v>3403.6288033400001</v>
      </c>
      <c r="C59" s="36">
        <f>SUMIFS(СВЦЭМ!$D$33:$D$776,СВЦЭМ!$A$33:$A$776,$A59,СВЦЭМ!$B$33:$B$776,C$47)+'СЕТ СН'!$G$11+СВЦЭМ!$D$10+'СЕТ СН'!$G$5-'СЕТ СН'!$G$21</f>
        <v>3451.29640294</v>
      </c>
      <c r="D59" s="36">
        <f>SUMIFS(СВЦЭМ!$D$33:$D$776,СВЦЭМ!$A$33:$A$776,$A59,СВЦЭМ!$B$33:$B$776,D$47)+'СЕТ СН'!$G$11+СВЦЭМ!$D$10+'СЕТ СН'!$G$5-'СЕТ СН'!$G$21</f>
        <v>3448.62278612</v>
      </c>
      <c r="E59" s="36">
        <f>SUMIFS(СВЦЭМ!$D$33:$D$776,СВЦЭМ!$A$33:$A$776,$A59,СВЦЭМ!$B$33:$B$776,E$47)+'СЕТ СН'!$G$11+СВЦЭМ!$D$10+'СЕТ СН'!$G$5-'СЕТ СН'!$G$21</f>
        <v>3433.28090191</v>
      </c>
      <c r="F59" s="36">
        <f>SUMIFS(СВЦЭМ!$D$33:$D$776,СВЦЭМ!$A$33:$A$776,$A59,СВЦЭМ!$B$33:$B$776,F$47)+'СЕТ СН'!$G$11+СВЦЭМ!$D$10+'СЕТ СН'!$G$5-'СЕТ СН'!$G$21</f>
        <v>3426.49234729</v>
      </c>
      <c r="G59" s="36">
        <f>SUMIFS(СВЦЭМ!$D$33:$D$776,СВЦЭМ!$A$33:$A$776,$A59,СВЦЭМ!$B$33:$B$776,G$47)+'СЕТ СН'!$G$11+СВЦЭМ!$D$10+'СЕТ СН'!$G$5-'СЕТ СН'!$G$21</f>
        <v>3435.8335397400001</v>
      </c>
      <c r="H59" s="36">
        <f>SUMIFS(СВЦЭМ!$D$33:$D$776,СВЦЭМ!$A$33:$A$776,$A59,СВЦЭМ!$B$33:$B$776,H$47)+'СЕТ СН'!$G$11+СВЦЭМ!$D$10+'СЕТ СН'!$G$5-'СЕТ СН'!$G$21</f>
        <v>3449.12394885</v>
      </c>
      <c r="I59" s="36">
        <f>SUMIFS(СВЦЭМ!$D$33:$D$776,СВЦЭМ!$A$33:$A$776,$A59,СВЦЭМ!$B$33:$B$776,I$47)+'СЕТ СН'!$G$11+СВЦЭМ!$D$10+'СЕТ СН'!$G$5-'СЕТ СН'!$G$21</f>
        <v>3427.3612902300001</v>
      </c>
      <c r="J59" s="36">
        <f>SUMIFS(СВЦЭМ!$D$33:$D$776,СВЦЭМ!$A$33:$A$776,$A59,СВЦЭМ!$B$33:$B$776,J$47)+'СЕТ СН'!$G$11+СВЦЭМ!$D$10+'СЕТ СН'!$G$5-'СЕТ СН'!$G$21</f>
        <v>3371.5489813899999</v>
      </c>
      <c r="K59" s="36">
        <f>SUMIFS(СВЦЭМ!$D$33:$D$776,СВЦЭМ!$A$33:$A$776,$A59,СВЦЭМ!$B$33:$B$776,K$47)+'СЕТ СН'!$G$11+СВЦЭМ!$D$10+'СЕТ СН'!$G$5-'СЕТ СН'!$G$21</f>
        <v>3270.8420680200002</v>
      </c>
      <c r="L59" s="36">
        <f>SUMIFS(СВЦЭМ!$D$33:$D$776,СВЦЭМ!$A$33:$A$776,$A59,СВЦЭМ!$B$33:$B$776,L$47)+'СЕТ СН'!$G$11+СВЦЭМ!$D$10+'СЕТ СН'!$G$5-'СЕТ СН'!$G$21</f>
        <v>3210.6653440199998</v>
      </c>
      <c r="M59" s="36">
        <f>SUMIFS(СВЦЭМ!$D$33:$D$776,СВЦЭМ!$A$33:$A$776,$A59,СВЦЭМ!$B$33:$B$776,M$47)+'СЕТ СН'!$G$11+СВЦЭМ!$D$10+'СЕТ СН'!$G$5-'СЕТ СН'!$G$21</f>
        <v>3206.4407938899999</v>
      </c>
      <c r="N59" s="36">
        <f>SUMIFS(СВЦЭМ!$D$33:$D$776,СВЦЭМ!$A$33:$A$776,$A59,СВЦЭМ!$B$33:$B$776,N$47)+'СЕТ СН'!$G$11+СВЦЭМ!$D$10+'СЕТ СН'!$G$5-'СЕТ СН'!$G$21</f>
        <v>3227.7430853199999</v>
      </c>
      <c r="O59" s="36">
        <f>SUMIFS(СВЦЭМ!$D$33:$D$776,СВЦЭМ!$A$33:$A$776,$A59,СВЦЭМ!$B$33:$B$776,O$47)+'СЕТ СН'!$G$11+СВЦЭМ!$D$10+'СЕТ СН'!$G$5-'СЕТ СН'!$G$21</f>
        <v>3237.9264533699998</v>
      </c>
      <c r="P59" s="36">
        <f>SUMIFS(СВЦЭМ!$D$33:$D$776,СВЦЭМ!$A$33:$A$776,$A59,СВЦЭМ!$B$33:$B$776,P$47)+'СЕТ СН'!$G$11+СВЦЭМ!$D$10+'СЕТ СН'!$G$5-'СЕТ СН'!$G$21</f>
        <v>3241.61798572</v>
      </c>
      <c r="Q59" s="36">
        <f>SUMIFS(СВЦЭМ!$D$33:$D$776,СВЦЭМ!$A$33:$A$776,$A59,СВЦЭМ!$B$33:$B$776,Q$47)+'СЕТ СН'!$G$11+СВЦЭМ!$D$10+'СЕТ СН'!$G$5-'СЕТ СН'!$G$21</f>
        <v>3229.3939877399998</v>
      </c>
      <c r="R59" s="36">
        <f>SUMIFS(СВЦЭМ!$D$33:$D$776,СВЦЭМ!$A$33:$A$776,$A59,СВЦЭМ!$B$33:$B$776,R$47)+'СЕТ СН'!$G$11+СВЦЭМ!$D$10+'СЕТ СН'!$G$5-'СЕТ СН'!$G$21</f>
        <v>3225.5165029199998</v>
      </c>
      <c r="S59" s="36">
        <f>SUMIFS(СВЦЭМ!$D$33:$D$776,СВЦЭМ!$A$33:$A$776,$A59,СВЦЭМ!$B$33:$B$776,S$47)+'СЕТ СН'!$G$11+СВЦЭМ!$D$10+'СЕТ СН'!$G$5-'СЕТ СН'!$G$21</f>
        <v>3229.5334038999999</v>
      </c>
      <c r="T59" s="36">
        <f>SUMIFS(СВЦЭМ!$D$33:$D$776,СВЦЭМ!$A$33:$A$776,$A59,СВЦЭМ!$B$33:$B$776,T$47)+'СЕТ СН'!$G$11+СВЦЭМ!$D$10+'СЕТ СН'!$G$5-'СЕТ СН'!$G$21</f>
        <v>3239.5317717899998</v>
      </c>
      <c r="U59" s="36">
        <f>SUMIFS(СВЦЭМ!$D$33:$D$776,СВЦЭМ!$A$33:$A$776,$A59,СВЦЭМ!$B$33:$B$776,U$47)+'СЕТ СН'!$G$11+СВЦЭМ!$D$10+'СЕТ СН'!$G$5-'СЕТ СН'!$G$21</f>
        <v>3231.7328066199998</v>
      </c>
      <c r="V59" s="36">
        <f>SUMIFS(СВЦЭМ!$D$33:$D$776,СВЦЭМ!$A$33:$A$776,$A59,СВЦЭМ!$B$33:$B$776,V$47)+'СЕТ СН'!$G$11+СВЦЭМ!$D$10+'СЕТ СН'!$G$5-'СЕТ СН'!$G$21</f>
        <v>3215.9751936900002</v>
      </c>
      <c r="W59" s="36">
        <f>SUMIFS(СВЦЭМ!$D$33:$D$776,СВЦЭМ!$A$33:$A$776,$A59,СВЦЭМ!$B$33:$B$776,W$47)+'СЕТ СН'!$G$11+СВЦЭМ!$D$10+'СЕТ СН'!$G$5-'СЕТ СН'!$G$21</f>
        <v>3204.0928824299999</v>
      </c>
      <c r="X59" s="36">
        <f>SUMIFS(СВЦЭМ!$D$33:$D$776,СВЦЭМ!$A$33:$A$776,$A59,СВЦЭМ!$B$33:$B$776,X$47)+'СЕТ СН'!$G$11+СВЦЭМ!$D$10+'СЕТ СН'!$G$5-'СЕТ СН'!$G$21</f>
        <v>3237.8292392499998</v>
      </c>
      <c r="Y59" s="36">
        <f>SUMIFS(СВЦЭМ!$D$33:$D$776,СВЦЭМ!$A$33:$A$776,$A59,СВЦЭМ!$B$33:$B$776,Y$47)+'СЕТ СН'!$G$11+СВЦЭМ!$D$10+'СЕТ СН'!$G$5-'СЕТ СН'!$G$21</f>
        <v>3333.4995349199999</v>
      </c>
    </row>
    <row r="60" spans="1:25" ht="15.75" x14ac:dyDescent="0.2">
      <c r="A60" s="35">
        <f t="shared" si="1"/>
        <v>43995</v>
      </c>
      <c r="B60" s="36">
        <f>SUMIFS(СВЦЭМ!$D$33:$D$776,СВЦЭМ!$A$33:$A$776,$A60,СВЦЭМ!$B$33:$B$776,B$47)+'СЕТ СН'!$G$11+СВЦЭМ!$D$10+'СЕТ СН'!$G$5-'СЕТ СН'!$G$21</f>
        <v>3363.9060552400001</v>
      </c>
      <c r="C60" s="36">
        <f>SUMIFS(СВЦЭМ!$D$33:$D$776,СВЦЭМ!$A$33:$A$776,$A60,СВЦЭМ!$B$33:$B$776,C$47)+'СЕТ СН'!$G$11+СВЦЭМ!$D$10+'СЕТ СН'!$G$5-'СЕТ СН'!$G$21</f>
        <v>3385.6261287699999</v>
      </c>
      <c r="D60" s="36">
        <f>SUMIFS(СВЦЭМ!$D$33:$D$776,СВЦЭМ!$A$33:$A$776,$A60,СВЦЭМ!$B$33:$B$776,D$47)+'СЕТ СН'!$G$11+СВЦЭМ!$D$10+'СЕТ СН'!$G$5-'СЕТ СН'!$G$21</f>
        <v>3408.2742497099998</v>
      </c>
      <c r="E60" s="36">
        <f>SUMIFS(СВЦЭМ!$D$33:$D$776,СВЦЭМ!$A$33:$A$776,$A60,СВЦЭМ!$B$33:$B$776,E$47)+'СЕТ СН'!$G$11+СВЦЭМ!$D$10+'СЕТ СН'!$G$5-'СЕТ СН'!$G$21</f>
        <v>3423.7654800999999</v>
      </c>
      <c r="F60" s="36">
        <f>SUMIFS(СВЦЭМ!$D$33:$D$776,СВЦЭМ!$A$33:$A$776,$A60,СВЦЭМ!$B$33:$B$776,F$47)+'СЕТ СН'!$G$11+СВЦЭМ!$D$10+'СЕТ СН'!$G$5-'СЕТ СН'!$G$21</f>
        <v>3423.9157005699999</v>
      </c>
      <c r="G60" s="36">
        <f>SUMIFS(СВЦЭМ!$D$33:$D$776,СВЦЭМ!$A$33:$A$776,$A60,СВЦЭМ!$B$33:$B$776,G$47)+'СЕТ СН'!$G$11+СВЦЭМ!$D$10+'СЕТ СН'!$G$5-'СЕТ СН'!$G$21</f>
        <v>3416.1767198400003</v>
      </c>
      <c r="H60" s="36">
        <f>SUMIFS(СВЦЭМ!$D$33:$D$776,СВЦЭМ!$A$33:$A$776,$A60,СВЦЭМ!$B$33:$B$776,H$47)+'СЕТ СН'!$G$11+СВЦЭМ!$D$10+'СЕТ СН'!$G$5-'СЕТ СН'!$G$21</f>
        <v>3405.7851780000001</v>
      </c>
      <c r="I60" s="36">
        <f>SUMIFS(СВЦЭМ!$D$33:$D$776,СВЦЭМ!$A$33:$A$776,$A60,СВЦЭМ!$B$33:$B$776,I$47)+'СЕТ СН'!$G$11+СВЦЭМ!$D$10+'СЕТ СН'!$G$5-'СЕТ СН'!$G$21</f>
        <v>3376.4147064600002</v>
      </c>
      <c r="J60" s="36">
        <f>SUMIFS(СВЦЭМ!$D$33:$D$776,СВЦЭМ!$A$33:$A$776,$A60,СВЦЭМ!$B$33:$B$776,J$47)+'СЕТ СН'!$G$11+СВЦЭМ!$D$10+'СЕТ СН'!$G$5-'СЕТ СН'!$G$21</f>
        <v>3328.3602937800001</v>
      </c>
      <c r="K60" s="36">
        <f>SUMIFS(СВЦЭМ!$D$33:$D$776,СВЦЭМ!$A$33:$A$776,$A60,СВЦЭМ!$B$33:$B$776,K$47)+'СЕТ СН'!$G$11+СВЦЭМ!$D$10+'СЕТ СН'!$G$5-'СЕТ СН'!$G$21</f>
        <v>3261.6600440500001</v>
      </c>
      <c r="L60" s="36">
        <f>SUMIFS(СВЦЭМ!$D$33:$D$776,СВЦЭМ!$A$33:$A$776,$A60,СВЦЭМ!$B$33:$B$776,L$47)+'СЕТ СН'!$G$11+СВЦЭМ!$D$10+'СЕТ СН'!$G$5-'СЕТ СН'!$G$21</f>
        <v>3207.33871499</v>
      </c>
      <c r="M60" s="36">
        <f>SUMIFS(СВЦЭМ!$D$33:$D$776,СВЦЭМ!$A$33:$A$776,$A60,СВЦЭМ!$B$33:$B$776,M$47)+'СЕТ СН'!$G$11+СВЦЭМ!$D$10+'СЕТ СН'!$G$5-'СЕТ СН'!$G$21</f>
        <v>3210.36038887</v>
      </c>
      <c r="N60" s="36">
        <f>SUMIFS(СВЦЭМ!$D$33:$D$776,СВЦЭМ!$A$33:$A$776,$A60,СВЦЭМ!$B$33:$B$776,N$47)+'СЕТ СН'!$G$11+СВЦЭМ!$D$10+'СЕТ СН'!$G$5-'СЕТ СН'!$G$21</f>
        <v>3214.9747457100002</v>
      </c>
      <c r="O60" s="36">
        <f>SUMIFS(СВЦЭМ!$D$33:$D$776,СВЦЭМ!$A$33:$A$776,$A60,СВЦЭМ!$B$33:$B$776,O$47)+'СЕТ СН'!$G$11+СВЦЭМ!$D$10+'СЕТ СН'!$G$5-'СЕТ СН'!$G$21</f>
        <v>3221.9237168999998</v>
      </c>
      <c r="P60" s="36">
        <f>SUMIFS(СВЦЭМ!$D$33:$D$776,СВЦЭМ!$A$33:$A$776,$A60,СВЦЭМ!$B$33:$B$776,P$47)+'СЕТ СН'!$G$11+СВЦЭМ!$D$10+'СЕТ СН'!$G$5-'СЕТ СН'!$G$21</f>
        <v>3227.1739071699999</v>
      </c>
      <c r="Q60" s="36">
        <f>SUMIFS(СВЦЭМ!$D$33:$D$776,СВЦЭМ!$A$33:$A$776,$A60,СВЦЭМ!$B$33:$B$776,Q$47)+'СЕТ СН'!$G$11+СВЦЭМ!$D$10+'СЕТ СН'!$G$5-'СЕТ СН'!$G$21</f>
        <v>3213.93232571</v>
      </c>
      <c r="R60" s="36">
        <f>SUMIFS(СВЦЭМ!$D$33:$D$776,СВЦЭМ!$A$33:$A$776,$A60,СВЦЭМ!$B$33:$B$776,R$47)+'СЕТ СН'!$G$11+СВЦЭМ!$D$10+'СЕТ СН'!$G$5-'СЕТ СН'!$G$21</f>
        <v>3211.3306869200001</v>
      </c>
      <c r="S60" s="36">
        <f>SUMIFS(СВЦЭМ!$D$33:$D$776,СВЦЭМ!$A$33:$A$776,$A60,СВЦЭМ!$B$33:$B$776,S$47)+'СЕТ СН'!$G$11+СВЦЭМ!$D$10+'СЕТ СН'!$G$5-'СЕТ СН'!$G$21</f>
        <v>3218.3715359400003</v>
      </c>
      <c r="T60" s="36">
        <f>SUMIFS(СВЦЭМ!$D$33:$D$776,СВЦЭМ!$A$33:$A$776,$A60,СВЦЭМ!$B$33:$B$776,T$47)+'СЕТ СН'!$G$11+СВЦЭМ!$D$10+'СЕТ СН'!$G$5-'СЕТ СН'!$G$21</f>
        <v>3225.0506765</v>
      </c>
      <c r="U60" s="36">
        <f>SUMIFS(СВЦЭМ!$D$33:$D$776,СВЦЭМ!$A$33:$A$776,$A60,СВЦЭМ!$B$33:$B$776,U$47)+'СЕТ СН'!$G$11+СВЦЭМ!$D$10+'СЕТ СН'!$G$5-'СЕТ СН'!$G$21</f>
        <v>3220.2827587500001</v>
      </c>
      <c r="V60" s="36">
        <f>SUMIFS(СВЦЭМ!$D$33:$D$776,СВЦЭМ!$A$33:$A$776,$A60,СВЦЭМ!$B$33:$B$776,V$47)+'СЕТ СН'!$G$11+СВЦЭМ!$D$10+'СЕТ СН'!$G$5-'СЕТ СН'!$G$21</f>
        <v>3217.6236676099998</v>
      </c>
      <c r="W60" s="36">
        <f>SUMIFS(СВЦЭМ!$D$33:$D$776,СВЦЭМ!$A$33:$A$776,$A60,СВЦЭМ!$B$33:$B$776,W$47)+'СЕТ СН'!$G$11+СВЦЭМ!$D$10+'СЕТ СН'!$G$5-'СЕТ СН'!$G$21</f>
        <v>3204.87600028</v>
      </c>
      <c r="X60" s="36">
        <f>SUMIFS(СВЦЭМ!$D$33:$D$776,СВЦЭМ!$A$33:$A$776,$A60,СВЦЭМ!$B$33:$B$776,X$47)+'СЕТ СН'!$G$11+СВЦЭМ!$D$10+'СЕТ СН'!$G$5-'СЕТ СН'!$G$21</f>
        <v>3224.23402128</v>
      </c>
      <c r="Y60" s="36">
        <f>SUMIFS(СВЦЭМ!$D$33:$D$776,СВЦЭМ!$A$33:$A$776,$A60,СВЦЭМ!$B$33:$B$776,Y$47)+'СЕТ СН'!$G$11+СВЦЭМ!$D$10+'СЕТ СН'!$G$5-'СЕТ СН'!$G$21</f>
        <v>3307.0541486800003</v>
      </c>
    </row>
    <row r="61" spans="1:25" ht="15.75" x14ac:dyDescent="0.2">
      <c r="A61" s="35">
        <f t="shared" si="1"/>
        <v>43996</v>
      </c>
      <c r="B61" s="36">
        <f>SUMIFS(СВЦЭМ!$D$33:$D$776,СВЦЭМ!$A$33:$A$776,$A61,СВЦЭМ!$B$33:$B$776,B$47)+'СЕТ СН'!$G$11+СВЦЭМ!$D$10+'СЕТ СН'!$G$5-'СЕТ СН'!$G$21</f>
        <v>3406.17154858</v>
      </c>
      <c r="C61" s="36">
        <f>SUMIFS(СВЦЭМ!$D$33:$D$776,СВЦЭМ!$A$33:$A$776,$A61,СВЦЭМ!$B$33:$B$776,C$47)+'СЕТ СН'!$G$11+СВЦЭМ!$D$10+'СЕТ СН'!$G$5-'СЕТ СН'!$G$21</f>
        <v>3431.28600151</v>
      </c>
      <c r="D61" s="36">
        <f>SUMIFS(СВЦЭМ!$D$33:$D$776,СВЦЭМ!$A$33:$A$776,$A61,СВЦЭМ!$B$33:$B$776,D$47)+'СЕТ СН'!$G$11+СВЦЭМ!$D$10+'СЕТ СН'!$G$5-'СЕТ СН'!$G$21</f>
        <v>3417.2034730200003</v>
      </c>
      <c r="E61" s="36">
        <f>SUMIFS(СВЦЭМ!$D$33:$D$776,СВЦЭМ!$A$33:$A$776,$A61,СВЦЭМ!$B$33:$B$776,E$47)+'СЕТ СН'!$G$11+СВЦЭМ!$D$10+'СЕТ СН'!$G$5-'СЕТ СН'!$G$21</f>
        <v>3409.39185443</v>
      </c>
      <c r="F61" s="36">
        <f>SUMIFS(СВЦЭМ!$D$33:$D$776,СВЦЭМ!$A$33:$A$776,$A61,СВЦЭМ!$B$33:$B$776,F$47)+'СЕТ СН'!$G$11+СВЦЭМ!$D$10+'СЕТ СН'!$G$5-'СЕТ СН'!$G$21</f>
        <v>3402.9011444600001</v>
      </c>
      <c r="G61" s="36">
        <f>SUMIFS(СВЦЭМ!$D$33:$D$776,СВЦЭМ!$A$33:$A$776,$A61,СВЦЭМ!$B$33:$B$776,G$47)+'СЕТ СН'!$G$11+СВЦЭМ!$D$10+'СЕТ СН'!$G$5-'СЕТ СН'!$G$21</f>
        <v>3412.2573139699998</v>
      </c>
      <c r="H61" s="36">
        <f>SUMIFS(СВЦЭМ!$D$33:$D$776,СВЦЭМ!$A$33:$A$776,$A61,СВЦЭМ!$B$33:$B$776,H$47)+'СЕТ СН'!$G$11+СВЦЭМ!$D$10+'СЕТ СН'!$G$5-'СЕТ СН'!$G$21</f>
        <v>3406.3388205299998</v>
      </c>
      <c r="I61" s="36">
        <f>SUMIFS(СВЦЭМ!$D$33:$D$776,СВЦЭМ!$A$33:$A$776,$A61,СВЦЭМ!$B$33:$B$776,I$47)+'СЕТ СН'!$G$11+СВЦЭМ!$D$10+'СЕТ СН'!$G$5-'СЕТ СН'!$G$21</f>
        <v>3422.8825392899998</v>
      </c>
      <c r="J61" s="36">
        <f>SUMIFS(СВЦЭМ!$D$33:$D$776,СВЦЭМ!$A$33:$A$776,$A61,СВЦЭМ!$B$33:$B$776,J$47)+'СЕТ СН'!$G$11+СВЦЭМ!$D$10+'СЕТ СН'!$G$5-'СЕТ СН'!$G$21</f>
        <v>3368.5244183499999</v>
      </c>
      <c r="K61" s="36">
        <f>SUMIFS(СВЦЭМ!$D$33:$D$776,СВЦЭМ!$A$33:$A$776,$A61,СВЦЭМ!$B$33:$B$776,K$47)+'СЕТ СН'!$G$11+СВЦЭМ!$D$10+'СЕТ СН'!$G$5-'СЕТ СН'!$G$21</f>
        <v>3257.61539911</v>
      </c>
      <c r="L61" s="36">
        <f>SUMIFS(СВЦЭМ!$D$33:$D$776,СВЦЭМ!$A$33:$A$776,$A61,СВЦЭМ!$B$33:$B$776,L$47)+'СЕТ СН'!$G$11+СВЦЭМ!$D$10+'СЕТ СН'!$G$5-'СЕТ СН'!$G$21</f>
        <v>3188.0984222000002</v>
      </c>
      <c r="M61" s="36">
        <f>SUMIFS(СВЦЭМ!$D$33:$D$776,СВЦЭМ!$A$33:$A$776,$A61,СВЦЭМ!$B$33:$B$776,M$47)+'СЕТ СН'!$G$11+СВЦЭМ!$D$10+'СЕТ СН'!$G$5-'СЕТ СН'!$G$21</f>
        <v>3186.5299092400001</v>
      </c>
      <c r="N61" s="36">
        <f>SUMIFS(СВЦЭМ!$D$33:$D$776,СВЦЭМ!$A$33:$A$776,$A61,СВЦЭМ!$B$33:$B$776,N$47)+'СЕТ СН'!$G$11+СВЦЭМ!$D$10+'СЕТ СН'!$G$5-'СЕТ СН'!$G$21</f>
        <v>3193.8423197299999</v>
      </c>
      <c r="O61" s="36">
        <f>SUMIFS(СВЦЭМ!$D$33:$D$776,СВЦЭМ!$A$33:$A$776,$A61,СВЦЭМ!$B$33:$B$776,O$47)+'СЕТ СН'!$G$11+СВЦЭМ!$D$10+'СЕТ СН'!$G$5-'СЕТ СН'!$G$21</f>
        <v>3191.7496681800003</v>
      </c>
      <c r="P61" s="36">
        <f>SUMIFS(СВЦЭМ!$D$33:$D$776,СВЦЭМ!$A$33:$A$776,$A61,СВЦЭМ!$B$33:$B$776,P$47)+'СЕТ СН'!$G$11+СВЦЭМ!$D$10+'СЕТ СН'!$G$5-'СЕТ СН'!$G$21</f>
        <v>3189.7524461799999</v>
      </c>
      <c r="Q61" s="36">
        <f>SUMIFS(СВЦЭМ!$D$33:$D$776,СВЦЭМ!$A$33:$A$776,$A61,СВЦЭМ!$B$33:$B$776,Q$47)+'СЕТ СН'!$G$11+СВЦЭМ!$D$10+'СЕТ СН'!$G$5-'СЕТ СН'!$G$21</f>
        <v>3177.0372972300001</v>
      </c>
      <c r="R61" s="36">
        <f>SUMIFS(СВЦЭМ!$D$33:$D$776,СВЦЭМ!$A$33:$A$776,$A61,СВЦЭМ!$B$33:$B$776,R$47)+'СЕТ СН'!$G$11+СВЦЭМ!$D$10+'СЕТ СН'!$G$5-'СЕТ СН'!$G$21</f>
        <v>3170.7320612900003</v>
      </c>
      <c r="S61" s="36">
        <f>SUMIFS(СВЦЭМ!$D$33:$D$776,СВЦЭМ!$A$33:$A$776,$A61,СВЦЭМ!$B$33:$B$776,S$47)+'СЕТ СН'!$G$11+СВЦЭМ!$D$10+'СЕТ СН'!$G$5-'СЕТ СН'!$G$21</f>
        <v>3181.0042500499999</v>
      </c>
      <c r="T61" s="36">
        <f>SUMIFS(СВЦЭМ!$D$33:$D$776,СВЦЭМ!$A$33:$A$776,$A61,СВЦЭМ!$B$33:$B$776,T$47)+'СЕТ СН'!$G$11+СВЦЭМ!$D$10+'СЕТ СН'!$G$5-'СЕТ СН'!$G$21</f>
        <v>3173.20475007</v>
      </c>
      <c r="U61" s="36">
        <f>SUMIFS(СВЦЭМ!$D$33:$D$776,СВЦЭМ!$A$33:$A$776,$A61,СВЦЭМ!$B$33:$B$776,U$47)+'СЕТ СН'!$G$11+СВЦЭМ!$D$10+'СЕТ СН'!$G$5-'СЕТ СН'!$G$21</f>
        <v>3161.9509074600001</v>
      </c>
      <c r="V61" s="36">
        <f>SUMIFS(СВЦЭМ!$D$33:$D$776,СВЦЭМ!$A$33:$A$776,$A61,СВЦЭМ!$B$33:$B$776,V$47)+'СЕТ СН'!$G$11+СВЦЭМ!$D$10+'СЕТ СН'!$G$5-'СЕТ СН'!$G$21</f>
        <v>3147.6991489299999</v>
      </c>
      <c r="W61" s="36">
        <f>SUMIFS(СВЦЭМ!$D$33:$D$776,СВЦЭМ!$A$33:$A$776,$A61,СВЦЭМ!$B$33:$B$776,W$47)+'СЕТ СН'!$G$11+СВЦЭМ!$D$10+'СЕТ СН'!$G$5-'СЕТ СН'!$G$21</f>
        <v>3144.5819442299999</v>
      </c>
      <c r="X61" s="36">
        <f>SUMIFS(СВЦЭМ!$D$33:$D$776,СВЦЭМ!$A$33:$A$776,$A61,СВЦЭМ!$B$33:$B$776,X$47)+'СЕТ СН'!$G$11+СВЦЭМ!$D$10+'СЕТ СН'!$G$5-'СЕТ СН'!$G$21</f>
        <v>3188.8117928199999</v>
      </c>
      <c r="Y61" s="36">
        <f>SUMIFS(СВЦЭМ!$D$33:$D$776,СВЦЭМ!$A$33:$A$776,$A61,СВЦЭМ!$B$33:$B$776,Y$47)+'СЕТ СН'!$G$11+СВЦЭМ!$D$10+'СЕТ СН'!$G$5-'СЕТ СН'!$G$21</f>
        <v>3298.6141719299999</v>
      </c>
    </row>
    <row r="62" spans="1:25" ht="15.75" x14ac:dyDescent="0.2">
      <c r="A62" s="35">
        <f t="shared" si="1"/>
        <v>43997</v>
      </c>
      <c r="B62" s="36">
        <f>SUMIFS(СВЦЭМ!$D$33:$D$776,СВЦЭМ!$A$33:$A$776,$A62,СВЦЭМ!$B$33:$B$776,B$47)+'СЕТ СН'!$G$11+СВЦЭМ!$D$10+'СЕТ СН'!$G$5-'СЕТ СН'!$G$21</f>
        <v>3367.1512536700002</v>
      </c>
      <c r="C62" s="36">
        <f>SUMIFS(СВЦЭМ!$D$33:$D$776,СВЦЭМ!$A$33:$A$776,$A62,СВЦЭМ!$B$33:$B$776,C$47)+'СЕТ СН'!$G$11+СВЦЭМ!$D$10+'СЕТ СН'!$G$5-'СЕТ СН'!$G$21</f>
        <v>3399.7923517300001</v>
      </c>
      <c r="D62" s="36">
        <f>SUMIFS(СВЦЭМ!$D$33:$D$776,СВЦЭМ!$A$33:$A$776,$A62,СВЦЭМ!$B$33:$B$776,D$47)+'СЕТ СН'!$G$11+СВЦЭМ!$D$10+'СЕТ СН'!$G$5-'СЕТ СН'!$G$21</f>
        <v>3422.84051959</v>
      </c>
      <c r="E62" s="36">
        <f>SUMIFS(СВЦЭМ!$D$33:$D$776,СВЦЭМ!$A$33:$A$776,$A62,СВЦЭМ!$B$33:$B$776,E$47)+'СЕТ СН'!$G$11+СВЦЭМ!$D$10+'СЕТ СН'!$G$5-'СЕТ СН'!$G$21</f>
        <v>3426.3279564300001</v>
      </c>
      <c r="F62" s="36">
        <f>SUMIFS(СВЦЭМ!$D$33:$D$776,СВЦЭМ!$A$33:$A$776,$A62,СВЦЭМ!$B$33:$B$776,F$47)+'СЕТ СН'!$G$11+СВЦЭМ!$D$10+'СЕТ СН'!$G$5-'СЕТ СН'!$G$21</f>
        <v>3418.5952304900002</v>
      </c>
      <c r="G62" s="36">
        <f>SUMIFS(СВЦЭМ!$D$33:$D$776,СВЦЭМ!$A$33:$A$776,$A62,СВЦЭМ!$B$33:$B$776,G$47)+'СЕТ СН'!$G$11+СВЦЭМ!$D$10+'СЕТ СН'!$G$5-'СЕТ СН'!$G$21</f>
        <v>3428.5004698500002</v>
      </c>
      <c r="H62" s="36">
        <f>SUMIFS(СВЦЭМ!$D$33:$D$776,СВЦЭМ!$A$33:$A$776,$A62,СВЦЭМ!$B$33:$B$776,H$47)+'СЕТ СН'!$G$11+СВЦЭМ!$D$10+'СЕТ СН'!$G$5-'СЕТ СН'!$G$21</f>
        <v>3407.4884857500001</v>
      </c>
      <c r="I62" s="36">
        <f>SUMIFS(СВЦЭМ!$D$33:$D$776,СВЦЭМ!$A$33:$A$776,$A62,СВЦЭМ!$B$33:$B$776,I$47)+'СЕТ СН'!$G$11+СВЦЭМ!$D$10+'СЕТ СН'!$G$5-'СЕТ СН'!$G$21</f>
        <v>3375.0748931799999</v>
      </c>
      <c r="J62" s="36">
        <f>SUMIFS(СВЦЭМ!$D$33:$D$776,СВЦЭМ!$A$33:$A$776,$A62,СВЦЭМ!$B$33:$B$776,J$47)+'СЕТ СН'!$G$11+СВЦЭМ!$D$10+'СЕТ СН'!$G$5-'СЕТ СН'!$G$21</f>
        <v>3309.6705126500001</v>
      </c>
      <c r="K62" s="36">
        <f>SUMIFS(СВЦЭМ!$D$33:$D$776,СВЦЭМ!$A$33:$A$776,$A62,СВЦЭМ!$B$33:$B$776,K$47)+'СЕТ СН'!$G$11+СВЦЭМ!$D$10+'СЕТ СН'!$G$5-'СЕТ СН'!$G$21</f>
        <v>3243.0575408499999</v>
      </c>
      <c r="L62" s="36">
        <f>SUMIFS(СВЦЭМ!$D$33:$D$776,СВЦЭМ!$A$33:$A$776,$A62,СВЦЭМ!$B$33:$B$776,L$47)+'СЕТ СН'!$G$11+СВЦЭМ!$D$10+'СЕТ СН'!$G$5-'СЕТ СН'!$G$21</f>
        <v>3203.54217049</v>
      </c>
      <c r="M62" s="36">
        <f>SUMIFS(СВЦЭМ!$D$33:$D$776,СВЦЭМ!$A$33:$A$776,$A62,СВЦЭМ!$B$33:$B$776,M$47)+'СЕТ СН'!$G$11+СВЦЭМ!$D$10+'СЕТ СН'!$G$5-'СЕТ СН'!$G$21</f>
        <v>3217.9363098499998</v>
      </c>
      <c r="N62" s="36">
        <f>SUMIFS(СВЦЭМ!$D$33:$D$776,СВЦЭМ!$A$33:$A$776,$A62,СВЦЭМ!$B$33:$B$776,N$47)+'СЕТ СН'!$G$11+СВЦЭМ!$D$10+'СЕТ СН'!$G$5-'СЕТ СН'!$G$21</f>
        <v>3220.3621006799999</v>
      </c>
      <c r="O62" s="36">
        <f>SUMIFS(СВЦЭМ!$D$33:$D$776,СВЦЭМ!$A$33:$A$776,$A62,СВЦЭМ!$B$33:$B$776,O$47)+'СЕТ СН'!$G$11+СВЦЭМ!$D$10+'СЕТ СН'!$G$5-'СЕТ СН'!$G$21</f>
        <v>3234.49857238</v>
      </c>
      <c r="P62" s="36">
        <f>SUMIFS(СВЦЭМ!$D$33:$D$776,СВЦЭМ!$A$33:$A$776,$A62,СВЦЭМ!$B$33:$B$776,P$47)+'СЕТ СН'!$G$11+СВЦЭМ!$D$10+'СЕТ СН'!$G$5-'СЕТ СН'!$G$21</f>
        <v>3243.4056163800001</v>
      </c>
      <c r="Q62" s="36">
        <f>SUMIFS(СВЦЭМ!$D$33:$D$776,СВЦЭМ!$A$33:$A$776,$A62,СВЦЭМ!$B$33:$B$776,Q$47)+'СЕТ СН'!$G$11+СВЦЭМ!$D$10+'СЕТ СН'!$G$5-'СЕТ СН'!$G$21</f>
        <v>3236.9361106000001</v>
      </c>
      <c r="R62" s="36">
        <f>SUMIFS(СВЦЭМ!$D$33:$D$776,СВЦЭМ!$A$33:$A$776,$A62,СВЦЭМ!$B$33:$B$776,R$47)+'СЕТ СН'!$G$11+СВЦЭМ!$D$10+'СЕТ СН'!$G$5-'СЕТ СН'!$G$21</f>
        <v>3236.1094846800002</v>
      </c>
      <c r="S62" s="36">
        <f>SUMIFS(СВЦЭМ!$D$33:$D$776,СВЦЭМ!$A$33:$A$776,$A62,СВЦЭМ!$B$33:$B$776,S$47)+'СЕТ СН'!$G$11+СВЦЭМ!$D$10+'СЕТ СН'!$G$5-'СЕТ СН'!$G$21</f>
        <v>3233.7807253800001</v>
      </c>
      <c r="T62" s="36">
        <f>SUMIFS(СВЦЭМ!$D$33:$D$776,СВЦЭМ!$A$33:$A$776,$A62,СВЦЭМ!$B$33:$B$776,T$47)+'СЕТ СН'!$G$11+СВЦЭМ!$D$10+'СЕТ СН'!$G$5-'СЕТ СН'!$G$21</f>
        <v>3232.5251620999998</v>
      </c>
      <c r="U62" s="36">
        <f>SUMIFS(СВЦЭМ!$D$33:$D$776,СВЦЭМ!$A$33:$A$776,$A62,СВЦЭМ!$B$33:$B$776,U$47)+'СЕТ СН'!$G$11+СВЦЭМ!$D$10+'СЕТ СН'!$G$5-'СЕТ СН'!$G$21</f>
        <v>3225.9603530599998</v>
      </c>
      <c r="V62" s="36">
        <f>SUMIFS(СВЦЭМ!$D$33:$D$776,СВЦЭМ!$A$33:$A$776,$A62,СВЦЭМ!$B$33:$B$776,V$47)+'СЕТ СН'!$G$11+СВЦЭМ!$D$10+'СЕТ СН'!$G$5-'СЕТ СН'!$G$21</f>
        <v>3209.2093545799999</v>
      </c>
      <c r="W62" s="36">
        <f>SUMIFS(СВЦЭМ!$D$33:$D$776,СВЦЭМ!$A$33:$A$776,$A62,СВЦЭМ!$B$33:$B$776,W$47)+'СЕТ СН'!$G$11+СВЦЭМ!$D$10+'СЕТ СН'!$G$5-'СЕТ СН'!$G$21</f>
        <v>3187.9153665200001</v>
      </c>
      <c r="X62" s="36">
        <f>SUMIFS(СВЦЭМ!$D$33:$D$776,СВЦЭМ!$A$33:$A$776,$A62,СВЦЭМ!$B$33:$B$776,X$47)+'СЕТ СН'!$G$11+СВЦЭМ!$D$10+'СЕТ СН'!$G$5-'СЕТ СН'!$G$21</f>
        <v>3210.8703390400001</v>
      </c>
      <c r="Y62" s="36">
        <f>SUMIFS(СВЦЭМ!$D$33:$D$776,СВЦЭМ!$A$33:$A$776,$A62,СВЦЭМ!$B$33:$B$776,Y$47)+'СЕТ СН'!$G$11+СВЦЭМ!$D$10+'СЕТ СН'!$G$5-'СЕТ СН'!$G$21</f>
        <v>3303.5632249300002</v>
      </c>
    </row>
    <row r="63" spans="1:25" ht="15.75" x14ac:dyDescent="0.2">
      <c r="A63" s="35">
        <f t="shared" si="1"/>
        <v>43998</v>
      </c>
      <c r="B63" s="36">
        <f>SUMIFS(СВЦЭМ!$D$33:$D$776,СВЦЭМ!$A$33:$A$776,$A63,СВЦЭМ!$B$33:$B$776,B$47)+'СЕТ СН'!$G$11+СВЦЭМ!$D$10+'СЕТ СН'!$G$5-'СЕТ СН'!$G$21</f>
        <v>3404.4712362999999</v>
      </c>
      <c r="C63" s="36">
        <f>SUMIFS(СВЦЭМ!$D$33:$D$776,СВЦЭМ!$A$33:$A$776,$A63,СВЦЭМ!$B$33:$B$776,C$47)+'СЕТ СН'!$G$11+СВЦЭМ!$D$10+'СЕТ СН'!$G$5-'СЕТ СН'!$G$21</f>
        <v>3435.8588420199999</v>
      </c>
      <c r="D63" s="36">
        <f>SUMIFS(СВЦЭМ!$D$33:$D$776,СВЦЭМ!$A$33:$A$776,$A63,СВЦЭМ!$B$33:$B$776,D$47)+'СЕТ СН'!$G$11+СВЦЭМ!$D$10+'СЕТ СН'!$G$5-'СЕТ СН'!$G$21</f>
        <v>3453.37092721</v>
      </c>
      <c r="E63" s="36">
        <f>SUMIFS(СВЦЭМ!$D$33:$D$776,СВЦЭМ!$A$33:$A$776,$A63,СВЦЭМ!$B$33:$B$776,E$47)+'СЕТ СН'!$G$11+СВЦЭМ!$D$10+'СЕТ СН'!$G$5-'СЕТ СН'!$G$21</f>
        <v>3446.3766475000002</v>
      </c>
      <c r="F63" s="36">
        <f>SUMIFS(СВЦЭМ!$D$33:$D$776,СВЦЭМ!$A$33:$A$776,$A63,СВЦЭМ!$B$33:$B$776,F$47)+'СЕТ СН'!$G$11+СВЦЭМ!$D$10+'СЕТ СН'!$G$5-'СЕТ СН'!$G$21</f>
        <v>3444.25334939</v>
      </c>
      <c r="G63" s="36">
        <f>SUMIFS(СВЦЭМ!$D$33:$D$776,СВЦЭМ!$A$33:$A$776,$A63,СВЦЭМ!$B$33:$B$776,G$47)+'СЕТ СН'!$G$11+СВЦЭМ!$D$10+'СЕТ СН'!$G$5-'СЕТ СН'!$G$21</f>
        <v>3451.50027202</v>
      </c>
      <c r="H63" s="36">
        <f>SUMIFS(СВЦЭМ!$D$33:$D$776,СВЦЭМ!$A$33:$A$776,$A63,СВЦЭМ!$B$33:$B$776,H$47)+'СЕТ СН'!$G$11+СВЦЭМ!$D$10+'СЕТ СН'!$G$5-'СЕТ СН'!$G$21</f>
        <v>3457.3795039699999</v>
      </c>
      <c r="I63" s="36">
        <f>SUMIFS(СВЦЭМ!$D$33:$D$776,СВЦЭМ!$A$33:$A$776,$A63,СВЦЭМ!$B$33:$B$776,I$47)+'СЕТ СН'!$G$11+СВЦЭМ!$D$10+'СЕТ СН'!$G$5-'СЕТ СН'!$G$21</f>
        <v>3413.4076724900001</v>
      </c>
      <c r="J63" s="36">
        <f>SUMIFS(СВЦЭМ!$D$33:$D$776,СВЦЭМ!$A$33:$A$776,$A63,СВЦЭМ!$B$33:$B$776,J$47)+'СЕТ СН'!$G$11+СВЦЭМ!$D$10+'СЕТ СН'!$G$5-'СЕТ СН'!$G$21</f>
        <v>3357.7452591700003</v>
      </c>
      <c r="K63" s="36">
        <f>SUMIFS(СВЦЭМ!$D$33:$D$776,СВЦЭМ!$A$33:$A$776,$A63,СВЦЭМ!$B$33:$B$776,K$47)+'СЕТ СН'!$G$11+СВЦЭМ!$D$10+'СЕТ СН'!$G$5-'СЕТ СН'!$G$21</f>
        <v>3278.6010598000003</v>
      </c>
      <c r="L63" s="36">
        <f>SUMIFS(СВЦЭМ!$D$33:$D$776,СВЦЭМ!$A$33:$A$776,$A63,СВЦЭМ!$B$33:$B$776,L$47)+'СЕТ СН'!$G$11+СВЦЭМ!$D$10+'СЕТ СН'!$G$5-'СЕТ СН'!$G$21</f>
        <v>3231.2742270899998</v>
      </c>
      <c r="M63" s="36">
        <f>SUMIFS(СВЦЭМ!$D$33:$D$776,СВЦЭМ!$A$33:$A$776,$A63,СВЦЭМ!$B$33:$B$776,M$47)+'СЕТ СН'!$G$11+СВЦЭМ!$D$10+'СЕТ СН'!$G$5-'СЕТ СН'!$G$21</f>
        <v>3229.7074646199999</v>
      </c>
      <c r="N63" s="36">
        <f>SUMIFS(СВЦЭМ!$D$33:$D$776,СВЦЭМ!$A$33:$A$776,$A63,СВЦЭМ!$B$33:$B$776,N$47)+'СЕТ СН'!$G$11+СВЦЭМ!$D$10+'СЕТ СН'!$G$5-'СЕТ СН'!$G$21</f>
        <v>3233.3773676700002</v>
      </c>
      <c r="O63" s="36">
        <f>SUMIFS(СВЦЭМ!$D$33:$D$776,СВЦЭМ!$A$33:$A$776,$A63,СВЦЭМ!$B$33:$B$776,O$47)+'СЕТ СН'!$G$11+СВЦЭМ!$D$10+'СЕТ СН'!$G$5-'СЕТ СН'!$G$21</f>
        <v>3242.5098415800003</v>
      </c>
      <c r="P63" s="36">
        <f>SUMIFS(СВЦЭМ!$D$33:$D$776,СВЦЭМ!$A$33:$A$776,$A63,СВЦЭМ!$B$33:$B$776,P$47)+'СЕТ СН'!$G$11+СВЦЭМ!$D$10+'СЕТ СН'!$G$5-'СЕТ СН'!$G$21</f>
        <v>3240.3770121699999</v>
      </c>
      <c r="Q63" s="36">
        <f>SUMIFS(СВЦЭМ!$D$33:$D$776,СВЦЭМ!$A$33:$A$776,$A63,СВЦЭМ!$B$33:$B$776,Q$47)+'СЕТ СН'!$G$11+СВЦЭМ!$D$10+'СЕТ СН'!$G$5-'СЕТ СН'!$G$21</f>
        <v>3245.1407087799998</v>
      </c>
      <c r="R63" s="36">
        <f>SUMIFS(СВЦЭМ!$D$33:$D$776,СВЦЭМ!$A$33:$A$776,$A63,СВЦЭМ!$B$33:$B$776,R$47)+'СЕТ СН'!$G$11+СВЦЭМ!$D$10+'СЕТ СН'!$G$5-'СЕТ СН'!$G$21</f>
        <v>3243.3808695100001</v>
      </c>
      <c r="S63" s="36">
        <f>SUMIFS(СВЦЭМ!$D$33:$D$776,СВЦЭМ!$A$33:$A$776,$A63,СВЦЭМ!$B$33:$B$776,S$47)+'СЕТ СН'!$G$11+СВЦЭМ!$D$10+'СЕТ СН'!$G$5-'СЕТ СН'!$G$21</f>
        <v>3244.34356854</v>
      </c>
      <c r="T63" s="36">
        <f>SUMIFS(СВЦЭМ!$D$33:$D$776,СВЦЭМ!$A$33:$A$776,$A63,СВЦЭМ!$B$33:$B$776,T$47)+'СЕТ СН'!$G$11+СВЦЭМ!$D$10+'СЕТ СН'!$G$5-'СЕТ СН'!$G$21</f>
        <v>3238.9633128400001</v>
      </c>
      <c r="U63" s="36">
        <f>SUMIFS(СВЦЭМ!$D$33:$D$776,СВЦЭМ!$A$33:$A$776,$A63,СВЦЭМ!$B$33:$B$776,U$47)+'СЕТ СН'!$G$11+СВЦЭМ!$D$10+'СЕТ СН'!$G$5-'СЕТ СН'!$G$21</f>
        <v>3230.6993489900001</v>
      </c>
      <c r="V63" s="36">
        <f>SUMIFS(СВЦЭМ!$D$33:$D$776,СВЦЭМ!$A$33:$A$776,$A63,СВЦЭМ!$B$33:$B$776,V$47)+'СЕТ СН'!$G$11+СВЦЭМ!$D$10+'СЕТ СН'!$G$5-'СЕТ СН'!$G$21</f>
        <v>3193.6261841599999</v>
      </c>
      <c r="W63" s="36">
        <f>SUMIFS(СВЦЭМ!$D$33:$D$776,СВЦЭМ!$A$33:$A$776,$A63,СВЦЭМ!$B$33:$B$776,W$47)+'СЕТ СН'!$G$11+СВЦЭМ!$D$10+'СЕТ СН'!$G$5-'СЕТ СН'!$G$21</f>
        <v>3194.5414789300003</v>
      </c>
      <c r="X63" s="36">
        <f>SUMIFS(СВЦЭМ!$D$33:$D$776,СВЦЭМ!$A$33:$A$776,$A63,СВЦЭМ!$B$33:$B$776,X$47)+'СЕТ СН'!$G$11+СВЦЭМ!$D$10+'СЕТ СН'!$G$5-'СЕТ СН'!$G$21</f>
        <v>3247.40952057</v>
      </c>
      <c r="Y63" s="36">
        <f>SUMIFS(СВЦЭМ!$D$33:$D$776,СВЦЭМ!$A$33:$A$776,$A63,СВЦЭМ!$B$33:$B$776,Y$47)+'СЕТ СН'!$G$11+СВЦЭМ!$D$10+'СЕТ СН'!$G$5-'СЕТ СН'!$G$21</f>
        <v>3319.3891817100002</v>
      </c>
    </row>
    <row r="64" spans="1:25" ht="15.75" x14ac:dyDescent="0.2">
      <c r="A64" s="35">
        <f t="shared" si="1"/>
        <v>43999</v>
      </c>
      <c r="B64" s="36">
        <f>SUMIFS(СВЦЭМ!$D$33:$D$776,СВЦЭМ!$A$33:$A$776,$A64,СВЦЭМ!$B$33:$B$776,B$47)+'СЕТ СН'!$G$11+СВЦЭМ!$D$10+'СЕТ СН'!$G$5-'СЕТ СН'!$G$21</f>
        <v>3436.0449338399999</v>
      </c>
      <c r="C64" s="36">
        <f>SUMIFS(СВЦЭМ!$D$33:$D$776,СВЦЭМ!$A$33:$A$776,$A64,СВЦЭМ!$B$33:$B$776,C$47)+'СЕТ СН'!$G$11+СВЦЭМ!$D$10+'СЕТ СН'!$G$5-'СЕТ СН'!$G$21</f>
        <v>3474.2057037100003</v>
      </c>
      <c r="D64" s="36">
        <f>SUMIFS(СВЦЭМ!$D$33:$D$776,СВЦЭМ!$A$33:$A$776,$A64,СВЦЭМ!$B$33:$B$776,D$47)+'СЕТ СН'!$G$11+СВЦЭМ!$D$10+'СЕТ СН'!$G$5-'СЕТ СН'!$G$21</f>
        <v>3454.09112409</v>
      </c>
      <c r="E64" s="36">
        <f>SUMIFS(СВЦЭМ!$D$33:$D$776,СВЦЭМ!$A$33:$A$776,$A64,СВЦЭМ!$B$33:$B$776,E$47)+'СЕТ СН'!$G$11+СВЦЭМ!$D$10+'СЕТ СН'!$G$5-'СЕТ СН'!$G$21</f>
        <v>3442.0916611800003</v>
      </c>
      <c r="F64" s="36">
        <f>SUMIFS(СВЦЭМ!$D$33:$D$776,СВЦЭМ!$A$33:$A$776,$A64,СВЦЭМ!$B$33:$B$776,F$47)+'СЕТ СН'!$G$11+СВЦЭМ!$D$10+'СЕТ СН'!$G$5-'СЕТ СН'!$G$21</f>
        <v>3435.8364832500001</v>
      </c>
      <c r="G64" s="36">
        <f>SUMIFS(СВЦЭМ!$D$33:$D$776,СВЦЭМ!$A$33:$A$776,$A64,СВЦЭМ!$B$33:$B$776,G$47)+'СЕТ СН'!$G$11+СВЦЭМ!$D$10+'СЕТ СН'!$G$5-'СЕТ СН'!$G$21</f>
        <v>3445.53001761</v>
      </c>
      <c r="H64" s="36">
        <f>SUMIFS(СВЦЭМ!$D$33:$D$776,СВЦЭМ!$A$33:$A$776,$A64,СВЦЭМ!$B$33:$B$776,H$47)+'СЕТ СН'!$G$11+СВЦЭМ!$D$10+'СЕТ СН'!$G$5-'СЕТ СН'!$G$21</f>
        <v>3475.3644322800001</v>
      </c>
      <c r="I64" s="36">
        <f>SUMIFS(СВЦЭМ!$D$33:$D$776,СВЦЭМ!$A$33:$A$776,$A64,СВЦЭМ!$B$33:$B$776,I$47)+'СЕТ СН'!$G$11+СВЦЭМ!$D$10+'СЕТ СН'!$G$5-'СЕТ СН'!$G$21</f>
        <v>3451.8462499699999</v>
      </c>
      <c r="J64" s="36">
        <f>SUMIFS(СВЦЭМ!$D$33:$D$776,СВЦЭМ!$A$33:$A$776,$A64,СВЦЭМ!$B$33:$B$776,J$47)+'СЕТ СН'!$G$11+СВЦЭМ!$D$10+'СЕТ СН'!$G$5-'СЕТ СН'!$G$21</f>
        <v>3396.4635809700003</v>
      </c>
      <c r="K64" s="36">
        <f>SUMIFS(СВЦЭМ!$D$33:$D$776,СВЦЭМ!$A$33:$A$776,$A64,СВЦЭМ!$B$33:$B$776,K$47)+'СЕТ СН'!$G$11+СВЦЭМ!$D$10+'СЕТ СН'!$G$5-'СЕТ СН'!$G$21</f>
        <v>3299.0068762700002</v>
      </c>
      <c r="L64" s="36">
        <f>SUMIFS(СВЦЭМ!$D$33:$D$776,СВЦЭМ!$A$33:$A$776,$A64,СВЦЭМ!$B$33:$B$776,L$47)+'СЕТ СН'!$G$11+СВЦЭМ!$D$10+'СЕТ СН'!$G$5-'СЕТ СН'!$G$21</f>
        <v>3227.1081842799999</v>
      </c>
      <c r="M64" s="36">
        <f>SUMIFS(СВЦЭМ!$D$33:$D$776,СВЦЭМ!$A$33:$A$776,$A64,СВЦЭМ!$B$33:$B$776,M$47)+'СЕТ СН'!$G$11+СВЦЭМ!$D$10+'СЕТ СН'!$G$5-'СЕТ СН'!$G$21</f>
        <v>3215.8975082699999</v>
      </c>
      <c r="N64" s="36">
        <f>SUMIFS(СВЦЭМ!$D$33:$D$776,СВЦЭМ!$A$33:$A$776,$A64,СВЦЭМ!$B$33:$B$776,N$47)+'СЕТ СН'!$G$11+СВЦЭМ!$D$10+'СЕТ СН'!$G$5-'СЕТ СН'!$G$21</f>
        <v>3219.8298804800002</v>
      </c>
      <c r="O64" s="36">
        <f>SUMIFS(СВЦЭМ!$D$33:$D$776,СВЦЭМ!$A$33:$A$776,$A64,СВЦЭМ!$B$33:$B$776,O$47)+'СЕТ СН'!$G$11+СВЦЭМ!$D$10+'СЕТ СН'!$G$5-'СЕТ СН'!$G$21</f>
        <v>3232.2066637400003</v>
      </c>
      <c r="P64" s="36">
        <f>SUMIFS(СВЦЭМ!$D$33:$D$776,СВЦЭМ!$A$33:$A$776,$A64,СВЦЭМ!$B$33:$B$776,P$47)+'СЕТ СН'!$G$11+СВЦЭМ!$D$10+'СЕТ СН'!$G$5-'СЕТ СН'!$G$21</f>
        <v>3246.0909840200002</v>
      </c>
      <c r="Q64" s="36">
        <f>SUMIFS(СВЦЭМ!$D$33:$D$776,СВЦЭМ!$A$33:$A$776,$A64,СВЦЭМ!$B$33:$B$776,Q$47)+'СЕТ СН'!$G$11+СВЦЭМ!$D$10+'СЕТ СН'!$G$5-'СЕТ СН'!$G$21</f>
        <v>3236.7276254200001</v>
      </c>
      <c r="R64" s="36">
        <f>SUMIFS(СВЦЭМ!$D$33:$D$776,СВЦЭМ!$A$33:$A$776,$A64,СВЦЭМ!$B$33:$B$776,R$47)+'СЕТ СН'!$G$11+СВЦЭМ!$D$10+'СЕТ СН'!$G$5-'СЕТ СН'!$G$21</f>
        <v>3232.7605170699999</v>
      </c>
      <c r="S64" s="36">
        <f>SUMIFS(СВЦЭМ!$D$33:$D$776,СВЦЭМ!$A$33:$A$776,$A64,СВЦЭМ!$B$33:$B$776,S$47)+'СЕТ СН'!$G$11+СВЦЭМ!$D$10+'СЕТ СН'!$G$5-'СЕТ СН'!$G$21</f>
        <v>3234.48117809</v>
      </c>
      <c r="T64" s="36">
        <f>SUMIFS(СВЦЭМ!$D$33:$D$776,СВЦЭМ!$A$33:$A$776,$A64,СВЦЭМ!$B$33:$B$776,T$47)+'СЕТ СН'!$G$11+СВЦЭМ!$D$10+'СЕТ СН'!$G$5-'СЕТ СН'!$G$21</f>
        <v>3244.73000796</v>
      </c>
      <c r="U64" s="36">
        <f>SUMIFS(СВЦЭМ!$D$33:$D$776,СВЦЭМ!$A$33:$A$776,$A64,СВЦЭМ!$B$33:$B$776,U$47)+'СЕТ СН'!$G$11+СВЦЭМ!$D$10+'СЕТ СН'!$G$5-'СЕТ СН'!$G$21</f>
        <v>3229.5315367200001</v>
      </c>
      <c r="V64" s="36">
        <f>SUMIFS(СВЦЭМ!$D$33:$D$776,СВЦЭМ!$A$33:$A$776,$A64,СВЦЭМ!$B$33:$B$776,V$47)+'СЕТ СН'!$G$11+СВЦЭМ!$D$10+'СЕТ СН'!$G$5-'СЕТ СН'!$G$21</f>
        <v>3222.9108672500001</v>
      </c>
      <c r="W64" s="36">
        <f>SUMIFS(СВЦЭМ!$D$33:$D$776,СВЦЭМ!$A$33:$A$776,$A64,СВЦЭМ!$B$33:$B$776,W$47)+'СЕТ СН'!$G$11+СВЦЭМ!$D$10+'СЕТ СН'!$G$5-'СЕТ СН'!$G$21</f>
        <v>3228.3018156399999</v>
      </c>
      <c r="X64" s="36">
        <f>SUMIFS(СВЦЭМ!$D$33:$D$776,СВЦЭМ!$A$33:$A$776,$A64,СВЦЭМ!$B$33:$B$776,X$47)+'СЕТ СН'!$G$11+СВЦЭМ!$D$10+'СЕТ СН'!$G$5-'СЕТ СН'!$G$21</f>
        <v>3273.4099944099999</v>
      </c>
      <c r="Y64" s="36">
        <f>SUMIFS(СВЦЭМ!$D$33:$D$776,СВЦЭМ!$A$33:$A$776,$A64,СВЦЭМ!$B$33:$B$776,Y$47)+'СЕТ СН'!$G$11+СВЦЭМ!$D$10+'СЕТ СН'!$G$5-'СЕТ СН'!$G$21</f>
        <v>3354.4279669699999</v>
      </c>
    </row>
    <row r="65" spans="1:26" ht="15.75" x14ac:dyDescent="0.2">
      <c r="A65" s="35">
        <f t="shared" si="1"/>
        <v>44000</v>
      </c>
      <c r="B65" s="36">
        <f>SUMIFS(СВЦЭМ!$D$33:$D$776,СВЦЭМ!$A$33:$A$776,$A65,СВЦЭМ!$B$33:$B$776,B$47)+'СЕТ СН'!$G$11+СВЦЭМ!$D$10+'СЕТ СН'!$G$5-'СЕТ СН'!$G$21</f>
        <v>3322.7086666</v>
      </c>
      <c r="C65" s="36">
        <f>SUMIFS(СВЦЭМ!$D$33:$D$776,СВЦЭМ!$A$33:$A$776,$A65,СВЦЭМ!$B$33:$B$776,C$47)+'СЕТ СН'!$G$11+СВЦЭМ!$D$10+'СЕТ СН'!$G$5-'СЕТ СН'!$G$21</f>
        <v>3300.5650159900001</v>
      </c>
      <c r="D65" s="36">
        <f>SUMIFS(СВЦЭМ!$D$33:$D$776,СВЦЭМ!$A$33:$A$776,$A65,СВЦЭМ!$B$33:$B$776,D$47)+'СЕТ СН'!$G$11+СВЦЭМ!$D$10+'СЕТ СН'!$G$5-'СЕТ СН'!$G$21</f>
        <v>3328.1452077899999</v>
      </c>
      <c r="E65" s="36">
        <f>SUMIFS(СВЦЭМ!$D$33:$D$776,СВЦЭМ!$A$33:$A$776,$A65,СВЦЭМ!$B$33:$B$776,E$47)+'СЕТ СН'!$G$11+СВЦЭМ!$D$10+'СЕТ СН'!$G$5-'СЕТ СН'!$G$21</f>
        <v>3340.34944567</v>
      </c>
      <c r="F65" s="36">
        <f>SUMIFS(СВЦЭМ!$D$33:$D$776,СВЦЭМ!$A$33:$A$776,$A65,СВЦЭМ!$B$33:$B$776,F$47)+'СЕТ СН'!$G$11+СВЦЭМ!$D$10+'СЕТ СН'!$G$5-'СЕТ СН'!$G$21</f>
        <v>3339.2948905200001</v>
      </c>
      <c r="G65" s="36">
        <f>SUMIFS(СВЦЭМ!$D$33:$D$776,СВЦЭМ!$A$33:$A$776,$A65,СВЦЭМ!$B$33:$B$776,G$47)+'СЕТ СН'!$G$11+СВЦЭМ!$D$10+'СЕТ СН'!$G$5-'СЕТ СН'!$G$21</f>
        <v>3451.7940791299998</v>
      </c>
      <c r="H65" s="36">
        <f>SUMIFS(СВЦЭМ!$D$33:$D$776,СВЦЭМ!$A$33:$A$776,$A65,СВЦЭМ!$B$33:$B$776,H$47)+'СЕТ СН'!$G$11+СВЦЭМ!$D$10+'СЕТ СН'!$G$5-'СЕТ СН'!$G$21</f>
        <v>3413.0796480399999</v>
      </c>
      <c r="I65" s="36">
        <f>SUMIFS(СВЦЭМ!$D$33:$D$776,СВЦЭМ!$A$33:$A$776,$A65,СВЦЭМ!$B$33:$B$776,I$47)+'СЕТ СН'!$G$11+СВЦЭМ!$D$10+'СЕТ СН'!$G$5-'СЕТ СН'!$G$21</f>
        <v>3406.98723513</v>
      </c>
      <c r="J65" s="36">
        <f>SUMIFS(СВЦЭМ!$D$33:$D$776,СВЦЭМ!$A$33:$A$776,$A65,СВЦЭМ!$B$33:$B$776,J$47)+'СЕТ СН'!$G$11+СВЦЭМ!$D$10+'СЕТ СН'!$G$5-'СЕТ СН'!$G$21</f>
        <v>3410.8440063400003</v>
      </c>
      <c r="K65" s="36">
        <f>SUMIFS(СВЦЭМ!$D$33:$D$776,СВЦЭМ!$A$33:$A$776,$A65,СВЦЭМ!$B$33:$B$776,K$47)+'СЕТ СН'!$G$11+СВЦЭМ!$D$10+'СЕТ СН'!$G$5-'СЕТ СН'!$G$21</f>
        <v>3327.9173455199998</v>
      </c>
      <c r="L65" s="36">
        <f>SUMIFS(СВЦЭМ!$D$33:$D$776,СВЦЭМ!$A$33:$A$776,$A65,СВЦЭМ!$B$33:$B$776,L$47)+'СЕТ СН'!$G$11+СВЦЭМ!$D$10+'СЕТ СН'!$G$5-'СЕТ СН'!$G$21</f>
        <v>3270.5768791199998</v>
      </c>
      <c r="M65" s="36">
        <f>SUMIFS(СВЦЭМ!$D$33:$D$776,СВЦЭМ!$A$33:$A$776,$A65,СВЦЭМ!$B$33:$B$776,M$47)+'СЕТ СН'!$G$11+СВЦЭМ!$D$10+'СЕТ СН'!$G$5-'СЕТ СН'!$G$21</f>
        <v>3256.9244313099998</v>
      </c>
      <c r="N65" s="36">
        <f>SUMIFS(СВЦЭМ!$D$33:$D$776,СВЦЭМ!$A$33:$A$776,$A65,СВЦЭМ!$B$33:$B$776,N$47)+'СЕТ СН'!$G$11+СВЦЭМ!$D$10+'СЕТ СН'!$G$5-'СЕТ СН'!$G$21</f>
        <v>3270.6562312199999</v>
      </c>
      <c r="O65" s="36">
        <f>SUMIFS(СВЦЭМ!$D$33:$D$776,СВЦЭМ!$A$33:$A$776,$A65,СВЦЭМ!$B$33:$B$776,O$47)+'СЕТ СН'!$G$11+СВЦЭМ!$D$10+'СЕТ СН'!$G$5-'СЕТ СН'!$G$21</f>
        <v>3285.2229334499998</v>
      </c>
      <c r="P65" s="36">
        <f>SUMIFS(СВЦЭМ!$D$33:$D$776,СВЦЭМ!$A$33:$A$776,$A65,СВЦЭМ!$B$33:$B$776,P$47)+'СЕТ СН'!$G$11+СВЦЭМ!$D$10+'СЕТ СН'!$G$5-'СЕТ СН'!$G$21</f>
        <v>3278.6055397300001</v>
      </c>
      <c r="Q65" s="36">
        <f>SUMIFS(СВЦЭМ!$D$33:$D$776,СВЦЭМ!$A$33:$A$776,$A65,СВЦЭМ!$B$33:$B$776,Q$47)+'СЕТ СН'!$G$11+СВЦЭМ!$D$10+'СЕТ СН'!$G$5-'СЕТ СН'!$G$21</f>
        <v>3282.9965720600003</v>
      </c>
      <c r="R65" s="36">
        <f>SUMIFS(СВЦЭМ!$D$33:$D$776,СВЦЭМ!$A$33:$A$776,$A65,СВЦЭМ!$B$33:$B$776,R$47)+'СЕТ СН'!$G$11+СВЦЭМ!$D$10+'СЕТ СН'!$G$5-'СЕТ СН'!$G$21</f>
        <v>3278.2319738599999</v>
      </c>
      <c r="S65" s="36">
        <f>SUMIFS(СВЦЭМ!$D$33:$D$776,СВЦЭМ!$A$33:$A$776,$A65,СВЦЭМ!$B$33:$B$776,S$47)+'СЕТ СН'!$G$11+СВЦЭМ!$D$10+'СЕТ СН'!$G$5-'СЕТ СН'!$G$21</f>
        <v>3289.7930923100002</v>
      </c>
      <c r="T65" s="36">
        <f>SUMIFS(СВЦЭМ!$D$33:$D$776,СВЦЭМ!$A$33:$A$776,$A65,СВЦЭМ!$B$33:$B$776,T$47)+'СЕТ СН'!$G$11+СВЦЭМ!$D$10+'СЕТ СН'!$G$5-'СЕТ СН'!$G$21</f>
        <v>3284.83427342</v>
      </c>
      <c r="U65" s="36">
        <f>SUMIFS(СВЦЭМ!$D$33:$D$776,СВЦЭМ!$A$33:$A$776,$A65,СВЦЭМ!$B$33:$B$776,U$47)+'СЕТ СН'!$G$11+СВЦЭМ!$D$10+'СЕТ СН'!$G$5-'СЕТ СН'!$G$21</f>
        <v>3283.3416543499998</v>
      </c>
      <c r="V65" s="36">
        <f>SUMIFS(СВЦЭМ!$D$33:$D$776,СВЦЭМ!$A$33:$A$776,$A65,СВЦЭМ!$B$33:$B$776,V$47)+'СЕТ СН'!$G$11+СВЦЭМ!$D$10+'СЕТ СН'!$G$5-'СЕТ СН'!$G$21</f>
        <v>3268.8967191699999</v>
      </c>
      <c r="W65" s="36">
        <f>SUMIFS(СВЦЭМ!$D$33:$D$776,СВЦЭМ!$A$33:$A$776,$A65,СВЦЭМ!$B$33:$B$776,W$47)+'СЕТ СН'!$G$11+СВЦЭМ!$D$10+'СЕТ СН'!$G$5-'СЕТ СН'!$G$21</f>
        <v>3262.5738312600001</v>
      </c>
      <c r="X65" s="36">
        <f>SUMIFS(СВЦЭМ!$D$33:$D$776,СВЦЭМ!$A$33:$A$776,$A65,СВЦЭМ!$B$33:$B$776,X$47)+'СЕТ СН'!$G$11+СВЦЭМ!$D$10+'СЕТ СН'!$G$5-'СЕТ СН'!$G$21</f>
        <v>3306.2474533599998</v>
      </c>
      <c r="Y65" s="36">
        <f>SUMIFS(СВЦЭМ!$D$33:$D$776,СВЦЭМ!$A$33:$A$776,$A65,СВЦЭМ!$B$33:$B$776,Y$47)+'СЕТ СН'!$G$11+СВЦЭМ!$D$10+'СЕТ СН'!$G$5-'СЕТ СН'!$G$21</f>
        <v>3317.7961842599998</v>
      </c>
    </row>
    <row r="66" spans="1:26" ht="15.75" x14ac:dyDescent="0.2">
      <c r="A66" s="35">
        <f t="shared" si="1"/>
        <v>44001</v>
      </c>
      <c r="B66" s="36">
        <f>SUMIFS(СВЦЭМ!$D$33:$D$776,СВЦЭМ!$A$33:$A$776,$A66,СВЦЭМ!$B$33:$B$776,B$47)+'СЕТ СН'!$G$11+СВЦЭМ!$D$10+'СЕТ СН'!$G$5-'СЕТ СН'!$G$21</f>
        <v>3424.0213524199999</v>
      </c>
      <c r="C66" s="36">
        <f>SUMIFS(СВЦЭМ!$D$33:$D$776,СВЦЭМ!$A$33:$A$776,$A66,СВЦЭМ!$B$33:$B$776,C$47)+'СЕТ СН'!$G$11+СВЦЭМ!$D$10+'СЕТ СН'!$G$5-'СЕТ СН'!$G$21</f>
        <v>3458.64971436</v>
      </c>
      <c r="D66" s="36">
        <f>SUMIFS(СВЦЭМ!$D$33:$D$776,СВЦЭМ!$A$33:$A$776,$A66,СВЦЭМ!$B$33:$B$776,D$47)+'СЕТ СН'!$G$11+СВЦЭМ!$D$10+'СЕТ СН'!$G$5-'СЕТ СН'!$G$21</f>
        <v>3464.9443104500001</v>
      </c>
      <c r="E66" s="36">
        <f>SUMIFS(СВЦЭМ!$D$33:$D$776,СВЦЭМ!$A$33:$A$776,$A66,СВЦЭМ!$B$33:$B$776,E$47)+'СЕТ СН'!$G$11+СВЦЭМ!$D$10+'СЕТ СН'!$G$5-'СЕТ СН'!$G$21</f>
        <v>3455.2430362700002</v>
      </c>
      <c r="F66" s="36">
        <f>SUMIFS(СВЦЭМ!$D$33:$D$776,СВЦЭМ!$A$33:$A$776,$A66,СВЦЭМ!$B$33:$B$776,F$47)+'СЕТ СН'!$G$11+СВЦЭМ!$D$10+'СЕТ СН'!$G$5-'СЕТ СН'!$G$21</f>
        <v>3449.4967588899999</v>
      </c>
      <c r="G66" s="36">
        <f>SUMIFS(СВЦЭМ!$D$33:$D$776,СВЦЭМ!$A$33:$A$776,$A66,СВЦЭМ!$B$33:$B$776,G$47)+'СЕТ СН'!$G$11+СВЦЭМ!$D$10+'СЕТ СН'!$G$5-'СЕТ СН'!$G$21</f>
        <v>3457.5871146300001</v>
      </c>
      <c r="H66" s="36">
        <f>SUMIFS(СВЦЭМ!$D$33:$D$776,СВЦЭМ!$A$33:$A$776,$A66,СВЦЭМ!$B$33:$B$776,H$47)+'СЕТ СН'!$G$11+СВЦЭМ!$D$10+'СЕТ СН'!$G$5-'СЕТ СН'!$G$21</f>
        <v>3474.7695992999998</v>
      </c>
      <c r="I66" s="36">
        <f>SUMIFS(СВЦЭМ!$D$33:$D$776,СВЦЭМ!$A$33:$A$776,$A66,СВЦЭМ!$B$33:$B$776,I$47)+'СЕТ СН'!$G$11+СВЦЭМ!$D$10+'СЕТ СН'!$G$5-'СЕТ СН'!$G$21</f>
        <v>3462.61269219</v>
      </c>
      <c r="J66" s="36">
        <f>SUMIFS(СВЦЭМ!$D$33:$D$776,СВЦЭМ!$A$33:$A$776,$A66,СВЦЭМ!$B$33:$B$776,J$47)+'СЕТ СН'!$G$11+СВЦЭМ!$D$10+'СЕТ СН'!$G$5-'СЕТ СН'!$G$21</f>
        <v>3365.28428106</v>
      </c>
      <c r="K66" s="36">
        <f>SUMIFS(СВЦЭМ!$D$33:$D$776,СВЦЭМ!$A$33:$A$776,$A66,СВЦЭМ!$B$33:$B$776,K$47)+'СЕТ СН'!$G$11+СВЦЭМ!$D$10+'СЕТ СН'!$G$5-'СЕТ СН'!$G$21</f>
        <v>3272.65306341</v>
      </c>
      <c r="L66" s="36">
        <f>SUMIFS(СВЦЭМ!$D$33:$D$776,СВЦЭМ!$A$33:$A$776,$A66,СВЦЭМ!$B$33:$B$776,L$47)+'СЕТ СН'!$G$11+СВЦЭМ!$D$10+'СЕТ СН'!$G$5-'СЕТ СН'!$G$21</f>
        <v>3224.1975340399999</v>
      </c>
      <c r="M66" s="36">
        <f>SUMIFS(СВЦЭМ!$D$33:$D$776,СВЦЭМ!$A$33:$A$776,$A66,СВЦЭМ!$B$33:$B$776,M$47)+'СЕТ СН'!$G$11+СВЦЭМ!$D$10+'СЕТ СН'!$G$5-'СЕТ СН'!$G$21</f>
        <v>3223.4578301900001</v>
      </c>
      <c r="N66" s="36">
        <f>SUMIFS(СВЦЭМ!$D$33:$D$776,СВЦЭМ!$A$33:$A$776,$A66,СВЦЭМ!$B$33:$B$776,N$47)+'СЕТ СН'!$G$11+СВЦЭМ!$D$10+'СЕТ СН'!$G$5-'СЕТ СН'!$G$21</f>
        <v>3226.3109130299999</v>
      </c>
      <c r="O66" s="36">
        <f>SUMIFS(СВЦЭМ!$D$33:$D$776,СВЦЭМ!$A$33:$A$776,$A66,СВЦЭМ!$B$33:$B$776,O$47)+'СЕТ СН'!$G$11+СВЦЭМ!$D$10+'СЕТ СН'!$G$5-'СЕТ СН'!$G$21</f>
        <v>3243.1930981</v>
      </c>
      <c r="P66" s="36">
        <f>SUMIFS(СВЦЭМ!$D$33:$D$776,СВЦЭМ!$A$33:$A$776,$A66,СВЦЭМ!$B$33:$B$776,P$47)+'СЕТ СН'!$G$11+СВЦЭМ!$D$10+'СЕТ СН'!$G$5-'СЕТ СН'!$G$21</f>
        <v>3232.38649996</v>
      </c>
      <c r="Q66" s="36">
        <f>SUMIFS(СВЦЭМ!$D$33:$D$776,СВЦЭМ!$A$33:$A$776,$A66,СВЦЭМ!$B$33:$B$776,Q$47)+'СЕТ СН'!$G$11+СВЦЭМ!$D$10+'СЕТ СН'!$G$5-'СЕТ СН'!$G$21</f>
        <v>3238.1722038400003</v>
      </c>
      <c r="R66" s="36">
        <f>SUMIFS(СВЦЭМ!$D$33:$D$776,СВЦЭМ!$A$33:$A$776,$A66,СВЦЭМ!$B$33:$B$776,R$47)+'СЕТ СН'!$G$11+СВЦЭМ!$D$10+'СЕТ СН'!$G$5-'СЕТ СН'!$G$21</f>
        <v>3233.8230280899998</v>
      </c>
      <c r="S66" s="36">
        <f>SUMIFS(СВЦЭМ!$D$33:$D$776,СВЦЭМ!$A$33:$A$776,$A66,СВЦЭМ!$B$33:$B$776,S$47)+'СЕТ СН'!$G$11+СВЦЭМ!$D$10+'СЕТ СН'!$G$5-'СЕТ СН'!$G$21</f>
        <v>3256.52299928</v>
      </c>
      <c r="T66" s="36">
        <f>SUMIFS(СВЦЭМ!$D$33:$D$776,СВЦЭМ!$A$33:$A$776,$A66,СВЦЭМ!$B$33:$B$776,T$47)+'СЕТ СН'!$G$11+СВЦЭМ!$D$10+'СЕТ СН'!$G$5-'СЕТ СН'!$G$21</f>
        <v>3251.7582453499999</v>
      </c>
      <c r="U66" s="36">
        <f>SUMIFS(СВЦЭМ!$D$33:$D$776,СВЦЭМ!$A$33:$A$776,$A66,СВЦЭМ!$B$33:$B$776,U$47)+'СЕТ СН'!$G$11+СВЦЭМ!$D$10+'СЕТ СН'!$G$5-'СЕТ СН'!$G$21</f>
        <v>3242.79029399</v>
      </c>
      <c r="V66" s="36">
        <f>SUMIFS(СВЦЭМ!$D$33:$D$776,СВЦЭМ!$A$33:$A$776,$A66,СВЦЭМ!$B$33:$B$776,V$47)+'СЕТ СН'!$G$11+СВЦЭМ!$D$10+'СЕТ СН'!$G$5-'СЕТ СН'!$G$21</f>
        <v>3226.18827336</v>
      </c>
      <c r="W66" s="36">
        <f>SUMIFS(СВЦЭМ!$D$33:$D$776,СВЦЭМ!$A$33:$A$776,$A66,СВЦЭМ!$B$33:$B$776,W$47)+'СЕТ СН'!$G$11+СВЦЭМ!$D$10+'СЕТ СН'!$G$5-'СЕТ СН'!$G$21</f>
        <v>3227.1942693199999</v>
      </c>
      <c r="X66" s="36">
        <f>SUMIFS(СВЦЭМ!$D$33:$D$776,СВЦЭМ!$A$33:$A$776,$A66,СВЦЭМ!$B$33:$B$776,X$47)+'СЕТ СН'!$G$11+СВЦЭМ!$D$10+'СЕТ СН'!$G$5-'СЕТ СН'!$G$21</f>
        <v>3274.7359021299999</v>
      </c>
      <c r="Y66" s="36">
        <f>SUMIFS(СВЦЭМ!$D$33:$D$776,СВЦЭМ!$A$33:$A$776,$A66,СВЦЭМ!$B$33:$B$776,Y$47)+'СЕТ СН'!$G$11+СВЦЭМ!$D$10+'СЕТ СН'!$G$5-'СЕТ СН'!$G$21</f>
        <v>3356.1370803300001</v>
      </c>
    </row>
    <row r="67" spans="1:26" ht="15.75" x14ac:dyDescent="0.2">
      <c r="A67" s="35">
        <f t="shared" si="1"/>
        <v>44002</v>
      </c>
      <c r="B67" s="36">
        <f>SUMIFS(СВЦЭМ!$D$33:$D$776,СВЦЭМ!$A$33:$A$776,$A67,СВЦЭМ!$B$33:$B$776,B$47)+'СЕТ СН'!$G$11+СВЦЭМ!$D$10+'СЕТ СН'!$G$5-'СЕТ СН'!$G$21</f>
        <v>3414.8689839099998</v>
      </c>
      <c r="C67" s="36">
        <f>SUMIFS(СВЦЭМ!$D$33:$D$776,СВЦЭМ!$A$33:$A$776,$A67,СВЦЭМ!$B$33:$B$776,C$47)+'СЕТ СН'!$G$11+СВЦЭМ!$D$10+'СЕТ СН'!$G$5-'СЕТ СН'!$G$21</f>
        <v>3442.3247015100001</v>
      </c>
      <c r="D67" s="36">
        <f>SUMIFS(СВЦЭМ!$D$33:$D$776,СВЦЭМ!$A$33:$A$776,$A67,СВЦЭМ!$B$33:$B$776,D$47)+'СЕТ СН'!$G$11+СВЦЭМ!$D$10+'СЕТ СН'!$G$5-'СЕТ СН'!$G$21</f>
        <v>3447.9617884099998</v>
      </c>
      <c r="E67" s="36">
        <f>SUMIFS(СВЦЭМ!$D$33:$D$776,СВЦЭМ!$A$33:$A$776,$A67,СВЦЭМ!$B$33:$B$776,E$47)+'СЕТ СН'!$G$11+СВЦЭМ!$D$10+'СЕТ СН'!$G$5-'СЕТ СН'!$G$21</f>
        <v>3441.6257421600003</v>
      </c>
      <c r="F67" s="36">
        <f>SUMIFS(СВЦЭМ!$D$33:$D$776,СВЦЭМ!$A$33:$A$776,$A67,СВЦЭМ!$B$33:$B$776,F$47)+'СЕТ СН'!$G$11+СВЦЭМ!$D$10+'СЕТ СН'!$G$5-'СЕТ СН'!$G$21</f>
        <v>3431.6230032799999</v>
      </c>
      <c r="G67" s="36">
        <f>SUMIFS(СВЦЭМ!$D$33:$D$776,СВЦЭМ!$A$33:$A$776,$A67,СВЦЭМ!$B$33:$B$776,G$47)+'СЕТ СН'!$G$11+СВЦЭМ!$D$10+'СЕТ СН'!$G$5-'СЕТ СН'!$G$21</f>
        <v>3436.0867698000002</v>
      </c>
      <c r="H67" s="36">
        <f>SUMIFS(СВЦЭМ!$D$33:$D$776,СВЦЭМ!$A$33:$A$776,$A67,СВЦЭМ!$B$33:$B$776,H$47)+'СЕТ СН'!$G$11+СВЦЭМ!$D$10+'СЕТ СН'!$G$5-'СЕТ СН'!$G$21</f>
        <v>3442.6879341399999</v>
      </c>
      <c r="I67" s="36">
        <f>SUMIFS(СВЦЭМ!$D$33:$D$776,СВЦЭМ!$A$33:$A$776,$A67,СВЦЭМ!$B$33:$B$776,I$47)+'СЕТ СН'!$G$11+СВЦЭМ!$D$10+'СЕТ СН'!$G$5-'СЕТ СН'!$G$21</f>
        <v>3423.2009481599998</v>
      </c>
      <c r="J67" s="36">
        <f>SUMIFS(СВЦЭМ!$D$33:$D$776,СВЦЭМ!$A$33:$A$776,$A67,СВЦЭМ!$B$33:$B$776,J$47)+'СЕТ СН'!$G$11+СВЦЭМ!$D$10+'СЕТ СН'!$G$5-'СЕТ СН'!$G$21</f>
        <v>3320.6961935099998</v>
      </c>
      <c r="K67" s="36">
        <f>SUMIFS(СВЦЭМ!$D$33:$D$776,СВЦЭМ!$A$33:$A$776,$A67,СВЦЭМ!$B$33:$B$776,K$47)+'СЕТ СН'!$G$11+СВЦЭМ!$D$10+'СЕТ СН'!$G$5-'СЕТ СН'!$G$21</f>
        <v>3251.42552944</v>
      </c>
      <c r="L67" s="36">
        <f>SUMIFS(СВЦЭМ!$D$33:$D$776,СВЦЭМ!$A$33:$A$776,$A67,СВЦЭМ!$B$33:$B$776,L$47)+'СЕТ СН'!$G$11+СВЦЭМ!$D$10+'СЕТ СН'!$G$5-'СЕТ СН'!$G$21</f>
        <v>3218.0972798100001</v>
      </c>
      <c r="M67" s="36">
        <f>SUMIFS(СВЦЭМ!$D$33:$D$776,СВЦЭМ!$A$33:$A$776,$A67,СВЦЭМ!$B$33:$B$776,M$47)+'СЕТ СН'!$G$11+СВЦЭМ!$D$10+'СЕТ СН'!$G$5-'СЕТ СН'!$G$21</f>
        <v>3217.8201418899998</v>
      </c>
      <c r="N67" s="36">
        <f>SUMIFS(СВЦЭМ!$D$33:$D$776,СВЦЭМ!$A$33:$A$776,$A67,СВЦЭМ!$B$33:$B$776,N$47)+'СЕТ СН'!$G$11+СВЦЭМ!$D$10+'СЕТ СН'!$G$5-'СЕТ СН'!$G$21</f>
        <v>3221.7764648299999</v>
      </c>
      <c r="O67" s="36">
        <f>SUMIFS(СВЦЭМ!$D$33:$D$776,СВЦЭМ!$A$33:$A$776,$A67,СВЦЭМ!$B$33:$B$776,O$47)+'СЕТ СН'!$G$11+СВЦЭМ!$D$10+'СЕТ СН'!$G$5-'СЕТ СН'!$G$21</f>
        <v>3234.70088184</v>
      </c>
      <c r="P67" s="36">
        <f>SUMIFS(СВЦЭМ!$D$33:$D$776,СВЦЭМ!$A$33:$A$776,$A67,СВЦЭМ!$B$33:$B$776,P$47)+'СЕТ СН'!$G$11+СВЦЭМ!$D$10+'СЕТ СН'!$G$5-'СЕТ СН'!$G$21</f>
        <v>3210.6332387100001</v>
      </c>
      <c r="Q67" s="36">
        <f>SUMIFS(СВЦЭМ!$D$33:$D$776,СВЦЭМ!$A$33:$A$776,$A67,СВЦЭМ!$B$33:$B$776,Q$47)+'СЕТ СН'!$G$11+СВЦЭМ!$D$10+'СЕТ СН'!$G$5-'СЕТ СН'!$G$21</f>
        <v>3220.55376983</v>
      </c>
      <c r="R67" s="36">
        <f>SUMIFS(СВЦЭМ!$D$33:$D$776,СВЦЭМ!$A$33:$A$776,$A67,СВЦЭМ!$B$33:$B$776,R$47)+'СЕТ СН'!$G$11+СВЦЭМ!$D$10+'СЕТ СН'!$G$5-'СЕТ СН'!$G$21</f>
        <v>3218.9658471600001</v>
      </c>
      <c r="S67" s="36">
        <f>SUMIFS(СВЦЭМ!$D$33:$D$776,СВЦЭМ!$A$33:$A$776,$A67,СВЦЭМ!$B$33:$B$776,S$47)+'СЕТ СН'!$G$11+СВЦЭМ!$D$10+'СЕТ СН'!$G$5-'СЕТ СН'!$G$21</f>
        <v>3241.3390790000003</v>
      </c>
      <c r="T67" s="36">
        <f>SUMIFS(СВЦЭМ!$D$33:$D$776,СВЦЭМ!$A$33:$A$776,$A67,СВЦЭМ!$B$33:$B$776,T$47)+'СЕТ СН'!$G$11+СВЦЭМ!$D$10+'СЕТ СН'!$G$5-'СЕТ СН'!$G$21</f>
        <v>3236.6176741700001</v>
      </c>
      <c r="U67" s="36">
        <f>SUMIFS(СВЦЭМ!$D$33:$D$776,СВЦЭМ!$A$33:$A$776,$A67,СВЦЭМ!$B$33:$B$776,U$47)+'СЕТ СН'!$G$11+СВЦЭМ!$D$10+'СЕТ СН'!$G$5-'СЕТ СН'!$G$21</f>
        <v>3220.8142999000002</v>
      </c>
      <c r="V67" s="36">
        <f>SUMIFS(СВЦЭМ!$D$33:$D$776,СВЦЭМ!$A$33:$A$776,$A67,СВЦЭМ!$B$33:$B$776,V$47)+'СЕТ СН'!$G$11+СВЦЭМ!$D$10+'СЕТ СН'!$G$5-'СЕТ СН'!$G$21</f>
        <v>3202.1829768699999</v>
      </c>
      <c r="W67" s="36">
        <f>SUMIFS(СВЦЭМ!$D$33:$D$776,СВЦЭМ!$A$33:$A$776,$A67,СВЦЭМ!$B$33:$B$776,W$47)+'СЕТ СН'!$G$11+СВЦЭМ!$D$10+'СЕТ СН'!$G$5-'СЕТ СН'!$G$21</f>
        <v>3222.2995445400002</v>
      </c>
      <c r="X67" s="36">
        <f>SUMIFS(СВЦЭМ!$D$33:$D$776,СВЦЭМ!$A$33:$A$776,$A67,СВЦЭМ!$B$33:$B$776,X$47)+'СЕТ СН'!$G$11+СВЦЭМ!$D$10+'СЕТ СН'!$G$5-'СЕТ СН'!$G$21</f>
        <v>3271.9513781999999</v>
      </c>
      <c r="Y67" s="36">
        <f>SUMIFS(СВЦЭМ!$D$33:$D$776,СВЦЭМ!$A$33:$A$776,$A67,СВЦЭМ!$B$33:$B$776,Y$47)+'СЕТ СН'!$G$11+СВЦЭМ!$D$10+'СЕТ СН'!$G$5-'СЕТ СН'!$G$21</f>
        <v>3330.3161661899999</v>
      </c>
    </row>
    <row r="68" spans="1:26" ht="15.75" x14ac:dyDescent="0.2">
      <c r="A68" s="35">
        <f t="shared" si="1"/>
        <v>44003</v>
      </c>
      <c r="B68" s="36">
        <f>SUMIFS(СВЦЭМ!$D$33:$D$776,СВЦЭМ!$A$33:$A$776,$A68,СВЦЭМ!$B$33:$B$776,B$47)+'СЕТ СН'!$G$11+СВЦЭМ!$D$10+'СЕТ СН'!$G$5-'СЕТ СН'!$G$21</f>
        <v>3394.8639593400003</v>
      </c>
      <c r="C68" s="36">
        <f>SUMIFS(СВЦЭМ!$D$33:$D$776,СВЦЭМ!$A$33:$A$776,$A68,СВЦЭМ!$B$33:$B$776,C$47)+'СЕТ СН'!$G$11+СВЦЭМ!$D$10+'СЕТ СН'!$G$5-'СЕТ СН'!$G$21</f>
        <v>3429.7119791999999</v>
      </c>
      <c r="D68" s="36">
        <f>SUMIFS(СВЦЭМ!$D$33:$D$776,СВЦЭМ!$A$33:$A$776,$A68,СВЦЭМ!$B$33:$B$776,D$47)+'СЕТ СН'!$G$11+СВЦЭМ!$D$10+'СЕТ СН'!$G$5-'СЕТ СН'!$G$21</f>
        <v>3463.3529731799999</v>
      </c>
      <c r="E68" s="36">
        <f>SUMIFS(СВЦЭМ!$D$33:$D$776,СВЦЭМ!$A$33:$A$776,$A68,СВЦЭМ!$B$33:$B$776,E$47)+'СЕТ СН'!$G$11+СВЦЭМ!$D$10+'СЕТ СН'!$G$5-'СЕТ СН'!$G$21</f>
        <v>3486.0979989799998</v>
      </c>
      <c r="F68" s="36">
        <f>SUMIFS(СВЦЭМ!$D$33:$D$776,СВЦЭМ!$A$33:$A$776,$A68,СВЦЭМ!$B$33:$B$776,F$47)+'СЕТ СН'!$G$11+СВЦЭМ!$D$10+'СЕТ СН'!$G$5-'СЕТ СН'!$G$21</f>
        <v>3479.5293600599998</v>
      </c>
      <c r="G68" s="36">
        <f>SUMIFS(СВЦЭМ!$D$33:$D$776,СВЦЭМ!$A$33:$A$776,$A68,СВЦЭМ!$B$33:$B$776,G$47)+'СЕТ СН'!$G$11+СВЦЭМ!$D$10+'СЕТ СН'!$G$5-'СЕТ СН'!$G$21</f>
        <v>3475.65849759</v>
      </c>
      <c r="H68" s="36">
        <f>SUMIFS(СВЦЭМ!$D$33:$D$776,СВЦЭМ!$A$33:$A$776,$A68,СВЦЭМ!$B$33:$B$776,H$47)+'СЕТ СН'!$G$11+СВЦЭМ!$D$10+'СЕТ СН'!$G$5-'СЕТ СН'!$G$21</f>
        <v>3451.1573757199999</v>
      </c>
      <c r="I68" s="36">
        <f>SUMIFS(СВЦЭМ!$D$33:$D$776,СВЦЭМ!$A$33:$A$776,$A68,СВЦЭМ!$B$33:$B$776,I$47)+'СЕТ СН'!$G$11+СВЦЭМ!$D$10+'СЕТ СН'!$G$5-'СЕТ СН'!$G$21</f>
        <v>3432.3712863800001</v>
      </c>
      <c r="J68" s="36">
        <f>SUMIFS(СВЦЭМ!$D$33:$D$776,СВЦЭМ!$A$33:$A$776,$A68,СВЦЭМ!$B$33:$B$776,J$47)+'СЕТ СН'!$G$11+СВЦЭМ!$D$10+'СЕТ СН'!$G$5-'СЕТ СН'!$G$21</f>
        <v>3383.87009988</v>
      </c>
      <c r="K68" s="36">
        <f>SUMIFS(СВЦЭМ!$D$33:$D$776,СВЦЭМ!$A$33:$A$776,$A68,СВЦЭМ!$B$33:$B$776,K$47)+'СЕТ СН'!$G$11+СВЦЭМ!$D$10+'СЕТ СН'!$G$5-'СЕТ СН'!$G$21</f>
        <v>3314.55329579</v>
      </c>
      <c r="L68" s="36">
        <f>SUMIFS(СВЦЭМ!$D$33:$D$776,СВЦЭМ!$A$33:$A$776,$A68,СВЦЭМ!$B$33:$B$776,L$47)+'СЕТ СН'!$G$11+СВЦЭМ!$D$10+'СЕТ СН'!$G$5-'СЕТ СН'!$G$21</f>
        <v>3251.1817465499998</v>
      </c>
      <c r="M68" s="36">
        <f>SUMIFS(СВЦЭМ!$D$33:$D$776,СВЦЭМ!$A$33:$A$776,$A68,СВЦЭМ!$B$33:$B$776,M$47)+'СЕТ СН'!$G$11+СВЦЭМ!$D$10+'СЕТ СН'!$G$5-'СЕТ СН'!$G$21</f>
        <v>3187.46750479</v>
      </c>
      <c r="N68" s="36">
        <f>SUMIFS(СВЦЭМ!$D$33:$D$776,СВЦЭМ!$A$33:$A$776,$A68,СВЦЭМ!$B$33:$B$776,N$47)+'СЕТ СН'!$G$11+СВЦЭМ!$D$10+'СЕТ СН'!$G$5-'СЕТ СН'!$G$21</f>
        <v>3180.3895886600003</v>
      </c>
      <c r="O68" s="36">
        <f>SUMIFS(СВЦЭМ!$D$33:$D$776,СВЦЭМ!$A$33:$A$776,$A68,СВЦЭМ!$B$33:$B$776,O$47)+'СЕТ СН'!$G$11+СВЦЭМ!$D$10+'СЕТ СН'!$G$5-'СЕТ СН'!$G$21</f>
        <v>3176.23241482</v>
      </c>
      <c r="P68" s="36">
        <f>SUMIFS(СВЦЭМ!$D$33:$D$776,СВЦЭМ!$A$33:$A$776,$A68,СВЦЭМ!$B$33:$B$776,P$47)+'СЕТ СН'!$G$11+СВЦЭМ!$D$10+'СЕТ СН'!$G$5-'СЕТ СН'!$G$21</f>
        <v>3175.1803631500002</v>
      </c>
      <c r="Q68" s="36">
        <f>SUMIFS(СВЦЭМ!$D$33:$D$776,СВЦЭМ!$A$33:$A$776,$A68,СВЦЭМ!$B$33:$B$776,Q$47)+'СЕТ СН'!$G$11+СВЦЭМ!$D$10+'СЕТ СН'!$G$5-'СЕТ СН'!$G$21</f>
        <v>3178.1630958599999</v>
      </c>
      <c r="R68" s="36">
        <f>SUMIFS(СВЦЭМ!$D$33:$D$776,СВЦЭМ!$A$33:$A$776,$A68,СВЦЭМ!$B$33:$B$776,R$47)+'СЕТ СН'!$G$11+СВЦЭМ!$D$10+'СЕТ СН'!$G$5-'СЕТ СН'!$G$21</f>
        <v>3177.4043304900001</v>
      </c>
      <c r="S68" s="36">
        <f>SUMIFS(СВЦЭМ!$D$33:$D$776,СВЦЭМ!$A$33:$A$776,$A68,СВЦЭМ!$B$33:$B$776,S$47)+'СЕТ СН'!$G$11+СВЦЭМ!$D$10+'СЕТ СН'!$G$5-'СЕТ СН'!$G$21</f>
        <v>3183.6775817600001</v>
      </c>
      <c r="T68" s="36">
        <f>SUMIFS(СВЦЭМ!$D$33:$D$776,СВЦЭМ!$A$33:$A$776,$A68,СВЦЭМ!$B$33:$B$776,T$47)+'СЕТ СН'!$G$11+СВЦЭМ!$D$10+'СЕТ СН'!$G$5-'СЕТ СН'!$G$21</f>
        <v>3192.03289206</v>
      </c>
      <c r="U68" s="36">
        <f>SUMIFS(СВЦЭМ!$D$33:$D$776,СВЦЭМ!$A$33:$A$776,$A68,СВЦЭМ!$B$33:$B$776,U$47)+'СЕТ СН'!$G$11+СВЦЭМ!$D$10+'СЕТ СН'!$G$5-'СЕТ СН'!$G$21</f>
        <v>3188.6321647899999</v>
      </c>
      <c r="V68" s="36">
        <f>SUMIFS(СВЦЭМ!$D$33:$D$776,СВЦЭМ!$A$33:$A$776,$A68,СВЦЭМ!$B$33:$B$776,V$47)+'СЕТ СН'!$G$11+СВЦЭМ!$D$10+'СЕТ СН'!$G$5-'СЕТ СН'!$G$21</f>
        <v>3171.8707499900001</v>
      </c>
      <c r="W68" s="36">
        <f>SUMIFS(СВЦЭМ!$D$33:$D$776,СВЦЭМ!$A$33:$A$776,$A68,СВЦЭМ!$B$33:$B$776,W$47)+'СЕТ СН'!$G$11+СВЦЭМ!$D$10+'СЕТ СН'!$G$5-'СЕТ СН'!$G$21</f>
        <v>3176.1337964300001</v>
      </c>
      <c r="X68" s="36">
        <f>SUMIFS(СВЦЭМ!$D$33:$D$776,СВЦЭМ!$A$33:$A$776,$A68,СВЦЭМ!$B$33:$B$776,X$47)+'СЕТ СН'!$G$11+СВЦЭМ!$D$10+'СЕТ СН'!$G$5-'СЕТ СН'!$G$21</f>
        <v>3225.4097426600001</v>
      </c>
      <c r="Y68" s="36">
        <f>SUMIFS(СВЦЭМ!$D$33:$D$776,СВЦЭМ!$A$33:$A$776,$A68,СВЦЭМ!$B$33:$B$776,Y$47)+'СЕТ СН'!$G$11+СВЦЭМ!$D$10+'СЕТ СН'!$G$5-'СЕТ СН'!$G$21</f>
        <v>3352.55222116</v>
      </c>
    </row>
    <row r="69" spans="1:26" ht="15.75" x14ac:dyDescent="0.2">
      <c r="A69" s="35">
        <f t="shared" si="1"/>
        <v>44004</v>
      </c>
      <c r="B69" s="36">
        <f>SUMIFS(СВЦЭМ!$D$33:$D$776,СВЦЭМ!$A$33:$A$776,$A69,СВЦЭМ!$B$33:$B$776,B$47)+'СЕТ СН'!$G$11+СВЦЭМ!$D$10+'СЕТ СН'!$G$5-'СЕТ СН'!$G$21</f>
        <v>3416.0514193200002</v>
      </c>
      <c r="C69" s="36">
        <f>SUMIFS(СВЦЭМ!$D$33:$D$776,СВЦЭМ!$A$33:$A$776,$A69,СВЦЭМ!$B$33:$B$776,C$47)+'СЕТ СН'!$G$11+СВЦЭМ!$D$10+'СЕТ СН'!$G$5-'СЕТ СН'!$G$21</f>
        <v>3424.9695727899998</v>
      </c>
      <c r="D69" s="36">
        <f>SUMIFS(СВЦЭМ!$D$33:$D$776,СВЦЭМ!$A$33:$A$776,$A69,СВЦЭМ!$B$33:$B$776,D$47)+'СЕТ СН'!$G$11+СВЦЭМ!$D$10+'СЕТ СН'!$G$5-'СЕТ СН'!$G$21</f>
        <v>3420.9702113399999</v>
      </c>
      <c r="E69" s="36">
        <f>SUMIFS(СВЦЭМ!$D$33:$D$776,СВЦЭМ!$A$33:$A$776,$A69,СВЦЭМ!$B$33:$B$776,E$47)+'СЕТ СН'!$G$11+СВЦЭМ!$D$10+'СЕТ СН'!$G$5-'СЕТ СН'!$G$21</f>
        <v>3421.9854999700001</v>
      </c>
      <c r="F69" s="36">
        <f>SUMIFS(СВЦЭМ!$D$33:$D$776,СВЦЭМ!$A$33:$A$776,$A69,СВЦЭМ!$B$33:$B$776,F$47)+'СЕТ СН'!$G$11+СВЦЭМ!$D$10+'СЕТ СН'!$G$5-'СЕТ СН'!$G$21</f>
        <v>3415.6446744200002</v>
      </c>
      <c r="G69" s="36">
        <f>SUMIFS(СВЦЭМ!$D$33:$D$776,СВЦЭМ!$A$33:$A$776,$A69,СВЦЭМ!$B$33:$B$776,G$47)+'СЕТ СН'!$G$11+СВЦЭМ!$D$10+'СЕТ СН'!$G$5-'СЕТ СН'!$G$21</f>
        <v>3417.24162041</v>
      </c>
      <c r="H69" s="36">
        <f>SUMIFS(СВЦЭМ!$D$33:$D$776,СВЦЭМ!$A$33:$A$776,$A69,СВЦЭМ!$B$33:$B$776,H$47)+'СЕТ СН'!$G$11+СВЦЭМ!$D$10+'СЕТ СН'!$G$5-'СЕТ СН'!$G$21</f>
        <v>3421.0981189700001</v>
      </c>
      <c r="I69" s="36">
        <f>SUMIFS(СВЦЭМ!$D$33:$D$776,СВЦЭМ!$A$33:$A$776,$A69,СВЦЭМ!$B$33:$B$776,I$47)+'СЕТ СН'!$G$11+СВЦЭМ!$D$10+'СЕТ СН'!$G$5-'СЕТ СН'!$G$21</f>
        <v>3426.1036937099998</v>
      </c>
      <c r="J69" s="36">
        <f>SUMIFS(СВЦЭМ!$D$33:$D$776,СВЦЭМ!$A$33:$A$776,$A69,СВЦЭМ!$B$33:$B$776,J$47)+'СЕТ СН'!$G$11+СВЦЭМ!$D$10+'СЕТ СН'!$G$5-'СЕТ СН'!$G$21</f>
        <v>3356.4509118999999</v>
      </c>
      <c r="K69" s="36">
        <f>SUMIFS(СВЦЭМ!$D$33:$D$776,СВЦЭМ!$A$33:$A$776,$A69,СВЦЭМ!$B$33:$B$776,K$47)+'СЕТ СН'!$G$11+СВЦЭМ!$D$10+'СЕТ СН'!$G$5-'СЕТ СН'!$G$21</f>
        <v>3282.0193378700001</v>
      </c>
      <c r="L69" s="36">
        <f>SUMIFS(СВЦЭМ!$D$33:$D$776,СВЦЭМ!$A$33:$A$776,$A69,СВЦЭМ!$B$33:$B$776,L$47)+'СЕТ СН'!$G$11+СВЦЭМ!$D$10+'СЕТ СН'!$G$5-'СЕТ СН'!$G$21</f>
        <v>3230.0992010499999</v>
      </c>
      <c r="M69" s="36">
        <f>SUMIFS(СВЦЭМ!$D$33:$D$776,СВЦЭМ!$A$33:$A$776,$A69,СВЦЭМ!$B$33:$B$776,M$47)+'СЕТ СН'!$G$11+СВЦЭМ!$D$10+'СЕТ СН'!$G$5-'СЕТ СН'!$G$21</f>
        <v>3224.59697775</v>
      </c>
      <c r="N69" s="36">
        <f>SUMIFS(СВЦЭМ!$D$33:$D$776,СВЦЭМ!$A$33:$A$776,$A69,СВЦЭМ!$B$33:$B$776,N$47)+'СЕТ СН'!$G$11+СВЦЭМ!$D$10+'СЕТ СН'!$G$5-'СЕТ СН'!$G$21</f>
        <v>3225.7130542599998</v>
      </c>
      <c r="O69" s="36">
        <f>SUMIFS(СВЦЭМ!$D$33:$D$776,СВЦЭМ!$A$33:$A$776,$A69,СВЦЭМ!$B$33:$B$776,O$47)+'СЕТ СН'!$G$11+СВЦЭМ!$D$10+'СЕТ СН'!$G$5-'СЕТ СН'!$G$21</f>
        <v>3234.89111654</v>
      </c>
      <c r="P69" s="36">
        <f>SUMIFS(СВЦЭМ!$D$33:$D$776,СВЦЭМ!$A$33:$A$776,$A69,СВЦЭМ!$B$33:$B$776,P$47)+'СЕТ СН'!$G$11+СВЦЭМ!$D$10+'СЕТ СН'!$G$5-'СЕТ СН'!$G$21</f>
        <v>3236.7824095599999</v>
      </c>
      <c r="Q69" s="36">
        <f>SUMIFS(СВЦЭМ!$D$33:$D$776,СВЦЭМ!$A$33:$A$776,$A69,СВЦЭМ!$B$33:$B$776,Q$47)+'СЕТ СН'!$G$11+СВЦЭМ!$D$10+'СЕТ СН'!$G$5-'СЕТ СН'!$G$21</f>
        <v>3238.9642245700002</v>
      </c>
      <c r="R69" s="36">
        <f>SUMIFS(СВЦЭМ!$D$33:$D$776,СВЦЭМ!$A$33:$A$776,$A69,СВЦЭМ!$B$33:$B$776,R$47)+'СЕТ СН'!$G$11+СВЦЭМ!$D$10+'СЕТ СН'!$G$5-'СЕТ СН'!$G$21</f>
        <v>3234.4449088000001</v>
      </c>
      <c r="S69" s="36">
        <f>SUMIFS(СВЦЭМ!$D$33:$D$776,СВЦЭМ!$A$33:$A$776,$A69,СВЦЭМ!$B$33:$B$776,S$47)+'СЕТ СН'!$G$11+СВЦЭМ!$D$10+'СЕТ СН'!$G$5-'СЕТ СН'!$G$21</f>
        <v>3239.2138448200003</v>
      </c>
      <c r="T69" s="36">
        <f>SUMIFS(СВЦЭМ!$D$33:$D$776,СВЦЭМ!$A$33:$A$776,$A69,СВЦЭМ!$B$33:$B$776,T$47)+'СЕТ СН'!$G$11+СВЦЭМ!$D$10+'СЕТ СН'!$G$5-'СЕТ СН'!$G$21</f>
        <v>3240.26113252</v>
      </c>
      <c r="U69" s="36">
        <f>SUMIFS(СВЦЭМ!$D$33:$D$776,СВЦЭМ!$A$33:$A$776,$A69,СВЦЭМ!$B$33:$B$776,U$47)+'СЕТ СН'!$G$11+СВЦЭМ!$D$10+'СЕТ СН'!$G$5-'СЕТ СН'!$G$21</f>
        <v>3237.9755120499999</v>
      </c>
      <c r="V69" s="36">
        <f>SUMIFS(СВЦЭМ!$D$33:$D$776,СВЦЭМ!$A$33:$A$776,$A69,СВЦЭМ!$B$33:$B$776,V$47)+'СЕТ СН'!$G$11+СВЦЭМ!$D$10+'СЕТ СН'!$G$5-'СЕТ СН'!$G$21</f>
        <v>3229.80624476</v>
      </c>
      <c r="W69" s="36">
        <f>SUMIFS(СВЦЭМ!$D$33:$D$776,СВЦЭМ!$A$33:$A$776,$A69,СВЦЭМ!$B$33:$B$776,W$47)+'СЕТ СН'!$G$11+СВЦЭМ!$D$10+'СЕТ СН'!$G$5-'СЕТ СН'!$G$21</f>
        <v>3215.4423323199999</v>
      </c>
      <c r="X69" s="36">
        <f>SUMIFS(СВЦЭМ!$D$33:$D$776,СВЦЭМ!$A$33:$A$776,$A69,СВЦЭМ!$B$33:$B$776,X$47)+'СЕТ СН'!$G$11+СВЦЭМ!$D$10+'СЕТ СН'!$G$5-'СЕТ СН'!$G$21</f>
        <v>3258.5111925900001</v>
      </c>
      <c r="Y69" s="36">
        <f>SUMIFS(СВЦЭМ!$D$33:$D$776,СВЦЭМ!$A$33:$A$776,$A69,СВЦЭМ!$B$33:$B$776,Y$47)+'СЕТ СН'!$G$11+СВЦЭМ!$D$10+'СЕТ СН'!$G$5-'СЕТ СН'!$G$21</f>
        <v>3363.0342409499999</v>
      </c>
    </row>
    <row r="70" spans="1:26" ht="15.75" x14ac:dyDescent="0.2">
      <c r="A70" s="35">
        <f t="shared" si="1"/>
        <v>44005</v>
      </c>
      <c r="B70" s="36">
        <f>SUMIFS(СВЦЭМ!$D$33:$D$776,СВЦЭМ!$A$33:$A$776,$A70,СВЦЭМ!$B$33:$B$776,B$47)+'СЕТ СН'!$G$11+СВЦЭМ!$D$10+'СЕТ СН'!$G$5-'СЕТ СН'!$G$21</f>
        <v>3470.99830737</v>
      </c>
      <c r="C70" s="36">
        <f>SUMIFS(СВЦЭМ!$D$33:$D$776,СВЦЭМ!$A$33:$A$776,$A70,СВЦЭМ!$B$33:$B$776,C$47)+'СЕТ СН'!$G$11+СВЦЭМ!$D$10+'СЕТ СН'!$G$5-'СЕТ СН'!$G$21</f>
        <v>3469.68291322</v>
      </c>
      <c r="D70" s="36">
        <f>SUMIFS(СВЦЭМ!$D$33:$D$776,СВЦЭМ!$A$33:$A$776,$A70,СВЦЭМ!$B$33:$B$776,D$47)+'СЕТ СН'!$G$11+СВЦЭМ!$D$10+'СЕТ СН'!$G$5-'СЕТ СН'!$G$21</f>
        <v>3461.4756836500001</v>
      </c>
      <c r="E70" s="36">
        <f>SUMIFS(СВЦЭМ!$D$33:$D$776,СВЦЭМ!$A$33:$A$776,$A70,СВЦЭМ!$B$33:$B$776,E$47)+'СЕТ СН'!$G$11+СВЦЭМ!$D$10+'СЕТ СН'!$G$5-'СЕТ СН'!$G$21</f>
        <v>3465.5032885599999</v>
      </c>
      <c r="F70" s="36">
        <f>SUMIFS(СВЦЭМ!$D$33:$D$776,СВЦЭМ!$A$33:$A$776,$A70,СВЦЭМ!$B$33:$B$776,F$47)+'СЕТ СН'!$G$11+СВЦЭМ!$D$10+'СЕТ СН'!$G$5-'СЕТ СН'!$G$21</f>
        <v>3465.16280972</v>
      </c>
      <c r="G70" s="36">
        <f>SUMIFS(СВЦЭМ!$D$33:$D$776,СВЦЭМ!$A$33:$A$776,$A70,СВЦЭМ!$B$33:$B$776,G$47)+'СЕТ СН'!$G$11+СВЦЭМ!$D$10+'СЕТ СН'!$G$5-'СЕТ СН'!$G$21</f>
        <v>3469.4380263000003</v>
      </c>
      <c r="H70" s="36">
        <f>SUMIFS(СВЦЭМ!$D$33:$D$776,СВЦЭМ!$A$33:$A$776,$A70,СВЦЭМ!$B$33:$B$776,H$47)+'СЕТ СН'!$G$11+СВЦЭМ!$D$10+'СЕТ СН'!$G$5-'СЕТ СН'!$G$21</f>
        <v>3466.99507159</v>
      </c>
      <c r="I70" s="36">
        <f>SUMIFS(СВЦЭМ!$D$33:$D$776,СВЦЭМ!$A$33:$A$776,$A70,СВЦЭМ!$B$33:$B$776,I$47)+'СЕТ СН'!$G$11+СВЦЭМ!$D$10+'СЕТ СН'!$G$5-'СЕТ СН'!$G$21</f>
        <v>3409.0985822000002</v>
      </c>
      <c r="J70" s="36">
        <f>SUMIFS(СВЦЭМ!$D$33:$D$776,СВЦЭМ!$A$33:$A$776,$A70,СВЦЭМ!$B$33:$B$776,J$47)+'СЕТ СН'!$G$11+СВЦЭМ!$D$10+'СЕТ СН'!$G$5-'СЕТ СН'!$G$21</f>
        <v>3402.1331557399999</v>
      </c>
      <c r="K70" s="36">
        <f>SUMIFS(СВЦЭМ!$D$33:$D$776,СВЦЭМ!$A$33:$A$776,$A70,СВЦЭМ!$B$33:$B$776,K$47)+'СЕТ СН'!$G$11+СВЦЭМ!$D$10+'СЕТ СН'!$G$5-'СЕТ СН'!$G$21</f>
        <v>3313.84695951</v>
      </c>
      <c r="L70" s="36">
        <f>SUMIFS(СВЦЭМ!$D$33:$D$776,СВЦЭМ!$A$33:$A$776,$A70,СВЦЭМ!$B$33:$B$776,L$47)+'СЕТ СН'!$G$11+СВЦЭМ!$D$10+'СЕТ СН'!$G$5-'СЕТ СН'!$G$21</f>
        <v>3248.3157883100002</v>
      </c>
      <c r="M70" s="36">
        <f>SUMIFS(СВЦЭМ!$D$33:$D$776,СВЦЭМ!$A$33:$A$776,$A70,СВЦЭМ!$B$33:$B$776,M$47)+'СЕТ СН'!$G$11+СВЦЭМ!$D$10+'СЕТ СН'!$G$5-'СЕТ СН'!$G$21</f>
        <v>3252.2646199700002</v>
      </c>
      <c r="N70" s="36">
        <f>SUMIFS(СВЦЭМ!$D$33:$D$776,СВЦЭМ!$A$33:$A$776,$A70,СВЦЭМ!$B$33:$B$776,N$47)+'СЕТ СН'!$G$11+СВЦЭМ!$D$10+'СЕТ СН'!$G$5-'СЕТ СН'!$G$21</f>
        <v>3244.9352104499999</v>
      </c>
      <c r="O70" s="36">
        <f>SUMIFS(СВЦЭМ!$D$33:$D$776,СВЦЭМ!$A$33:$A$776,$A70,СВЦЭМ!$B$33:$B$776,O$47)+'СЕТ СН'!$G$11+СВЦЭМ!$D$10+'СЕТ СН'!$G$5-'СЕТ СН'!$G$21</f>
        <v>3250.7447010000001</v>
      </c>
      <c r="P70" s="36">
        <f>SUMIFS(СВЦЭМ!$D$33:$D$776,СВЦЭМ!$A$33:$A$776,$A70,СВЦЭМ!$B$33:$B$776,P$47)+'СЕТ СН'!$G$11+СВЦЭМ!$D$10+'СЕТ СН'!$G$5-'СЕТ СН'!$G$21</f>
        <v>3252.7328528500002</v>
      </c>
      <c r="Q70" s="36">
        <f>SUMIFS(СВЦЭМ!$D$33:$D$776,СВЦЭМ!$A$33:$A$776,$A70,СВЦЭМ!$B$33:$B$776,Q$47)+'СЕТ СН'!$G$11+СВЦЭМ!$D$10+'СЕТ СН'!$G$5-'СЕТ СН'!$G$21</f>
        <v>3255.8809692899999</v>
      </c>
      <c r="R70" s="36">
        <f>SUMIFS(СВЦЭМ!$D$33:$D$776,СВЦЭМ!$A$33:$A$776,$A70,СВЦЭМ!$B$33:$B$776,R$47)+'СЕТ СН'!$G$11+СВЦЭМ!$D$10+'СЕТ СН'!$G$5-'СЕТ СН'!$G$21</f>
        <v>3253.1252595199999</v>
      </c>
      <c r="S70" s="36">
        <f>SUMIFS(СВЦЭМ!$D$33:$D$776,СВЦЭМ!$A$33:$A$776,$A70,СВЦЭМ!$B$33:$B$776,S$47)+'СЕТ СН'!$G$11+СВЦЭМ!$D$10+'СЕТ СН'!$G$5-'СЕТ СН'!$G$21</f>
        <v>3252.6196719600002</v>
      </c>
      <c r="T70" s="36">
        <f>SUMIFS(СВЦЭМ!$D$33:$D$776,СВЦЭМ!$A$33:$A$776,$A70,СВЦЭМ!$B$33:$B$776,T$47)+'СЕТ СН'!$G$11+СВЦЭМ!$D$10+'СЕТ СН'!$G$5-'СЕТ СН'!$G$21</f>
        <v>3253.5908342100001</v>
      </c>
      <c r="U70" s="36">
        <f>SUMIFS(СВЦЭМ!$D$33:$D$776,СВЦЭМ!$A$33:$A$776,$A70,СВЦЭМ!$B$33:$B$776,U$47)+'СЕТ СН'!$G$11+СВЦЭМ!$D$10+'СЕТ СН'!$G$5-'СЕТ СН'!$G$21</f>
        <v>3256.4027509299999</v>
      </c>
      <c r="V70" s="36">
        <f>SUMIFS(СВЦЭМ!$D$33:$D$776,СВЦЭМ!$A$33:$A$776,$A70,СВЦЭМ!$B$33:$B$776,V$47)+'СЕТ СН'!$G$11+СВЦЭМ!$D$10+'СЕТ СН'!$G$5-'СЕТ СН'!$G$21</f>
        <v>3252.9501599499999</v>
      </c>
      <c r="W70" s="36">
        <f>SUMIFS(СВЦЭМ!$D$33:$D$776,СВЦЭМ!$A$33:$A$776,$A70,СВЦЭМ!$B$33:$B$776,W$47)+'СЕТ СН'!$G$11+СВЦЭМ!$D$10+'СЕТ СН'!$G$5-'СЕТ СН'!$G$21</f>
        <v>3224.4232514200003</v>
      </c>
      <c r="X70" s="36">
        <f>SUMIFS(СВЦЭМ!$D$33:$D$776,СВЦЭМ!$A$33:$A$776,$A70,СВЦЭМ!$B$33:$B$776,X$47)+'СЕТ СН'!$G$11+СВЦЭМ!$D$10+'СЕТ СН'!$G$5-'СЕТ СН'!$G$21</f>
        <v>3232.5780396300001</v>
      </c>
      <c r="Y70" s="36">
        <f>SUMIFS(СВЦЭМ!$D$33:$D$776,СВЦЭМ!$A$33:$A$776,$A70,СВЦЭМ!$B$33:$B$776,Y$47)+'СЕТ СН'!$G$11+СВЦЭМ!$D$10+'СЕТ СН'!$G$5-'СЕТ СН'!$G$21</f>
        <v>3313.9199134700002</v>
      </c>
    </row>
    <row r="71" spans="1:26" ht="15.75" x14ac:dyDescent="0.2">
      <c r="A71" s="35">
        <f t="shared" si="1"/>
        <v>44006</v>
      </c>
      <c r="B71" s="36">
        <f>SUMIFS(СВЦЭМ!$D$33:$D$776,СВЦЭМ!$A$33:$A$776,$A71,СВЦЭМ!$B$33:$B$776,B$47)+'СЕТ СН'!$G$11+СВЦЭМ!$D$10+'СЕТ СН'!$G$5-'СЕТ СН'!$G$21</f>
        <v>3417.7653306000002</v>
      </c>
      <c r="C71" s="36">
        <f>SUMIFS(СВЦЭМ!$D$33:$D$776,СВЦЭМ!$A$33:$A$776,$A71,СВЦЭМ!$B$33:$B$776,C$47)+'СЕТ СН'!$G$11+СВЦЭМ!$D$10+'СЕТ СН'!$G$5-'СЕТ СН'!$G$21</f>
        <v>3459.1079884299998</v>
      </c>
      <c r="D71" s="36">
        <f>SUMIFS(СВЦЭМ!$D$33:$D$776,СВЦЭМ!$A$33:$A$776,$A71,СВЦЭМ!$B$33:$B$776,D$47)+'СЕТ СН'!$G$11+СВЦЭМ!$D$10+'СЕТ СН'!$G$5-'СЕТ СН'!$G$21</f>
        <v>3477.4222703099999</v>
      </c>
      <c r="E71" s="36">
        <f>SUMIFS(СВЦЭМ!$D$33:$D$776,СВЦЭМ!$A$33:$A$776,$A71,СВЦЭМ!$B$33:$B$776,E$47)+'СЕТ СН'!$G$11+СВЦЭМ!$D$10+'СЕТ СН'!$G$5-'СЕТ СН'!$G$21</f>
        <v>3494.3072087199998</v>
      </c>
      <c r="F71" s="36">
        <f>SUMIFS(СВЦЭМ!$D$33:$D$776,СВЦЭМ!$A$33:$A$776,$A71,СВЦЭМ!$B$33:$B$776,F$47)+'СЕТ СН'!$G$11+СВЦЭМ!$D$10+'СЕТ СН'!$G$5-'СЕТ СН'!$G$21</f>
        <v>3496.3466777399999</v>
      </c>
      <c r="G71" s="36">
        <f>SUMIFS(СВЦЭМ!$D$33:$D$776,СВЦЭМ!$A$33:$A$776,$A71,СВЦЭМ!$B$33:$B$776,G$47)+'СЕТ СН'!$G$11+СВЦЭМ!$D$10+'СЕТ СН'!$G$5-'СЕТ СН'!$G$21</f>
        <v>3499.3541282699998</v>
      </c>
      <c r="H71" s="36">
        <f>SUMIFS(СВЦЭМ!$D$33:$D$776,СВЦЭМ!$A$33:$A$776,$A71,СВЦЭМ!$B$33:$B$776,H$47)+'СЕТ СН'!$G$11+СВЦЭМ!$D$10+'СЕТ СН'!$G$5-'СЕТ СН'!$G$21</f>
        <v>3500.2010726500002</v>
      </c>
      <c r="I71" s="36">
        <f>SUMIFS(СВЦЭМ!$D$33:$D$776,СВЦЭМ!$A$33:$A$776,$A71,СВЦЭМ!$B$33:$B$776,I$47)+'СЕТ СН'!$G$11+СВЦЭМ!$D$10+'СЕТ СН'!$G$5-'СЕТ СН'!$G$21</f>
        <v>3471.0595811600001</v>
      </c>
      <c r="J71" s="36">
        <f>SUMIFS(СВЦЭМ!$D$33:$D$776,СВЦЭМ!$A$33:$A$776,$A71,СВЦЭМ!$B$33:$B$776,J$47)+'СЕТ СН'!$G$11+СВЦЭМ!$D$10+'СЕТ СН'!$G$5-'СЕТ СН'!$G$21</f>
        <v>3417.3103295700002</v>
      </c>
      <c r="K71" s="36">
        <f>SUMIFS(СВЦЭМ!$D$33:$D$776,СВЦЭМ!$A$33:$A$776,$A71,СВЦЭМ!$B$33:$B$776,K$47)+'СЕТ СН'!$G$11+СВЦЭМ!$D$10+'СЕТ СН'!$G$5-'СЕТ СН'!$G$21</f>
        <v>3301.4551052100001</v>
      </c>
      <c r="L71" s="36">
        <f>SUMIFS(СВЦЭМ!$D$33:$D$776,СВЦЭМ!$A$33:$A$776,$A71,СВЦЭМ!$B$33:$B$776,L$47)+'СЕТ СН'!$G$11+СВЦЭМ!$D$10+'СЕТ СН'!$G$5-'СЕТ СН'!$G$21</f>
        <v>3246.0264408200001</v>
      </c>
      <c r="M71" s="36">
        <f>SUMIFS(СВЦЭМ!$D$33:$D$776,СВЦЭМ!$A$33:$A$776,$A71,СВЦЭМ!$B$33:$B$776,M$47)+'СЕТ СН'!$G$11+СВЦЭМ!$D$10+'СЕТ СН'!$G$5-'СЕТ СН'!$G$21</f>
        <v>3237.29454111</v>
      </c>
      <c r="N71" s="36">
        <f>SUMIFS(СВЦЭМ!$D$33:$D$776,СВЦЭМ!$A$33:$A$776,$A71,СВЦЭМ!$B$33:$B$776,N$47)+'СЕТ СН'!$G$11+СВЦЭМ!$D$10+'СЕТ СН'!$G$5-'СЕТ СН'!$G$21</f>
        <v>3223.6653764500002</v>
      </c>
      <c r="O71" s="36">
        <f>SUMIFS(СВЦЭМ!$D$33:$D$776,СВЦЭМ!$A$33:$A$776,$A71,СВЦЭМ!$B$33:$B$776,O$47)+'СЕТ СН'!$G$11+СВЦЭМ!$D$10+'СЕТ СН'!$G$5-'СЕТ СН'!$G$21</f>
        <v>3208.2409090900001</v>
      </c>
      <c r="P71" s="36">
        <f>SUMIFS(СВЦЭМ!$D$33:$D$776,СВЦЭМ!$A$33:$A$776,$A71,СВЦЭМ!$B$33:$B$776,P$47)+'СЕТ СН'!$G$11+СВЦЭМ!$D$10+'СЕТ СН'!$G$5-'СЕТ СН'!$G$21</f>
        <v>3213.3109165699998</v>
      </c>
      <c r="Q71" s="36">
        <f>SUMIFS(СВЦЭМ!$D$33:$D$776,СВЦЭМ!$A$33:$A$776,$A71,СВЦЭМ!$B$33:$B$776,Q$47)+'СЕТ СН'!$G$11+СВЦЭМ!$D$10+'СЕТ СН'!$G$5-'СЕТ СН'!$G$21</f>
        <v>3215.8685296499998</v>
      </c>
      <c r="R71" s="36">
        <f>SUMIFS(СВЦЭМ!$D$33:$D$776,СВЦЭМ!$A$33:$A$776,$A71,СВЦЭМ!$B$33:$B$776,R$47)+'СЕТ СН'!$G$11+СВЦЭМ!$D$10+'СЕТ СН'!$G$5-'СЕТ СН'!$G$21</f>
        <v>3229.6329201200001</v>
      </c>
      <c r="S71" s="36">
        <f>SUMIFS(СВЦЭМ!$D$33:$D$776,СВЦЭМ!$A$33:$A$776,$A71,СВЦЭМ!$B$33:$B$776,S$47)+'СЕТ СН'!$G$11+СВЦЭМ!$D$10+'СЕТ СН'!$G$5-'СЕТ СН'!$G$21</f>
        <v>3232.4042727400001</v>
      </c>
      <c r="T71" s="36">
        <f>SUMIFS(СВЦЭМ!$D$33:$D$776,СВЦЭМ!$A$33:$A$776,$A71,СВЦЭМ!$B$33:$B$776,T$47)+'СЕТ СН'!$G$11+СВЦЭМ!$D$10+'СЕТ СН'!$G$5-'СЕТ СН'!$G$21</f>
        <v>3227.57159615</v>
      </c>
      <c r="U71" s="36">
        <f>SUMIFS(СВЦЭМ!$D$33:$D$776,СВЦЭМ!$A$33:$A$776,$A71,СВЦЭМ!$B$33:$B$776,U$47)+'СЕТ СН'!$G$11+СВЦЭМ!$D$10+'СЕТ СН'!$G$5-'СЕТ СН'!$G$21</f>
        <v>3226.6592466699999</v>
      </c>
      <c r="V71" s="36">
        <f>SUMIFS(СВЦЭМ!$D$33:$D$776,СВЦЭМ!$A$33:$A$776,$A71,СВЦЭМ!$B$33:$B$776,V$47)+'СЕТ СН'!$G$11+СВЦЭМ!$D$10+'СЕТ СН'!$G$5-'СЕТ СН'!$G$21</f>
        <v>3198.5373864399999</v>
      </c>
      <c r="W71" s="36">
        <f>SUMIFS(СВЦЭМ!$D$33:$D$776,СВЦЭМ!$A$33:$A$776,$A71,СВЦЭМ!$B$33:$B$776,W$47)+'СЕТ СН'!$G$11+СВЦЭМ!$D$10+'СЕТ СН'!$G$5-'СЕТ СН'!$G$21</f>
        <v>3200.2387059500002</v>
      </c>
      <c r="X71" s="36">
        <f>SUMIFS(СВЦЭМ!$D$33:$D$776,СВЦЭМ!$A$33:$A$776,$A71,СВЦЭМ!$B$33:$B$776,X$47)+'СЕТ СН'!$G$11+СВЦЭМ!$D$10+'СЕТ СН'!$G$5-'СЕТ СН'!$G$21</f>
        <v>3256.1099204399998</v>
      </c>
      <c r="Y71" s="36">
        <f>SUMIFS(СВЦЭМ!$D$33:$D$776,СВЦЭМ!$A$33:$A$776,$A71,СВЦЭМ!$B$33:$B$776,Y$47)+'СЕТ СН'!$G$11+СВЦЭМ!$D$10+'СЕТ СН'!$G$5-'СЕТ СН'!$G$21</f>
        <v>3362.8856043000001</v>
      </c>
    </row>
    <row r="72" spans="1:26" ht="15.75" x14ac:dyDescent="0.2">
      <c r="A72" s="35">
        <f t="shared" si="1"/>
        <v>44007</v>
      </c>
      <c r="B72" s="36">
        <f>SUMIFS(СВЦЭМ!$D$33:$D$776,СВЦЭМ!$A$33:$A$776,$A72,СВЦЭМ!$B$33:$B$776,B$47)+'СЕТ СН'!$G$11+СВЦЭМ!$D$10+'СЕТ СН'!$G$5-'СЕТ СН'!$G$21</f>
        <v>3453.0236488800001</v>
      </c>
      <c r="C72" s="36">
        <f>SUMIFS(СВЦЭМ!$D$33:$D$776,СВЦЭМ!$A$33:$A$776,$A72,СВЦЭМ!$B$33:$B$776,C$47)+'СЕТ СН'!$G$11+СВЦЭМ!$D$10+'СЕТ СН'!$G$5-'СЕТ СН'!$G$21</f>
        <v>3485.4783042899999</v>
      </c>
      <c r="D72" s="36">
        <f>SUMIFS(СВЦЭМ!$D$33:$D$776,СВЦЭМ!$A$33:$A$776,$A72,СВЦЭМ!$B$33:$B$776,D$47)+'СЕТ СН'!$G$11+СВЦЭМ!$D$10+'СЕТ СН'!$G$5-'СЕТ СН'!$G$21</f>
        <v>3503.0279734000001</v>
      </c>
      <c r="E72" s="36">
        <f>SUMIFS(СВЦЭМ!$D$33:$D$776,СВЦЭМ!$A$33:$A$776,$A72,СВЦЭМ!$B$33:$B$776,E$47)+'СЕТ СН'!$G$11+СВЦЭМ!$D$10+'СЕТ СН'!$G$5-'СЕТ СН'!$G$21</f>
        <v>3506.75069244</v>
      </c>
      <c r="F72" s="36">
        <f>SUMIFS(СВЦЭМ!$D$33:$D$776,СВЦЭМ!$A$33:$A$776,$A72,СВЦЭМ!$B$33:$B$776,F$47)+'СЕТ СН'!$G$11+СВЦЭМ!$D$10+'СЕТ СН'!$G$5-'СЕТ СН'!$G$21</f>
        <v>3506.3377820200003</v>
      </c>
      <c r="G72" s="36">
        <f>SUMIFS(СВЦЭМ!$D$33:$D$776,СВЦЭМ!$A$33:$A$776,$A72,СВЦЭМ!$B$33:$B$776,G$47)+'СЕТ СН'!$G$11+СВЦЭМ!$D$10+'СЕТ СН'!$G$5-'СЕТ СН'!$G$21</f>
        <v>3510.12093951</v>
      </c>
      <c r="H72" s="36">
        <f>SUMIFS(СВЦЭМ!$D$33:$D$776,СВЦЭМ!$A$33:$A$776,$A72,СВЦЭМ!$B$33:$B$776,H$47)+'СЕТ СН'!$G$11+СВЦЭМ!$D$10+'СЕТ СН'!$G$5-'СЕТ СН'!$G$21</f>
        <v>3493.21112386</v>
      </c>
      <c r="I72" s="36">
        <f>SUMIFS(СВЦЭМ!$D$33:$D$776,СВЦЭМ!$A$33:$A$776,$A72,СВЦЭМ!$B$33:$B$776,I$47)+'СЕТ СН'!$G$11+СВЦЭМ!$D$10+'СЕТ СН'!$G$5-'СЕТ СН'!$G$21</f>
        <v>3463.4477970600001</v>
      </c>
      <c r="J72" s="36">
        <f>SUMIFS(СВЦЭМ!$D$33:$D$776,СВЦЭМ!$A$33:$A$776,$A72,СВЦЭМ!$B$33:$B$776,J$47)+'СЕТ СН'!$G$11+СВЦЭМ!$D$10+'СЕТ СН'!$G$5-'СЕТ СН'!$G$21</f>
        <v>3418.98580971</v>
      </c>
      <c r="K72" s="36">
        <f>SUMIFS(СВЦЭМ!$D$33:$D$776,СВЦЭМ!$A$33:$A$776,$A72,СВЦЭМ!$B$33:$B$776,K$47)+'СЕТ СН'!$G$11+СВЦЭМ!$D$10+'СЕТ СН'!$G$5-'СЕТ СН'!$G$21</f>
        <v>3320.5223169999999</v>
      </c>
      <c r="L72" s="36">
        <f>SUMIFS(СВЦЭМ!$D$33:$D$776,СВЦЭМ!$A$33:$A$776,$A72,СВЦЭМ!$B$33:$B$776,L$47)+'СЕТ СН'!$G$11+СВЦЭМ!$D$10+'СЕТ СН'!$G$5-'СЕТ СН'!$G$21</f>
        <v>3249.2090371200002</v>
      </c>
      <c r="M72" s="36">
        <f>SUMIFS(СВЦЭМ!$D$33:$D$776,СВЦЭМ!$A$33:$A$776,$A72,СВЦЭМ!$B$33:$B$776,M$47)+'СЕТ СН'!$G$11+СВЦЭМ!$D$10+'СЕТ СН'!$G$5-'СЕТ СН'!$G$21</f>
        <v>3213.5419513100001</v>
      </c>
      <c r="N72" s="36">
        <f>SUMIFS(СВЦЭМ!$D$33:$D$776,СВЦЭМ!$A$33:$A$776,$A72,СВЦЭМ!$B$33:$B$776,N$47)+'СЕТ СН'!$G$11+СВЦЭМ!$D$10+'СЕТ СН'!$G$5-'СЕТ СН'!$G$21</f>
        <v>3220.2199043800001</v>
      </c>
      <c r="O72" s="36">
        <f>SUMIFS(СВЦЭМ!$D$33:$D$776,СВЦЭМ!$A$33:$A$776,$A72,СВЦЭМ!$B$33:$B$776,O$47)+'СЕТ СН'!$G$11+СВЦЭМ!$D$10+'СЕТ СН'!$G$5-'СЕТ СН'!$G$21</f>
        <v>3218.7416468199999</v>
      </c>
      <c r="P72" s="36">
        <f>SUMIFS(СВЦЭМ!$D$33:$D$776,СВЦЭМ!$A$33:$A$776,$A72,СВЦЭМ!$B$33:$B$776,P$47)+'СЕТ СН'!$G$11+СВЦЭМ!$D$10+'СЕТ СН'!$G$5-'СЕТ СН'!$G$21</f>
        <v>3223.6674837599999</v>
      </c>
      <c r="Q72" s="36">
        <f>SUMIFS(СВЦЭМ!$D$33:$D$776,СВЦЭМ!$A$33:$A$776,$A72,СВЦЭМ!$B$33:$B$776,Q$47)+'СЕТ СН'!$G$11+СВЦЭМ!$D$10+'СЕТ СН'!$G$5-'СЕТ СН'!$G$21</f>
        <v>3226.1552695700002</v>
      </c>
      <c r="R72" s="36">
        <f>SUMIFS(СВЦЭМ!$D$33:$D$776,СВЦЭМ!$A$33:$A$776,$A72,СВЦЭМ!$B$33:$B$776,R$47)+'СЕТ СН'!$G$11+СВЦЭМ!$D$10+'СЕТ СН'!$G$5-'СЕТ СН'!$G$21</f>
        <v>3226.80526478</v>
      </c>
      <c r="S72" s="36">
        <f>SUMIFS(СВЦЭМ!$D$33:$D$776,СВЦЭМ!$A$33:$A$776,$A72,СВЦЭМ!$B$33:$B$776,S$47)+'СЕТ СН'!$G$11+СВЦЭМ!$D$10+'СЕТ СН'!$G$5-'СЕТ СН'!$G$21</f>
        <v>3247.3872286199999</v>
      </c>
      <c r="T72" s="36">
        <f>SUMIFS(СВЦЭМ!$D$33:$D$776,СВЦЭМ!$A$33:$A$776,$A72,СВЦЭМ!$B$33:$B$776,T$47)+'СЕТ СН'!$G$11+СВЦЭМ!$D$10+'СЕТ СН'!$G$5-'СЕТ СН'!$G$21</f>
        <v>3245.2525939799998</v>
      </c>
      <c r="U72" s="36">
        <f>SUMIFS(СВЦЭМ!$D$33:$D$776,СВЦЭМ!$A$33:$A$776,$A72,СВЦЭМ!$B$33:$B$776,U$47)+'СЕТ СН'!$G$11+СВЦЭМ!$D$10+'СЕТ СН'!$G$5-'СЕТ СН'!$G$21</f>
        <v>3242.8587982399999</v>
      </c>
      <c r="V72" s="36">
        <f>SUMIFS(СВЦЭМ!$D$33:$D$776,СВЦЭМ!$A$33:$A$776,$A72,СВЦЭМ!$B$33:$B$776,V$47)+'СЕТ СН'!$G$11+СВЦЭМ!$D$10+'СЕТ СН'!$G$5-'СЕТ СН'!$G$21</f>
        <v>3216.2898749599999</v>
      </c>
      <c r="W72" s="36">
        <f>SUMIFS(СВЦЭМ!$D$33:$D$776,СВЦЭМ!$A$33:$A$776,$A72,СВЦЭМ!$B$33:$B$776,W$47)+'СЕТ СН'!$G$11+СВЦЭМ!$D$10+'СЕТ СН'!$G$5-'СЕТ СН'!$G$21</f>
        <v>3216.7414811200001</v>
      </c>
      <c r="X72" s="36">
        <f>SUMIFS(СВЦЭМ!$D$33:$D$776,СВЦЭМ!$A$33:$A$776,$A72,СВЦЭМ!$B$33:$B$776,X$47)+'СЕТ СН'!$G$11+СВЦЭМ!$D$10+'СЕТ СН'!$G$5-'СЕТ СН'!$G$21</f>
        <v>3284.1287225999999</v>
      </c>
      <c r="Y72" s="36">
        <f>SUMIFS(СВЦЭМ!$D$33:$D$776,СВЦЭМ!$A$33:$A$776,$A72,СВЦЭМ!$B$33:$B$776,Y$47)+'СЕТ СН'!$G$11+СВЦЭМ!$D$10+'СЕТ СН'!$G$5-'СЕТ СН'!$G$21</f>
        <v>3375.3073737200002</v>
      </c>
    </row>
    <row r="73" spans="1:26" ht="15.75" x14ac:dyDescent="0.2">
      <c r="A73" s="35">
        <f t="shared" si="1"/>
        <v>44008</v>
      </c>
      <c r="B73" s="36">
        <f>SUMIFS(СВЦЭМ!$D$33:$D$776,СВЦЭМ!$A$33:$A$776,$A73,СВЦЭМ!$B$33:$B$776,B$47)+'СЕТ СН'!$G$11+СВЦЭМ!$D$10+'СЕТ СН'!$G$5-'СЕТ СН'!$G$21</f>
        <v>3434.08214997</v>
      </c>
      <c r="C73" s="36">
        <f>SUMIFS(СВЦЭМ!$D$33:$D$776,СВЦЭМ!$A$33:$A$776,$A73,СВЦЭМ!$B$33:$B$776,C$47)+'СЕТ СН'!$G$11+СВЦЭМ!$D$10+'СЕТ СН'!$G$5-'СЕТ СН'!$G$21</f>
        <v>3463.77421082</v>
      </c>
      <c r="D73" s="36">
        <f>SUMIFS(СВЦЭМ!$D$33:$D$776,СВЦЭМ!$A$33:$A$776,$A73,СВЦЭМ!$B$33:$B$776,D$47)+'СЕТ СН'!$G$11+СВЦЭМ!$D$10+'СЕТ СН'!$G$5-'СЕТ СН'!$G$21</f>
        <v>3470.81236554</v>
      </c>
      <c r="E73" s="36">
        <f>SUMIFS(СВЦЭМ!$D$33:$D$776,СВЦЭМ!$A$33:$A$776,$A73,СВЦЭМ!$B$33:$B$776,E$47)+'СЕТ СН'!$G$11+СВЦЭМ!$D$10+'СЕТ СН'!$G$5-'СЕТ СН'!$G$21</f>
        <v>3476.4474031</v>
      </c>
      <c r="F73" s="36">
        <f>SUMIFS(СВЦЭМ!$D$33:$D$776,СВЦЭМ!$A$33:$A$776,$A73,СВЦЭМ!$B$33:$B$776,F$47)+'СЕТ СН'!$G$11+СВЦЭМ!$D$10+'СЕТ СН'!$G$5-'СЕТ СН'!$G$21</f>
        <v>3481.37404431</v>
      </c>
      <c r="G73" s="36">
        <f>SUMIFS(СВЦЭМ!$D$33:$D$776,СВЦЭМ!$A$33:$A$776,$A73,СВЦЭМ!$B$33:$B$776,G$47)+'СЕТ СН'!$G$11+СВЦЭМ!$D$10+'СЕТ СН'!$G$5-'СЕТ СН'!$G$21</f>
        <v>3478.3267774300002</v>
      </c>
      <c r="H73" s="36">
        <f>SUMIFS(СВЦЭМ!$D$33:$D$776,СВЦЭМ!$A$33:$A$776,$A73,СВЦЭМ!$B$33:$B$776,H$47)+'СЕТ СН'!$G$11+СВЦЭМ!$D$10+'СЕТ СН'!$G$5-'СЕТ СН'!$G$21</f>
        <v>3482.7223623999998</v>
      </c>
      <c r="I73" s="36">
        <f>SUMIFS(СВЦЭМ!$D$33:$D$776,СВЦЭМ!$A$33:$A$776,$A73,СВЦЭМ!$B$33:$B$776,I$47)+'СЕТ СН'!$G$11+СВЦЭМ!$D$10+'СЕТ СН'!$G$5-'СЕТ СН'!$G$21</f>
        <v>3425.1651903800002</v>
      </c>
      <c r="J73" s="36">
        <f>SUMIFS(СВЦЭМ!$D$33:$D$776,СВЦЭМ!$A$33:$A$776,$A73,СВЦЭМ!$B$33:$B$776,J$47)+'СЕТ СН'!$G$11+СВЦЭМ!$D$10+'СЕТ СН'!$G$5-'СЕТ СН'!$G$21</f>
        <v>3407.9571619399999</v>
      </c>
      <c r="K73" s="36">
        <f>SUMIFS(СВЦЭМ!$D$33:$D$776,СВЦЭМ!$A$33:$A$776,$A73,СВЦЭМ!$B$33:$B$776,K$47)+'СЕТ СН'!$G$11+СВЦЭМ!$D$10+'СЕТ СН'!$G$5-'СЕТ СН'!$G$21</f>
        <v>3315.7558301999998</v>
      </c>
      <c r="L73" s="36">
        <f>SUMIFS(СВЦЭМ!$D$33:$D$776,СВЦЭМ!$A$33:$A$776,$A73,СВЦЭМ!$B$33:$B$776,L$47)+'СЕТ СН'!$G$11+СВЦЭМ!$D$10+'СЕТ СН'!$G$5-'СЕТ СН'!$G$21</f>
        <v>3246.2873645</v>
      </c>
      <c r="M73" s="36">
        <f>SUMIFS(СВЦЭМ!$D$33:$D$776,СВЦЭМ!$A$33:$A$776,$A73,СВЦЭМ!$B$33:$B$776,M$47)+'СЕТ СН'!$G$11+СВЦЭМ!$D$10+'СЕТ СН'!$G$5-'СЕТ СН'!$G$21</f>
        <v>3243.0139831699998</v>
      </c>
      <c r="N73" s="36">
        <f>SUMIFS(СВЦЭМ!$D$33:$D$776,СВЦЭМ!$A$33:$A$776,$A73,СВЦЭМ!$B$33:$B$776,N$47)+'СЕТ СН'!$G$11+СВЦЭМ!$D$10+'СЕТ СН'!$G$5-'СЕТ СН'!$G$21</f>
        <v>3236.2952793300001</v>
      </c>
      <c r="O73" s="36">
        <f>SUMIFS(СВЦЭМ!$D$33:$D$776,СВЦЭМ!$A$33:$A$776,$A73,СВЦЭМ!$B$33:$B$776,O$47)+'СЕТ СН'!$G$11+СВЦЭМ!$D$10+'СЕТ СН'!$G$5-'СЕТ СН'!$G$21</f>
        <v>3238.4860463099999</v>
      </c>
      <c r="P73" s="36">
        <f>SUMIFS(СВЦЭМ!$D$33:$D$776,СВЦЭМ!$A$33:$A$776,$A73,СВЦЭМ!$B$33:$B$776,P$47)+'СЕТ СН'!$G$11+СВЦЭМ!$D$10+'СЕТ СН'!$G$5-'СЕТ СН'!$G$21</f>
        <v>3264.7970934800001</v>
      </c>
      <c r="Q73" s="36">
        <f>SUMIFS(СВЦЭМ!$D$33:$D$776,СВЦЭМ!$A$33:$A$776,$A73,СВЦЭМ!$B$33:$B$776,Q$47)+'СЕТ СН'!$G$11+СВЦЭМ!$D$10+'СЕТ СН'!$G$5-'СЕТ СН'!$G$21</f>
        <v>3271.10465952</v>
      </c>
      <c r="R73" s="36">
        <f>SUMIFS(СВЦЭМ!$D$33:$D$776,СВЦЭМ!$A$33:$A$776,$A73,СВЦЭМ!$B$33:$B$776,R$47)+'СЕТ СН'!$G$11+СВЦЭМ!$D$10+'СЕТ СН'!$G$5-'СЕТ СН'!$G$21</f>
        <v>3249.6710900600001</v>
      </c>
      <c r="S73" s="36">
        <f>SUMIFS(СВЦЭМ!$D$33:$D$776,СВЦЭМ!$A$33:$A$776,$A73,СВЦЭМ!$B$33:$B$776,S$47)+'СЕТ СН'!$G$11+СВЦЭМ!$D$10+'СЕТ СН'!$G$5-'СЕТ СН'!$G$21</f>
        <v>3252.5442017099999</v>
      </c>
      <c r="T73" s="36">
        <f>SUMIFS(СВЦЭМ!$D$33:$D$776,СВЦЭМ!$A$33:$A$776,$A73,СВЦЭМ!$B$33:$B$776,T$47)+'СЕТ СН'!$G$11+СВЦЭМ!$D$10+'СЕТ СН'!$G$5-'СЕТ СН'!$G$21</f>
        <v>3275.7862619500002</v>
      </c>
      <c r="U73" s="36">
        <f>SUMIFS(СВЦЭМ!$D$33:$D$776,СВЦЭМ!$A$33:$A$776,$A73,СВЦЭМ!$B$33:$B$776,U$47)+'СЕТ СН'!$G$11+СВЦЭМ!$D$10+'СЕТ СН'!$G$5-'СЕТ СН'!$G$21</f>
        <v>3276.0970305999999</v>
      </c>
      <c r="V73" s="36">
        <f>SUMIFS(СВЦЭМ!$D$33:$D$776,СВЦЭМ!$A$33:$A$776,$A73,СВЦЭМ!$B$33:$B$776,V$47)+'СЕТ СН'!$G$11+СВЦЭМ!$D$10+'СЕТ СН'!$G$5-'СЕТ СН'!$G$21</f>
        <v>3245.48673027</v>
      </c>
      <c r="W73" s="36">
        <f>SUMIFS(СВЦЭМ!$D$33:$D$776,СВЦЭМ!$A$33:$A$776,$A73,СВЦЭМ!$B$33:$B$776,W$47)+'СЕТ СН'!$G$11+СВЦЭМ!$D$10+'СЕТ СН'!$G$5-'СЕТ СН'!$G$21</f>
        <v>3219.7242513700003</v>
      </c>
      <c r="X73" s="36">
        <f>SUMIFS(СВЦЭМ!$D$33:$D$776,СВЦЭМ!$A$33:$A$776,$A73,СВЦЭМ!$B$33:$B$776,X$47)+'СЕТ СН'!$G$11+СВЦЭМ!$D$10+'СЕТ СН'!$G$5-'СЕТ СН'!$G$21</f>
        <v>3259.5775306099999</v>
      </c>
      <c r="Y73" s="36">
        <f>SUMIFS(СВЦЭМ!$D$33:$D$776,СВЦЭМ!$A$33:$A$776,$A73,СВЦЭМ!$B$33:$B$776,Y$47)+'СЕТ СН'!$G$11+СВЦЭМ!$D$10+'СЕТ СН'!$G$5-'СЕТ СН'!$G$21</f>
        <v>3340.0587503300003</v>
      </c>
    </row>
    <row r="74" spans="1:26" ht="15.75" x14ac:dyDescent="0.2">
      <c r="A74" s="35">
        <f t="shared" si="1"/>
        <v>44009</v>
      </c>
      <c r="B74" s="36">
        <f>SUMIFS(СВЦЭМ!$D$33:$D$776,СВЦЭМ!$A$33:$A$776,$A74,СВЦЭМ!$B$33:$B$776,B$47)+'СЕТ СН'!$G$11+СВЦЭМ!$D$10+'СЕТ СН'!$G$5-'СЕТ СН'!$G$21</f>
        <v>3413.46023629</v>
      </c>
      <c r="C74" s="36">
        <f>SUMIFS(СВЦЭМ!$D$33:$D$776,СВЦЭМ!$A$33:$A$776,$A74,СВЦЭМ!$B$33:$B$776,C$47)+'СЕТ СН'!$G$11+СВЦЭМ!$D$10+'СЕТ СН'!$G$5-'СЕТ СН'!$G$21</f>
        <v>3403.8363095700001</v>
      </c>
      <c r="D74" s="36">
        <f>SUMIFS(СВЦЭМ!$D$33:$D$776,СВЦЭМ!$A$33:$A$776,$A74,СВЦЭМ!$B$33:$B$776,D$47)+'СЕТ СН'!$G$11+СВЦЭМ!$D$10+'СЕТ СН'!$G$5-'СЕТ СН'!$G$21</f>
        <v>3400.8589885299998</v>
      </c>
      <c r="E74" s="36">
        <f>SUMIFS(СВЦЭМ!$D$33:$D$776,СВЦЭМ!$A$33:$A$776,$A74,СВЦЭМ!$B$33:$B$776,E$47)+'СЕТ СН'!$G$11+СВЦЭМ!$D$10+'СЕТ СН'!$G$5-'СЕТ СН'!$G$21</f>
        <v>3401.5936615000001</v>
      </c>
      <c r="F74" s="36">
        <f>SUMIFS(СВЦЭМ!$D$33:$D$776,СВЦЭМ!$A$33:$A$776,$A74,СВЦЭМ!$B$33:$B$776,F$47)+'СЕТ СН'!$G$11+СВЦЭМ!$D$10+'СЕТ СН'!$G$5-'СЕТ СН'!$G$21</f>
        <v>3397.0074510200002</v>
      </c>
      <c r="G74" s="36">
        <f>SUMIFS(СВЦЭМ!$D$33:$D$776,СВЦЭМ!$A$33:$A$776,$A74,СВЦЭМ!$B$33:$B$776,G$47)+'СЕТ СН'!$G$11+СВЦЭМ!$D$10+'СЕТ СН'!$G$5-'СЕТ СН'!$G$21</f>
        <v>3395.11371233</v>
      </c>
      <c r="H74" s="36">
        <f>SUMIFS(СВЦЭМ!$D$33:$D$776,СВЦЭМ!$A$33:$A$776,$A74,СВЦЭМ!$B$33:$B$776,H$47)+'СЕТ СН'!$G$11+СВЦЭМ!$D$10+'СЕТ СН'!$G$5-'СЕТ СН'!$G$21</f>
        <v>3395.3492760999998</v>
      </c>
      <c r="I74" s="36">
        <f>SUMIFS(СВЦЭМ!$D$33:$D$776,СВЦЭМ!$A$33:$A$776,$A74,СВЦЭМ!$B$33:$B$776,I$47)+'СЕТ СН'!$G$11+СВЦЭМ!$D$10+'СЕТ СН'!$G$5-'СЕТ СН'!$G$21</f>
        <v>3392.2060161999998</v>
      </c>
      <c r="J74" s="36">
        <f>SUMIFS(СВЦЭМ!$D$33:$D$776,СВЦЭМ!$A$33:$A$776,$A74,СВЦЭМ!$B$33:$B$776,J$47)+'СЕТ СН'!$G$11+СВЦЭМ!$D$10+'СЕТ СН'!$G$5-'СЕТ СН'!$G$21</f>
        <v>3388.5381231900001</v>
      </c>
      <c r="K74" s="36">
        <f>SUMIFS(СВЦЭМ!$D$33:$D$776,СВЦЭМ!$A$33:$A$776,$A74,СВЦЭМ!$B$33:$B$776,K$47)+'СЕТ СН'!$G$11+СВЦЭМ!$D$10+'СЕТ СН'!$G$5-'СЕТ СН'!$G$21</f>
        <v>3291.7420102000001</v>
      </c>
      <c r="L74" s="36">
        <f>SUMIFS(СВЦЭМ!$D$33:$D$776,СВЦЭМ!$A$33:$A$776,$A74,СВЦЭМ!$B$33:$B$776,L$47)+'СЕТ СН'!$G$11+СВЦЭМ!$D$10+'СЕТ СН'!$G$5-'СЕТ СН'!$G$21</f>
        <v>3217.4314935100001</v>
      </c>
      <c r="M74" s="36">
        <f>SUMIFS(СВЦЭМ!$D$33:$D$776,СВЦЭМ!$A$33:$A$776,$A74,СВЦЭМ!$B$33:$B$776,M$47)+'СЕТ СН'!$G$11+СВЦЭМ!$D$10+'СЕТ СН'!$G$5-'СЕТ СН'!$G$21</f>
        <v>3207.27059672</v>
      </c>
      <c r="N74" s="36">
        <f>SUMIFS(СВЦЭМ!$D$33:$D$776,СВЦЭМ!$A$33:$A$776,$A74,СВЦЭМ!$B$33:$B$776,N$47)+'СЕТ СН'!$G$11+СВЦЭМ!$D$10+'СЕТ СН'!$G$5-'СЕТ СН'!$G$21</f>
        <v>3215.8837842600001</v>
      </c>
      <c r="O74" s="36">
        <f>SUMIFS(СВЦЭМ!$D$33:$D$776,СВЦЭМ!$A$33:$A$776,$A74,СВЦЭМ!$B$33:$B$776,O$47)+'СЕТ СН'!$G$11+СВЦЭМ!$D$10+'СЕТ СН'!$G$5-'СЕТ СН'!$G$21</f>
        <v>3223.4303113599999</v>
      </c>
      <c r="P74" s="36">
        <f>SUMIFS(СВЦЭМ!$D$33:$D$776,СВЦЭМ!$A$33:$A$776,$A74,СВЦЭМ!$B$33:$B$776,P$47)+'СЕТ СН'!$G$11+СВЦЭМ!$D$10+'СЕТ СН'!$G$5-'СЕТ СН'!$G$21</f>
        <v>3231.7578842299999</v>
      </c>
      <c r="Q74" s="36">
        <f>SUMIFS(СВЦЭМ!$D$33:$D$776,СВЦЭМ!$A$33:$A$776,$A74,СВЦЭМ!$B$33:$B$776,Q$47)+'СЕТ СН'!$G$11+СВЦЭМ!$D$10+'СЕТ СН'!$G$5-'СЕТ СН'!$G$21</f>
        <v>3240.05740406</v>
      </c>
      <c r="R74" s="36">
        <f>SUMIFS(СВЦЭМ!$D$33:$D$776,СВЦЭМ!$A$33:$A$776,$A74,СВЦЭМ!$B$33:$B$776,R$47)+'СЕТ СН'!$G$11+СВЦЭМ!$D$10+'СЕТ СН'!$G$5-'СЕТ СН'!$G$21</f>
        <v>3217.7504257000001</v>
      </c>
      <c r="S74" s="36">
        <f>SUMIFS(СВЦЭМ!$D$33:$D$776,СВЦЭМ!$A$33:$A$776,$A74,СВЦЭМ!$B$33:$B$776,S$47)+'СЕТ СН'!$G$11+СВЦЭМ!$D$10+'СЕТ СН'!$G$5-'СЕТ СН'!$G$21</f>
        <v>3225.64353807</v>
      </c>
      <c r="T74" s="36">
        <f>SUMIFS(СВЦЭМ!$D$33:$D$776,СВЦЭМ!$A$33:$A$776,$A74,СВЦЭМ!$B$33:$B$776,T$47)+'СЕТ СН'!$G$11+СВЦЭМ!$D$10+'СЕТ СН'!$G$5-'СЕТ СН'!$G$21</f>
        <v>3244.6769281699999</v>
      </c>
      <c r="U74" s="36">
        <f>SUMIFS(СВЦЭМ!$D$33:$D$776,СВЦЭМ!$A$33:$A$776,$A74,СВЦЭМ!$B$33:$B$776,U$47)+'СЕТ СН'!$G$11+СВЦЭМ!$D$10+'СЕТ СН'!$G$5-'СЕТ СН'!$G$21</f>
        <v>3232.5799964299999</v>
      </c>
      <c r="V74" s="36">
        <f>SUMIFS(СВЦЭМ!$D$33:$D$776,СВЦЭМ!$A$33:$A$776,$A74,СВЦЭМ!$B$33:$B$776,V$47)+'СЕТ СН'!$G$11+СВЦЭМ!$D$10+'СЕТ СН'!$G$5-'СЕТ СН'!$G$21</f>
        <v>3219.83952262</v>
      </c>
      <c r="W74" s="36">
        <f>SUMIFS(СВЦЭМ!$D$33:$D$776,СВЦЭМ!$A$33:$A$776,$A74,СВЦЭМ!$B$33:$B$776,W$47)+'СЕТ СН'!$G$11+СВЦЭМ!$D$10+'СЕТ СН'!$G$5-'СЕТ СН'!$G$21</f>
        <v>3189.8183601700002</v>
      </c>
      <c r="X74" s="36">
        <f>SUMIFS(СВЦЭМ!$D$33:$D$776,СВЦЭМ!$A$33:$A$776,$A74,СВЦЭМ!$B$33:$B$776,X$47)+'СЕТ СН'!$G$11+СВЦЭМ!$D$10+'СЕТ СН'!$G$5-'СЕТ СН'!$G$21</f>
        <v>3216.3201207500001</v>
      </c>
      <c r="Y74" s="36">
        <f>SUMIFS(СВЦЭМ!$D$33:$D$776,СВЦЭМ!$A$33:$A$776,$A74,СВЦЭМ!$B$33:$B$776,Y$47)+'СЕТ СН'!$G$11+СВЦЭМ!$D$10+'СЕТ СН'!$G$5-'СЕТ СН'!$G$21</f>
        <v>3310.3793528800002</v>
      </c>
    </row>
    <row r="75" spans="1:26" ht="15.75" x14ac:dyDescent="0.2">
      <c r="A75" s="35">
        <f t="shared" si="1"/>
        <v>44010</v>
      </c>
      <c r="B75" s="36">
        <f>SUMIFS(СВЦЭМ!$D$33:$D$776,СВЦЭМ!$A$33:$A$776,$A75,СВЦЭМ!$B$33:$B$776,B$47)+'СЕТ СН'!$G$11+СВЦЭМ!$D$10+'СЕТ СН'!$G$5-'СЕТ СН'!$G$21</f>
        <v>3385.2299673100001</v>
      </c>
      <c r="C75" s="36">
        <f>SUMIFS(СВЦЭМ!$D$33:$D$776,СВЦЭМ!$A$33:$A$776,$A75,СВЦЭМ!$B$33:$B$776,C$47)+'СЕТ СН'!$G$11+СВЦЭМ!$D$10+'СЕТ СН'!$G$5-'СЕТ СН'!$G$21</f>
        <v>3370.2041800799998</v>
      </c>
      <c r="D75" s="36">
        <f>SUMIFS(СВЦЭМ!$D$33:$D$776,СВЦЭМ!$A$33:$A$776,$A75,СВЦЭМ!$B$33:$B$776,D$47)+'СЕТ СН'!$G$11+СВЦЭМ!$D$10+'СЕТ СН'!$G$5-'СЕТ СН'!$G$21</f>
        <v>3351.9928517500002</v>
      </c>
      <c r="E75" s="36">
        <f>SUMIFS(СВЦЭМ!$D$33:$D$776,СВЦЭМ!$A$33:$A$776,$A75,СВЦЭМ!$B$33:$B$776,E$47)+'СЕТ СН'!$G$11+СВЦЭМ!$D$10+'СЕТ СН'!$G$5-'СЕТ СН'!$G$21</f>
        <v>3352.7157336600003</v>
      </c>
      <c r="F75" s="36">
        <f>SUMIFS(СВЦЭМ!$D$33:$D$776,СВЦЭМ!$A$33:$A$776,$A75,СВЦЭМ!$B$33:$B$776,F$47)+'СЕТ СН'!$G$11+СВЦЭМ!$D$10+'СЕТ СН'!$G$5-'СЕТ СН'!$G$21</f>
        <v>3351.09438619</v>
      </c>
      <c r="G75" s="36">
        <f>SUMIFS(СВЦЭМ!$D$33:$D$776,СВЦЭМ!$A$33:$A$776,$A75,СВЦЭМ!$B$33:$B$776,G$47)+'СЕТ СН'!$G$11+СВЦЭМ!$D$10+'СЕТ СН'!$G$5-'СЕТ СН'!$G$21</f>
        <v>3358.9945840099999</v>
      </c>
      <c r="H75" s="36">
        <f>SUMIFS(СВЦЭМ!$D$33:$D$776,СВЦЭМ!$A$33:$A$776,$A75,СВЦЭМ!$B$33:$B$776,H$47)+'СЕТ СН'!$G$11+СВЦЭМ!$D$10+'СЕТ СН'!$G$5-'СЕТ СН'!$G$21</f>
        <v>3359.7660033399998</v>
      </c>
      <c r="I75" s="36">
        <f>SUMIFS(СВЦЭМ!$D$33:$D$776,СВЦЭМ!$A$33:$A$776,$A75,СВЦЭМ!$B$33:$B$776,I$47)+'СЕТ СН'!$G$11+СВЦЭМ!$D$10+'СЕТ СН'!$G$5-'СЕТ СН'!$G$21</f>
        <v>3371.6472770300002</v>
      </c>
      <c r="J75" s="36">
        <f>SUMIFS(СВЦЭМ!$D$33:$D$776,СВЦЭМ!$A$33:$A$776,$A75,СВЦЭМ!$B$33:$B$776,J$47)+'СЕТ СН'!$G$11+СВЦЭМ!$D$10+'СЕТ СН'!$G$5-'СЕТ СН'!$G$21</f>
        <v>3368.08283192</v>
      </c>
      <c r="K75" s="36">
        <f>SUMIFS(СВЦЭМ!$D$33:$D$776,СВЦЭМ!$A$33:$A$776,$A75,СВЦЭМ!$B$33:$B$776,K$47)+'СЕТ СН'!$G$11+СВЦЭМ!$D$10+'СЕТ СН'!$G$5-'СЕТ СН'!$G$21</f>
        <v>3299.0312749899999</v>
      </c>
      <c r="L75" s="36">
        <f>SUMIFS(СВЦЭМ!$D$33:$D$776,СВЦЭМ!$A$33:$A$776,$A75,СВЦЭМ!$B$33:$B$776,L$47)+'СЕТ СН'!$G$11+СВЦЭМ!$D$10+'СЕТ СН'!$G$5-'СЕТ СН'!$G$21</f>
        <v>3222.9205493499999</v>
      </c>
      <c r="M75" s="36">
        <f>SUMIFS(СВЦЭМ!$D$33:$D$776,СВЦЭМ!$A$33:$A$776,$A75,СВЦЭМ!$B$33:$B$776,M$47)+'СЕТ СН'!$G$11+СВЦЭМ!$D$10+'СЕТ СН'!$G$5-'СЕТ СН'!$G$21</f>
        <v>3194.8754116</v>
      </c>
      <c r="N75" s="36">
        <f>SUMIFS(СВЦЭМ!$D$33:$D$776,СВЦЭМ!$A$33:$A$776,$A75,СВЦЭМ!$B$33:$B$776,N$47)+'СЕТ СН'!$G$11+СВЦЭМ!$D$10+'СЕТ СН'!$G$5-'СЕТ СН'!$G$21</f>
        <v>3208.4498130800002</v>
      </c>
      <c r="O75" s="36">
        <f>SUMIFS(СВЦЭМ!$D$33:$D$776,СВЦЭМ!$A$33:$A$776,$A75,СВЦЭМ!$B$33:$B$776,O$47)+'СЕТ СН'!$G$11+СВЦЭМ!$D$10+'СЕТ СН'!$G$5-'СЕТ СН'!$G$21</f>
        <v>3227.00786797</v>
      </c>
      <c r="P75" s="36">
        <f>SUMIFS(СВЦЭМ!$D$33:$D$776,СВЦЭМ!$A$33:$A$776,$A75,СВЦЭМ!$B$33:$B$776,P$47)+'СЕТ СН'!$G$11+СВЦЭМ!$D$10+'СЕТ СН'!$G$5-'СЕТ СН'!$G$21</f>
        <v>3212.7979283899999</v>
      </c>
      <c r="Q75" s="36">
        <f>SUMIFS(СВЦЭМ!$D$33:$D$776,СВЦЭМ!$A$33:$A$776,$A75,СВЦЭМ!$B$33:$B$776,Q$47)+'СЕТ СН'!$G$11+СВЦЭМ!$D$10+'СЕТ СН'!$G$5-'СЕТ СН'!$G$21</f>
        <v>3217.0853512799999</v>
      </c>
      <c r="R75" s="36">
        <f>SUMIFS(СВЦЭМ!$D$33:$D$776,СВЦЭМ!$A$33:$A$776,$A75,СВЦЭМ!$B$33:$B$776,R$47)+'СЕТ СН'!$G$11+СВЦЭМ!$D$10+'СЕТ СН'!$G$5-'СЕТ СН'!$G$21</f>
        <v>3232.3849183500001</v>
      </c>
      <c r="S75" s="36">
        <f>SUMIFS(СВЦЭМ!$D$33:$D$776,СВЦЭМ!$A$33:$A$776,$A75,СВЦЭМ!$B$33:$B$776,S$47)+'СЕТ СН'!$G$11+СВЦЭМ!$D$10+'СЕТ СН'!$G$5-'СЕТ СН'!$G$21</f>
        <v>3235.4387844600001</v>
      </c>
      <c r="T75" s="36">
        <f>SUMIFS(СВЦЭМ!$D$33:$D$776,СВЦЭМ!$A$33:$A$776,$A75,СВЦЭМ!$B$33:$B$776,T$47)+'СЕТ СН'!$G$11+СВЦЭМ!$D$10+'СЕТ СН'!$G$5-'СЕТ СН'!$G$21</f>
        <v>3229.1331824200001</v>
      </c>
      <c r="U75" s="36">
        <f>SUMIFS(СВЦЭМ!$D$33:$D$776,СВЦЭМ!$A$33:$A$776,$A75,СВЦЭМ!$B$33:$B$776,U$47)+'СЕТ СН'!$G$11+СВЦЭМ!$D$10+'СЕТ СН'!$G$5-'СЕТ СН'!$G$21</f>
        <v>3216.8136561700003</v>
      </c>
      <c r="V75" s="36">
        <f>SUMIFS(СВЦЭМ!$D$33:$D$776,СВЦЭМ!$A$33:$A$776,$A75,СВЦЭМ!$B$33:$B$776,V$47)+'СЕТ СН'!$G$11+СВЦЭМ!$D$10+'СЕТ СН'!$G$5-'СЕТ СН'!$G$21</f>
        <v>3216.1080528100001</v>
      </c>
      <c r="W75" s="36">
        <f>SUMIFS(СВЦЭМ!$D$33:$D$776,СВЦЭМ!$A$33:$A$776,$A75,СВЦЭМ!$B$33:$B$776,W$47)+'СЕТ СН'!$G$11+СВЦЭМ!$D$10+'СЕТ СН'!$G$5-'СЕТ СН'!$G$21</f>
        <v>3197.5639700699999</v>
      </c>
      <c r="X75" s="36">
        <f>SUMIFS(СВЦЭМ!$D$33:$D$776,СВЦЭМ!$A$33:$A$776,$A75,СВЦЭМ!$B$33:$B$776,X$47)+'СЕТ СН'!$G$11+СВЦЭМ!$D$10+'СЕТ СН'!$G$5-'СЕТ СН'!$G$21</f>
        <v>3231.2518158399998</v>
      </c>
      <c r="Y75" s="36">
        <f>SUMIFS(СВЦЭМ!$D$33:$D$776,СВЦЭМ!$A$33:$A$776,$A75,СВЦЭМ!$B$33:$B$776,Y$47)+'СЕТ СН'!$G$11+СВЦЭМ!$D$10+'СЕТ СН'!$G$5-'СЕТ СН'!$G$21</f>
        <v>3301.83250985</v>
      </c>
    </row>
    <row r="76" spans="1:26" ht="15.75" x14ac:dyDescent="0.2">
      <c r="A76" s="35">
        <f t="shared" si="1"/>
        <v>44011</v>
      </c>
      <c r="B76" s="36">
        <f>SUMIFS(СВЦЭМ!$D$33:$D$776,СВЦЭМ!$A$33:$A$776,$A76,СВЦЭМ!$B$33:$B$776,B$47)+'СЕТ СН'!$G$11+СВЦЭМ!$D$10+'СЕТ СН'!$G$5-'СЕТ СН'!$G$21</f>
        <v>3461.7991160400002</v>
      </c>
      <c r="C76" s="36">
        <f>SUMIFS(СВЦЭМ!$D$33:$D$776,СВЦЭМ!$A$33:$A$776,$A76,СВЦЭМ!$B$33:$B$776,C$47)+'СЕТ СН'!$G$11+СВЦЭМ!$D$10+'СЕТ СН'!$G$5-'СЕТ СН'!$G$21</f>
        <v>3457.1150785</v>
      </c>
      <c r="D76" s="36">
        <f>SUMIFS(СВЦЭМ!$D$33:$D$776,СВЦЭМ!$A$33:$A$776,$A76,СВЦЭМ!$B$33:$B$776,D$47)+'СЕТ СН'!$G$11+СВЦЭМ!$D$10+'СЕТ СН'!$G$5-'СЕТ СН'!$G$21</f>
        <v>3441.6892105699999</v>
      </c>
      <c r="E76" s="36">
        <f>SUMIFS(СВЦЭМ!$D$33:$D$776,СВЦЭМ!$A$33:$A$776,$A76,СВЦЭМ!$B$33:$B$776,E$47)+'СЕТ СН'!$G$11+СВЦЭМ!$D$10+'СЕТ СН'!$G$5-'СЕТ СН'!$G$21</f>
        <v>3435.8510911600001</v>
      </c>
      <c r="F76" s="36">
        <f>SUMIFS(СВЦЭМ!$D$33:$D$776,СВЦЭМ!$A$33:$A$776,$A76,СВЦЭМ!$B$33:$B$776,F$47)+'СЕТ СН'!$G$11+СВЦЭМ!$D$10+'СЕТ СН'!$G$5-'СЕТ СН'!$G$21</f>
        <v>3423.3138331999999</v>
      </c>
      <c r="G76" s="36">
        <f>SUMIFS(СВЦЭМ!$D$33:$D$776,СВЦЭМ!$A$33:$A$776,$A76,СВЦЭМ!$B$33:$B$776,G$47)+'СЕТ СН'!$G$11+СВЦЭМ!$D$10+'СЕТ СН'!$G$5-'СЕТ СН'!$G$21</f>
        <v>3433.6296979600002</v>
      </c>
      <c r="H76" s="36">
        <f>SUMIFS(СВЦЭМ!$D$33:$D$776,СВЦЭМ!$A$33:$A$776,$A76,СВЦЭМ!$B$33:$B$776,H$47)+'СЕТ СН'!$G$11+СВЦЭМ!$D$10+'СЕТ СН'!$G$5-'СЕТ СН'!$G$21</f>
        <v>3454.4386807999999</v>
      </c>
      <c r="I76" s="36">
        <f>SUMIFS(СВЦЭМ!$D$33:$D$776,СВЦЭМ!$A$33:$A$776,$A76,СВЦЭМ!$B$33:$B$776,I$47)+'СЕТ СН'!$G$11+СВЦЭМ!$D$10+'СЕТ СН'!$G$5-'СЕТ СН'!$G$21</f>
        <v>3472.7021000899999</v>
      </c>
      <c r="J76" s="36">
        <f>SUMIFS(СВЦЭМ!$D$33:$D$776,СВЦЭМ!$A$33:$A$776,$A76,СВЦЭМ!$B$33:$B$776,J$47)+'СЕТ СН'!$G$11+СВЦЭМ!$D$10+'СЕТ СН'!$G$5-'СЕТ СН'!$G$21</f>
        <v>3420.24836547</v>
      </c>
      <c r="K76" s="36">
        <f>SUMIFS(СВЦЭМ!$D$33:$D$776,СВЦЭМ!$A$33:$A$776,$A76,СВЦЭМ!$B$33:$B$776,K$47)+'СЕТ СН'!$G$11+СВЦЭМ!$D$10+'СЕТ СН'!$G$5-'СЕТ СН'!$G$21</f>
        <v>3290.0651670100001</v>
      </c>
      <c r="L76" s="36">
        <f>SUMIFS(СВЦЭМ!$D$33:$D$776,СВЦЭМ!$A$33:$A$776,$A76,СВЦЭМ!$B$33:$B$776,L$47)+'СЕТ СН'!$G$11+СВЦЭМ!$D$10+'СЕТ СН'!$G$5-'СЕТ СН'!$G$21</f>
        <v>3182.3706633100001</v>
      </c>
      <c r="M76" s="36">
        <f>SUMIFS(СВЦЭМ!$D$33:$D$776,СВЦЭМ!$A$33:$A$776,$A76,СВЦЭМ!$B$33:$B$776,M$47)+'СЕТ СН'!$G$11+СВЦЭМ!$D$10+'СЕТ СН'!$G$5-'СЕТ СН'!$G$21</f>
        <v>3167.6323094999998</v>
      </c>
      <c r="N76" s="36">
        <f>SUMIFS(СВЦЭМ!$D$33:$D$776,СВЦЭМ!$A$33:$A$776,$A76,СВЦЭМ!$B$33:$B$776,N$47)+'СЕТ СН'!$G$11+СВЦЭМ!$D$10+'СЕТ СН'!$G$5-'СЕТ СН'!$G$21</f>
        <v>3191.35415057</v>
      </c>
      <c r="O76" s="36">
        <f>SUMIFS(СВЦЭМ!$D$33:$D$776,СВЦЭМ!$A$33:$A$776,$A76,СВЦЭМ!$B$33:$B$776,O$47)+'СЕТ СН'!$G$11+СВЦЭМ!$D$10+'СЕТ СН'!$G$5-'СЕТ СН'!$G$21</f>
        <v>3209.4442027499999</v>
      </c>
      <c r="P76" s="36">
        <f>SUMIFS(СВЦЭМ!$D$33:$D$776,СВЦЭМ!$A$33:$A$776,$A76,СВЦЭМ!$B$33:$B$776,P$47)+'СЕТ СН'!$G$11+СВЦЭМ!$D$10+'СЕТ СН'!$G$5-'СЕТ СН'!$G$21</f>
        <v>3198.8501628499998</v>
      </c>
      <c r="Q76" s="36">
        <f>SUMIFS(СВЦЭМ!$D$33:$D$776,СВЦЭМ!$A$33:$A$776,$A76,СВЦЭМ!$B$33:$B$776,Q$47)+'СЕТ СН'!$G$11+СВЦЭМ!$D$10+'СЕТ СН'!$G$5-'СЕТ СН'!$G$21</f>
        <v>3200.4502522000003</v>
      </c>
      <c r="R76" s="36">
        <f>SUMIFS(СВЦЭМ!$D$33:$D$776,СВЦЭМ!$A$33:$A$776,$A76,СВЦЭМ!$B$33:$B$776,R$47)+'СЕТ СН'!$G$11+СВЦЭМ!$D$10+'СЕТ СН'!$G$5-'СЕТ СН'!$G$21</f>
        <v>3220.7570991699999</v>
      </c>
      <c r="S76" s="36">
        <f>SUMIFS(СВЦЭМ!$D$33:$D$776,СВЦЭМ!$A$33:$A$776,$A76,СВЦЭМ!$B$33:$B$776,S$47)+'СЕТ СН'!$G$11+СВЦЭМ!$D$10+'СЕТ СН'!$G$5-'СЕТ СН'!$G$21</f>
        <v>3219.4321603799999</v>
      </c>
      <c r="T76" s="36">
        <f>SUMIFS(СВЦЭМ!$D$33:$D$776,СВЦЭМ!$A$33:$A$776,$A76,СВЦЭМ!$B$33:$B$776,T$47)+'СЕТ СН'!$G$11+СВЦЭМ!$D$10+'СЕТ СН'!$G$5-'СЕТ СН'!$G$21</f>
        <v>3229.6909184699998</v>
      </c>
      <c r="U76" s="36">
        <f>SUMIFS(СВЦЭМ!$D$33:$D$776,СВЦЭМ!$A$33:$A$776,$A76,СВЦЭМ!$B$33:$B$776,U$47)+'СЕТ СН'!$G$11+СВЦЭМ!$D$10+'СЕТ СН'!$G$5-'СЕТ СН'!$G$21</f>
        <v>3253.7479483900001</v>
      </c>
      <c r="V76" s="36">
        <f>SUMIFS(СВЦЭМ!$D$33:$D$776,СВЦЭМ!$A$33:$A$776,$A76,СВЦЭМ!$B$33:$B$776,V$47)+'СЕТ СН'!$G$11+СВЦЭМ!$D$10+'СЕТ СН'!$G$5-'СЕТ СН'!$G$21</f>
        <v>3259.16086864</v>
      </c>
      <c r="W76" s="36">
        <f>SUMIFS(СВЦЭМ!$D$33:$D$776,СВЦЭМ!$A$33:$A$776,$A76,СВЦЭМ!$B$33:$B$776,W$47)+'СЕТ СН'!$G$11+СВЦЭМ!$D$10+'СЕТ СН'!$G$5-'СЕТ СН'!$G$21</f>
        <v>3232.65799333</v>
      </c>
      <c r="X76" s="36">
        <f>SUMIFS(СВЦЭМ!$D$33:$D$776,СВЦЭМ!$A$33:$A$776,$A76,СВЦЭМ!$B$33:$B$776,X$47)+'СЕТ СН'!$G$11+СВЦЭМ!$D$10+'СЕТ СН'!$G$5-'СЕТ СН'!$G$21</f>
        <v>3222.7403376000002</v>
      </c>
      <c r="Y76" s="36">
        <f>SUMIFS(СВЦЭМ!$D$33:$D$776,СВЦЭМ!$A$33:$A$776,$A76,СВЦЭМ!$B$33:$B$776,Y$47)+'СЕТ СН'!$G$11+СВЦЭМ!$D$10+'СЕТ СН'!$G$5-'СЕТ СН'!$G$21</f>
        <v>3343.7450004500001</v>
      </c>
    </row>
    <row r="77" spans="1:26" ht="15.75" x14ac:dyDescent="0.2">
      <c r="A77" s="35">
        <f t="shared" si="1"/>
        <v>44012</v>
      </c>
      <c r="B77" s="36">
        <f>SUMIFS(СВЦЭМ!$D$33:$D$776,СВЦЭМ!$A$33:$A$776,$A77,СВЦЭМ!$B$33:$B$776,B$47)+'СЕТ СН'!$G$11+СВЦЭМ!$D$10+'СЕТ СН'!$G$5-'СЕТ СН'!$G$21</f>
        <v>3460.0219930499998</v>
      </c>
      <c r="C77" s="36">
        <f>SUMIFS(СВЦЭМ!$D$33:$D$776,СВЦЭМ!$A$33:$A$776,$A77,СВЦЭМ!$B$33:$B$776,C$47)+'СЕТ СН'!$G$11+СВЦЭМ!$D$10+'СЕТ СН'!$G$5-'СЕТ СН'!$G$21</f>
        <v>3432.8480483100002</v>
      </c>
      <c r="D77" s="36">
        <f>SUMIFS(СВЦЭМ!$D$33:$D$776,СВЦЭМ!$A$33:$A$776,$A77,СВЦЭМ!$B$33:$B$776,D$47)+'СЕТ СН'!$G$11+СВЦЭМ!$D$10+'СЕТ СН'!$G$5-'СЕТ СН'!$G$21</f>
        <v>3417.4262843000001</v>
      </c>
      <c r="E77" s="36">
        <f>SUMIFS(СВЦЭМ!$D$33:$D$776,СВЦЭМ!$A$33:$A$776,$A77,СВЦЭМ!$B$33:$B$776,E$47)+'СЕТ СН'!$G$11+СВЦЭМ!$D$10+'СЕТ СН'!$G$5-'СЕТ СН'!$G$21</f>
        <v>3410.0445089499999</v>
      </c>
      <c r="F77" s="36">
        <f>SUMIFS(СВЦЭМ!$D$33:$D$776,СВЦЭМ!$A$33:$A$776,$A77,СВЦЭМ!$B$33:$B$776,F$47)+'СЕТ СН'!$G$11+СВЦЭМ!$D$10+'СЕТ СН'!$G$5-'СЕТ СН'!$G$21</f>
        <v>3401.0355171900001</v>
      </c>
      <c r="G77" s="36">
        <f>SUMIFS(СВЦЭМ!$D$33:$D$776,СВЦЭМ!$A$33:$A$776,$A77,СВЦЭМ!$B$33:$B$776,G$47)+'СЕТ СН'!$G$11+СВЦЭМ!$D$10+'СЕТ СН'!$G$5-'СЕТ СН'!$G$21</f>
        <v>3413.5903223400001</v>
      </c>
      <c r="H77" s="36">
        <f>SUMIFS(СВЦЭМ!$D$33:$D$776,СВЦЭМ!$A$33:$A$776,$A77,СВЦЭМ!$B$33:$B$776,H$47)+'СЕТ СН'!$G$11+СВЦЭМ!$D$10+'СЕТ СН'!$G$5-'СЕТ СН'!$G$21</f>
        <v>3438.6467587400002</v>
      </c>
      <c r="I77" s="36">
        <f>SUMIFS(СВЦЭМ!$D$33:$D$776,СВЦЭМ!$A$33:$A$776,$A77,СВЦЭМ!$B$33:$B$776,I$47)+'СЕТ СН'!$G$11+СВЦЭМ!$D$10+'СЕТ СН'!$G$5-'СЕТ СН'!$G$21</f>
        <v>3446.4745647099999</v>
      </c>
      <c r="J77" s="36">
        <f>SUMIFS(СВЦЭМ!$D$33:$D$776,СВЦЭМ!$A$33:$A$776,$A77,СВЦЭМ!$B$33:$B$776,J$47)+'СЕТ СН'!$G$11+СВЦЭМ!$D$10+'СЕТ СН'!$G$5-'СЕТ СН'!$G$21</f>
        <v>3395.58443859</v>
      </c>
      <c r="K77" s="36">
        <f>SUMIFS(СВЦЭМ!$D$33:$D$776,СВЦЭМ!$A$33:$A$776,$A77,СВЦЭМ!$B$33:$B$776,K$47)+'СЕТ СН'!$G$11+СВЦЭМ!$D$10+'СЕТ СН'!$G$5-'СЕТ СН'!$G$21</f>
        <v>3301.9646744900001</v>
      </c>
      <c r="L77" s="36">
        <f>SUMIFS(СВЦЭМ!$D$33:$D$776,СВЦЭМ!$A$33:$A$776,$A77,СВЦЭМ!$B$33:$B$776,L$47)+'СЕТ СН'!$G$11+СВЦЭМ!$D$10+'СЕТ СН'!$G$5-'СЕТ СН'!$G$21</f>
        <v>3216.9733137600001</v>
      </c>
      <c r="M77" s="36">
        <f>SUMIFS(СВЦЭМ!$D$33:$D$776,СВЦЭМ!$A$33:$A$776,$A77,СВЦЭМ!$B$33:$B$776,M$47)+'СЕТ СН'!$G$11+СВЦЭМ!$D$10+'СЕТ СН'!$G$5-'СЕТ СН'!$G$21</f>
        <v>3211.9108854999999</v>
      </c>
      <c r="N77" s="36">
        <f>SUMIFS(СВЦЭМ!$D$33:$D$776,СВЦЭМ!$A$33:$A$776,$A77,СВЦЭМ!$B$33:$B$776,N$47)+'СЕТ СН'!$G$11+СВЦЭМ!$D$10+'СЕТ СН'!$G$5-'СЕТ СН'!$G$21</f>
        <v>3235.0850827599998</v>
      </c>
      <c r="O77" s="36">
        <f>SUMIFS(СВЦЭМ!$D$33:$D$776,СВЦЭМ!$A$33:$A$776,$A77,СВЦЭМ!$B$33:$B$776,O$47)+'СЕТ СН'!$G$11+СВЦЭМ!$D$10+'СЕТ СН'!$G$5-'СЕТ СН'!$G$21</f>
        <v>3239.2671603899998</v>
      </c>
      <c r="P77" s="36">
        <f>SUMIFS(СВЦЭМ!$D$33:$D$776,СВЦЭМ!$A$33:$A$776,$A77,СВЦЭМ!$B$33:$B$776,P$47)+'СЕТ СН'!$G$11+СВЦЭМ!$D$10+'СЕТ СН'!$G$5-'СЕТ СН'!$G$21</f>
        <v>3236.0615610200002</v>
      </c>
      <c r="Q77" s="36">
        <f>SUMIFS(СВЦЭМ!$D$33:$D$776,СВЦЭМ!$A$33:$A$776,$A77,СВЦЭМ!$B$33:$B$776,Q$47)+'СЕТ СН'!$G$11+СВЦЭМ!$D$10+'СЕТ СН'!$G$5-'СЕТ СН'!$G$21</f>
        <v>3240.7224171500002</v>
      </c>
      <c r="R77" s="36">
        <f>SUMIFS(СВЦЭМ!$D$33:$D$776,СВЦЭМ!$A$33:$A$776,$A77,СВЦЭМ!$B$33:$B$776,R$47)+'СЕТ СН'!$G$11+СВЦЭМ!$D$10+'СЕТ СН'!$G$5-'СЕТ СН'!$G$21</f>
        <v>3242.7806926100002</v>
      </c>
      <c r="S77" s="36">
        <f>SUMIFS(СВЦЭМ!$D$33:$D$776,СВЦЭМ!$A$33:$A$776,$A77,СВЦЭМ!$B$33:$B$776,S$47)+'СЕТ СН'!$G$11+СВЦЭМ!$D$10+'СЕТ СН'!$G$5-'СЕТ СН'!$G$21</f>
        <v>3244.7122993799999</v>
      </c>
      <c r="T77" s="36">
        <f>SUMIFS(СВЦЭМ!$D$33:$D$776,СВЦЭМ!$A$33:$A$776,$A77,СВЦЭМ!$B$33:$B$776,T$47)+'СЕТ СН'!$G$11+СВЦЭМ!$D$10+'СЕТ СН'!$G$5-'СЕТ СН'!$G$21</f>
        <v>3244.0888064000001</v>
      </c>
      <c r="U77" s="36">
        <f>SUMIFS(СВЦЭМ!$D$33:$D$776,СВЦЭМ!$A$33:$A$776,$A77,СВЦЭМ!$B$33:$B$776,U$47)+'СЕТ СН'!$G$11+СВЦЭМ!$D$10+'СЕТ СН'!$G$5-'СЕТ СН'!$G$21</f>
        <v>3238.8137456899999</v>
      </c>
      <c r="V77" s="36">
        <f>SUMIFS(СВЦЭМ!$D$33:$D$776,СВЦЭМ!$A$33:$A$776,$A77,СВЦЭМ!$B$33:$B$776,V$47)+'СЕТ СН'!$G$11+СВЦЭМ!$D$10+'СЕТ СН'!$G$5-'СЕТ СН'!$G$21</f>
        <v>3232.2600474999999</v>
      </c>
      <c r="W77" s="36">
        <f>SUMIFS(СВЦЭМ!$D$33:$D$776,СВЦЭМ!$A$33:$A$776,$A77,СВЦЭМ!$B$33:$B$776,W$47)+'СЕТ СН'!$G$11+СВЦЭМ!$D$10+'СЕТ СН'!$G$5-'СЕТ СН'!$G$21</f>
        <v>3206.11358952</v>
      </c>
      <c r="X77" s="36">
        <f>SUMIFS(СВЦЭМ!$D$33:$D$776,СВЦЭМ!$A$33:$A$776,$A77,СВЦЭМ!$B$33:$B$776,X$47)+'СЕТ СН'!$G$11+СВЦЭМ!$D$10+'СЕТ СН'!$G$5-'СЕТ СН'!$G$21</f>
        <v>3249.9768771399999</v>
      </c>
      <c r="Y77" s="36">
        <f>SUMIFS(СВЦЭМ!$D$33:$D$776,СВЦЭМ!$A$33:$A$776,$A77,СВЦЭМ!$B$33:$B$776,Y$47)+'СЕТ СН'!$G$11+СВЦЭМ!$D$10+'СЕТ СН'!$G$5-'СЕТ СН'!$G$21</f>
        <v>3344.9899895799999</v>
      </c>
    </row>
    <row r="78" spans="1:26" ht="15.75" hidden="1" x14ac:dyDescent="0.2">
      <c r="A78" s="35">
        <f t="shared" si="1"/>
        <v>44013</v>
      </c>
      <c r="B78" s="36">
        <f>SUMIFS(СВЦЭМ!$D$33:$D$776,СВЦЭМ!$A$33:$A$776,$A78,СВЦЭМ!$B$33:$B$776,B$47)+'СЕТ СН'!$G$11+СВЦЭМ!$D$10+'СЕТ СН'!$G$5-'СЕТ СН'!$G$21</f>
        <v>2592.4900080500001</v>
      </c>
      <c r="C78" s="36">
        <f>SUMIFS(СВЦЭМ!$D$33:$D$776,СВЦЭМ!$A$33:$A$776,$A78,СВЦЭМ!$B$33:$B$776,C$47)+'СЕТ СН'!$G$11+СВЦЭМ!$D$10+'СЕТ СН'!$G$5-'СЕТ СН'!$G$21</f>
        <v>2592.4900080500001</v>
      </c>
      <c r="D78" s="36">
        <f>SUMIFS(СВЦЭМ!$D$33:$D$776,СВЦЭМ!$A$33:$A$776,$A78,СВЦЭМ!$B$33:$B$776,D$47)+'СЕТ СН'!$G$11+СВЦЭМ!$D$10+'СЕТ СН'!$G$5-'СЕТ СН'!$G$21</f>
        <v>2592.4900080500001</v>
      </c>
      <c r="E78" s="36">
        <f>SUMIFS(СВЦЭМ!$D$33:$D$776,СВЦЭМ!$A$33:$A$776,$A78,СВЦЭМ!$B$33:$B$776,E$47)+'СЕТ СН'!$G$11+СВЦЭМ!$D$10+'СЕТ СН'!$G$5-'СЕТ СН'!$G$21</f>
        <v>2592.4900080500001</v>
      </c>
      <c r="F78" s="36">
        <f>SUMIFS(СВЦЭМ!$D$33:$D$776,СВЦЭМ!$A$33:$A$776,$A78,СВЦЭМ!$B$33:$B$776,F$47)+'СЕТ СН'!$G$11+СВЦЭМ!$D$10+'СЕТ СН'!$G$5-'СЕТ СН'!$G$21</f>
        <v>2592.4900080500001</v>
      </c>
      <c r="G78" s="36">
        <f>SUMIFS(СВЦЭМ!$D$33:$D$776,СВЦЭМ!$A$33:$A$776,$A78,СВЦЭМ!$B$33:$B$776,G$47)+'СЕТ СН'!$G$11+СВЦЭМ!$D$10+'СЕТ СН'!$G$5-'СЕТ СН'!$G$21</f>
        <v>2592.4900080500001</v>
      </c>
      <c r="H78" s="36">
        <f>SUMIFS(СВЦЭМ!$D$33:$D$776,СВЦЭМ!$A$33:$A$776,$A78,СВЦЭМ!$B$33:$B$776,H$47)+'СЕТ СН'!$G$11+СВЦЭМ!$D$10+'СЕТ СН'!$G$5-'СЕТ СН'!$G$21</f>
        <v>2592.4900080500001</v>
      </c>
      <c r="I78" s="36">
        <f>SUMIFS(СВЦЭМ!$D$33:$D$776,СВЦЭМ!$A$33:$A$776,$A78,СВЦЭМ!$B$33:$B$776,I$47)+'СЕТ СН'!$G$11+СВЦЭМ!$D$10+'СЕТ СН'!$G$5-'СЕТ СН'!$G$21</f>
        <v>2592.4900080500001</v>
      </c>
      <c r="J78" s="36">
        <f>SUMIFS(СВЦЭМ!$D$33:$D$776,СВЦЭМ!$A$33:$A$776,$A78,СВЦЭМ!$B$33:$B$776,J$47)+'СЕТ СН'!$G$11+СВЦЭМ!$D$10+'СЕТ СН'!$G$5-'СЕТ СН'!$G$21</f>
        <v>2592.4900080500001</v>
      </c>
      <c r="K78" s="36">
        <f>SUMIFS(СВЦЭМ!$D$33:$D$776,СВЦЭМ!$A$33:$A$776,$A78,СВЦЭМ!$B$33:$B$776,K$47)+'СЕТ СН'!$G$11+СВЦЭМ!$D$10+'СЕТ СН'!$G$5-'СЕТ СН'!$G$21</f>
        <v>2592.4900080500001</v>
      </c>
      <c r="L78" s="36">
        <f>SUMIFS(СВЦЭМ!$D$33:$D$776,СВЦЭМ!$A$33:$A$776,$A78,СВЦЭМ!$B$33:$B$776,L$47)+'СЕТ СН'!$G$11+СВЦЭМ!$D$10+'СЕТ СН'!$G$5-'СЕТ СН'!$G$21</f>
        <v>2592.4900080500001</v>
      </c>
      <c r="M78" s="36">
        <f>SUMIFS(СВЦЭМ!$D$33:$D$776,СВЦЭМ!$A$33:$A$776,$A78,СВЦЭМ!$B$33:$B$776,M$47)+'СЕТ СН'!$G$11+СВЦЭМ!$D$10+'СЕТ СН'!$G$5-'СЕТ СН'!$G$21</f>
        <v>2592.4900080500001</v>
      </c>
      <c r="N78" s="36">
        <f>SUMIFS(СВЦЭМ!$D$33:$D$776,СВЦЭМ!$A$33:$A$776,$A78,СВЦЭМ!$B$33:$B$776,N$47)+'СЕТ СН'!$G$11+СВЦЭМ!$D$10+'СЕТ СН'!$G$5-'СЕТ СН'!$G$21</f>
        <v>2592.4900080500001</v>
      </c>
      <c r="O78" s="36">
        <f>SUMIFS(СВЦЭМ!$D$33:$D$776,СВЦЭМ!$A$33:$A$776,$A78,СВЦЭМ!$B$33:$B$776,O$47)+'СЕТ СН'!$G$11+СВЦЭМ!$D$10+'СЕТ СН'!$G$5-'СЕТ СН'!$G$21</f>
        <v>2592.4900080500001</v>
      </c>
      <c r="P78" s="36">
        <f>SUMIFS(СВЦЭМ!$D$33:$D$776,СВЦЭМ!$A$33:$A$776,$A78,СВЦЭМ!$B$33:$B$776,P$47)+'СЕТ СН'!$G$11+СВЦЭМ!$D$10+'СЕТ СН'!$G$5-'СЕТ СН'!$G$21</f>
        <v>2592.4900080500001</v>
      </c>
      <c r="Q78" s="36">
        <f>SUMIFS(СВЦЭМ!$D$33:$D$776,СВЦЭМ!$A$33:$A$776,$A78,СВЦЭМ!$B$33:$B$776,Q$47)+'СЕТ СН'!$G$11+СВЦЭМ!$D$10+'СЕТ СН'!$G$5-'СЕТ СН'!$G$21</f>
        <v>2592.4900080500001</v>
      </c>
      <c r="R78" s="36">
        <f>SUMIFS(СВЦЭМ!$D$33:$D$776,СВЦЭМ!$A$33:$A$776,$A78,СВЦЭМ!$B$33:$B$776,R$47)+'СЕТ СН'!$G$11+СВЦЭМ!$D$10+'СЕТ СН'!$G$5-'СЕТ СН'!$G$21</f>
        <v>2592.4900080500001</v>
      </c>
      <c r="S78" s="36">
        <f>SUMIFS(СВЦЭМ!$D$33:$D$776,СВЦЭМ!$A$33:$A$776,$A78,СВЦЭМ!$B$33:$B$776,S$47)+'СЕТ СН'!$G$11+СВЦЭМ!$D$10+'СЕТ СН'!$G$5-'СЕТ СН'!$G$21</f>
        <v>2592.4900080500001</v>
      </c>
      <c r="T78" s="36">
        <f>SUMIFS(СВЦЭМ!$D$33:$D$776,СВЦЭМ!$A$33:$A$776,$A78,СВЦЭМ!$B$33:$B$776,T$47)+'СЕТ СН'!$G$11+СВЦЭМ!$D$10+'СЕТ СН'!$G$5-'СЕТ СН'!$G$21</f>
        <v>2592.4900080500001</v>
      </c>
      <c r="U78" s="36">
        <f>SUMIFS(СВЦЭМ!$D$33:$D$776,СВЦЭМ!$A$33:$A$776,$A78,СВЦЭМ!$B$33:$B$776,U$47)+'СЕТ СН'!$G$11+СВЦЭМ!$D$10+'СЕТ СН'!$G$5-'СЕТ СН'!$G$21</f>
        <v>2592.4900080500001</v>
      </c>
      <c r="V78" s="36">
        <f>SUMIFS(СВЦЭМ!$D$33:$D$776,СВЦЭМ!$A$33:$A$776,$A78,СВЦЭМ!$B$33:$B$776,V$47)+'СЕТ СН'!$G$11+СВЦЭМ!$D$10+'СЕТ СН'!$G$5-'СЕТ СН'!$G$21</f>
        <v>2592.4900080500001</v>
      </c>
      <c r="W78" s="36">
        <f>SUMIFS(СВЦЭМ!$D$33:$D$776,СВЦЭМ!$A$33:$A$776,$A78,СВЦЭМ!$B$33:$B$776,W$47)+'СЕТ СН'!$G$11+СВЦЭМ!$D$10+'СЕТ СН'!$G$5-'СЕТ СН'!$G$21</f>
        <v>2592.4900080500001</v>
      </c>
      <c r="X78" s="36">
        <f>SUMIFS(СВЦЭМ!$D$33:$D$776,СВЦЭМ!$A$33:$A$776,$A78,СВЦЭМ!$B$33:$B$776,X$47)+'СЕТ СН'!$G$11+СВЦЭМ!$D$10+'СЕТ СН'!$G$5-'СЕТ СН'!$G$21</f>
        <v>2592.4900080500001</v>
      </c>
      <c r="Y78" s="36">
        <f>SUMIFS(СВЦЭМ!$D$33:$D$776,СВЦЭМ!$A$33:$A$776,$A78,СВЦЭМ!$B$33:$B$776,Y$47)+'СЕТ СН'!$G$11+СВЦЭМ!$D$10+'СЕТ СН'!$G$5-'СЕТ СН'!$G$21</f>
        <v>2592.4900080500001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01.06.2020</v>
      </c>
      <c r="B84" s="36">
        <f>SUMIFS(СВЦЭМ!$D$33:$D$776,СВЦЭМ!$A$33:$A$776,$A84,СВЦЭМ!$B$33:$B$776,B$83)+'СЕТ СН'!$H$11+СВЦЭМ!$D$10+'СЕТ СН'!$H$5-'СЕТ СН'!$H$21</f>
        <v>3380.8199832</v>
      </c>
      <c r="C84" s="36">
        <f>SUMIFS(СВЦЭМ!$D$33:$D$776,СВЦЭМ!$A$33:$A$776,$A84,СВЦЭМ!$B$33:$B$776,C$83)+'СЕТ СН'!$H$11+СВЦЭМ!$D$10+'СЕТ СН'!$H$5-'СЕТ СН'!$H$21</f>
        <v>3391.8420854400001</v>
      </c>
      <c r="D84" s="36">
        <f>SUMIFS(СВЦЭМ!$D$33:$D$776,СВЦЭМ!$A$33:$A$776,$A84,СВЦЭМ!$B$33:$B$776,D$83)+'СЕТ СН'!$H$11+СВЦЭМ!$D$10+'СЕТ СН'!$H$5-'СЕТ СН'!$H$21</f>
        <v>3407.9911995299999</v>
      </c>
      <c r="E84" s="36">
        <f>SUMIFS(СВЦЭМ!$D$33:$D$776,СВЦЭМ!$A$33:$A$776,$A84,СВЦЭМ!$B$33:$B$776,E$83)+'СЕТ СН'!$H$11+СВЦЭМ!$D$10+'СЕТ СН'!$H$5-'СЕТ СН'!$H$21</f>
        <v>3415.6555708999999</v>
      </c>
      <c r="F84" s="36">
        <f>SUMIFS(СВЦЭМ!$D$33:$D$776,СВЦЭМ!$A$33:$A$776,$A84,СВЦЭМ!$B$33:$B$776,F$83)+'СЕТ СН'!$H$11+СВЦЭМ!$D$10+'СЕТ СН'!$H$5-'СЕТ СН'!$H$21</f>
        <v>3415.7217799099999</v>
      </c>
      <c r="G84" s="36">
        <f>SUMIFS(СВЦЭМ!$D$33:$D$776,СВЦЭМ!$A$33:$A$776,$A84,СВЦЭМ!$B$33:$B$776,G$83)+'СЕТ СН'!$H$11+СВЦЭМ!$D$10+'СЕТ СН'!$H$5-'СЕТ СН'!$H$21</f>
        <v>3412.2732409499999</v>
      </c>
      <c r="H84" s="36">
        <f>SUMIFS(СВЦЭМ!$D$33:$D$776,СВЦЭМ!$A$33:$A$776,$A84,СВЦЭМ!$B$33:$B$776,H$83)+'СЕТ СН'!$H$11+СВЦЭМ!$D$10+'СЕТ СН'!$H$5-'СЕТ СН'!$H$21</f>
        <v>3397.33409661</v>
      </c>
      <c r="I84" s="36">
        <f>SUMIFS(СВЦЭМ!$D$33:$D$776,СВЦЭМ!$A$33:$A$776,$A84,СВЦЭМ!$B$33:$B$776,I$83)+'СЕТ СН'!$H$11+СВЦЭМ!$D$10+'СЕТ СН'!$H$5-'СЕТ СН'!$H$21</f>
        <v>3387.5634099500003</v>
      </c>
      <c r="J84" s="36">
        <f>SUMIFS(СВЦЭМ!$D$33:$D$776,СВЦЭМ!$A$33:$A$776,$A84,СВЦЭМ!$B$33:$B$776,J$83)+'СЕТ СН'!$H$11+СВЦЭМ!$D$10+'СЕТ СН'!$H$5-'СЕТ СН'!$H$21</f>
        <v>3354.55368993</v>
      </c>
      <c r="K84" s="36">
        <f>SUMIFS(СВЦЭМ!$D$33:$D$776,СВЦЭМ!$A$33:$A$776,$A84,СВЦЭМ!$B$33:$B$776,K$83)+'СЕТ СН'!$H$11+СВЦЭМ!$D$10+'СЕТ СН'!$H$5-'СЕТ СН'!$H$21</f>
        <v>3298.1708384100002</v>
      </c>
      <c r="L84" s="36">
        <f>SUMIFS(СВЦЭМ!$D$33:$D$776,СВЦЭМ!$A$33:$A$776,$A84,СВЦЭМ!$B$33:$B$776,L$83)+'СЕТ СН'!$H$11+СВЦЭМ!$D$10+'СЕТ СН'!$H$5-'СЕТ СН'!$H$21</f>
        <v>3321.28188292</v>
      </c>
      <c r="M84" s="36">
        <f>SUMIFS(СВЦЭМ!$D$33:$D$776,СВЦЭМ!$A$33:$A$776,$A84,СВЦЭМ!$B$33:$B$776,M$83)+'СЕТ СН'!$H$11+СВЦЭМ!$D$10+'СЕТ СН'!$H$5-'СЕТ СН'!$H$21</f>
        <v>3337.5004169100002</v>
      </c>
      <c r="N84" s="36">
        <f>SUMIFS(СВЦЭМ!$D$33:$D$776,СВЦЭМ!$A$33:$A$776,$A84,СВЦЭМ!$B$33:$B$776,N$83)+'СЕТ СН'!$H$11+СВЦЭМ!$D$10+'СЕТ СН'!$H$5-'СЕТ СН'!$H$21</f>
        <v>3332.8855068500002</v>
      </c>
      <c r="O84" s="36">
        <f>SUMIFS(СВЦЭМ!$D$33:$D$776,СВЦЭМ!$A$33:$A$776,$A84,СВЦЭМ!$B$33:$B$776,O$83)+'СЕТ СН'!$H$11+СВЦЭМ!$D$10+'СЕТ СН'!$H$5-'СЕТ СН'!$H$21</f>
        <v>3321.19387641</v>
      </c>
      <c r="P84" s="36">
        <f>SUMIFS(СВЦЭМ!$D$33:$D$776,СВЦЭМ!$A$33:$A$776,$A84,СВЦЭМ!$B$33:$B$776,P$83)+'СЕТ СН'!$H$11+СВЦЭМ!$D$10+'СЕТ СН'!$H$5-'СЕТ СН'!$H$21</f>
        <v>3314.7554639700002</v>
      </c>
      <c r="Q84" s="36">
        <f>SUMIFS(СВЦЭМ!$D$33:$D$776,СВЦЭМ!$A$33:$A$776,$A84,СВЦЭМ!$B$33:$B$776,Q$83)+'СЕТ СН'!$H$11+СВЦЭМ!$D$10+'СЕТ СН'!$H$5-'СЕТ СН'!$H$21</f>
        <v>3318.21648985</v>
      </c>
      <c r="R84" s="36">
        <f>SUMIFS(СВЦЭМ!$D$33:$D$776,СВЦЭМ!$A$33:$A$776,$A84,СВЦЭМ!$B$33:$B$776,R$83)+'СЕТ СН'!$H$11+СВЦЭМ!$D$10+'СЕТ СН'!$H$5-'СЕТ СН'!$H$21</f>
        <v>3312.70461325</v>
      </c>
      <c r="S84" s="36">
        <f>SUMIFS(СВЦЭМ!$D$33:$D$776,СВЦЭМ!$A$33:$A$776,$A84,СВЦЭМ!$B$33:$B$776,S$83)+'СЕТ СН'!$H$11+СВЦЭМ!$D$10+'СЕТ СН'!$H$5-'СЕТ СН'!$H$21</f>
        <v>3315.6926206100002</v>
      </c>
      <c r="T84" s="36">
        <f>SUMIFS(СВЦЭМ!$D$33:$D$776,СВЦЭМ!$A$33:$A$776,$A84,СВЦЭМ!$B$33:$B$776,T$83)+'СЕТ СН'!$H$11+СВЦЭМ!$D$10+'СЕТ СН'!$H$5-'СЕТ СН'!$H$21</f>
        <v>3324.0305705199999</v>
      </c>
      <c r="U84" s="36">
        <f>SUMIFS(СВЦЭМ!$D$33:$D$776,СВЦЭМ!$A$33:$A$776,$A84,СВЦЭМ!$B$33:$B$776,U$83)+'СЕТ СН'!$H$11+СВЦЭМ!$D$10+'СЕТ СН'!$H$5-'СЕТ СН'!$H$21</f>
        <v>3302.2289749400002</v>
      </c>
      <c r="V84" s="36">
        <f>SUMIFS(СВЦЭМ!$D$33:$D$776,СВЦЭМ!$A$33:$A$776,$A84,СВЦЭМ!$B$33:$B$776,V$83)+'СЕТ СН'!$H$11+СВЦЭМ!$D$10+'СЕТ СН'!$H$5-'СЕТ СН'!$H$21</f>
        <v>3315.2974045800001</v>
      </c>
      <c r="W84" s="36">
        <f>SUMIFS(СВЦЭМ!$D$33:$D$776,СВЦЭМ!$A$33:$A$776,$A84,СВЦЭМ!$B$33:$B$776,W$83)+'СЕТ СН'!$H$11+СВЦЭМ!$D$10+'СЕТ СН'!$H$5-'СЕТ СН'!$H$21</f>
        <v>3336.3636971300002</v>
      </c>
      <c r="X84" s="36">
        <f>SUMIFS(СВЦЭМ!$D$33:$D$776,СВЦЭМ!$A$33:$A$776,$A84,СВЦЭМ!$B$33:$B$776,X$83)+'СЕТ СН'!$H$11+СВЦЭМ!$D$10+'СЕТ СН'!$H$5-'СЕТ СН'!$H$21</f>
        <v>3311.4197111399999</v>
      </c>
      <c r="Y84" s="36">
        <f>SUMIFS(СВЦЭМ!$D$33:$D$776,СВЦЭМ!$A$33:$A$776,$A84,СВЦЭМ!$B$33:$B$776,Y$83)+'СЕТ СН'!$H$11+СВЦЭМ!$D$10+'СЕТ СН'!$H$5-'СЕТ СН'!$H$21</f>
        <v>3339.2235279199999</v>
      </c>
      <c r="AA84" s="45"/>
    </row>
    <row r="85" spans="1:27" ht="15.75" x14ac:dyDescent="0.2">
      <c r="A85" s="35">
        <f>A84+1</f>
        <v>43984</v>
      </c>
      <c r="B85" s="36">
        <f>SUMIFS(СВЦЭМ!$D$33:$D$776,СВЦЭМ!$A$33:$A$776,$A85,СВЦЭМ!$B$33:$B$776,B$83)+'СЕТ СН'!$H$11+СВЦЭМ!$D$10+'СЕТ СН'!$H$5-'СЕТ СН'!$H$21</f>
        <v>3359.06443812</v>
      </c>
      <c r="C85" s="36">
        <f>SUMIFS(СВЦЭМ!$D$33:$D$776,СВЦЭМ!$A$33:$A$776,$A85,СВЦЭМ!$B$33:$B$776,C$83)+'СЕТ СН'!$H$11+СВЦЭМ!$D$10+'СЕТ СН'!$H$5-'СЕТ СН'!$H$21</f>
        <v>3401.3966136500003</v>
      </c>
      <c r="D85" s="36">
        <f>SUMIFS(СВЦЭМ!$D$33:$D$776,СВЦЭМ!$A$33:$A$776,$A85,СВЦЭМ!$B$33:$B$776,D$83)+'СЕТ СН'!$H$11+СВЦЭМ!$D$10+'СЕТ СН'!$H$5-'СЕТ СН'!$H$21</f>
        <v>3427.85057022</v>
      </c>
      <c r="E85" s="36">
        <f>SUMIFS(СВЦЭМ!$D$33:$D$776,СВЦЭМ!$A$33:$A$776,$A85,СВЦЭМ!$B$33:$B$776,E$83)+'СЕТ СН'!$H$11+СВЦЭМ!$D$10+'СЕТ СН'!$H$5-'СЕТ СН'!$H$21</f>
        <v>3435.7611804799999</v>
      </c>
      <c r="F85" s="36">
        <f>SUMIFS(СВЦЭМ!$D$33:$D$776,СВЦЭМ!$A$33:$A$776,$A85,СВЦЭМ!$B$33:$B$776,F$83)+'СЕТ СН'!$H$11+СВЦЭМ!$D$10+'СЕТ СН'!$H$5-'СЕТ СН'!$H$21</f>
        <v>3439.0730168499999</v>
      </c>
      <c r="G85" s="36">
        <f>SUMIFS(СВЦЭМ!$D$33:$D$776,СВЦЭМ!$A$33:$A$776,$A85,СВЦЭМ!$B$33:$B$776,G$83)+'СЕТ СН'!$H$11+СВЦЭМ!$D$10+'СЕТ СН'!$H$5-'СЕТ СН'!$H$21</f>
        <v>3434.63029671</v>
      </c>
      <c r="H85" s="36">
        <f>SUMIFS(СВЦЭМ!$D$33:$D$776,СВЦЭМ!$A$33:$A$776,$A85,СВЦЭМ!$B$33:$B$776,H$83)+'СЕТ СН'!$H$11+СВЦЭМ!$D$10+'СЕТ СН'!$H$5-'СЕТ СН'!$H$21</f>
        <v>3394.77885715</v>
      </c>
      <c r="I85" s="36">
        <f>SUMIFS(СВЦЭМ!$D$33:$D$776,СВЦЭМ!$A$33:$A$776,$A85,СВЦЭМ!$B$33:$B$776,I$83)+'СЕТ СН'!$H$11+СВЦЭМ!$D$10+'СЕТ СН'!$H$5-'СЕТ СН'!$H$21</f>
        <v>3349.6883101799999</v>
      </c>
      <c r="J85" s="36">
        <f>SUMIFS(СВЦЭМ!$D$33:$D$776,СВЦЭМ!$A$33:$A$776,$A85,СВЦЭМ!$B$33:$B$776,J$83)+'СЕТ СН'!$H$11+СВЦЭМ!$D$10+'СЕТ СН'!$H$5-'СЕТ СН'!$H$21</f>
        <v>3368.8674490499998</v>
      </c>
      <c r="K85" s="36">
        <f>SUMIFS(СВЦЭМ!$D$33:$D$776,СВЦЭМ!$A$33:$A$776,$A85,СВЦЭМ!$B$33:$B$776,K$83)+'СЕТ СН'!$H$11+СВЦЭМ!$D$10+'СЕТ СН'!$H$5-'СЕТ СН'!$H$21</f>
        <v>3365.19805559</v>
      </c>
      <c r="L85" s="36">
        <f>SUMIFS(СВЦЭМ!$D$33:$D$776,СВЦЭМ!$A$33:$A$776,$A85,СВЦЭМ!$B$33:$B$776,L$83)+'СЕТ СН'!$H$11+СВЦЭМ!$D$10+'СЕТ СН'!$H$5-'СЕТ СН'!$H$21</f>
        <v>3354.9695802800002</v>
      </c>
      <c r="M85" s="36">
        <f>SUMIFS(СВЦЭМ!$D$33:$D$776,СВЦЭМ!$A$33:$A$776,$A85,СВЦЭМ!$B$33:$B$776,M$83)+'СЕТ СН'!$H$11+СВЦЭМ!$D$10+'СЕТ СН'!$H$5-'СЕТ СН'!$H$21</f>
        <v>3333.75187185</v>
      </c>
      <c r="N85" s="36">
        <f>SUMIFS(СВЦЭМ!$D$33:$D$776,СВЦЭМ!$A$33:$A$776,$A85,СВЦЭМ!$B$33:$B$776,N$83)+'СЕТ СН'!$H$11+СВЦЭМ!$D$10+'СЕТ СН'!$H$5-'СЕТ СН'!$H$21</f>
        <v>3328.3631113700003</v>
      </c>
      <c r="O85" s="36">
        <f>SUMIFS(СВЦЭМ!$D$33:$D$776,СВЦЭМ!$A$33:$A$776,$A85,СВЦЭМ!$B$33:$B$776,O$83)+'СЕТ СН'!$H$11+СВЦЭМ!$D$10+'СЕТ СН'!$H$5-'СЕТ СН'!$H$21</f>
        <v>3329.3919144500001</v>
      </c>
      <c r="P85" s="36">
        <f>SUMIFS(СВЦЭМ!$D$33:$D$776,СВЦЭМ!$A$33:$A$776,$A85,СВЦЭМ!$B$33:$B$776,P$83)+'СЕТ СН'!$H$11+СВЦЭМ!$D$10+'СЕТ СН'!$H$5-'СЕТ СН'!$H$21</f>
        <v>3342.0311321999998</v>
      </c>
      <c r="Q85" s="36">
        <f>SUMIFS(СВЦЭМ!$D$33:$D$776,СВЦЭМ!$A$33:$A$776,$A85,СВЦЭМ!$B$33:$B$776,Q$83)+'СЕТ СН'!$H$11+СВЦЭМ!$D$10+'СЕТ СН'!$H$5-'СЕТ СН'!$H$21</f>
        <v>3338.6944990100001</v>
      </c>
      <c r="R85" s="36">
        <f>SUMIFS(СВЦЭМ!$D$33:$D$776,СВЦЭМ!$A$33:$A$776,$A85,СВЦЭМ!$B$33:$B$776,R$83)+'СЕТ СН'!$H$11+СВЦЭМ!$D$10+'СЕТ СН'!$H$5-'СЕТ СН'!$H$21</f>
        <v>3329.84691582</v>
      </c>
      <c r="S85" s="36">
        <f>SUMIFS(СВЦЭМ!$D$33:$D$776,СВЦЭМ!$A$33:$A$776,$A85,СВЦЭМ!$B$33:$B$776,S$83)+'СЕТ СН'!$H$11+СВЦЭМ!$D$10+'СЕТ СН'!$H$5-'СЕТ СН'!$H$21</f>
        <v>3340.06335162</v>
      </c>
      <c r="T85" s="36">
        <f>SUMIFS(СВЦЭМ!$D$33:$D$776,СВЦЭМ!$A$33:$A$776,$A85,СВЦЭМ!$B$33:$B$776,T$83)+'СЕТ СН'!$H$11+СВЦЭМ!$D$10+'СЕТ СН'!$H$5-'СЕТ СН'!$H$21</f>
        <v>3350.8383752099999</v>
      </c>
      <c r="U85" s="36">
        <f>SUMIFS(СВЦЭМ!$D$33:$D$776,СВЦЭМ!$A$33:$A$776,$A85,СВЦЭМ!$B$33:$B$776,U$83)+'СЕТ СН'!$H$11+СВЦЭМ!$D$10+'СЕТ СН'!$H$5-'СЕТ СН'!$H$21</f>
        <v>3336.8488463600002</v>
      </c>
      <c r="V85" s="36">
        <f>SUMIFS(СВЦЭМ!$D$33:$D$776,СВЦЭМ!$A$33:$A$776,$A85,СВЦЭМ!$B$33:$B$776,V$83)+'СЕТ СН'!$H$11+СВЦЭМ!$D$10+'СЕТ СН'!$H$5-'СЕТ СН'!$H$21</f>
        <v>3341.2998176999999</v>
      </c>
      <c r="W85" s="36">
        <f>SUMIFS(СВЦЭМ!$D$33:$D$776,СВЦЭМ!$A$33:$A$776,$A85,СВЦЭМ!$B$33:$B$776,W$83)+'СЕТ СН'!$H$11+СВЦЭМ!$D$10+'СЕТ СН'!$H$5-'СЕТ СН'!$H$21</f>
        <v>3336.5195984399998</v>
      </c>
      <c r="X85" s="36">
        <f>SUMIFS(СВЦЭМ!$D$33:$D$776,СВЦЭМ!$A$33:$A$776,$A85,СВЦЭМ!$B$33:$B$776,X$83)+'СЕТ СН'!$H$11+СВЦЭМ!$D$10+'СЕТ СН'!$H$5-'СЕТ СН'!$H$21</f>
        <v>3312.22043803</v>
      </c>
      <c r="Y85" s="36">
        <f>SUMIFS(СВЦЭМ!$D$33:$D$776,СВЦЭМ!$A$33:$A$776,$A85,СВЦЭМ!$B$33:$B$776,Y$83)+'СЕТ СН'!$H$11+СВЦЭМ!$D$10+'СЕТ СН'!$H$5-'СЕТ СН'!$H$21</f>
        <v>3310.82857573</v>
      </c>
    </row>
    <row r="86" spans="1:27" ht="15.75" x14ac:dyDescent="0.2">
      <c r="A86" s="35">
        <f t="shared" ref="A86:A114" si="2">A85+1</f>
        <v>43985</v>
      </c>
      <c r="B86" s="36">
        <f>SUMIFS(СВЦЭМ!$D$33:$D$776,СВЦЭМ!$A$33:$A$776,$A86,СВЦЭМ!$B$33:$B$776,B$83)+'СЕТ СН'!$H$11+СВЦЭМ!$D$10+'СЕТ СН'!$H$5-'СЕТ СН'!$H$21</f>
        <v>3417.1033990599999</v>
      </c>
      <c r="C86" s="36">
        <f>SUMIFS(СВЦЭМ!$D$33:$D$776,СВЦЭМ!$A$33:$A$776,$A86,СВЦЭМ!$B$33:$B$776,C$83)+'СЕТ СН'!$H$11+СВЦЭМ!$D$10+'СЕТ СН'!$H$5-'СЕТ СН'!$H$21</f>
        <v>3440.2446224400001</v>
      </c>
      <c r="D86" s="36">
        <f>SUMIFS(СВЦЭМ!$D$33:$D$776,СВЦЭМ!$A$33:$A$776,$A86,СВЦЭМ!$B$33:$B$776,D$83)+'СЕТ СН'!$H$11+СВЦЭМ!$D$10+'СЕТ СН'!$H$5-'СЕТ СН'!$H$21</f>
        <v>3443.5081076199999</v>
      </c>
      <c r="E86" s="36">
        <f>SUMIFS(СВЦЭМ!$D$33:$D$776,СВЦЭМ!$A$33:$A$776,$A86,СВЦЭМ!$B$33:$B$776,E$83)+'СЕТ СН'!$H$11+СВЦЭМ!$D$10+'СЕТ СН'!$H$5-'СЕТ СН'!$H$21</f>
        <v>3444.3672021900002</v>
      </c>
      <c r="F86" s="36">
        <f>SUMIFS(СВЦЭМ!$D$33:$D$776,СВЦЭМ!$A$33:$A$776,$A86,СВЦЭМ!$B$33:$B$776,F$83)+'СЕТ СН'!$H$11+СВЦЭМ!$D$10+'СЕТ СН'!$H$5-'СЕТ СН'!$H$21</f>
        <v>3440.87919728</v>
      </c>
      <c r="G86" s="36">
        <f>SUMIFS(СВЦЭМ!$D$33:$D$776,СВЦЭМ!$A$33:$A$776,$A86,СВЦЭМ!$B$33:$B$776,G$83)+'СЕТ СН'!$H$11+СВЦЭМ!$D$10+'СЕТ СН'!$H$5-'СЕТ СН'!$H$21</f>
        <v>3441.3507731</v>
      </c>
      <c r="H86" s="36">
        <f>SUMIFS(СВЦЭМ!$D$33:$D$776,СВЦЭМ!$A$33:$A$776,$A86,СВЦЭМ!$B$33:$B$776,H$83)+'СЕТ СН'!$H$11+СВЦЭМ!$D$10+'СЕТ СН'!$H$5-'СЕТ СН'!$H$21</f>
        <v>3441.33545895</v>
      </c>
      <c r="I86" s="36">
        <f>SUMIFS(СВЦЭМ!$D$33:$D$776,СВЦЭМ!$A$33:$A$776,$A86,СВЦЭМ!$B$33:$B$776,I$83)+'СЕТ СН'!$H$11+СВЦЭМ!$D$10+'СЕТ СН'!$H$5-'СЕТ СН'!$H$21</f>
        <v>3408.6953560699999</v>
      </c>
      <c r="J86" s="36">
        <f>SUMIFS(СВЦЭМ!$D$33:$D$776,СВЦЭМ!$A$33:$A$776,$A86,СВЦЭМ!$B$33:$B$776,J$83)+'СЕТ СН'!$H$11+СВЦЭМ!$D$10+'СЕТ СН'!$H$5-'СЕТ СН'!$H$21</f>
        <v>3419.8153649400001</v>
      </c>
      <c r="K86" s="36">
        <f>SUMIFS(СВЦЭМ!$D$33:$D$776,СВЦЭМ!$A$33:$A$776,$A86,СВЦЭМ!$B$33:$B$776,K$83)+'СЕТ СН'!$H$11+СВЦЭМ!$D$10+'СЕТ СН'!$H$5-'СЕТ СН'!$H$21</f>
        <v>3413.55587337</v>
      </c>
      <c r="L86" s="36">
        <f>SUMIFS(СВЦЭМ!$D$33:$D$776,СВЦЭМ!$A$33:$A$776,$A86,СВЦЭМ!$B$33:$B$776,L$83)+'СЕТ СН'!$H$11+СВЦЭМ!$D$10+'СЕТ СН'!$H$5-'СЕТ СН'!$H$21</f>
        <v>3370.34500854</v>
      </c>
      <c r="M86" s="36">
        <f>SUMIFS(СВЦЭМ!$D$33:$D$776,СВЦЭМ!$A$33:$A$776,$A86,СВЦЭМ!$B$33:$B$776,M$83)+'СЕТ СН'!$H$11+СВЦЭМ!$D$10+'СЕТ СН'!$H$5-'СЕТ СН'!$H$21</f>
        <v>3323.6228057600001</v>
      </c>
      <c r="N86" s="36">
        <f>SUMIFS(СВЦЭМ!$D$33:$D$776,СВЦЭМ!$A$33:$A$776,$A86,СВЦЭМ!$B$33:$B$776,N$83)+'СЕТ СН'!$H$11+СВЦЭМ!$D$10+'СЕТ СН'!$H$5-'СЕТ СН'!$H$21</f>
        <v>3309.2032642100003</v>
      </c>
      <c r="O86" s="36">
        <f>SUMIFS(СВЦЭМ!$D$33:$D$776,СВЦЭМ!$A$33:$A$776,$A86,СВЦЭМ!$B$33:$B$776,O$83)+'СЕТ СН'!$H$11+СВЦЭМ!$D$10+'СЕТ СН'!$H$5-'СЕТ СН'!$H$21</f>
        <v>3309.7295536900001</v>
      </c>
      <c r="P86" s="36">
        <f>SUMIFS(СВЦЭМ!$D$33:$D$776,СВЦЭМ!$A$33:$A$776,$A86,СВЦЭМ!$B$33:$B$776,P$83)+'СЕТ СН'!$H$11+СВЦЭМ!$D$10+'СЕТ СН'!$H$5-'СЕТ СН'!$H$21</f>
        <v>3315.32572871</v>
      </c>
      <c r="Q86" s="36">
        <f>SUMIFS(СВЦЭМ!$D$33:$D$776,СВЦЭМ!$A$33:$A$776,$A86,СВЦЭМ!$B$33:$B$776,Q$83)+'СЕТ СН'!$H$11+СВЦЭМ!$D$10+'СЕТ СН'!$H$5-'СЕТ СН'!$H$21</f>
        <v>3315.5933937999998</v>
      </c>
      <c r="R86" s="36">
        <f>SUMIFS(СВЦЭМ!$D$33:$D$776,СВЦЭМ!$A$33:$A$776,$A86,СВЦЭМ!$B$33:$B$776,R$83)+'СЕТ СН'!$H$11+СВЦЭМ!$D$10+'СЕТ СН'!$H$5-'СЕТ СН'!$H$21</f>
        <v>3311.0453963099999</v>
      </c>
      <c r="S86" s="36">
        <f>SUMIFS(СВЦЭМ!$D$33:$D$776,СВЦЭМ!$A$33:$A$776,$A86,СВЦЭМ!$B$33:$B$776,S$83)+'СЕТ СН'!$H$11+СВЦЭМ!$D$10+'СЕТ СН'!$H$5-'СЕТ СН'!$H$21</f>
        <v>3309.17322805</v>
      </c>
      <c r="T86" s="36">
        <f>SUMIFS(СВЦЭМ!$D$33:$D$776,СВЦЭМ!$A$33:$A$776,$A86,СВЦЭМ!$B$33:$B$776,T$83)+'СЕТ СН'!$H$11+СВЦЭМ!$D$10+'СЕТ СН'!$H$5-'СЕТ СН'!$H$21</f>
        <v>3334.6203494599999</v>
      </c>
      <c r="U86" s="36">
        <f>SUMIFS(СВЦЭМ!$D$33:$D$776,СВЦЭМ!$A$33:$A$776,$A86,СВЦЭМ!$B$33:$B$776,U$83)+'СЕТ СН'!$H$11+СВЦЭМ!$D$10+'СЕТ СН'!$H$5-'СЕТ СН'!$H$21</f>
        <v>3305.9473237299999</v>
      </c>
      <c r="V86" s="36">
        <f>SUMIFS(СВЦЭМ!$D$33:$D$776,СВЦЭМ!$A$33:$A$776,$A86,СВЦЭМ!$B$33:$B$776,V$83)+'СЕТ СН'!$H$11+СВЦЭМ!$D$10+'СЕТ СН'!$H$5-'СЕТ СН'!$H$21</f>
        <v>3258.6188020899999</v>
      </c>
      <c r="W86" s="36">
        <f>SUMIFS(СВЦЭМ!$D$33:$D$776,СВЦЭМ!$A$33:$A$776,$A86,СВЦЭМ!$B$33:$B$776,W$83)+'СЕТ СН'!$H$11+СВЦЭМ!$D$10+'СЕТ СН'!$H$5-'СЕТ СН'!$H$21</f>
        <v>3254.3066162</v>
      </c>
      <c r="X86" s="36">
        <f>SUMIFS(СВЦЭМ!$D$33:$D$776,СВЦЭМ!$A$33:$A$776,$A86,СВЦЭМ!$B$33:$B$776,X$83)+'СЕТ СН'!$H$11+СВЦЭМ!$D$10+'СЕТ СН'!$H$5-'СЕТ СН'!$H$21</f>
        <v>3301.5253027500003</v>
      </c>
      <c r="Y86" s="36">
        <f>SUMIFS(СВЦЭМ!$D$33:$D$776,СВЦЭМ!$A$33:$A$776,$A86,СВЦЭМ!$B$33:$B$776,Y$83)+'СЕТ СН'!$H$11+СВЦЭМ!$D$10+'СЕТ СН'!$H$5-'СЕТ СН'!$H$21</f>
        <v>3365.0222032699999</v>
      </c>
    </row>
    <row r="87" spans="1:27" ht="15.75" x14ac:dyDescent="0.2">
      <c r="A87" s="35">
        <f t="shared" si="2"/>
        <v>43986</v>
      </c>
      <c r="B87" s="36">
        <f>SUMIFS(СВЦЭМ!$D$33:$D$776,СВЦЭМ!$A$33:$A$776,$A87,СВЦЭМ!$B$33:$B$776,B$83)+'СЕТ СН'!$H$11+СВЦЭМ!$D$10+'СЕТ СН'!$H$5-'СЕТ СН'!$H$21</f>
        <v>3444.17139309</v>
      </c>
      <c r="C87" s="36">
        <f>SUMIFS(СВЦЭМ!$D$33:$D$776,СВЦЭМ!$A$33:$A$776,$A87,СВЦЭМ!$B$33:$B$776,C$83)+'СЕТ СН'!$H$11+СВЦЭМ!$D$10+'СЕТ СН'!$H$5-'СЕТ СН'!$H$21</f>
        <v>3461.1674953400002</v>
      </c>
      <c r="D87" s="36">
        <f>SUMIFS(СВЦЭМ!$D$33:$D$776,СВЦЭМ!$A$33:$A$776,$A87,СВЦЭМ!$B$33:$B$776,D$83)+'СЕТ СН'!$H$11+СВЦЭМ!$D$10+'СЕТ СН'!$H$5-'СЕТ СН'!$H$21</f>
        <v>3470.21013335</v>
      </c>
      <c r="E87" s="36">
        <f>SUMIFS(СВЦЭМ!$D$33:$D$776,СВЦЭМ!$A$33:$A$776,$A87,СВЦЭМ!$B$33:$B$776,E$83)+'СЕТ СН'!$H$11+СВЦЭМ!$D$10+'СЕТ СН'!$H$5-'СЕТ СН'!$H$21</f>
        <v>3478.1405586999999</v>
      </c>
      <c r="F87" s="36">
        <f>SUMIFS(СВЦЭМ!$D$33:$D$776,СВЦЭМ!$A$33:$A$776,$A87,СВЦЭМ!$B$33:$B$776,F$83)+'СЕТ СН'!$H$11+СВЦЭМ!$D$10+'СЕТ СН'!$H$5-'СЕТ СН'!$H$21</f>
        <v>3485.9227929799999</v>
      </c>
      <c r="G87" s="36">
        <f>SUMIFS(СВЦЭМ!$D$33:$D$776,СВЦЭМ!$A$33:$A$776,$A87,СВЦЭМ!$B$33:$B$776,G$83)+'СЕТ СН'!$H$11+СВЦЭМ!$D$10+'СЕТ СН'!$H$5-'СЕТ СН'!$H$21</f>
        <v>3487.0444193100002</v>
      </c>
      <c r="H87" s="36">
        <f>SUMIFS(СВЦЭМ!$D$33:$D$776,СВЦЭМ!$A$33:$A$776,$A87,СВЦЭМ!$B$33:$B$776,H$83)+'СЕТ СН'!$H$11+СВЦЭМ!$D$10+'СЕТ СН'!$H$5-'СЕТ СН'!$H$21</f>
        <v>3483.67216409</v>
      </c>
      <c r="I87" s="36">
        <f>SUMIFS(СВЦЭМ!$D$33:$D$776,СВЦЭМ!$A$33:$A$776,$A87,СВЦЭМ!$B$33:$B$776,I$83)+'СЕТ СН'!$H$11+СВЦЭМ!$D$10+'СЕТ СН'!$H$5-'СЕТ СН'!$H$21</f>
        <v>3443.1201692899999</v>
      </c>
      <c r="J87" s="36">
        <f>SUMIFS(СВЦЭМ!$D$33:$D$776,СВЦЭМ!$A$33:$A$776,$A87,СВЦЭМ!$B$33:$B$776,J$83)+'СЕТ СН'!$H$11+СВЦЭМ!$D$10+'СЕТ СН'!$H$5-'СЕТ СН'!$H$21</f>
        <v>3438.2200692199999</v>
      </c>
      <c r="K87" s="36">
        <f>SUMIFS(СВЦЭМ!$D$33:$D$776,СВЦЭМ!$A$33:$A$776,$A87,СВЦЭМ!$B$33:$B$776,K$83)+'СЕТ СН'!$H$11+СВЦЭМ!$D$10+'СЕТ СН'!$H$5-'СЕТ СН'!$H$21</f>
        <v>3411.3717196400003</v>
      </c>
      <c r="L87" s="36">
        <f>SUMIFS(СВЦЭМ!$D$33:$D$776,СВЦЭМ!$A$33:$A$776,$A87,СВЦЭМ!$B$33:$B$776,L$83)+'СЕТ СН'!$H$11+СВЦЭМ!$D$10+'СЕТ СН'!$H$5-'СЕТ СН'!$H$21</f>
        <v>3378.44209929</v>
      </c>
      <c r="M87" s="36">
        <f>SUMIFS(СВЦЭМ!$D$33:$D$776,СВЦЭМ!$A$33:$A$776,$A87,СВЦЭМ!$B$33:$B$776,M$83)+'СЕТ СН'!$H$11+СВЦЭМ!$D$10+'СЕТ СН'!$H$5-'СЕТ СН'!$H$21</f>
        <v>3348.4927902999998</v>
      </c>
      <c r="N87" s="36">
        <f>SUMIFS(СВЦЭМ!$D$33:$D$776,СВЦЭМ!$A$33:$A$776,$A87,СВЦЭМ!$B$33:$B$776,N$83)+'СЕТ СН'!$H$11+СВЦЭМ!$D$10+'СЕТ СН'!$H$5-'СЕТ СН'!$H$21</f>
        <v>3348.68261338</v>
      </c>
      <c r="O87" s="36">
        <f>SUMIFS(СВЦЭМ!$D$33:$D$776,СВЦЭМ!$A$33:$A$776,$A87,СВЦЭМ!$B$33:$B$776,O$83)+'СЕТ СН'!$H$11+СВЦЭМ!$D$10+'СЕТ СН'!$H$5-'СЕТ СН'!$H$21</f>
        <v>3353.3035581700001</v>
      </c>
      <c r="P87" s="36">
        <f>SUMIFS(СВЦЭМ!$D$33:$D$776,СВЦЭМ!$A$33:$A$776,$A87,СВЦЭМ!$B$33:$B$776,P$83)+'СЕТ СН'!$H$11+СВЦЭМ!$D$10+'СЕТ СН'!$H$5-'СЕТ СН'!$H$21</f>
        <v>3357.6200936099999</v>
      </c>
      <c r="Q87" s="36">
        <f>SUMIFS(СВЦЭМ!$D$33:$D$776,СВЦЭМ!$A$33:$A$776,$A87,СВЦЭМ!$B$33:$B$776,Q$83)+'СЕТ СН'!$H$11+СВЦЭМ!$D$10+'СЕТ СН'!$H$5-'СЕТ СН'!$H$21</f>
        <v>3350.3605682100001</v>
      </c>
      <c r="R87" s="36">
        <f>SUMIFS(СВЦЭМ!$D$33:$D$776,СВЦЭМ!$A$33:$A$776,$A87,СВЦЭМ!$B$33:$B$776,R$83)+'СЕТ СН'!$H$11+СВЦЭМ!$D$10+'СЕТ СН'!$H$5-'СЕТ СН'!$H$21</f>
        <v>3348.1732174799999</v>
      </c>
      <c r="S87" s="36">
        <f>SUMIFS(СВЦЭМ!$D$33:$D$776,СВЦЭМ!$A$33:$A$776,$A87,СВЦЭМ!$B$33:$B$776,S$83)+'СЕТ СН'!$H$11+СВЦЭМ!$D$10+'СЕТ СН'!$H$5-'СЕТ СН'!$H$21</f>
        <v>3350.9357221300002</v>
      </c>
      <c r="T87" s="36">
        <f>SUMIFS(СВЦЭМ!$D$33:$D$776,СВЦЭМ!$A$33:$A$776,$A87,СВЦЭМ!$B$33:$B$776,T$83)+'СЕТ СН'!$H$11+СВЦЭМ!$D$10+'СЕТ СН'!$H$5-'СЕТ СН'!$H$21</f>
        <v>3335.4951955900001</v>
      </c>
      <c r="U87" s="36">
        <f>SUMIFS(СВЦЭМ!$D$33:$D$776,СВЦЭМ!$A$33:$A$776,$A87,СВЦЭМ!$B$33:$B$776,U$83)+'СЕТ СН'!$H$11+СВЦЭМ!$D$10+'СЕТ СН'!$H$5-'СЕТ СН'!$H$21</f>
        <v>3294.2182750800002</v>
      </c>
      <c r="V87" s="36">
        <f>SUMIFS(СВЦЭМ!$D$33:$D$776,СВЦЭМ!$A$33:$A$776,$A87,СВЦЭМ!$B$33:$B$776,V$83)+'СЕТ СН'!$H$11+СВЦЭМ!$D$10+'СЕТ СН'!$H$5-'СЕТ СН'!$H$21</f>
        <v>3286.8385553600001</v>
      </c>
      <c r="W87" s="36">
        <f>SUMIFS(СВЦЭМ!$D$33:$D$776,СВЦЭМ!$A$33:$A$776,$A87,СВЦЭМ!$B$33:$B$776,W$83)+'СЕТ СН'!$H$11+СВЦЭМ!$D$10+'СЕТ СН'!$H$5-'СЕТ СН'!$H$21</f>
        <v>3280.2296582600002</v>
      </c>
      <c r="X87" s="36">
        <f>SUMIFS(СВЦЭМ!$D$33:$D$776,СВЦЭМ!$A$33:$A$776,$A87,СВЦЭМ!$B$33:$B$776,X$83)+'СЕТ СН'!$H$11+СВЦЭМ!$D$10+'СЕТ СН'!$H$5-'СЕТ СН'!$H$21</f>
        <v>3314.0886731599999</v>
      </c>
      <c r="Y87" s="36">
        <f>SUMIFS(СВЦЭМ!$D$33:$D$776,СВЦЭМ!$A$33:$A$776,$A87,СВЦЭМ!$B$33:$B$776,Y$83)+'СЕТ СН'!$H$11+СВЦЭМ!$D$10+'СЕТ СН'!$H$5-'СЕТ СН'!$H$21</f>
        <v>3374.7985568200002</v>
      </c>
    </row>
    <row r="88" spans="1:27" ht="15.75" x14ac:dyDescent="0.2">
      <c r="A88" s="35">
        <f t="shared" si="2"/>
        <v>43987</v>
      </c>
      <c r="B88" s="36">
        <f>SUMIFS(СВЦЭМ!$D$33:$D$776,СВЦЭМ!$A$33:$A$776,$A88,СВЦЭМ!$B$33:$B$776,B$83)+'СЕТ СН'!$H$11+СВЦЭМ!$D$10+'СЕТ СН'!$H$5-'СЕТ СН'!$H$21</f>
        <v>3481.60738558</v>
      </c>
      <c r="C88" s="36">
        <f>SUMIFS(СВЦЭМ!$D$33:$D$776,СВЦЭМ!$A$33:$A$776,$A88,СВЦЭМ!$B$33:$B$776,C$83)+'СЕТ СН'!$H$11+СВЦЭМ!$D$10+'СЕТ СН'!$H$5-'СЕТ СН'!$H$21</f>
        <v>3503.47136972</v>
      </c>
      <c r="D88" s="36">
        <f>SUMIFS(СВЦЭМ!$D$33:$D$776,СВЦЭМ!$A$33:$A$776,$A88,СВЦЭМ!$B$33:$B$776,D$83)+'СЕТ СН'!$H$11+СВЦЭМ!$D$10+'СЕТ СН'!$H$5-'СЕТ СН'!$H$21</f>
        <v>3525.3321063200001</v>
      </c>
      <c r="E88" s="36">
        <f>SUMIFS(СВЦЭМ!$D$33:$D$776,СВЦЭМ!$A$33:$A$776,$A88,СВЦЭМ!$B$33:$B$776,E$83)+'СЕТ СН'!$H$11+СВЦЭМ!$D$10+'СЕТ СН'!$H$5-'СЕТ СН'!$H$21</f>
        <v>3543.5702755500001</v>
      </c>
      <c r="F88" s="36">
        <f>SUMIFS(СВЦЭМ!$D$33:$D$776,СВЦЭМ!$A$33:$A$776,$A88,СВЦЭМ!$B$33:$B$776,F$83)+'СЕТ СН'!$H$11+СВЦЭМ!$D$10+'СЕТ СН'!$H$5-'СЕТ СН'!$H$21</f>
        <v>3538.3747991499999</v>
      </c>
      <c r="G88" s="36">
        <f>SUMIFS(СВЦЭМ!$D$33:$D$776,СВЦЭМ!$A$33:$A$776,$A88,СВЦЭМ!$B$33:$B$776,G$83)+'СЕТ СН'!$H$11+СВЦЭМ!$D$10+'СЕТ СН'!$H$5-'СЕТ СН'!$H$21</f>
        <v>3534.6315967199998</v>
      </c>
      <c r="H88" s="36">
        <f>SUMIFS(СВЦЭМ!$D$33:$D$776,СВЦЭМ!$A$33:$A$776,$A88,СВЦЭМ!$B$33:$B$776,H$83)+'СЕТ СН'!$H$11+СВЦЭМ!$D$10+'СЕТ СН'!$H$5-'СЕТ СН'!$H$21</f>
        <v>3499.05191681</v>
      </c>
      <c r="I88" s="36">
        <f>SUMIFS(СВЦЭМ!$D$33:$D$776,СВЦЭМ!$A$33:$A$776,$A88,СВЦЭМ!$B$33:$B$776,I$83)+'СЕТ СН'!$H$11+СВЦЭМ!$D$10+'СЕТ СН'!$H$5-'СЕТ СН'!$H$21</f>
        <v>3455.8893750100001</v>
      </c>
      <c r="J88" s="36">
        <f>SUMIFS(СВЦЭМ!$D$33:$D$776,СВЦЭМ!$A$33:$A$776,$A88,СВЦЭМ!$B$33:$B$776,J$83)+'СЕТ СН'!$H$11+СВЦЭМ!$D$10+'СЕТ СН'!$H$5-'СЕТ СН'!$H$21</f>
        <v>3397.4933965099999</v>
      </c>
      <c r="K88" s="36">
        <f>SUMIFS(СВЦЭМ!$D$33:$D$776,СВЦЭМ!$A$33:$A$776,$A88,СВЦЭМ!$B$33:$B$776,K$83)+'СЕТ СН'!$H$11+СВЦЭМ!$D$10+'СЕТ СН'!$H$5-'СЕТ СН'!$H$21</f>
        <v>3314.80410639</v>
      </c>
      <c r="L88" s="36">
        <f>SUMIFS(СВЦЭМ!$D$33:$D$776,СВЦЭМ!$A$33:$A$776,$A88,СВЦЭМ!$B$33:$B$776,L$83)+'СЕТ СН'!$H$11+СВЦЭМ!$D$10+'СЕТ СН'!$H$5-'СЕТ СН'!$H$21</f>
        <v>3281.5381205799999</v>
      </c>
      <c r="M88" s="36">
        <f>SUMIFS(СВЦЭМ!$D$33:$D$776,СВЦЭМ!$A$33:$A$776,$A88,СВЦЭМ!$B$33:$B$776,M$83)+'СЕТ СН'!$H$11+СВЦЭМ!$D$10+'СЕТ СН'!$H$5-'СЕТ СН'!$H$21</f>
        <v>3283.2407958499998</v>
      </c>
      <c r="N88" s="36">
        <f>SUMIFS(СВЦЭМ!$D$33:$D$776,СВЦЭМ!$A$33:$A$776,$A88,СВЦЭМ!$B$33:$B$776,N$83)+'СЕТ СН'!$H$11+СВЦЭМ!$D$10+'СЕТ СН'!$H$5-'СЕТ СН'!$H$21</f>
        <v>3282.6351561400002</v>
      </c>
      <c r="O88" s="36">
        <f>SUMIFS(СВЦЭМ!$D$33:$D$776,СВЦЭМ!$A$33:$A$776,$A88,СВЦЭМ!$B$33:$B$776,O$83)+'СЕТ СН'!$H$11+СВЦЭМ!$D$10+'СЕТ СН'!$H$5-'СЕТ СН'!$H$21</f>
        <v>3294.6042415500001</v>
      </c>
      <c r="P88" s="36">
        <f>SUMIFS(СВЦЭМ!$D$33:$D$776,СВЦЭМ!$A$33:$A$776,$A88,СВЦЭМ!$B$33:$B$776,P$83)+'СЕТ СН'!$H$11+СВЦЭМ!$D$10+'СЕТ СН'!$H$5-'СЕТ СН'!$H$21</f>
        <v>3307.2333786200002</v>
      </c>
      <c r="Q88" s="36">
        <f>SUMIFS(СВЦЭМ!$D$33:$D$776,СВЦЭМ!$A$33:$A$776,$A88,СВЦЭМ!$B$33:$B$776,Q$83)+'СЕТ СН'!$H$11+СВЦЭМ!$D$10+'СЕТ СН'!$H$5-'СЕТ СН'!$H$21</f>
        <v>3312.7955592399999</v>
      </c>
      <c r="R88" s="36">
        <f>SUMIFS(СВЦЭМ!$D$33:$D$776,СВЦЭМ!$A$33:$A$776,$A88,СВЦЭМ!$B$33:$B$776,R$83)+'СЕТ СН'!$H$11+СВЦЭМ!$D$10+'СЕТ СН'!$H$5-'СЕТ СН'!$H$21</f>
        <v>3310.2899228699998</v>
      </c>
      <c r="S88" s="36">
        <f>SUMIFS(СВЦЭМ!$D$33:$D$776,СВЦЭМ!$A$33:$A$776,$A88,СВЦЭМ!$B$33:$B$776,S$83)+'СЕТ СН'!$H$11+СВЦЭМ!$D$10+'СЕТ СН'!$H$5-'СЕТ СН'!$H$21</f>
        <v>3312.01019374</v>
      </c>
      <c r="T88" s="36">
        <f>SUMIFS(СВЦЭМ!$D$33:$D$776,СВЦЭМ!$A$33:$A$776,$A88,СВЦЭМ!$B$33:$B$776,T$83)+'СЕТ СН'!$H$11+СВЦЭМ!$D$10+'СЕТ СН'!$H$5-'СЕТ СН'!$H$21</f>
        <v>3304.5070852899998</v>
      </c>
      <c r="U88" s="36">
        <f>SUMIFS(СВЦЭМ!$D$33:$D$776,СВЦЭМ!$A$33:$A$776,$A88,СВЦЭМ!$B$33:$B$776,U$83)+'СЕТ СН'!$H$11+СВЦЭМ!$D$10+'СЕТ СН'!$H$5-'СЕТ СН'!$H$21</f>
        <v>3297.3511288700001</v>
      </c>
      <c r="V88" s="36">
        <f>SUMIFS(СВЦЭМ!$D$33:$D$776,СВЦЭМ!$A$33:$A$776,$A88,СВЦЭМ!$B$33:$B$776,V$83)+'СЕТ СН'!$H$11+СВЦЭМ!$D$10+'СЕТ СН'!$H$5-'СЕТ СН'!$H$21</f>
        <v>3281.6284317199998</v>
      </c>
      <c r="W88" s="36">
        <f>SUMIFS(СВЦЭМ!$D$33:$D$776,СВЦЭМ!$A$33:$A$776,$A88,СВЦЭМ!$B$33:$B$776,W$83)+'СЕТ СН'!$H$11+СВЦЭМ!$D$10+'СЕТ СН'!$H$5-'СЕТ СН'!$H$21</f>
        <v>3271.8338509200003</v>
      </c>
      <c r="X88" s="36">
        <f>SUMIFS(СВЦЭМ!$D$33:$D$776,СВЦЭМ!$A$33:$A$776,$A88,СВЦЭМ!$B$33:$B$776,X$83)+'СЕТ СН'!$H$11+СВЦЭМ!$D$10+'СЕТ СН'!$H$5-'СЕТ СН'!$H$21</f>
        <v>3297.5790373499999</v>
      </c>
      <c r="Y88" s="36">
        <f>SUMIFS(СВЦЭМ!$D$33:$D$776,СВЦЭМ!$A$33:$A$776,$A88,СВЦЭМ!$B$33:$B$776,Y$83)+'СЕТ СН'!$H$11+СВЦЭМ!$D$10+'СЕТ СН'!$H$5-'СЕТ СН'!$H$21</f>
        <v>3365.6175013100001</v>
      </c>
    </row>
    <row r="89" spans="1:27" ht="15.75" x14ac:dyDescent="0.2">
      <c r="A89" s="35">
        <f t="shared" si="2"/>
        <v>43988</v>
      </c>
      <c r="B89" s="36">
        <f>SUMIFS(СВЦЭМ!$D$33:$D$776,СВЦЭМ!$A$33:$A$776,$A89,СВЦЭМ!$B$33:$B$776,B$83)+'СЕТ СН'!$H$11+СВЦЭМ!$D$10+'СЕТ СН'!$H$5-'СЕТ СН'!$H$21</f>
        <v>3428.1040902200002</v>
      </c>
      <c r="C89" s="36">
        <f>SUMIFS(СВЦЭМ!$D$33:$D$776,СВЦЭМ!$A$33:$A$776,$A89,СВЦЭМ!$B$33:$B$776,C$83)+'СЕТ СН'!$H$11+СВЦЭМ!$D$10+'СЕТ СН'!$H$5-'СЕТ СН'!$H$21</f>
        <v>3451.1465285899999</v>
      </c>
      <c r="D89" s="36">
        <f>SUMIFS(СВЦЭМ!$D$33:$D$776,СВЦЭМ!$A$33:$A$776,$A89,СВЦЭМ!$B$33:$B$776,D$83)+'СЕТ СН'!$H$11+СВЦЭМ!$D$10+'СЕТ СН'!$H$5-'СЕТ СН'!$H$21</f>
        <v>3470.7807935199999</v>
      </c>
      <c r="E89" s="36">
        <f>SUMIFS(СВЦЭМ!$D$33:$D$776,СВЦЭМ!$A$33:$A$776,$A89,СВЦЭМ!$B$33:$B$776,E$83)+'СЕТ СН'!$H$11+СВЦЭМ!$D$10+'СЕТ СН'!$H$5-'СЕТ СН'!$H$21</f>
        <v>3483.1656565600001</v>
      </c>
      <c r="F89" s="36">
        <f>SUMIFS(СВЦЭМ!$D$33:$D$776,СВЦЭМ!$A$33:$A$776,$A89,СВЦЭМ!$B$33:$B$776,F$83)+'СЕТ СН'!$H$11+СВЦЭМ!$D$10+'СЕТ СН'!$H$5-'СЕТ СН'!$H$21</f>
        <v>3482.9462002800001</v>
      </c>
      <c r="G89" s="36">
        <f>SUMIFS(СВЦЭМ!$D$33:$D$776,СВЦЭМ!$A$33:$A$776,$A89,СВЦЭМ!$B$33:$B$776,G$83)+'СЕТ СН'!$H$11+СВЦЭМ!$D$10+'СЕТ СН'!$H$5-'СЕТ СН'!$H$21</f>
        <v>3477.6245767</v>
      </c>
      <c r="H89" s="36">
        <f>SUMIFS(СВЦЭМ!$D$33:$D$776,СВЦЭМ!$A$33:$A$776,$A89,СВЦЭМ!$B$33:$B$776,H$83)+'СЕТ СН'!$H$11+СВЦЭМ!$D$10+'СЕТ СН'!$H$5-'СЕТ СН'!$H$21</f>
        <v>3512.0730323500002</v>
      </c>
      <c r="I89" s="36">
        <f>SUMIFS(СВЦЭМ!$D$33:$D$776,СВЦЭМ!$A$33:$A$776,$A89,СВЦЭМ!$B$33:$B$776,I$83)+'СЕТ СН'!$H$11+СВЦЭМ!$D$10+'СЕТ СН'!$H$5-'СЕТ СН'!$H$21</f>
        <v>3482.4907724899999</v>
      </c>
      <c r="J89" s="36">
        <f>SUMIFS(СВЦЭМ!$D$33:$D$776,СВЦЭМ!$A$33:$A$776,$A89,СВЦЭМ!$B$33:$B$776,J$83)+'СЕТ СН'!$H$11+СВЦЭМ!$D$10+'СЕТ СН'!$H$5-'СЕТ СН'!$H$21</f>
        <v>3424.86752153</v>
      </c>
      <c r="K89" s="36">
        <f>SUMIFS(СВЦЭМ!$D$33:$D$776,СВЦЭМ!$A$33:$A$776,$A89,СВЦЭМ!$B$33:$B$776,K$83)+'СЕТ СН'!$H$11+СВЦЭМ!$D$10+'СЕТ СН'!$H$5-'СЕТ СН'!$H$21</f>
        <v>3318.8109723900002</v>
      </c>
      <c r="L89" s="36">
        <f>SUMIFS(СВЦЭМ!$D$33:$D$776,СВЦЭМ!$A$33:$A$776,$A89,СВЦЭМ!$B$33:$B$776,L$83)+'СЕТ СН'!$H$11+СВЦЭМ!$D$10+'СЕТ СН'!$H$5-'СЕТ СН'!$H$21</f>
        <v>3254.27994584</v>
      </c>
      <c r="M89" s="36">
        <f>SUMIFS(СВЦЭМ!$D$33:$D$776,СВЦЭМ!$A$33:$A$776,$A89,СВЦЭМ!$B$33:$B$776,M$83)+'СЕТ СН'!$H$11+СВЦЭМ!$D$10+'СЕТ СН'!$H$5-'СЕТ СН'!$H$21</f>
        <v>3249.9247358900002</v>
      </c>
      <c r="N89" s="36">
        <f>SUMIFS(СВЦЭМ!$D$33:$D$776,СВЦЭМ!$A$33:$A$776,$A89,СВЦЭМ!$B$33:$B$776,N$83)+'СЕТ СН'!$H$11+СВЦЭМ!$D$10+'СЕТ СН'!$H$5-'СЕТ СН'!$H$21</f>
        <v>3268.1663844300001</v>
      </c>
      <c r="O89" s="36">
        <f>SUMIFS(СВЦЭМ!$D$33:$D$776,СВЦЭМ!$A$33:$A$776,$A89,СВЦЭМ!$B$33:$B$776,O$83)+'СЕТ СН'!$H$11+СВЦЭМ!$D$10+'СЕТ СН'!$H$5-'СЕТ СН'!$H$21</f>
        <v>3298.7763456500002</v>
      </c>
      <c r="P89" s="36">
        <f>SUMIFS(СВЦЭМ!$D$33:$D$776,СВЦЭМ!$A$33:$A$776,$A89,СВЦЭМ!$B$33:$B$776,P$83)+'СЕТ СН'!$H$11+СВЦЭМ!$D$10+'СЕТ СН'!$H$5-'СЕТ СН'!$H$21</f>
        <v>3302.9882298399998</v>
      </c>
      <c r="Q89" s="36">
        <f>SUMIFS(СВЦЭМ!$D$33:$D$776,СВЦЭМ!$A$33:$A$776,$A89,СВЦЭМ!$B$33:$B$776,Q$83)+'СЕТ СН'!$H$11+СВЦЭМ!$D$10+'СЕТ СН'!$H$5-'СЕТ СН'!$H$21</f>
        <v>3305.4691186700002</v>
      </c>
      <c r="R89" s="36">
        <f>SUMIFS(СВЦЭМ!$D$33:$D$776,СВЦЭМ!$A$33:$A$776,$A89,СВЦЭМ!$B$33:$B$776,R$83)+'СЕТ СН'!$H$11+СВЦЭМ!$D$10+'СЕТ СН'!$H$5-'СЕТ СН'!$H$21</f>
        <v>3299.8614066300001</v>
      </c>
      <c r="S89" s="36">
        <f>SUMIFS(СВЦЭМ!$D$33:$D$776,СВЦЭМ!$A$33:$A$776,$A89,СВЦЭМ!$B$33:$B$776,S$83)+'СЕТ СН'!$H$11+СВЦЭМ!$D$10+'СЕТ СН'!$H$5-'СЕТ СН'!$H$21</f>
        <v>3304.0903104999998</v>
      </c>
      <c r="T89" s="36">
        <f>SUMIFS(СВЦЭМ!$D$33:$D$776,СВЦЭМ!$A$33:$A$776,$A89,СВЦЭМ!$B$33:$B$776,T$83)+'СЕТ СН'!$H$11+СВЦЭМ!$D$10+'СЕТ СН'!$H$5-'СЕТ СН'!$H$21</f>
        <v>3298.9168218599998</v>
      </c>
      <c r="U89" s="36">
        <f>SUMIFS(СВЦЭМ!$D$33:$D$776,СВЦЭМ!$A$33:$A$776,$A89,СВЦЭМ!$B$33:$B$776,U$83)+'СЕТ СН'!$H$11+СВЦЭМ!$D$10+'СЕТ СН'!$H$5-'СЕТ СН'!$H$21</f>
        <v>3282.7539829400002</v>
      </c>
      <c r="V89" s="36">
        <f>SUMIFS(СВЦЭМ!$D$33:$D$776,СВЦЭМ!$A$33:$A$776,$A89,СВЦЭМ!$B$33:$B$776,V$83)+'СЕТ СН'!$H$11+СВЦЭМ!$D$10+'СЕТ СН'!$H$5-'СЕТ СН'!$H$21</f>
        <v>3247.67007358</v>
      </c>
      <c r="W89" s="36">
        <f>SUMIFS(СВЦЭМ!$D$33:$D$776,СВЦЭМ!$A$33:$A$776,$A89,СВЦЭМ!$B$33:$B$776,W$83)+'СЕТ СН'!$H$11+СВЦЭМ!$D$10+'СЕТ СН'!$H$5-'СЕТ СН'!$H$21</f>
        <v>3232.7830088199998</v>
      </c>
      <c r="X89" s="36">
        <f>SUMIFS(СВЦЭМ!$D$33:$D$776,СВЦЭМ!$A$33:$A$776,$A89,СВЦЭМ!$B$33:$B$776,X$83)+'СЕТ СН'!$H$11+СВЦЭМ!$D$10+'СЕТ СН'!$H$5-'СЕТ СН'!$H$21</f>
        <v>3264.5693462099998</v>
      </c>
      <c r="Y89" s="36">
        <f>SUMIFS(СВЦЭМ!$D$33:$D$776,СВЦЭМ!$A$33:$A$776,$A89,СВЦЭМ!$B$33:$B$776,Y$83)+'СЕТ СН'!$H$11+СВЦЭМ!$D$10+'СЕТ СН'!$H$5-'СЕТ СН'!$H$21</f>
        <v>3360.7948319100001</v>
      </c>
    </row>
    <row r="90" spans="1:27" ht="15.75" x14ac:dyDescent="0.2">
      <c r="A90" s="35">
        <f t="shared" si="2"/>
        <v>43989</v>
      </c>
      <c r="B90" s="36">
        <f>SUMIFS(СВЦЭМ!$D$33:$D$776,СВЦЭМ!$A$33:$A$776,$A90,СВЦЭМ!$B$33:$B$776,B$83)+'СЕТ СН'!$H$11+СВЦЭМ!$D$10+'СЕТ СН'!$H$5-'СЕТ СН'!$H$21</f>
        <v>3457.5721346800001</v>
      </c>
      <c r="C90" s="36">
        <f>SUMIFS(СВЦЭМ!$D$33:$D$776,СВЦЭМ!$A$33:$A$776,$A90,СВЦЭМ!$B$33:$B$776,C$83)+'СЕТ СН'!$H$11+СВЦЭМ!$D$10+'СЕТ СН'!$H$5-'СЕТ СН'!$H$21</f>
        <v>3474.5993426300001</v>
      </c>
      <c r="D90" s="36">
        <f>SUMIFS(СВЦЭМ!$D$33:$D$776,СВЦЭМ!$A$33:$A$776,$A90,СВЦЭМ!$B$33:$B$776,D$83)+'СЕТ СН'!$H$11+СВЦЭМ!$D$10+'СЕТ СН'!$H$5-'СЕТ СН'!$H$21</f>
        <v>3484.0267274600001</v>
      </c>
      <c r="E90" s="36">
        <f>SUMIFS(СВЦЭМ!$D$33:$D$776,СВЦЭМ!$A$33:$A$776,$A90,СВЦЭМ!$B$33:$B$776,E$83)+'СЕТ СН'!$H$11+СВЦЭМ!$D$10+'СЕТ СН'!$H$5-'СЕТ СН'!$H$21</f>
        <v>3483.9178993099999</v>
      </c>
      <c r="F90" s="36">
        <f>SUMIFS(СВЦЭМ!$D$33:$D$776,СВЦЭМ!$A$33:$A$776,$A90,СВЦЭМ!$B$33:$B$776,F$83)+'СЕТ СН'!$H$11+СВЦЭМ!$D$10+'СЕТ СН'!$H$5-'СЕТ СН'!$H$21</f>
        <v>3473.2047627399998</v>
      </c>
      <c r="G90" s="36">
        <f>SUMIFS(СВЦЭМ!$D$33:$D$776,СВЦЭМ!$A$33:$A$776,$A90,СВЦЭМ!$B$33:$B$776,G$83)+'СЕТ СН'!$H$11+СВЦЭМ!$D$10+'СЕТ СН'!$H$5-'СЕТ СН'!$H$21</f>
        <v>3478.45782117</v>
      </c>
      <c r="H90" s="36">
        <f>SUMIFS(СВЦЭМ!$D$33:$D$776,СВЦЭМ!$A$33:$A$776,$A90,СВЦЭМ!$B$33:$B$776,H$83)+'СЕТ СН'!$H$11+СВЦЭМ!$D$10+'СЕТ СН'!$H$5-'СЕТ СН'!$H$21</f>
        <v>3483.90320922</v>
      </c>
      <c r="I90" s="36">
        <f>SUMIFS(СВЦЭМ!$D$33:$D$776,СВЦЭМ!$A$33:$A$776,$A90,СВЦЭМ!$B$33:$B$776,I$83)+'СЕТ СН'!$H$11+СВЦЭМ!$D$10+'СЕТ СН'!$H$5-'СЕТ СН'!$H$21</f>
        <v>3498.3431759200002</v>
      </c>
      <c r="J90" s="36">
        <f>SUMIFS(СВЦЭМ!$D$33:$D$776,СВЦЭМ!$A$33:$A$776,$A90,СВЦЭМ!$B$33:$B$776,J$83)+'СЕТ СН'!$H$11+СВЦЭМ!$D$10+'СЕТ СН'!$H$5-'СЕТ СН'!$H$21</f>
        <v>3463.0362206499999</v>
      </c>
      <c r="K90" s="36">
        <f>SUMIFS(СВЦЭМ!$D$33:$D$776,СВЦЭМ!$A$33:$A$776,$A90,СВЦЭМ!$B$33:$B$776,K$83)+'СЕТ СН'!$H$11+СВЦЭМ!$D$10+'СЕТ СН'!$H$5-'СЕТ СН'!$H$21</f>
        <v>3377.6036633799999</v>
      </c>
      <c r="L90" s="36">
        <f>SUMIFS(СВЦЭМ!$D$33:$D$776,СВЦЭМ!$A$33:$A$776,$A90,СВЦЭМ!$B$33:$B$776,L$83)+'СЕТ СН'!$H$11+СВЦЭМ!$D$10+'СЕТ СН'!$H$5-'СЕТ СН'!$H$21</f>
        <v>3299.3971854000001</v>
      </c>
      <c r="M90" s="36">
        <f>SUMIFS(СВЦЭМ!$D$33:$D$776,СВЦЭМ!$A$33:$A$776,$A90,СВЦЭМ!$B$33:$B$776,M$83)+'СЕТ СН'!$H$11+СВЦЭМ!$D$10+'СЕТ СН'!$H$5-'СЕТ СН'!$H$21</f>
        <v>3269.5133867700001</v>
      </c>
      <c r="N90" s="36">
        <f>SUMIFS(СВЦЭМ!$D$33:$D$776,СВЦЭМ!$A$33:$A$776,$A90,СВЦЭМ!$B$33:$B$776,N$83)+'СЕТ СН'!$H$11+СВЦЭМ!$D$10+'СЕТ СН'!$H$5-'СЕТ СН'!$H$21</f>
        <v>3266.1310400399998</v>
      </c>
      <c r="O90" s="36">
        <f>SUMIFS(СВЦЭМ!$D$33:$D$776,СВЦЭМ!$A$33:$A$776,$A90,СВЦЭМ!$B$33:$B$776,O$83)+'СЕТ СН'!$H$11+СВЦЭМ!$D$10+'СЕТ СН'!$H$5-'СЕТ СН'!$H$21</f>
        <v>3261.06751145</v>
      </c>
      <c r="P90" s="36">
        <f>SUMIFS(СВЦЭМ!$D$33:$D$776,СВЦЭМ!$A$33:$A$776,$A90,СВЦЭМ!$B$33:$B$776,P$83)+'СЕТ СН'!$H$11+СВЦЭМ!$D$10+'СЕТ СН'!$H$5-'СЕТ СН'!$H$21</f>
        <v>3272.9110596800001</v>
      </c>
      <c r="Q90" s="36">
        <f>SUMIFS(СВЦЭМ!$D$33:$D$776,СВЦЭМ!$A$33:$A$776,$A90,СВЦЭМ!$B$33:$B$776,Q$83)+'СЕТ СН'!$H$11+СВЦЭМ!$D$10+'СЕТ СН'!$H$5-'СЕТ СН'!$H$21</f>
        <v>3281.0624633400002</v>
      </c>
      <c r="R90" s="36">
        <f>SUMIFS(СВЦЭМ!$D$33:$D$776,СВЦЭМ!$A$33:$A$776,$A90,СВЦЭМ!$B$33:$B$776,R$83)+'СЕТ СН'!$H$11+СВЦЭМ!$D$10+'СЕТ СН'!$H$5-'СЕТ СН'!$H$21</f>
        <v>3277.2610942800002</v>
      </c>
      <c r="S90" s="36">
        <f>SUMIFS(СВЦЭМ!$D$33:$D$776,СВЦЭМ!$A$33:$A$776,$A90,СВЦЭМ!$B$33:$B$776,S$83)+'СЕТ СН'!$H$11+СВЦЭМ!$D$10+'СЕТ СН'!$H$5-'СЕТ СН'!$H$21</f>
        <v>3282.5939288300001</v>
      </c>
      <c r="T90" s="36">
        <f>SUMIFS(СВЦЭМ!$D$33:$D$776,СВЦЭМ!$A$33:$A$776,$A90,СВЦЭМ!$B$33:$B$776,T$83)+'СЕТ СН'!$H$11+СВЦЭМ!$D$10+'СЕТ СН'!$H$5-'СЕТ СН'!$H$21</f>
        <v>3270.7103241300001</v>
      </c>
      <c r="U90" s="36">
        <f>SUMIFS(СВЦЭМ!$D$33:$D$776,СВЦЭМ!$A$33:$A$776,$A90,СВЦЭМ!$B$33:$B$776,U$83)+'СЕТ СН'!$H$11+СВЦЭМ!$D$10+'СЕТ СН'!$H$5-'СЕТ СН'!$H$21</f>
        <v>3244.8721064900001</v>
      </c>
      <c r="V90" s="36">
        <f>SUMIFS(СВЦЭМ!$D$33:$D$776,СВЦЭМ!$A$33:$A$776,$A90,СВЦЭМ!$B$33:$B$776,V$83)+'СЕТ СН'!$H$11+СВЦЭМ!$D$10+'СЕТ СН'!$H$5-'СЕТ СН'!$H$21</f>
        <v>3212.1682448199999</v>
      </c>
      <c r="W90" s="36">
        <f>SUMIFS(СВЦЭМ!$D$33:$D$776,СВЦЭМ!$A$33:$A$776,$A90,СВЦЭМ!$B$33:$B$776,W$83)+'СЕТ СН'!$H$11+СВЦЭМ!$D$10+'СЕТ СН'!$H$5-'СЕТ СН'!$H$21</f>
        <v>3205.9826945300001</v>
      </c>
      <c r="X90" s="36">
        <f>SUMIFS(СВЦЭМ!$D$33:$D$776,СВЦЭМ!$A$33:$A$776,$A90,СВЦЭМ!$B$33:$B$776,X$83)+'СЕТ СН'!$H$11+СВЦЭМ!$D$10+'СЕТ СН'!$H$5-'СЕТ СН'!$H$21</f>
        <v>3230.2760093400002</v>
      </c>
      <c r="Y90" s="36">
        <f>SUMIFS(СВЦЭМ!$D$33:$D$776,СВЦЭМ!$A$33:$A$776,$A90,СВЦЭМ!$B$33:$B$776,Y$83)+'СЕТ СН'!$H$11+СВЦЭМ!$D$10+'СЕТ СН'!$H$5-'СЕТ СН'!$H$21</f>
        <v>3322.36887858</v>
      </c>
    </row>
    <row r="91" spans="1:27" ht="15.75" x14ac:dyDescent="0.2">
      <c r="A91" s="35">
        <f t="shared" si="2"/>
        <v>43990</v>
      </c>
      <c r="B91" s="36">
        <f>SUMIFS(СВЦЭМ!$D$33:$D$776,СВЦЭМ!$A$33:$A$776,$A91,СВЦЭМ!$B$33:$B$776,B$83)+'СЕТ СН'!$H$11+СВЦЭМ!$D$10+'СЕТ СН'!$H$5-'СЕТ СН'!$H$21</f>
        <v>3442.27241417</v>
      </c>
      <c r="C91" s="36">
        <f>SUMIFS(СВЦЭМ!$D$33:$D$776,СВЦЭМ!$A$33:$A$776,$A91,СВЦЭМ!$B$33:$B$776,C$83)+'СЕТ СН'!$H$11+СВЦЭМ!$D$10+'СЕТ СН'!$H$5-'СЕТ СН'!$H$21</f>
        <v>3472.6123697799999</v>
      </c>
      <c r="D91" s="36">
        <f>SUMIFS(СВЦЭМ!$D$33:$D$776,СВЦЭМ!$A$33:$A$776,$A91,СВЦЭМ!$B$33:$B$776,D$83)+'СЕТ СН'!$H$11+СВЦЭМ!$D$10+'СЕТ СН'!$H$5-'СЕТ СН'!$H$21</f>
        <v>3500.0218392199999</v>
      </c>
      <c r="E91" s="36">
        <f>SUMIFS(СВЦЭМ!$D$33:$D$776,СВЦЭМ!$A$33:$A$776,$A91,СВЦЭМ!$B$33:$B$776,E$83)+'СЕТ СН'!$H$11+СВЦЭМ!$D$10+'СЕТ СН'!$H$5-'СЕТ СН'!$H$21</f>
        <v>3507.2758676499998</v>
      </c>
      <c r="F91" s="36">
        <f>SUMIFS(СВЦЭМ!$D$33:$D$776,СВЦЭМ!$A$33:$A$776,$A91,СВЦЭМ!$B$33:$B$776,F$83)+'СЕТ СН'!$H$11+СВЦЭМ!$D$10+'СЕТ СН'!$H$5-'СЕТ СН'!$H$21</f>
        <v>3500.9299153000002</v>
      </c>
      <c r="G91" s="36">
        <f>SUMIFS(СВЦЭМ!$D$33:$D$776,СВЦЭМ!$A$33:$A$776,$A91,СВЦЭМ!$B$33:$B$776,G$83)+'СЕТ СН'!$H$11+СВЦЭМ!$D$10+'СЕТ СН'!$H$5-'СЕТ СН'!$H$21</f>
        <v>3499.34531664</v>
      </c>
      <c r="H91" s="36">
        <f>SUMIFS(СВЦЭМ!$D$33:$D$776,СВЦЭМ!$A$33:$A$776,$A91,СВЦЭМ!$B$33:$B$776,H$83)+'СЕТ СН'!$H$11+СВЦЭМ!$D$10+'СЕТ СН'!$H$5-'СЕТ СН'!$H$21</f>
        <v>3494.7953731699999</v>
      </c>
      <c r="I91" s="36">
        <f>SUMIFS(СВЦЭМ!$D$33:$D$776,СВЦЭМ!$A$33:$A$776,$A91,СВЦЭМ!$B$33:$B$776,I$83)+'СЕТ СН'!$H$11+СВЦЭМ!$D$10+'СЕТ СН'!$H$5-'СЕТ СН'!$H$21</f>
        <v>3491.8921690400002</v>
      </c>
      <c r="J91" s="36">
        <f>SUMIFS(СВЦЭМ!$D$33:$D$776,СВЦЭМ!$A$33:$A$776,$A91,СВЦЭМ!$B$33:$B$776,J$83)+'СЕТ СН'!$H$11+СВЦЭМ!$D$10+'СЕТ СН'!$H$5-'СЕТ СН'!$H$21</f>
        <v>3422.97976741</v>
      </c>
      <c r="K91" s="36">
        <f>SUMIFS(СВЦЭМ!$D$33:$D$776,СВЦЭМ!$A$33:$A$776,$A91,СВЦЭМ!$B$33:$B$776,K$83)+'СЕТ СН'!$H$11+СВЦЭМ!$D$10+'СЕТ СН'!$H$5-'СЕТ СН'!$H$21</f>
        <v>3316.343398</v>
      </c>
      <c r="L91" s="36">
        <f>SUMIFS(СВЦЭМ!$D$33:$D$776,СВЦЭМ!$A$33:$A$776,$A91,СВЦЭМ!$B$33:$B$776,L$83)+'СЕТ СН'!$H$11+СВЦЭМ!$D$10+'СЕТ СН'!$H$5-'СЕТ СН'!$H$21</f>
        <v>3260.25231669</v>
      </c>
      <c r="M91" s="36">
        <f>SUMIFS(СВЦЭМ!$D$33:$D$776,СВЦЭМ!$A$33:$A$776,$A91,СВЦЭМ!$B$33:$B$776,M$83)+'СЕТ СН'!$H$11+СВЦЭМ!$D$10+'СЕТ СН'!$H$5-'СЕТ СН'!$H$21</f>
        <v>3246.23376508</v>
      </c>
      <c r="N91" s="36">
        <f>SUMIFS(СВЦЭМ!$D$33:$D$776,СВЦЭМ!$A$33:$A$776,$A91,СВЦЭМ!$B$33:$B$776,N$83)+'СЕТ СН'!$H$11+СВЦЭМ!$D$10+'СЕТ СН'!$H$5-'СЕТ СН'!$H$21</f>
        <v>3254.8035568200003</v>
      </c>
      <c r="O91" s="36">
        <f>SUMIFS(СВЦЭМ!$D$33:$D$776,СВЦЭМ!$A$33:$A$776,$A91,СВЦЭМ!$B$33:$B$776,O$83)+'СЕТ СН'!$H$11+СВЦЭМ!$D$10+'СЕТ СН'!$H$5-'СЕТ СН'!$H$21</f>
        <v>3268.61931491</v>
      </c>
      <c r="P91" s="36">
        <f>SUMIFS(СВЦЭМ!$D$33:$D$776,СВЦЭМ!$A$33:$A$776,$A91,СВЦЭМ!$B$33:$B$776,P$83)+'СЕТ СН'!$H$11+СВЦЭМ!$D$10+'СЕТ СН'!$H$5-'СЕТ СН'!$H$21</f>
        <v>3267.0149097900003</v>
      </c>
      <c r="Q91" s="36">
        <f>SUMIFS(СВЦЭМ!$D$33:$D$776,СВЦЭМ!$A$33:$A$776,$A91,СВЦЭМ!$B$33:$B$776,Q$83)+'СЕТ СН'!$H$11+СВЦЭМ!$D$10+'СЕТ СН'!$H$5-'СЕТ СН'!$H$21</f>
        <v>3270.5920480200002</v>
      </c>
      <c r="R91" s="36">
        <f>SUMIFS(СВЦЭМ!$D$33:$D$776,СВЦЭМ!$A$33:$A$776,$A91,СВЦЭМ!$B$33:$B$776,R$83)+'СЕТ СН'!$H$11+СВЦЭМ!$D$10+'СЕТ СН'!$H$5-'СЕТ СН'!$H$21</f>
        <v>3268.9255492399998</v>
      </c>
      <c r="S91" s="36">
        <f>SUMIFS(СВЦЭМ!$D$33:$D$776,СВЦЭМ!$A$33:$A$776,$A91,СВЦЭМ!$B$33:$B$776,S$83)+'СЕТ СН'!$H$11+СВЦЭМ!$D$10+'СЕТ СН'!$H$5-'СЕТ СН'!$H$21</f>
        <v>3284.2143276199999</v>
      </c>
      <c r="T91" s="36">
        <f>SUMIFS(СВЦЭМ!$D$33:$D$776,СВЦЭМ!$A$33:$A$776,$A91,СВЦЭМ!$B$33:$B$776,T$83)+'СЕТ СН'!$H$11+СВЦЭМ!$D$10+'СЕТ СН'!$H$5-'СЕТ СН'!$H$21</f>
        <v>3272.09464579</v>
      </c>
      <c r="U91" s="36">
        <f>SUMIFS(СВЦЭМ!$D$33:$D$776,СВЦЭМ!$A$33:$A$776,$A91,СВЦЭМ!$B$33:$B$776,U$83)+'СЕТ СН'!$H$11+СВЦЭМ!$D$10+'СЕТ СН'!$H$5-'СЕТ СН'!$H$21</f>
        <v>3269.1494151799998</v>
      </c>
      <c r="V91" s="36">
        <f>SUMIFS(СВЦЭМ!$D$33:$D$776,СВЦЭМ!$A$33:$A$776,$A91,СВЦЭМ!$B$33:$B$776,V$83)+'СЕТ СН'!$H$11+СВЦЭМ!$D$10+'СЕТ СН'!$H$5-'СЕТ СН'!$H$21</f>
        <v>3239.3743597000002</v>
      </c>
      <c r="W91" s="36">
        <f>SUMIFS(СВЦЭМ!$D$33:$D$776,СВЦЭМ!$A$33:$A$776,$A91,СВЦЭМ!$B$33:$B$776,W$83)+'СЕТ СН'!$H$11+СВЦЭМ!$D$10+'СЕТ СН'!$H$5-'СЕТ СН'!$H$21</f>
        <v>3228.90069954</v>
      </c>
      <c r="X91" s="36">
        <f>SUMIFS(СВЦЭМ!$D$33:$D$776,СВЦЭМ!$A$33:$A$776,$A91,СВЦЭМ!$B$33:$B$776,X$83)+'СЕТ СН'!$H$11+СВЦЭМ!$D$10+'СЕТ СН'!$H$5-'СЕТ СН'!$H$21</f>
        <v>3269.1008090800001</v>
      </c>
      <c r="Y91" s="36">
        <f>SUMIFS(СВЦЭМ!$D$33:$D$776,СВЦЭМ!$A$33:$A$776,$A91,СВЦЭМ!$B$33:$B$776,Y$83)+'СЕТ СН'!$H$11+СВЦЭМ!$D$10+'СЕТ СН'!$H$5-'СЕТ СН'!$H$21</f>
        <v>3329.6168208600002</v>
      </c>
    </row>
    <row r="92" spans="1:27" ht="15.75" x14ac:dyDescent="0.2">
      <c r="A92" s="35">
        <f t="shared" si="2"/>
        <v>43991</v>
      </c>
      <c r="B92" s="36">
        <f>SUMIFS(СВЦЭМ!$D$33:$D$776,СВЦЭМ!$A$33:$A$776,$A92,СВЦЭМ!$B$33:$B$776,B$83)+'СЕТ СН'!$H$11+СВЦЭМ!$D$10+'СЕТ СН'!$H$5-'СЕТ СН'!$H$21</f>
        <v>3426.8448315599999</v>
      </c>
      <c r="C92" s="36">
        <f>SUMIFS(СВЦЭМ!$D$33:$D$776,СВЦЭМ!$A$33:$A$776,$A92,СВЦЭМ!$B$33:$B$776,C$83)+'СЕТ СН'!$H$11+СВЦЭМ!$D$10+'СЕТ СН'!$H$5-'СЕТ СН'!$H$21</f>
        <v>3464.8402482299998</v>
      </c>
      <c r="D92" s="36">
        <f>SUMIFS(СВЦЭМ!$D$33:$D$776,СВЦЭМ!$A$33:$A$776,$A92,СВЦЭМ!$B$33:$B$776,D$83)+'СЕТ СН'!$H$11+СВЦЭМ!$D$10+'СЕТ СН'!$H$5-'СЕТ СН'!$H$21</f>
        <v>3480.4038661</v>
      </c>
      <c r="E92" s="36">
        <f>SUMIFS(СВЦЭМ!$D$33:$D$776,СВЦЭМ!$A$33:$A$776,$A92,СВЦЭМ!$B$33:$B$776,E$83)+'СЕТ СН'!$H$11+СВЦЭМ!$D$10+'СЕТ СН'!$H$5-'СЕТ СН'!$H$21</f>
        <v>3487.4052693799999</v>
      </c>
      <c r="F92" s="36">
        <f>SUMIFS(СВЦЭМ!$D$33:$D$776,СВЦЭМ!$A$33:$A$776,$A92,СВЦЭМ!$B$33:$B$776,F$83)+'СЕТ СН'!$H$11+СВЦЭМ!$D$10+'СЕТ СН'!$H$5-'СЕТ СН'!$H$21</f>
        <v>3481.29803683</v>
      </c>
      <c r="G92" s="36">
        <f>SUMIFS(СВЦЭМ!$D$33:$D$776,СВЦЭМ!$A$33:$A$776,$A92,СВЦЭМ!$B$33:$B$776,G$83)+'СЕТ СН'!$H$11+СВЦЭМ!$D$10+'СЕТ СН'!$H$5-'СЕТ СН'!$H$21</f>
        <v>3481.0851207400001</v>
      </c>
      <c r="H92" s="36">
        <f>SUMIFS(СВЦЭМ!$D$33:$D$776,СВЦЭМ!$A$33:$A$776,$A92,СВЦЭМ!$B$33:$B$776,H$83)+'СЕТ СН'!$H$11+СВЦЭМ!$D$10+'СЕТ СН'!$H$5-'СЕТ СН'!$H$21</f>
        <v>3467.4641414500002</v>
      </c>
      <c r="I92" s="36">
        <f>SUMIFS(СВЦЭМ!$D$33:$D$776,СВЦЭМ!$A$33:$A$776,$A92,СВЦЭМ!$B$33:$B$776,I$83)+'СЕТ СН'!$H$11+СВЦЭМ!$D$10+'СЕТ СН'!$H$5-'СЕТ СН'!$H$21</f>
        <v>3417.18557091</v>
      </c>
      <c r="J92" s="36">
        <f>SUMIFS(СВЦЭМ!$D$33:$D$776,СВЦЭМ!$A$33:$A$776,$A92,СВЦЭМ!$B$33:$B$776,J$83)+'СЕТ СН'!$H$11+СВЦЭМ!$D$10+'СЕТ СН'!$H$5-'СЕТ СН'!$H$21</f>
        <v>3358.39228619</v>
      </c>
      <c r="K92" s="36">
        <f>SUMIFS(СВЦЭМ!$D$33:$D$776,СВЦЭМ!$A$33:$A$776,$A92,СВЦЭМ!$B$33:$B$776,K$83)+'СЕТ СН'!$H$11+СВЦЭМ!$D$10+'СЕТ СН'!$H$5-'СЕТ СН'!$H$21</f>
        <v>3288.3954181999998</v>
      </c>
      <c r="L92" s="36">
        <f>SUMIFS(СВЦЭМ!$D$33:$D$776,СВЦЭМ!$A$33:$A$776,$A92,СВЦЭМ!$B$33:$B$776,L$83)+'СЕТ СН'!$H$11+СВЦЭМ!$D$10+'СЕТ СН'!$H$5-'СЕТ СН'!$H$21</f>
        <v>3259.3467285400002</v>
      </c>
      <c r="M92" s="36">
        <f>SUMIFS(СВЦЭМ!$D$33:$D$776,СВЦЭМ!$A$33:$A$776,$A92,СВЦЭМ!$B$33:$B$776,M$83)+'СЕТ СН'!$H$11+СВЦЭМ!$D$10+'СЕТ СН'!$H$5-'СЕТ СН'!$H$21</f>
        <v>3263.17755102</v>
      </c>
      <c r="N92" s="36">
        <f>SUMIFS(СВЦЭМ!$D$33:$D$776,СВЦЭМ!$A$33:$A$776,$A92,СВЦЭМ!$B$33:$B$776,N$83)+'СЕТ СН'!$H$11+СВЦЭМ!$D$10+'СЕТ СН'!$H$5-'СЕТ СН'!$H$21</f>
        <v>3284.8653944799998</v>
      </c>
      <c r="O92" s="36">
        <f>SUMIFS(СВЦЭМ!$D$33:$D$776,СВЦЭМ!$A$33:$A$776,$A92,СВЦЭМ!$B$33:$B$776,O$83)+'СЕТ СН'!$H$11+СВЦЭМ!$D$10+'СЕТ СН'!$H$5-'СЕТ СН'!$H$21</f>
        <v>3280.3844938399998</v>
      </c>
      <c r="P92" s="36">
        <f>SUMIFS(СВЦЭМ!$D$33:$D$776,СВЦЭМ!$A$33:$A$776,$A92,СВЦЭМ!$B$33:$B$776,P$83)+'СЕТ СН'!$H$11+СВЦЭМ!$D$10+'СЕТ СН'!$H$5-'СЕТ СН'!$H$21</f>
        <v>3292.3004871900002</v>
      </c>
      <c r="Q92" s="36">
        <f>SUMIFS(СВЦЭМ!$D$33:$D$776,СВЦЭМ!$A$33:$A$776,$A92,СВЦЭМ!$B$33:$B$776,Q$83)+'СЕТ СН'!$H$11+СВЦЭМ!$D$10+'СЕТ СН'!$H$5-'СЕТ СН'!$H$21</f>
        <v>3293.08975048</v>
      </c>
      <c r="R92" s="36">
        <f>SUMIFS(СВЦЭМ!$D$33:$D$776,СВЦЭМ!$A$33:$A$776,$A92,СВЦЭМ!$B$33:$B$776,R$83)+'СЕТ СН'!$H$11+СВЦЭМ!$D$10+'СЕТ СН'!$H$5-'СЕТ СН'!$H$21</f>
        <v>3292.9312818099997</v>
      </c>
      <c r="S92" s="36">
        <f>SUMIFS(СВЦЭМ!$D$33:$D$776,СВЦЭМ!$A$33:$A$776,$A92,СВЦЭМ!$B$33:$B$776,S$83)+'СЕТ СН'!$H$11+СВЦЭМ!$D$10+'СЕТ СН'!$H$5-'СЕТ СН'!$H$21</f>
        <v>3301.96406419</v>
      </c>
      <c r="T92" s="36">
        <f>SUMIFS(СВЦЭМ!$D$33:$D$776,СВЦЭМ!$A$33:$A$776,$A92,СВЦЭМ!$B$33:$B$776,T$83)+'СЕТ СН'!$H$11+СВЦЭМ!$D$10+'СЕТ СН'!$H$5-'СЕТ СН'!$H$21</f>
        <v>3294.20606223</v>
      </c>
      <c r="U92" s="36">
        <f>SUMIFS(СВЦЭМ!$D$33:$D$776,СВЦЭМ!$A$33:$A$776,$A92,СВЦЭМ!$B$33:$B$776,U$83)+'СЕТ СН'!$H$11+СВЦЭМ!$D$10+'СЕТ СН'!$H$5-'СЕТ СН'!$H$21</f>
        <v>3297.5479927199999</v>
      </c>
      <c r="V92" s="36">
        <f>SUMIFS(СВЦЭМ!$D$33:$D$776,СВЦЭМ!$A$33:$A$776,$A92,СВЦЭМ!$B$33:$B$776,V$83)+'СЕТ СН'!$H$11+СВЦЭМ!$D$10+'СЕТ СН'!$H$5-'СЕТ СН'!$H$21</f>
        <v>3302.10557032</v>
      </c>
      <c r="W92" s="36">
        <f>SUMIFS(СВЦЭМ!$D$33:$D$776,СВЦЭМ!$A$33:$A$776,$A92,СВЦЭМ!$B$33:$B$776,W$83)+'СЕТ СН'!$H$11+СВЦЭМ!$D$10+'СЕТ СН'!$H$5-'СЕТ СН'!$H$21</f>
        <v>3310.63429873</v>
      </c>
      <c r="X92" s="36">
        <f>SUMIFS(СВЦЭМ!$D$33:$D$776,СВЦЭМ!$A$33:$A$776,$A92,СВЦЭМ!$B$33:$B$776,X$83)+'СЕТ СН'!$H$11+СВЦЭМ!$D$10+'СЕТ СН'!$H$5-'СЕТ СН'!$H$21</f>
        <v>3300.9961384600001</v>
      </c>
      <c r="Y92" s="36">
        <f>SUMIFS(СВЦЭМ!$D$33:$D$776,СВЦЭМ!$A$33:$A$776,$A92,СВЦЭМ!$B$33:$B$776,Y$83)+'СЕТ СН'!$H$11+СВЦЭМ!$D$10+'СЕТ СН'!$H$5-'СЕТ СН'!$H$21</f>
        <v>3381.1781319000002</v>
      </c>
    </row>
    <row r="93" spans="1:27" ht="15.75" x14ac:dyDescent="0.2">
      <c r="A93" s="35">
        <f t="shared" si="2"/>
        <v>43992</v>
      </c>
      <c r="B93" s="36">
        <f>SUMIFS(СВЦЭМ!$D$33:$D$776,СВЦЭМ!$A$33:$A$776,$A93,СВЦЭМ!$B$33:$B$776,B$83)+'СЕТ СН'!$H$11+СВЦЭМ!$D$10+'СЕТ СН'!$H$5-'СЕТ СН'!$H$21</f>
        <v>3496.2986642300002</v>
      </c>
      <c r="C93" s="36">
        <f>SUMIFS(СВЦЭМ!$D$33:$D$776,СВЦЭМ!$A$33:$A$776,$A93,СВЦЭМ!$B$33:$B$776,C$83)+'СЕТ СН'!$H$11+СВЦЭМ!$D$10+'СЕТ СН'!$H$5-'СЕТ СН'!$H$21</f>
        <v>3507.9176051899999</v>
      </c>
      <c r="D93" s="36">
        <f>SUMIFS(СВЦЭМ!$D$33:$D$776,СВЦЭМ!$A$33:$A$776,$A93,СВЦЭМ!$B$33:$B$776,D$83)+'СЕТ СН'!$H$11+СВЦЭМ!$D$10+'СЕТ СН'!$H$5-'СЕТ СН'!$H$21</f>
        <v>3487.3319321999998</v>
      </c>
      <c r="E93" s="36">
        <f>SUMIFS(СВЦЭМ!$D$33:$D$776,СВЦЭМ!$A$33:$A$776,$A93,СВЦЭМ!$B$33:$B$776,E$83)+'СЕТ СН'!$H$11+СВЦЭМ!$D$10+'СЕТ СН'!$H$5-'СЕТ СН'!$H$21</f>
        <v>3491.0472887199999</v>
      </c>
      <c r="F93" s="36">
        <f>SUMIFS(СВЦЭМ!$D$33:$D$776,СВЦЭМ!$A$33:$A$776,$A93,СВЦЭМ!$B$33:$B$776,F$83)+'СЕТ СН'!$H$11+СВЦЭМ!$D$10+'СЕТ СН'!$H$5-'СЕТ СН'!$H$21</f>
        <v>3485.5023002299999</v>
      </c>
      <c r="G93" s="36">
        <f>SUMIFS(СВЦЭМ!$D$33:$D$776,СВЦЭМ!$A$33:$A$776,$A93,СВЦЭМ!$B$33:$B$776,G$83)+'СЕТ СН'!$H$11+СВЦЭМ!$D$10+'СЕТ СН'!$H$5-'СЕТ СН'!$H$21</f>
        <v>3483.73661692</v>
      </c>
      <c r="H93" s="36">
        <f>SUMIFS(СВЦЭМ!$D$33:$D$776,СВЦЭМ!$A$33:$A$776,$A93,СВЦЭМ!$B$33:$B$776,H$83)+'СЕТ СН'!$H$11+СВЦЭМ!$D$10+'СЕТ СН'!$H$5-'СЕТ СН'!$H$21</f>
        <v>3501.50347956</v>
      </c>
      <c r="I93" s="36">
        <f>SUMIFS(СВЦЭМ!$D$33:$D$776,СВЦЭМ!$A$33:$A$776,$A93,СВЦЭМ!$B$33:$B$776,I$83)+'СЕТ СН'!$H$11+СВЦЭМ!$D$10+'СЕТ СН'!$H$5-'СЕТ СН'!$H$21</f>
        <v>3473.4218883600001</v>
      </c>
      <c r="J93" s="36">
        <f>SUMIFS(СВЦЭМ!$D$33:$D$776,СВЦЭМ!$A$33:$A$776,$A93,СВЦЭМ!$B$33:$B$776,J$83)+'СЕТ СН'!$H$11+СВЦЭМ!$D$10+'СЕТ СН'!$H$5-'СЕТ СН'!$H$21</f>
        <v>3423.40511169</v>
      </c>
      <c r="K93" s="36">
        <f>SUMIFS(СВЦЭМ!$D$33:$D$776,СВЦЭМ!$A$33:$A$776,$A93,СВЦЭМ!$B$33:$B$776,K$83)+'СЕТ СН'!$H$11+СВЦЭМ!$D$10+'СЕТ СН'!$H$5-'СЕТ СН'!$H$21</f>
        <v>3341.7940704399998</v>
      </c>
      <c r="L93" s="36">
        <f>SUMIFS(СВЦЭМ!$D$33:$D$776,СВЦЭМ!$A$33:$A$776,$A93,СВЦЭМ!$B$33:$B$776,L$83)+'СЕТ СН'!$H$11+СВЦЭМ!$D$10+'СЕТ СН'!$H$5-'СЕТ СН'!$H$21</f>
        <v>3273.3589143899999</v>
      </c>
      <c r="M93" s="36">
        <f>SUMIFS(СВЦЭМ!$D$33:$D$776,СВЦЭМ!$A$33:$A$776,$A93,СВЦЭМ!$B$33:$B$776,M$83)+'СЕТ СН'!$H$11+СВЦЭМ!$D$10+'СЕТ СН'!$H$5-'СЕТ СН'!$H$21</f>
        <v>3283.01727914</v>
      </c>
      <c r="N93" s="36">
        <f>SUMIFS(СВЦЭМ!$D$33:$D$776,СВЦЭМ!$A$33:$A$776,$A93,СВЦЭМ!$B$33:$B$776,N$83)+'СЕТ СН'!$H$11+СВЦЭМ!$D$10+'СЕТ СН'!$H$5-'СЕТ СН'!$H$21</f>
        <v>3293.65806376</v>
      </c>
      <c r="O93" s="36">
        <f>SUMIFS(СВЦЭМ!$D$33:$D$776,СВЦЭМ!$A$33:$A$776,$A93,СВЦЭМ!$B$33:$B$776,O$83)+'СЕТ СН'!$H$11+СВЦЭМ!$D$10+'СЕТ СН'!$H$5-'СЕТ СН'!$H$21</f>
        <v>3291.3498416800003</v>
      </c>
      <c r="P93" s="36">
        <f>SUMIFS(СВЦЭМ!$D$33:$D$776,СВЦЭМ!$A$33:$A$776,$A93,СВЦЭМ!$B$33:$B$776,P$83)+'СЕТ СН'!$H$11+СВЦЭМ!$D$10+'СЕТ СН'!$H$5-'СЕТ СН'!$H$21</f>
        <v>3300.3089111700001</v>
      </c>
      <c r="Q93" s="36">
        <f>SUMIFS(СВЦЭМ!$D$33:$D$776,СВЦЭМ!$A$33:$A$776,$A93,СВЦЭМ!$B$33:$B$776,Q$83)+'СЕТ СН'!$H$11+СВЦЭМ!$D$10+'СЕТ СН'!$H$5-'СЕТ СН'!$H$21</f>
        <v>3307.6096364800001</v>
      </c>
      <c r="R93" s="36">
        <f>SUMIFS(СВЦЭМ!$D$33:$D$776,СВЦЭМ!$A$33:$A$776,$A93,СВЦЭМ!$B$33:$B$776,R$83)+'СЕТ СН'!$H$11+СВЦЭМ!$D$10+'СЕТ СН'!$H$5-'СЕТ СН'!$H$21</f>
        <v>3307.98664487</v>
      </c>
      <c r="S93" s="36">
        <f>SUMIFS(СВЦЭМ!$D$33:$D$776,СВЦЭМ!$A$33:$A$776,$A93,СВЦЭМ!$B$33:$B$776,S$83)+'СЕТ СН'!$H$11+СВЦЭМ!$D$10+'СЕТ СН'!$H$5-'СЕТ СН'!$H$21</f>
        <v>3312.31925882</v>
      </c>
      <c r="T93" s="36">
        <f>SUMIFS(СВЦЭМ!$D$33:$D$776,СВЦЭМ!$A$33:$A$776,$A93,СВЦЭМ!$B$33:$B$776,T$83)+'СЕТ СН'!$H$11+СВЦЭМ!$D$10+'СЕТ СН'!$H$5-'СЕТ СН'!$H$21</f>
        <v>3307.4422412700001</v>
      </c>
      <c r="U93" s="36">
        <f>SUMIFS(СВЦЭМ!$D$33:$D$776,СВЦЭМ!$A$33:$A$776,$A93,СВЦЭМ!$B$33:$B$776,U$83)+'СЕТ СН'!$H$11+СВЦЭМ!$D$10+'СЕТ СН'!$H$5-'СЕТ СН'!$H$21</f>
        <v>3296.68019026</v>
      </c>
      <c r="V93" s="36">
        <f>SUMIFS(СВЦЭМ!$D$33:$D$776,СВЦЭМ!$A$33:$A$776,$A93,СВЦЭМ!$B$33:$B$776,V$83)+'СЕТ СН'!$H$11+СВЦЭМ!$D$10+'СЕТ СН'!$H$5-'СЕТ СН'!$H$21</f>
        <v>3292.1439490900002</v>
      </c>
      <c r="W93" s="36">
        <f>SUMIFS(СВЦЭМ!$D$33:$D$776,СВЦЭМ!$A$33:$A$776,$A93,СВЦЭМ!$B$33:$B$776,W$83)+'СЕТ СН'!$H$11+СВЦЭМ!$D$10+'СЕТ СН'!$H$5-'СЕТ СН'!$H$21</f>
        <v>3294.1421209700002</v>
      </c>
      <c r="X93" s="36">
        <f>SUMIFS(СВЦЭМ!$D$33:$D$776,СВЦЭМ!$A$33:$A$776,$A93,СВЦЭМ!$B$33:$B$776,X$83)+'СЕТ СН'!$H$11+СВЦЭМ!$D$10+'СЕТ СН'!$H$5-'СЕТ СН'!$H$21</f>
        <v>3331.9152029699999</v>
      </c>
      <c r="Y93" s="36">
        <f>SUMIFS(СВЦЭМ!$D$33:$D$776,СВЦЭМ!$A$33:$A$776,$A93,СВЦЭМ!$B$33:$B$776,Y$83)+'СЕТ СН'!$H$11+СВЦЭМ!$D$10+'СЕТ СН'!$H$5-'СЕТ СН'!$H$21</f>
        <v>3421.9129828599998</v>
      </c>
    </row>
    <row r="94" spans="1:27" ht="15.75" x14ac:dyDescent="0.2">
      <c r="A94" s="35">
        <f t="shared" si="2"/>
        <v>43993</v>
      </c>
      <c r="B94" s="36">
        <f>SUMIFS(СВЦЭМ!$D$33:$D$776,СВЦЭМ!$A$33:$A$776,$A94,СВЦЭМ!$B$33:$B$776,B$83)+'СЕТ СН'!$H$11+СВЦЭМ!$D$10+'СЕТ СН'!$H$5-'СЕТ СН'!$H$21</f>
        <v>3526.5121863200002</v>
      </c>
      <c r="C94" s="36">
        <f>SUMIFS(СВЦЭМ!$D$33:$D$776,СВЦЭМ!$A$33:$A$776,$A94,СВЦЭМ!$B$33:$B$776,C$83)+'СЕТ СН'!$H$11+СВЦЭМ!$D$10+'СЕТ СН'!$H$5-'СЕТ СН'!$H$21</f>
        <v>3498.4336016900002</v>
      </c>
      <c r="D94" s="36">
        <f>SUMIFS(СВЦЭМ!$D$33:$D$776,СВЦЭМ!$A$33:$A$776,$A94,СВЦЭМ!$B$33:$B$776,D$83)+'СЕТ СН'!$H$11+СВЦЭМ!$D$10+'СЕТ СН'!$H$5-'СЕТ СН'!$H$21</f>
        <v>3478.0736491400003</v>
      </c>
      <c r="E94" s="36">
        <f>SUMIFS(СВЦЭМ!$D$33:$D$776,СВЦЭМ!$A$33:$A$776,$A94,СВЦЭМ!$B$33:$B$776,E$83)+'СЕТ СН'!$H$11+СВЦЭМ!$D$10+'СЕТ СН'!$H$5-'СЕТ СН'!$H$21</f>
        <v>3483.1668151499998</v>
      </c>
      <c r="F94" s="36">
        <f>SUMIFS(СВЦЭМ!$D$33:$D$776,СВЦЭМ!$A$33:$A$776,$A94,СВЦЭМ!$B$33:$B$776,F$83)+'СЕТ СН'!$H$11+СВЦЭМ!$D$10+'СЕТ СН'!$H$5-'СЕТ СН'!$H$21</f>
        <v>3475.7691715000001</v>
      </c>
      <c r="G94" s="36">
        <f>SUMIFS(СВЦЭМ!$D$33:$D$776,СВЦЭМ!$A$33:$A$776,$A94,СВЦЭМ!$B$33:$B$776,G$83)+'СЕТ СН'!$H$11+СВЦЭМ!$D$10+'СЕТ СН'!$H$5-'СЕТ СН'!$H$21</f>
        <v>3481.2983079000001</v>
      </c>
      <c r="H94" s="36">
        <f>SUMIFS(СВЦЭМ!$D$33:$D$776,СВЦЭМ!$A$33:$A$776,$A94,СВЦЭМ!$B$33:$B$776,H$83)+'СЕТ СН'!$H$11+СВЦЭМ!$D$10+'СЕТ СН'!$H$5-'СЕТ СН'!$H$21</f>
        <v>3497.77989579</v>
      </c>
      <c r="I94" s="36">
        <f>SUMIFS(СВЦЭМ!$D$33:$D$776,СВЦЭМ!$A$33:$A$776,$A94,СВЦЭМ!$B$33:$B$776,I$83)+'СЕТ СН'!$H$11+СВЦЭМ!$D$10+'СЕТ СН'!$H$5-'СЕТ СН'!$H$21</f>
        <v>3514.8322202499999</v>
      </c>
      <c r="J94" s="36">
        <f>SUMIFS(СВЦЭМ!$D$33:$D$776,СВЦЭМ!$A$33:$A$776,$A94,СВЦЭМ!$B$33:$B$776,J$83)+'СЕТ СН'!$H$11+СВЦЭМ!$D$10+'СЕТ СН'!$H$5-'СЕТ СН'!$H$21</f>
        <v>3453.2820313699999</v>
      </c>
      <c r="K94" s="36">
        <f>SUMIFS(СВЦЭМ!$D$33:$D$776,СВЦЭМ!$A$33:$A$776,$A94,СВЦЭМ!$B$33:$B$776,K$83)+'СЕТ СН'!$H$11+СВЦЭМ!$D$10+'СЕТ СН'!$H$5-'СЕТ СН'!$H$21</f>
        <v>3371.1486567500001</v>
      </c>
      <c r="L94" s="36">
        <f>SUMIFS(СВЦЭМ!$D$33:$D$776,СВЦЭМ!$A$33:$A$776,$A94,СВЦЭМ!$B$33:$B$776,L$83)+'СЕТ СН'!$H$11+СВЦЭМ!$D$10+'СЕТ СН'!$H$5-'СЕТ СН'!$H$21</f>
        <v>3311.91531472</v>
      </c>
      <c r="M94" s="36">
        <f>SUMIFS(СВЦЭМ!$D$33:$D$776,СВЦЭМ!$A$33:$A$776,$A94,СВЦЭМ!$B$33:$B$776,M$83)+'СЕТ СН'!$H$11+СВЦЭМ!$D$10+'СЕТ СН'!$H$5-'СЕТ СН'!$H$21</f>
        <v>3307.7227977699999</v>
      </c>
      <c r="N94" s="36">
        <f>SUMIFS(СВЦЭМ!$D$33:$D$776,СВЦЭМ!$A$33:$A$776,$A94,СВЦЭМ!$B$33:$B$776,N$83)+'СЕТ СН'!$H$11+СВЦЭМ!$D$10+'СЕТ СН'!$H$5-'СЕТ СН'!$H$21</f>
        <v>3305.9175448599999</v>
      </c>
      <c r="O94" s="36">
        <f>SUMIFS(СВЦЭМ!$D$33:$D$776,СВЦЭМ!$A$33:$A$776,$A94,СВЦЭМ!$B$33:$B$776,O$83)+'СЕТ СН'!$H$11+СВЦЭМ!$D$10+'СЕТ СН'!$H$5-'СЕТ СН'!$H$21</f>
        <v>3312.08087131</v>
      </c>
      <c r="P94" s="36">
        <f>SUMIFS(СВЦЭМ!$D$33:$D$776,СВЦЭМ!$A$33:$A$776,$A94,СВЦЭМ!$B$33:$B$776,P$83)+'СЕТ СН'!$H$11+СВЦЭМ!$D$10+'СЕТ СН'!$H$5-'СЕТ СН'!$H$21</f>
        <v>3319.7866559700001</v>
      </c>
      <c r="Q94" s="36">
        <f>SUMIFS(СВЦЭМ!$D$33:$D$776,СВЦЭМ!$A$33:$A$776,$A94,СВЦЭМ!$B$33:$B$776,Q$83)+'СЕТ СН'!$H$11+СВЦЭМ!$D$10+'СЕТ СН'!$H$5-'СЕТ СН'!$H$21</f>
        <v>3311.8676528300002</v>
      </c>
      <c r="R94" s="36">
        <f>SUMIFS(СВЦЭМ!$D$33:$D$776,СВЦЭМ!$A$33:$A$776,$A94,СВЦЭМ!$B$33:$B$776,R$83)+'СЕТ СН'!$H$11+СВЦЭМ!$D$10+'СЕТ СН'!$H$5-'СЕТ СН'!$H$21</f>
        <v>3312.1055926200002</v>
      </c>
      <c r="S94" s="36">
        <f>SUMIFS(СВЦЭМ!$D$33:$D$776,СВЦЭМ!$A$33:$A$776,$A94,СВЦЭМ!$B$33:$B$776,S$83)+'СЕТ СН'!$H$11+СВЦЭМ!$D$10+'СЕТ СН'!$H$5-'СЕТ СН'!$H$21</f>
        <v>3309.9736382599999</v>
      </c>
      <c r="T94" s="36">
        <f>SUMIFS(СВЦЭМ!$D$33:$D$776,СВЦЭМ!$A$33:$A$776,$A94,СВЦЭМ!$B$33:$B$776,T$83)+'СЕТ СН'!$H$11+СВЦЭМ!$D$10+'СЕТ СН'!$H$5-'СЕТ СН'!$H$21</f>
        <v>3313.4949743000002</v>
      </c>
      <c r="U94" s="36">
        <f>SUMIFS(СВЦЭМ!$D$33:$D$776,СВЦЭМ!$A$33:$A$776,$A94,СВЦЭМ!$B$33:$B$776,U$83)+'СЕТ СН'!$H$11+СВЦЭМ!$D$10+'СЕТ СН'!$H$5-'СЕТ СН'!$H$21</f>
        <v>3303.5532962699999</v>
      </c>
      <c r="V94" s="36">
        <f>SUMIFS(СВЦЭМ!$D$33:$D$776,СВЦЭМ!$A$33:$A$776,$A94,СВЦЭМ!$B$33:$B$776,V$83)+'СЕТ СН'!$H$11+СВЦЭМ!$D$10+'СЕТ СН'!$H$5-'СЕТ СН'!$H$21</f>
        <v>3292.5111878799999</v>
      </c>
      <c r="W94" s="36">
        <f>SUMIFS(СВЦЭМ!$D$33:$D$776,СВЦЭМ!$A$33:$A$776,$A94,СВЦЭМ!$B$33:$B$776,W$83)+'СЕТ СН'!$H$11+СВЦЭМ!$D$10+'СЕТ СН'!$H$5-'СЕТ СН'!$H$21</f>
        <v>3280.21484027</v>
      </c>
      <c r="X94" s="36">
        <f>SUMIFS(СВЦЭМ!$D$33:$D$776,СВЦЭМ!$A$33:$A$776,$A94,СВЦЭМ!$B$33:$B$776,X$83)+'СЕТ СН'!$H$11+СВЦЭМ!$D$10+'СЕТ СН'!$H$5-'СЕТ СН'!$H$21</f>
        <v>3316.1984810100003</v>
      </c>
      <c r="Y94" s="36">
        <f>SUMIFS(СВЦЭМ!$D$33:$D$776,СВЦЭМ!$A$33:$A$776,$A94,СВЦЭМ!$B$33:$B$776,Y$83)+'СЕТ СН'!$H$11+СВЦЭМ!$D$10+'СЕТ СН'!$H$5-'СЕТ СН'!$H$21</f>
        <v>3406.05200642</v>
      </c>
    </row>
    <row r="95" spans="1:27" ht="15.75" x14ac:dyDescent="0.2">
      <c r="A95" s="35">
        <f t="shared" si="2"/>
        <v>43994</v>
      </c>
      <c r="B95" s="36">
        <f>SUMIFS(СВЦЭМ!$D$33:$D$776,СВЦЭМ!$A$33:$A$776,$A95,СВЦЭМ!$B$33:$B$776,B$83)+'СЕТ СН'!$H$11+СВЦЭМ!$D$10+'СЕТ СН'!$H$5-'СЕТ СН'!$H$21</f>
        <v>3463.6288033400001</v>
      </c>
      <c r="C95" s="36">
        <f>SUMIFS(СВЦЭМ!$D$33:$D$776,СВЦЭМ!$A$33:$A$776,$A95,СВЦЭМ!$B$33:$B$776,C$83)+'СЕТ СН'!$H$11+СВЦЭМ!$D$10+'СЕТ СН'!$H$5-'СЕТ СН'!$H$21</f>
        <v>3511.29640294</v>
      </c>
      <c r="D95" s="36">
        <f>SUMIFS(СВЦЭМ!$D$33:$D$776,СВЦЭМ!$A$33:$A$776,$A95,СВЦЭМ!$B$33:$B$776,D$83)+'СЕТ СН'!$H$11+СВЦЭМ!$D$10+'СЕТ СН'!$H$5-'СЕТ СН'!$H$21</f>
        <v>3508.62278612</v>
      </c>
      <c r="E95" s="36">
        <f>SUMIFS(СВЦЭМ!$D$33:$D$776,СВЦЭМ!$A$33:$A$776,$A95,СВЦЭМ!$B$33:$B$776,E$83)+'СЕТ СН'!$H$11+СВЦЭМ!$D$10+'СЕТ СН'!$H$5-'СЕТ СН'!$H$21</f>
        <v>3493.28090191</v>
      </c>
      <c r="F95" s="36">
        <f>SUMIFS(СВЦЭМ!$D$33:$D$776,СВЦЭМ!$A$33:$A$776,$A95,СВЦЭМ!$B$33:$B$776,F$83)+'СЕТ СН'!$H$11+СВЦЭМ!$D$10+'СЕТ СН'!$H$5-'СЕТ СН'!$H$21</f>
        <v>3486.49234729</v>
      </c>
      <c r="G95" s="36">
        <f>SUMIFS(СВЦЭМ!$D$33:$D$776,СВЦЭМ!$A$33:$A$776,$A95,СВЦЭМ!$B$33:$B$776,G$83)+'СЕТ СН'!$H$11+СВЦЭМ!$D$10+'СЕТ СН'!$H$5-'СЕТ СН'!$H$21</f>
        <v>3495.8335397400001</v>
      </c>
      <c r="H95" s="36">
        <f>SUMIFS(СВЦЭМ!$D$33:$D$776,СВЦЭМ!$A$33:$A$776,$A95,СВЦЭМ!$B$33:$B$776,H$83)+'СЕТ СН'!$H$11+СВЦЭМ!$D$10+'СЕТ СН'!$H$5-'СЕТ СН'!$H$21</f>
        <v>3509.12394885</v>
      </c>
      <c r="I95" s="36">
        <f>SUMIFS(СВЦЭМ!$D$33:$D$776,СВЦЭМ!$A$33:$A$776,$A95,СВЦЭМ!$B$33:$B$776,I$83)+'СЕТ СН'!$H$11+СВЦЭМ!$D$10+'СЕТ СН'!$H$5-'СЕТ СН'!$H$21</f>
        <v>3487.3612902300001</v>
      </c>
      <c r="J95" s="36">
        <f>SUMIFS(СВЦЭМ!$D$33:$D$776,СВЦЭМ!$A$33:$A$776,$A95,СВЦЭМ!$B$33:$B$776,J$83)+'СЕТ СН'!$H$11+СВЦЭМ!$D$10+'СЕТ СН'!$H$5-'СЕТ СН'!$H$21</f>
        <v>3431.5489813899999</v>
      </c>
      <c r="K95" s="36">
        <f>SUMIFS(СВЦЭМ!$D$33:$D$776,СВЦЭМ!$A$33:$A$776,$A95,СВЦЭМ!$B$33:$B$776,K$83)+'СЕТ СН'!$H$11+СВЦЭМ!$D$10+'СЕТ СН'!$H$5-'СЕТ СН'!$H$21</f>
        <v>3330.8420680200002</v>
      </c>
      <c r="L95" s="36">
        <f>SUMIFS(СВЦЭМ!$D$33:$D$776,СВЦЭМ!$A$33:$A$776,$A95,СВЦЭМ!$B$33:$B$776,L$83)+'СЕТ СН'!$H$11+СВЦЭМ!$D$10+'СЕТ СН'!$H$5-'СЕТ СН'!$H$21</f>
        <v>3270.6653440199998</v>
      </c>
      <c r="M95" s="36">
        <f>SUMIFS(СВЦЭМ!$D$33:$D$776,СВЦЭМ!$A$33:$A$776,$A95,СВЦЭМ!$B$33:$B$776,M$83)+'СЕТ СН'!$H$11+СВЦЭМ!$D$10+'СЕТ СН'!$H$5-'СЕТ СН'!$H$21</f>
        <v>3266.4407938899999</v>
      </c>
      <c r="N95" s="36">
        <f>SUMIFS(СВЦЭМ!$D$33:$D$776,СВЦЭМ!$A$33:$A$776,$A95,СВЦЭМ!$B$33:$B$776,N$83)+'СЕТ СН'!$H$11+СВЦЭМ!$D$10+'СЕТ СН'!$H$5-'СЕТ СН'!$H$21</f>
        <v>3287.7430853199999</v>
      </c>
      <c r="O95" s="36">
        <f>SUMIFS(СВЦЭМ!$D$33:$D$776,СВЦЭМ!$A$33:$A$776,$A95,СВЦЭМ!$B$33:$B$776,O$83)+'СЕТ СН'!$H$11+СВЦЭМ!$D$10+'СЕТ СН'!$H$5-'СЕТ СН'!$H$21</f>
        <v>3297.9264533699998</v>
      </c>
      <c r="P95" s="36">
        <f>SUMIFS(СВЦЭМ!$D$33:$D$776,СВЦЭМ!$A$33:$A$776,$A95,СВЦЭМ!$B$33:$B$776,P$83)+'СЕТ СН'!$H$11+СВЦЭМ!$D$10+'СЕТ СН'!$H$5-'СЕТ СН'!$H$21</f>
        <v>3301.61798572</v>
      </c>
      <c r="Q95" s="36">
        <f>SUMIFS(СВЦЭМ!$D$33:$D$776,СВЦЭМ!$A$33:$A$776,$A95,СВЦЭМ!$B$33:$B$776,Q$83)+'СЕТ СН'!$H$11+СВЦЭМ!$D$10+'СЕТ СН'!$H$5-'СЕТ СН'!$H$21</f>
        <v>3289.3939877399998</v>
      </c>
      <c r="R95" s="36">
        <f>SUMIFS(СВЦЭМ!$D$33:$D$776,СВЦЭМ!$A$33:$A$776,$A95,СВЦЭМ!$B$33:$B$776,R$83)+'СЕТ СН'!$H$11+СВЦЭМ!$D$10+'СЕТ СН'!$H$5-'СЕТ СН'!$H$21</f>
        <v>3285.5165029199998</v>
      </c>
      <c r="S95" s="36">
        <f>SUMIFS(СВЦЭМ!$D$33:$D$776,СВЦЭМ!$A$33:$A$776,$A95,СВЦЭМ!$B$33:$B$776,S$83)+'СЕТ СН'!$H$11+СВЦЭМ!$D$10+'СЕТ СН'!$H$5-'СЕТ СН'!$H$21</f>
        <v>3289.5334038999999</v>
      </c>
      <c r="T95" s="36">
        <f>SUMIFS(СВЦЭМ!$D$33:$D$776,СВЦЭМ!$A$33:$A$776,$A95,СВЦЭМ!$B$33:$B$776,T$83)+'СЕТ СН'!$H$11+СВЦЭМ!$D$10+'СЕТ СН'!$H$5-'СЕТ СН'!$H$21</f>
        <v>3299.5317717899998</v>
      </c>
      <c r="U95" s="36">
        <f>SUMIFS(СВЦЭМ!$D$33:$D$776,СВЦЭМ!$A$33:$A$776,$A95,СВЦЭМ!$B$33:$B$776,U$83)+'СЕТ СН'!$H$11+СВЦЭМ!$D$10+'СЕТ СН'!$H$5-'СЕТ СН'!$H$21</f>
        <v>3291.7328066199998</v>
      </c>
      <c r="V95" s="36">
        <f>SUMIFS(СВЦЭМ!$D$33:$D$776,СВЦЭМ!$A$33:$A$776,$A95,СВЦЭМ!$B$33:$B$776,V$83)+'СЕТ СН'!$H$11+СВЦЭМ!$D$10+'СЕТ СН'!$H$5-'СЕТ СН'!$H$21</f>
        <v>3275.9751936900002</v>
      </c>
      <c r="W95" s="36">
        <f>SUMIFS(СВЦЭМ!$D$33:$D$776,СВЦЭМ!$A$33:$A$776,$A95,СВЦЭМ!$B$33:$B$776,W$83)+'СЕТ СН'!$H$11+СВЦЭМ!$D$10+'СЕТ СН'!$H$5-'СЕТ СН'!$H$21</f>
        <v>3264.0928824299999</v>
      </c>
      <c r="X95" s="36">
        <f>SUMIFS(СВЦЭМ!$D$33:$D$776,СВЦЭМ!$A$33:$A$776,$A95,СВЦЭМ!$B$33:$B$776,X$83)+'СЕТ СН'!$H$11+СВЦЭМ!$D$10+'СЕТ СН'!$H$5-'СЕТ СН'!$H$21</f>
        <v>3297.8292392499998</v>
      </c>
      <c r="Y95" s="36">
        <f>SUMIFS(СВЦЭМ!$D$33:$D$776,СВЦЭМ!$A$33:$A$776,$A95,СВЦЭМ!$B$33:$B$776,Y$83)+'СЕТ СН'!$H$11+СВЦЭМ!$D$10+'СЕТ СН'!$H$5-'СЕТ СН'!$H$21</f>
        <v>3393.4995349199999</v>
      </c>
    </row>
    <row r="96" spans="1:27" ht="15.75" x14ac:dyDescent="0.2">
      <c r="A96" s="35">
        <f t="shared" si="2"/>
        <v>43995</v>
      </c>
      <c r="B96" s="36">
        <f>SUMIFS(СВЦЭМ!$D$33:$D$776,СВЦЭМ!$A$33:$A$776,$A96,СВЦЭМ!$B$33:$B$776,B$83)+'СЕТ СН'!$H$11+СВЦЭМ!$D$10+'СЕТ СН'!$H$5-'СЕТ СН'!$H$21</f>
        <v>3423.9060552400001</v>
      </c>
      <c r="C96" s="36">
        <f>SUMIFS(СВЦЭМ!$D$33:$D$776,СВЦЭМ!$A$33:$A$776,$A96,СВЦЭМ!$B$33:$B$776,C$83)+'СЕТ СН'!$H$11+СВЦЭМ!$D$10+'СЕТ СН'!$H$5-'СЕТ СН'!$H$21</f>
        <v>3445.6261287699999</v>
      </c>
      <c r="D96" s="36">
        <f>SUMIFS(СВЦЭМ!$D$33:$D$776,СВЦЭМ!$A$33:$A$776,$A96,СВЦЭМ!$B$33:$B$776,D$83)+'СЕТ СН'!$H$11+СВЦЭМ!$D$10+'СЕТ СН'!$H$5-'СЕТ СН'!$H$21</f>
        <v>3468.2742497099998</v>
      </c>
      <c r="E96" s="36">
        <f>SUMIFS(СВЦЭМ!$D$33:$D$776,СВЦЭМ!$A$33:$A$776,$A96,СВЦЭМ!$B$33:$B$776,E$83)+'СЕТ СН'!$H$11+СВЦЭМ!$D$10+'СЕТ СН'!$H$5-'СЕТ СН'!$H$21</f>
        <v>3483.7654800999999</v>
      </c>
      <c r="F96" s="36">
        <f>SUMIFS(СВЦЭМ!$D$33:$D$776,СВЦЭМ!$A$33:$A$776,$A96,СВЦЭМ!$B$33:$B$776,F$83)+'СЕТ СН'!$H$11+СВЦЭМ!$D$10+'СЕТ СН'!$H$5-'СЕТ СН'!$H$21</f>
        <v>3483.9157005699999</v>
      </c>
      <c r="G96" s="36">
        <f>SUMIFS(СВЦЭМ!$D$33:$D$776,СВЦЭМ!$A$33:$A$776,$A96,СВЦЭМ!$B$33:$B$776,G$83)+'СЕТ СН'!$H$11+СВЦЭМ!$D$10+'СЕТ СН'!$H$5-'СЕТ СН'!$H$21</f>
        <v>3476.1767198400003</v>
      </c>
      <c r="H96" s="36">
        <f>SUMIFS(СВЦЭМ!$D$33:$D$776,СВЦЭМ!$A$33:$A$776,$A96,СВЦЭМ!$B$33:$B$776,H$83)+'СЕТ СН'!$H$11+СВЦЭМ!$D$10+'СЕТ СН'!$H$5-'СЕТ СН'!$H$21</f>
        <v>3465.7851780000001</v>
      </c>
      <c r="I96" s="36">
        <f>SUMIFS(СВЦЭМ!$D$33:$D$776,СВЦЭМ!$A$33:$A$776,$A96,СВЦЭМ!$B$33:$B$776,I$83)+'СЕТ СН'!$H$11+СВЦЭМ!$D$10+'СЕТ СН'!$H$5-'СЕТ СН'!$H$21</f>
        <v>3436.4147064600002</v>
      </c>
      <c r="J96" s="36">
        <f>SUMIFS(СВЦЭМ!$D$33:$D$776,СВЦЭМ!$A$33:$A$776,$A96,СВЦЭМ!$B$33:$B$776,J$83)+'СЕТ СН'!$H$11+СВЦЭМ!$D$10+'СЕТ СН'!$H$5-'СЕТ СН'!$H$21</f>
        <v>3388.3602937800001</v>
      </c>
      <c r="K96" s="36">
        <f>SUMIFS(СВЦЭМ!$D$33:$D$776,СВЦЭМ!$A$33:$A$776,$A96,СВЦЭМ!$B$33:$B$776,K$83)+'СЕТ СН'!$H$11+СВЦЭМ!$D$10+'СЕТ СН'!$H$5-'СЕТ СН'!$H$21</f>
        <v>3321.6600440500001</v>
      </c>
      <c r="L96" s="36">
        <f>SUMIFS(СВЦЭМ!$D$33:$D$776,СВЦЭМ!$A$33:$A$776,$A96,СВЦЭМ!$B$33:$B$776,L$83)+'СЕТ СН'!$H$11+СВЦЭМ!$D$10+'СЕТ СН'!$H$5-'СЕТ СН'!$H$21</f>
        <v>3267.33871499</v>
      </c>
      <c r="M96" s="36">
        <f>SUMIFS(СВЦЭМ!$D$33:$D$776,СВЦЭМ!$A$33:$A$776,$A96,СВЦЭМ!$B$33:$B$776,M$83)+'СЕТ СН'!$H$11+СВЦЭМ!$D$10+'СЕТ СН'!$H$5-'СЕТ СН'!$H$21</f>
        <v>3270.36038887</v>
      </c>
      <c r="N96" s="36">
        <f>SUMIFS(СВЦЭМ!$D$33:$D$776,СВЦЭМ!$A$33:$A$776,$A96,СВЦЭМ!$B$33:$B$776,N$83)+'СЕТ СН'!$H$11+СВЦЭМ!$D$10+'СЕТ СН'!$H$5-'СЕТ СН'!$H$21</f>
        <v>3274.9747457100002</v>
      </c>
      <c r="O96" s="36">
        <f>SUMIFS(СВЦЭМ!$D$33:$D$776,СВЦЭМ!$A$33:$A$776,$A96,СВЦЭМ!$B$33:$B$776,O$83)+'СЕТ СН'!$H$11+СВЦЭМ!$D$10+'СЕТ СН'!$H$5-'СЕТ СН'!$H$21</f>
        <v>3281.9237168999998</v>
      </c>
      <c r="P96" s="36">
        <f>SUMIFS(СВЦЭМ!$D$33:$D$776,СВЦЭМ!$A$33:$A$776,$A96,СВЦЭМ!$B$33:$B$776,P$83)+'СЕТ СН'!$H$11+СВЦЭМ!$D$10+'СЕТ СН'!$H$5-'СЕТ СН'!$H$21</f>
        <v>3287.1739071699999</v>
      </c>
      <c r="Q96" s="36">
        <f>SUMIFS(СВЦЭМ!$D$33:$D$776,СВЦЭМ!$A$33:$A$776,$A96,СВЦЭМ!$B$33:$B$776,Q$83)+'СЕТ СН'!$H$11+СВЦЭМ!$D$10+'СЕТ СН'!$H$5-'СЕТ СН'!$H$21</f>
        <v>3273.93232571</v>
      </c>
      <c r="R96" s="36">
        <f>SUMIFS(СВЦЭМ!$D$33:$D$776,СВЦЭМ!$A$33:$A$776,$A96,СВЦЭМ!$B$33:$B$776,R$83)+'СЕТ СН'!$H$11+СВЦЭМ!$D$10+'СЕТ СН'!$H$5-'СЕТ СН'!$H$21</f>
        <v>3271.3306869200001</v>
      </c>
      <c r="S96" s="36">
        <f>SUMIFS(СВЦЭМ!$D$33:$D$776,СВЦЭМ!$A$33:$A$776,$A96,СВЦЭМ!$B$33:$B$776,S$83)+'СЕТ СН'!$H$11+СВЦЭМ!$D$10+'СЕТ СН'!$H$5-'СЕТ СН'!$H$21</f>
        <v>3278.3715359400003</v>
      </c>
      <c r="T96" s="36">
        <f>SUMIFS(СВЦЭМ!$D$33:$D$776,СВЦЭМ!$A$33:$A$776,$A96,СВЦЭМ!$B$33:$B$776,T$83)+'СЕТ СН'!$H$11+СВЦЭМ!$D$10+'СЕТ СН'!$H$5-'СЕТ СН'!$H$21</f>
        <v>3285.0506765</v>
      </c>
      <c r="U96" s="36">
        <f>SUMIFS(СВЦЭМ!$D$33:$D$776,СВЦЭМ!$A$33:$A$776,$A96,СВЦЭМ!$B$33:$B$776,U$83)+'СЕТ СН'!$H$11+СВЦЭМ!$D$10+'СЕТ СН'!$H$5-'СЕТ СН'!$H$21</f>
        <v>3280.2827587500001</v>
      </c>
      <c r="V96" s="36">
        <f>SUMIFS(СВЦЭМ!$D$33:$D$776,СВЦЭМ!$A$33:$A$776,$A96,СВЦЭМ!$B$33:$B$776,V$83)+'СЕТ СН'!$H$11+СВЦЭМ!$D$10+'СЕТ СН'!$H$5-'СЕТ СН'!$H$21</f>
        <v>3277.6236676099998</v>
      </c>
      <c r="W96" s="36">
        <f>SUMIFS(СВЦЭМ!$D$33:$D$776,СВЦЭМ!$A$33:$A$776,$A96,СВЦЭМ!$B$33:$B$776,W$83)+'СЕТ СН'!$H$11+СВЦЭМ!$D$10+'СЕТ СН'!$H$5-'СЕТ СН'!$H$21</f>
        <v>3264.87600028</v>
      </c>
      <c r="X96" s="36">
        <f>SUMIFS(СВЦЭМ!$D$33:$D$776,СВЦЭМ!$A$33:$A$776,$A96,СВЦЭМ!$B$33:$B$776,X$83)+'СЕТ СН'!$H$11+СВЦЭМ!$D$10+'СЕТ СН'!$H$5-'СЕТ СН'!$H$21</f>
        <v>3284.23402128</v>
      </c>
      <c r="Y96" s="36">
        <f>SUMIFS(СВЦЭМ!$D$33:$D$776,СВЦЭМ!$A$33:$A$776,$A96,СВЦЭМ!$B$33:$B$776,Y$83)+'СЕТ СН'!$H$11+СВЦЭМ!$D$10+'СЕТ СН'!$H$5-'СЕТ СН'!$H$21</f>
        <v>3367.0541486800003</v>
      </c>
    </row>
    <row r="97" spans="1:25" ht="15.75" x14ac:dyDescent="0.2">
      <c r="A97" s="35">
        <f t="shared" si="2"/>
        <v>43996</v>
      </c>
      <c r="B97" s="36">
        <f>SUMIFS(СВЦЭМ!$D$33:$D$776,СВЦЭМ!$A$33:$A$776,$A97,СВЦЭМ!$B$33:$B$776,B$83)+'СЕТ СН'!$H$11+СВЦЭМ!$D$10+'СЕТ СН'!$H$5-'СЕТ СН'!$H$21</f>
        <v>3466.17154858</v>
      </c>
      <c r="C97" s="36">
        <f>SUMIFS(СВЦЭМ!$D$33:$D$776,СВЦЭМ!$A$33:$A$776,$A97,СВЦЭМ!$B$33:$B$776,C$83)+'СЕТ СН'!$H$11+СВЦЭМ!$D$10+'СЕТ СН'!$H$5-'СЕТ СН'!$H$21</f>
        <v>3491.28600151</v>
      </c>
      <c r="D97" s="36">
        <f>SUMIFS(СВЦЭМ!$D$33:$D$776,СВЦЭМ!$A$33:$A$776,$A97,СВЦЭМ!$B$33:$B$776,D$83)+'СЕТ СН'!$H$11+СВЦЭМ!$D$10+'СЕТ СН'!$H$5-'СЕТ СН'!$H$21</f>
        <v>3477.2034730200003</v>
      </c>
      <c r="E97" s="36">
        <f>SUMIFS(СВЦЭМ!$D$33:$D$776,СВЦЭМ!$A$33:$A$776,$A97,СВЦЭМ!$B$33:$B$776,E$83)+'СЕТ СН'!$H$11+СВЦЭМ!$D$10+'СЕТ СН'!$H$5-'СЕТ СН'!$H$21</f>
        <v>3469.39185443</v>
      </c>
      <c r="F97" s="36">
        <f>SUMIFS(СВЦЭМ!$D$33:$D$776,СВЦЭМ!$A$33:$A$776,$A97,СВЦЭМ!$B$33:$B$776,F$83)+'СЕТ СН'!$H$11+СВЦЭМ!$D$10+'СЕТ СН'!$H$5-'СЕТ СН'!$H$21</f>
        <v>3462.9011444600001</v>
      </c>
      <c r="G97" s="36">
        <f>SUMIFS(СВЦЭМ!$D$33:$D$776,СВЦЭМ!$A$33:$A$776,$A97,СВЦЭМ!$B$33:$B$776,G$83)+'СЕТ СН'!$H$11+СВЦЭМ!$D$10+'СЕТ СН'!$H$5-'СЕТ СН'!$H$21</f>
        <v>3472.2573139699998</v>
      </c>
      <c r="H97" s="36">
        <f>SUMIFS(СВЦЭМ!$D$33:$D$776,СВЦЭМ!$A$33:$A$776,$A97,СВЦЭМ!$B$33:$B$776,H$83)+'СЕТ СН'!$H$11+СВЦЭМ!$D$10+'СЕТ СН'!$H$5-'СЕТ СН'!$H$21</f>
        <v>3466.3388205299998</v>
      </c>
      <c r="I97" s="36">
        <f>SUMIFS(СВЦЭМ!$D$33:$D$776,СВЦЭМ!$A$33:$A$776,$A97,СВЦЭМ!$B$33:$B$776,I$83)+'СЕТ СН'!$H$11+СВЦЭМ!$D$10+'СЕТ СН'!$H$5-'СЕТ СН'!$H$21</f>
        <v>3482.8825392899998</v>
      </c>
      <c r="J97" s="36">
        <f>SUMIFS(СВЦЭМ!$D$33:$D$776,СВЦЭМ!$A$33:$A$776,$A97,СВЦЭМ!$B$33:$B$776,J$83)+'СЕТ СН'!$H$11+СВЦЭМ!$D$10+'СЕТ СН'!$H$5-'СЕТ СН'!$H$21</f>
        <v>3428.5244183499999</v>
      </c>
      <c r="K97" s="36">
        <f>SUMIFS(СВЦЭМ!$D$33:$D$776,СВЦЭМ!$A$33:$A$776,$A97,СВЦЭМ!$B$33:$B$776,K$83)+'СЕТ СН'!$H$11+СВЦЭМ!$D$10+'СЕТ СН'!$H$5-'СЕТ СН'!$H$21</f>
        <v>3317.61539911</v>
      </c>
      <c r="L97" s="36">
        <f>SUMIFS(СВЦЭМ!$D$33:$D$776,СВЦЭМ!$A$33:$A$776,$A97,СВЦЭМ!$B$33:$B$776,L$83)+'СЕТ СН'!$H$11+СВЦЭМ!$D$10+'СЕТ СН'!$H$5-'СЕТ СН'!$H$21</f>
        <v>3248.0984222000002</v>
      </c>
      <c r="M97" s="36">
        <f>SUMIFS(СВЦЭМ!$D$33:$D$776,СВЦЭМ!$A$33:$A$776,$A97,СВЦЭМ!$B$33:$B$776,M$83)+'СЕТ СН'!$H$11+СВЦЭМ!$D$10+'СЕТ СН'!$H$5-'СЕТ СН'!$H$21</f>
        <v>3246.5299092400001</v>
      </c>
      <c r="N97" s="36">
        <f>SUMIFS(СВЦЭМ!$D$33:$D$776,СВЦЭМ!$A$33:$A$776,$A97,СВЦЭМ!$B$33:$B$776,N$83)+'СЕТ СН'!$H$11+СВЦЭМ!$D$10+'СЕТ СН'!$H$5-'СЕТ СН'!$H$21</f>
        <v>3253.8423197299999</v>
      </c>
      <c r="O97" s="36">
        <f>SUMIFS(СВЦЭМ!$D$33:$D$776,СВЦЭМ!$A$33:$A$776,$A97,СВЦЭМ!$B$33:$B$776,O$83)+'СЕТ СН'!$H$11+СВЦЭМ!$D$10+'СЕТ СН'!$H$5-'СЕТ СН'!$H$21</f>
        <v>3251.7496681800003</v>
      </c>
      <c r="P97" s="36">
        <f>SUMIFS(СВЦЭМ!$D$33:$D$776,СВЦЭМ!$A$33:$A$776,$A97,СВЦЭМ!$B$33:$B$776,P$83)+'СЕТ СН'!$H$11+СВЦЭМ!$D$10+'СЕТ СН'!$H$5-'СЕТ СН'!$H$21</f>
        <v>3249.7524461799999</v>
      </c>
      <c r="Q97" s="36">
        <f>SUMIFS(СВЦЭМ!$D$33:$D$776,СВЦЭМ!$A$33:$A$776,$A97,СВЦЭМ!$B$33:$B$776,Q$83)+'СЕТ СН'!$H$11+СВЦЭМ!$D$10+'СЕТ СН'!$H$5-'СЕТ СН'!$H$21</f>
        <v>3237.0372972300001</v>
      </c>
      <c r="R97" s="36">
        <f>SUMIFS(СВЦЭМ!$D$33:$D$776,СВЦЭМ!$A$33:$A$776,$A97,СВЦЭМ!$B$33:$B$776,R$83)+'СЕТ СН'!$H$11+СВЦЭМ!$D$10+'СЕТ СН'!$H$5-'СЕТ СН'!$H$21</f>
        <v>3230.7320612900003</v>
      </c>
      <c r="S97" s="36">
        <f>SUMIFS(СВЦЭМ!$D$33:$D$776,СВЦЭМ!$A$33:$A$776,$A97,СВЦЭМ!$B$33:$B$776,S$83)+'СЕТ СН'!$H$11+СВЦЭМ!$D$10+'СЕТ СН'!$H$5-'СЕТ СН'!$H$21</f>
        <v>3241.0042500499999</v>
      </c>
      <c r="T97" s="36">
        <f>SUMIFS(СВЦЭМ!$D$33:$D$776,СВЦЭМ!$A$33:$A$776,$A97,СВЦЭМ!$B$33:$B$776,T$83)+'СЕТ СН'!$H$11+СВЦЭМ!$D$10+'СЕТ СН'!$H$5-'СЕТ СН'!$H$21</f>
        <v>3233.20475007</v>
      </c>
      <c r="U97" s="36">
        <f>SUMIFS(СВЦЭМ!$D$33:$D$776,СВЦЭМ!$A$33:$A$776,$A97,СВЦЭМ!$B$33:$B$776,U$83)+'СЕТ СН'!$H$11+СВЦЭМ!$D$10+'СЕТ СН'!$H$5-'СЕТ СН'!$H$21</f>
        <v>3221.9509074600001</v>
      </c>
      <c r="V97" s="36">
        <f>SUMIFS(СВЦЭМ!$D$33:$D$776,СВЦЭМ!$A$33:$A$776,$A97,СВЦЭМ!$B$33:$B$776,V$83)+'СЕТ СН'!$H$11+СВЦЭМ!$D$10+'СЕТ СН'!$H$5-'СЕТ СН'!$H$21</f>
        <v>3207.6991489299999</v>
      </c>
      <c r="W97" s="36">
        <f>SUMIFS(СВЦЭМ!$D$33:$D$776,СВЦЭМ!$A$33:$A$776,$A97,СВЦЭМ!$B$33:$B$776,W$83)+'СЕТ СН'!$H$11+СВЦЭМ!$D$10+'СЕТ СН'!$H$5-'СЕТ СН'!$H$21</f>
        <v>3204.5819442299999</v>
      </c>
      <c r="X97" s="36">
        <f>SUMIFS(СВЦЭМ!$D$33:$D$776,СВЦЭМ!$A$33:$A$776,$A97,СВЦЭМ!$B$33:$B$776,X$83)+'СЕТ СН'!$H$11+СВЦЭМ!$D$10+'СЕТ СН'!$H$5-'СЕТ СН'!$H$21</f>
        <v>3248.8117928199999</v>
      </c>
      <c r="Y97" s="36">
        <f>SUMIFS(СВЦЭМ!$D$33:$D$776,СВЦЭМ!$A$33:$A$776,$A97,СВЦЭМ!$B$33:$B$776,Y$83)+'СЕТ СН'!$H$11+СВЦЭМ!$D$10+'СЕТ СН'!$H$5-'СЕТ СН'!$H$21</f>
        <v>3358.6141719299999</v>
      </c>
    </row>
    <row r="98" spans="1:25" ht="15.75" x14ac:dyDescent="0.2">
      <c r="A98" s="35">
        <f t="shared" si="2"/>
        <v>43997</v>
      </c>
      <c r="B98" s="36">
        <f>SUMIFS(СВЦЭМ!$D$33:$D$776,СВЦЭМ!$A$33:$A$776,$A98,СВЦЭМ!$B$33:$B$776,B$83)+'СЕТ СН'!$H$11+СВЦЭМ!$D$10+'СЕТ СН'!$H$5-'СЕТ СН'!$H$21</f>
        <v>3427.1512536700002</v>
      </c>
      <c r="C98" s="36">
        <f>SUMIFS(СВЦЭМ!$D$33:$D$776,СВЦЭМ!$A$33:$A$776,$A98,СВЦЭМ!$B$33:$B$776,C$83)+'СЕТ СН'!$H$11+СВЦЭМ!$D$10+'СЕТ СН'!$H$5-'СЕТ СН'!$H$21</f>
        <v>3459.7923517300001</v>
      </c>
      <c r="D98" s="36">
        <f>SUMIFS(СВЦЭМ!$D$33:$D$776,СВЦЭМ!$A$33:$A$776,$A98,СВЦЭМ!$B$33:$B$776,D$83)+'СЕТ СН'!$H$11+СВЦЭМ!$D$10+'СЕТ СН'!$H$5-'СЕТ СН'!$H$21</f>
        <v>3482.84051959</v>
      </c>
      <c r="E98" s="36">
        <f>SUMIFS(СВЦЭМ!$D$33:$D$776,СВЦЭМ!$A$33:$A$776,$A98,СВЦЭМ!$B$33:$B$776,E$83)+'СЕТ СН'!$H$11+СВЦЭМ!$D$10+'СЕТ СН'!$H$5-'СЕТ СН'!$H$21</f>
        <v>3486.3279564300001</v>
      </c>
      <c r="F98" s="36">
        <f>SUMIFS(СВЦЭМ!$D$33:$D$776,СВЦЭМ!$A$33:$A$776,$A98,СВЦЭМ!$B$33:$B$776,F$83)+'СЕТ СН'!$H$11+СВЦЭМ!$D$10+'СЕТ СН'!$H$5-'СЕТ СН'!$H$21</f>
        <v>3478.5952304900002</v>
      </c>
      <c r="G98" s="36">
        <f>SUMIFS(СВЦЭМ!$D$33:$D$776,СВЦЭМ!$A$33:$A$776,$A98,СВЦЭМ!$B$33:$B$776,G$83)+'СЕТ СН'!$H$11+СВЦЭМ!$D$10+'СЕТ СН'!$H$5-'СЕТ СН'!$H$21</f>
        <v>3488.5004698500002</v>
      </c>
      <c r="H98" s="36">
        <f>SUMIFS(СВЦЭМ!$D$33:$D$776,СВЦЭМ!$A$33:$A$776,$A98,СВЦЭМ!$B$33:$B$776,H$83)+'СЕТ СН'!$H$11+СВЦЭМ!$D$10+'СЕТ СН'!$H$5-'СЕТ СН'!$H$21</f>
        <v>3467.4884857500001</v>
      </c>
      <c r="I98" s="36">
        <f>SUMIFS(СВЦЭМ!$D$33:$D$776,СВЦЭМ!$A$33:$A$776,$A98,СВЦЭМ!$B$33:$B$776,I$83)+'СЕТ СН'!$H$11+СВЦЭМ!$D$10+'СЕТ СН'!$H$5-'СЕТ СН'!$H$21</f>
        <v>3435.0748931799999</v>
      </c>
      <c r="J98" s="36">
        <f>SUMIFS(СВЦЭМ!$D$33:$D$776,СВЦЭМ!$A$33:$A$776,$A98,СВЦЭМ!$B$33:$B$776,J$83)+'СЕТ СН'!$H$11+СВЦЭМ!$D$10+'СЕТ СН'!$H$5-'СЕТ СН'!$H$21</f>
        <v>3369.6705126500001</v>
      </c>
      <c r="K98" s="36">
        <f>SUMIFS(СВЦЭМ!$D$33:$D$776,СВЦЭМ!$A$33:$A$776,$A98,СВЦЭМ!$B$33:$B$776,K$83)+'СЕТ СН'!$H$11+СВЦЭМ!$D$10+'СЕТ СН'!$H$5-'СЕТ СН'!$H$21</f>
        <v>3303.0575408499999</v>
      </c>
      <c r="L98" s="36">
        <f>SUMIFS(СВЦЭМ!$D$33:$D$776,СВЦЭМ!$A$33:$A$776,$A98,СВЦЭМ!$B$33:$B$776,L$83)+'СЕТ СН'!$H$11+СВЦЭМ!$D$10+'СЕТ СН'!$H$5-'СЕТ СН'!$H$21</f>
        <v>3263.54217049</v>
      </c>
      <c r="M98" s="36">
        <f>SUMIFS(СВЦЭМ!$D$33:$D$776,СВЦЭМ!$A$33:$A$776,$A98,СВЦЭМ!$B$33:$B$776,M$83)+'СЕТ СН'!$H$11+СВЦЭМ!$D$10+'СЕТ СН'!$H$5-'СЕТ СН'!$H$21</f>
        <v>3277.9363098499998</v>
      </c>
      <c r="N98" s="36">
        <f>SUMIFS(СВЦЭМ!$D$33:$D$776,СВЦЭМ!$A$33:$A$776,$A98,СВЦЭМ!$B$33:$B$776,N$83)+'СЕТ СН'!$H$11+СВЦЭМ!$D$10+'СЕТ СН'!$H$5-'СЕТ СН'!$H$21</f>
        <v>3280.3621006799999</v>
      </c>
      <c r="O98" s="36">
        <f>SUMIFS(СВЦЭМ!$D$33:$D$776,СВЦЭМ!$A$33:$A$776,$A98,СВЦЭМ!$B$33:$B$776,O$83)+'СЕТ СН'!$H$11+СВЦЭМ!$D$10+'СЕТ СН'!$H$5-'СЕТ СН'!$H$21</f>
        <v>3294.49857238</v>
      </c>
      <c r="P98" s="36">
        <f>SUMIFS(СВЦЭМ!$D$33:$D$776,СВЦЭМ!$A$33:$A$776,$A98,СВЦЭМ!$B$33:$B$776,P$83)+'СЕТ СН'!$H$11+СВЦЭМ!$D$10+'СЕТ СН'!$H$5-'СЕТ СН'!$H$21</f>
        <v>3303.4056163800001</v>
      </c>
      <c r="Q98" s="36">
        <f>SUMIFS(СВЦЭМ!$D$33:$D$776,СВЦЭМ!$A$33:$A$776,$A98,СВЦЭМ!$B$33:$B$776,Q$83)+'СЕТ СН'!$H$11+СВЦЭМ!$D$10+'СЕТ СН'!$H$5-'СЕТ СН'!$H$21</f>
        <v>3296.9361106000001</v>
      </c>
      <c r="R98" s="36">
        <f>SUMIFS(СВЦЭМ!$D$33:$D$776,СВЦЭМ!$A$33:$A$776,$A98,СВЦЭМ!$B$33:$B$776,R$83)+'СЕТ СН'!$H$11+СВЦЭМ!$D$10+'СЕТ СН'!$H$5-'СЕТ СН'!$H$21</f>
        <v>3296.1094846800002</v>
      </c>
      <c r="S98" s="36">
        <f>SUMIFS(СВЦЭМ!$D$33:$D$776,СВЦЭМ!$A$33:$A$776,$A98,СВЦЭМ!$B$33:$B$776,S$83)+'СЕТ СН'!$H$11+СВЦЭМ!$D$10+'СЕТ СН'!$H$5-'СЕТ СН'!$H$21</f>
        <v>3293.7807253800001</v>
      </c>
      <c r="T98" s="36">
        <f>SUMIFS(СВЦЭМ!$D$33:$D$776,СВЦЭМ!$A$33:$A$776,$A98,СВЦЭМ!$B$33:$B$776,T$83)+'СЕТ СН'!$H$11+СВЦЭМ!$D$10+'СЕТ СН'!$H$5-'СЕТ СН'!$H$21</f>
        <v>3292.5251620999998</v>
      </c>
      <c r="U98" s="36">
        <f>SUMIFS(СВЦЭМ!$D$33:$D$776,СВЦЭМ!$A$33:$A$776,$A98,СВЦЭМ!$B$33:$B$776,U$83)+'СЕТ СН'!$H$11+СВЦЭМ!$D$10+'СЕТ СН'!$H$5-'СЕТ СН'!$H$21</f>
        <v>3285.9603530599998</v>
      </c>
      <c r="V98" s="36">
        <f>SUMIFS(СВЦЭМ!$D$33:$D$776,СВЦЭМ!$A$33:$A$776,$A98,СВЦЭМ!$B$33:$B$776,V$83)+'СЕТ СН'!$H$11+СВЦЭМ!$D$10+'СЕТ СН'!$H$5-'СЕТ СН'!$H$21</f>
        <v>3269.2093545799999</v>
      </c>
      <c r="W98" s="36">
        <f>SUMIFS(СВЦЭМ!$D$33:$D$776,СВЦЭМ!$A$33:$A$776,$A98,СВЦЭМ!$B$33:$B$776,W$83)+'СЕТ СН'!$H$11+СВЦЭМ!$D$10+'СЕТ СН'!$H$5-'СЕТ СН'!$H$21</f>
        <v>3247.9153665200001</v>
      </c>
      <c r="X98" s="36">
        <f>SUMIFS(СВЦЭМ!$D$33:$D$776,СВЦЭМ!$A$33:$A$776,$A98,СВЦЭМ!$B$33:$B$776,X$83)+'СЕТ СН'!$H$11+СВЦЭМ!$D$10+'СЕТ СН'!$H$5-'СЕТ СН'!$H$21</f>
        <v>3270.8703390400001</v>
      </c>
      <c r="Y98" s="36">
        <f>SUMIFS(СВЦЭМ!$D$33:$D$776,СВЦЭМ!$A$33:$A$776,$A98,СВЦЭМ!$B$33:$B$776,Y$83)+'СЕТ СН'!$H$11+СВЦЭМ!$D$10+'СЕТ СН'!$H$5-'СЕТ СН'!$H$21</f>
        <v>3363.5632249300002</v>
      </c>
    </row>
    <row r="99" spans="1:25" ht="15.75" x14ac:dyDescent="0.2">
      <c r="A99" s="35">
        <f t="shared" si="2"/>
        <v>43998</v>
      </c>
      <c r="B99" s="36">
        <f>SUMIFS(СВЦЭМ!$D$33:$D$776,СВЦЭМ!$A$33:$A$776,$A99,СВЦЭМ!$B$33:$B$776,B$83)+'СЕТ СН'!$H$11+СВЦЭМ!$D$10+'СЕТ СН'!$H$5-'СЕТ СН'!$H$21</f>
        <v>3464.4712362999999</v>
      </c>
      <c r="C99" s="36">
        <f>SUMIFS(СВЦЭМ!$D$33:$D$776,СВЦЭМ!$A$33:$A$776,$A99,СВЦЭМ!$B$33:$B$776,C$83)+'СЕТ СН'!$H$11+СВЦЭМ!$D$10+'СЕТ СН'!$H$5-'СЕТ СН'!$H$21</f>
        <v>3495.8588420199999</v>
      </c>
      <c r="D99" s="36">
        <f>SUMIFS(СВЦЭМ!$D$33:$D$776,СВЦЭМ!$A$33:$A$776,$A99,СВЦЭМ!$B$33:$B$776,D$83)+'СЕТ СН'!$H$11+СВЦЭМ!$D$10+'СЕТ СН'!$H$5-'СЕТ СН'!$H$21</f>
        <v>3513.37092721</v>
      </c>
      <c r="E99" s="36">
        <f>SUMIFS(СВЦЭМ!$D$33:$D$776,СВЦЭМ!$A$33:$A$776,$A99,СВЦЭМ!$B$33:$B$776,E$83)+'СЕТ СН'!$H$11+СВЦЭМ!$D$10+'СЕТ СН'!$H$5-'СЕТ СН'!$H$21</f>
        <v>3506.3766475000002</v>
      </c>
      <c r="F99" s="36">
        <f>SUMIFS(СВЦЭМ!$D$33:$D$776,СВЦЭМ!$A$33:$A$776,$A99,СВЦЭМ!$B$33:$B$776,F$83)+'СЕТ СН'!$H$11+СВЦЭМ!$D$10+'СЕТ СН'!$H$5-'СЕТ СН'!$H$21</f>
        <v>3504.25334939</v>
      </c>
      <c r="G99" s="36">
        <f>SUMIFS(СВЦЭМ!$D$33:$D$776,СВЦЭМ!$A$33:$A$776,$A99,СВЦЭМ!$B$33:$B$776,G$83)+'СЕТ СН'!$H$11+СВЦЭМ!$D$10+'СЕТ СН'!$H$5-'СЕТ СН'!$H$21</f>
        <v>3511.50027202</v>
      </c>
      <c r="H99" s="36">
        <f>SUMIFS(СВЦЭМ!$D$33:$D$776,СВЦЭМ!$A$33:$A$776,$A99,СВЦЭМ!$B$33:$B$776,H$83)+'СЕТ СН'!$H$11+СВЦЭМ!$D$10+'СЕТ СН'!$H$5-'СЕТ СН'!$H$21</f>
        <v>3517.3795039699999</v>
      </c>
      <c r="I99" s="36">
        <f>SUMIFS(СВЦЭМ!$D$33:$D$776,СВЦЭМ!$A$33:$A$776,$A99,СВЦЭМ!$B$33:$B$776,I$83)+'СЕТ СН'!$H$11+СВЦЭМ!$D$10+'СЕТ СН'!$H$5-'СЕТ СН'!$H$21</f>
        <v>3473.4076724900001</v>
      </c>
      <c r="J99" s="36">
        <f>SUMIFS(СВЦЭМ!$D$33:$D$776,СВЦЭМ!$A$33:$A$776,$A99,СВЦЭМ!$B$33:$B$776,J$83)+'СЕТ СН'!$H$11+СВЦЭМ!$D$10+'СЕТ СН'!$H$5-'СЕТ СН'!$H$21</f>
        <v>3417.7452591700003</v>
      </c>
      <c r="K99" s="36">
        <f>SUMIFS(СВЦЭМ!$D$33:$D$776,СВЦЭМ!$A$33:$A$776,$A99,СВЦЭМ!$B$33:$B$776,K$83)+'СЕТ СН'!$H$11+СВЦЭМ!$D$10+'СЕТ СН'!$H$5-'СЕТ СН'!$H$21</f>
        <v>3338.6010598000003</v>
      </c>
      <c r="L99" s="36">
        <f>SUMIFS(СВЦЭМ!$D$33:$D$776,СВЦЭМ!$A$33:$A$776,$A99,СВЦЭМ!$B$33:$B$776,L$83)+'СЕТ СН'!$H$11+СВЦЭМ!$D$10+'СЕТ СН'!$H$5-'СЕТ СН'!$H$21</f>
        <v>3291.2742270899998</v>
      </c>
      <c r="M99" s="36">
        <f>SUMIFS(СВЦЭМ!$D$33:$D$776,СВЦЭМ!$A$33:$A$776,$A99,СВЦЭМ!$B$33:$B$776,M$83)+'СЕТ СН'!$H$11+СВЦЭМ!$D$10+'СЕТ СН'!$H$5-'СЕТ СН'!$H$21</f>
        <v>3289.7074646199999</v>
      </c>
      <c r="N99" s="36">
        <f>SUMIFS(СВЦЭМ!$D$33:$D$776,СВЦЭМ!$A$33:$A$776,$A99,СВЦЭМ!$B$33:$B$776,N$83)+'СЕТ СН'!$H$11+СВЦЭМ!$D$10+'СЕТ СН'!$H$5-'СЕТ СН'!$H$21</f>
        <v>3293.3773676700002</v>
      </c>
      <c r="O99" s="36">
        <f>SUMIFS(СВЦЭМ!$D$33:$D$776,СВЦЭМ!$A$33:$A$776,$A99,СВЦЭМ!$B$33:$B$776,O$83)+'СЕТ СН'!$H$11+СВЦЭМ!$D$10+'СЕТ СН'!$H$5-'СЕТ СН'!$H$21</f>
        <v>3302.5098415800003</v>
      </c>
      <c r="P99" s="36">
        <f>SUMIFS(СВЦЭМ!$D$33:$D$776,СВЦЭМ!$A$33:$A$776,$A99,СВЦЭМ!$B$33:$B$776,P$83)+'СЕТ СН'!$H$11+СВЦЭМ!$D$10+'СЕТ СН'!$H$5-'СЕТ СН'!$H$21</f>
        <v>3300.3770121699999</v>
      </c>
      <c r="Q99" s="36">
        <f>SUMIFS(СВЦЭМ!$D$33:$D$776,СВЦЭМ!$A$33:$A$776,$A99,СВЦЭМ!$B$33:$B$776,Q$83)+'СЕТ СН'!$H$11+СВЦЭМ!$D$10+'СЕТ СН'!$H$5-'СЕТ СН'!$H$21</f>
        <v>3305.1407087799998</v>
      </c>
      <c r="R99" s="36">
        <f>SUMIFS(СВЦЭМ!$D$33:$D$776,СВЦЭМ!$A$33:$A$776,$A99,СВЦЭМ!$B$33:$B$776,R$83)+'СЕТ СН'!$H$11+СВЦЭМ!$D$10+'СЕТ СН'!$H$5-'СЕТ СН'!$H$21</f>
        <v>3303.3808695100001</v>
      </c>
      <c r="S99" s="36">
        <f>SUMIFS(СВЦЭМ!$D$33:$D$776,СВЦЭМ!$A$33:$A$776,$A99,СВЦЭМ!$B$33:$B$776,S$83)+'СЕТ СН'!$H$11+СВЦЭМ!$D$10+'СЕТ СН'!$H$5-'СЕТ СН'!$H$21</f>
        <v>3304.34356854</v>
      </c>
      <c r="T99" s="36">
        <f>SUMIFS(СВЦЭМ!$D$33:$D$776,СВЦЭМ!$A$33:$A$776,$A99,СВЦЭМ!$B$33:$B$776,T$83)+'СЕТ СН'!$H$11+СВЦЭМ!$D$10+'СЕТ СН'!$H$5-'СЕТ СН'!$H$21</f>
        <v>3298.9633128400001</v>
      </c>
      <c r="U99" s="36">
        <f>SUMIFS(СВЦЭМ!$D$33:$D$776,СВЦЭМ!$A$33:$A$776,$A99,СВЦЭМ!$B$33:$B$776,U$83)+'СЕТ СН'!$H$11+СВЦЭМ!$D$10+'СЕТ СН'!$H$5-'СЕТ СН'!$H$21</f>
        <v>3290.6993489900001</v>
      </c>
      <c r="V99" s="36">
        <f>SUMIFS(СВЦЭМ!$D$33:$D$776,СВЦЭМ!$A$33:$A$776,$A99,СВЦЭМ!$B$33:$B$776,V$83)+'СЕТ СН'!$H$11+СВЦЭМ!$D$10+'СЕТ СН'!$H$5-'СЕТ СН'!$H$21</f>
        <v>3253.6261841599999</v>
      </c>
      <c r="W99" s="36">
        <f>SUMIFS(СВЦЭМ!$D$33:$D$776,СВЦЭМ!$A$33:$A$776,$A99,СВЦЭМ!$B$33:$B$776,W$83)+'СЕТ СН'!$H$11+СВЦЭМ!$D$10+'СЕТ СН'!$H$5-'СЕТ СН'!$H$21</f>
        <v>3254.5414789300003</v>
      </c>
      <c r="X99" s="36">
        <f>SUMIFS(СВЦЭМ!$D$33:$D$776,СВЦЭМ!$A$33:$A$776,$A99,СВЦЭМ!$B$33:$B$776,X$83)+'СЕТ СН'!$H$11+СВЦЭМ!$D$10+'СЕТ СН'!$H$5-'СЕТ СН'!$H$21</f>
        <v>3307.40952057</v>
      </c>
      <c r="Y99" s="36">
        <f>SUMIFS(СВЦЭМ!$D$33:$D$776,СВЦЭМ!$A$33:$A$776,$A99,СВЦЭМ!$B$33:$B$776,Y$83)+'СЕТ СН'!$H$11+СВЦЭМ!$D$10+'СЕТ СН'!$H$5-'СЕТ СН'!$H$21</f>
        <v>3379.3891817100002</v>
      </c>
    </row>
    <row r="100" spans="1:25" ht="15.75" x14ac:dyDescent="0.2">
      <c r="A100" s="35">
        <f t="shared" si="2"/>
        <v>43999</v>
      </c>
      <c r="B100" s="36">
        <f>SUMIFS(СВЦЭМ!$D$33:$D$776,СВЦЭМ!$A$33:$A$776,$A100,СВЦЭМ!$B$33:$B$776,B$83)+'СЕТ СН'!$H$11+СВЦЭМ!$D$10+'СЕТ СН'!$H$5-'СЕТ СН'!$H$21</f>
        <v>3496.0449338399999</v>
      </c>
      <c r="C100" s="36">
        <f>SUMIFS(СВЦЭМ!$D$33:$D$776,СВЦЭМ!$A$33:$A$776,$A100,СВЦЭМ!$B$33:$B$776,C$83)+'СЕТ СН'!$H$11+СВЦЭМ!$D$10+'СЕТ СН'!$H$5-'СЕТ СН'!$H$21</f>
        <v>3534.2057037100003</v>
      </c>
      <c r="D100" s="36">
        <f>SUMIFS(СВЦЭМ!$D$33:$D$776,СВЦЭМ!$A$33:$A$776,$A100,СВЦЭМ!$B$33:$B$776,D$83)+'СЕТ СН'!$H$11+СВЦЭМ!$D$10+'СЕТ СН'!$H$5-'СЕТ СН'!$H$21</f>
        <v>3514.09112409</v>
      </c>
      <c r="E100" s="36">
        <f>SUMIFS(СВЦЭМ!$D$33:$D$776,СВЦЭМ!$A$33:$A$776,$A100,СВЦЭМ!$B$33:$B$776,E$83)+'СЕТ СН'!$H$11+СВЦЭМ!$D$10+'СЕТ СН'!$H$5-'СЕТ СН'!$H$21</f>
        <v>3502.0916611800003</v>
      </c>
      <c r="F100" s="36">
        <f>SUMIFS(СВЦЭМ!$D$33:$D$776,СВЦЭМ!$A$33:$A$776,$A100,СВЦЭМ!$B$33:$B$776,F$83)+'СЕТ СН'!$H$11+СВЦЭМ!$D$10+'СЕТ СН'!$H$5-'СЕТ СН'!$H$21</f>
        <v>3495.8364832500001</v>
      </c>
      <c r="G100" s="36">
        <f>SUMIFS(СВЦЭМ!$D$33:$D$776,СВЦЭМ!$A$33:$A$776,$A100,СВЦЭМ!$B$33:$B$776,G$83)+'СЕТ СН'!$H$11+СВЦЭМ!$D$10+'СЕТ СН'!$H$5-'СЕТ СН'!$H$21</f>
        <v>3505.53001761</v>
      </c>
      <c r="H100" s="36">
        <f>SUMIFS(СВЦЭМ!$D$33:$D$776,СВЦЭМ!$A$33:$A$776,$A100,СВЦЭМ!$B$33:$B$776,H$83)+'СЕТ СН'!$H$11+СВЦЭМ!$D$10+'СЕТ СН'!$H$5-'СЕТ СН'!$H$21</f>
        <v>3535.3644322800001</v>
      </c>
      <c r="I100" s="36">
        <f>SUMIFS(СВЦЭМ!$D$33:$D$776,СВЦЭМ!$A$33:$A$776,$A100,СВЦЭМ!$B$33:$B$776,I$83)+'СЕТ СН'!$H$11+СВЦЭМ!$D$10+'СЕТ СН'!$H$5-'СЕТ СН'!$H$21</f>
        <v>3511.8462499699999</v>
      </c>
      <c r="J100" s="36">
        <f>SUMIFS(СВЦЭМ!$D$33:$D$776,СВЦЭМ!$A$33:$A$776,$A100,СВЦЭМ!$B$33:$B$776,J$83)+'СЕТ СН'!$H$11+СВЦЭМ!$D$10+'СЕТ СН'!$H$5-'СЕТ СН'!$H$21</f>
        <v>3456.4635809700003</v>
      </c>
      <c r="K100" s="36">
        <f>SUMIFS(СВЦЭМ!$D$33:$D$776,СВЦЭМ!$A$33:$A$776,$A100,СВЦЭМ!$B$33:$B$776,K$83)+'СЕТ СН'!$H$11+СВЦЭМ!$D$10+'СЕТ СН'!$H$5-'СЕТ СН'!$H$21</f>
        <v>3359.0068762700002</v>
      </c>
      <c r="L100" s="36">
        <f>SUMIFS(СВЦЭМ!$D$33:$D$776,СВЦЭМ!$A$33:$A$776,$A100,СВЦЭМ!$B$33:$B$776,L$83)+'СЕТ СН'!$H$11+СВЦЭМ!$D$10+'СЕТ СН'!$H$5-'СЕТ СН'!$H$21</f>
        <v>3287.1081842799999</v>
      </c>
      <c r="M100" s="36">
        <f>SUMIFS(СВЦЭМ!$D$33:$D$776,СВЦЭМ!$A$33:$A$776,$A100,СВЦЭМ!$B$33:$B$776,M$83)+'СЕТ СН'!$H$11+СВЦЭМ!$D$10+'СЕТ СН'!$H$5-'СЕТ СН'!$H$21</f>
        <v>3275.8975082699999</v>
      </c>
      <c r="N100" s="36">
        <f>SUMIFS(СВЦЭМ!$D$33:$D$776,СВЦЭМ!$A$33:$A$776,$A100,СВЦЭМ!$B$33:$B$776,N$83)+'СЕТ СН'!$H$11+СВЦЭМ!$D$10+'СЕТ СН'!$H$5-'СЕТ СН'!$H$21</f>
        <v>3279.8298804800002</v>
      </c>
      <c r="O100" s="36">
        <f>SUMIFS(СВЦЭМ!$D$33:$D$776,СВЦЭМ!$A$33:$A$776,$A100,СВЦЭМ!$B$33:$B$776,O$83)+'СЕТ СН'!$H$11+СВЦЭМ!$D$10+'СЕТ СН'!$H$5-'СЕТ СН'!$H$21</f>
        <v>3292.2066637400003</v>
      </c>
      <c r="P100" s="36">
        <f>SUMIFS(СВЦЭМ!$D$33:$D$776,СВЦЭМ!$A$33:$A$776,$A100,СВЦЭМ!$B$33:$B$776,P$83)+'СЕТ СН'!$H$11+СВЦЭМ!$D$10+'СЕТ СН'!$H$5-'СЕТ СН'!$H$21</f>
        <v>3306.0909840200002</v>
      </c>
      <c r="Q100" s="36">
        <f>SUMIFS(СВЦЭМ!$D$33:$D$776,СВЦЭМ!$A$33:$A$776,$A100,СВЦЭМ!$B$33:$B$776,Q$83)+'СЕТ СН'!$H$11+СВЦЭМ!$D$10+'СЕТ СН'!$H$5-'СЕТ СН'!$H$21</f>
        <v>3296.7276254200001</v>
      </c>
      <c r="R100" s="36">
        <f>SUMIFS(СВЦЭМ!$D$33:$D$776,СВЦЭМ!$A$33:$A$776,$A100,СВЦЭМ!$B$33:$B$776,R$83)+'СЕТ СН'!$H$11+СВЦЭМ!$D$10+'СЕТ СН'!$H$5-'СЕТ СН'!$H$21</f>
        <v>3292.7605170699999</v>
      </c>
      <c r="S100" s="36">
        <f>SUMIFS(СВЦЭМ!$D$33:$D$776,СВЦЭМ!$A$33:$A$776,$A100,СВЦЭМ!$B$33:$B$776,S$83)+'СЕТ СН'!$H$11+СВЦЭМ!$D$10+'СЕТ СН'!$H$5-'СЕТ СН'!$H$21</f>
        <v>3294.48117809</v>
      </c>
      <c r="T100" s="36">
        <f>SUMIFS(СВЦЭМ!$D$33:$D$776,СВЦЭМ!$A$33:$A$776,$A100,СВЦЭМ!$B$33:$B$776,T$83)+'СЕТ СН'!$H$11+СВЦЭМ!$D$10+'СЕТ СН'!$H$5-'СЕТ СН'!$H$21</f>
        <v>3304.73000796</v>
      </c>
      <c r="U100" s="36">
        <f>SUMIFS(СВЦЭМ!$D$33:$D$776,СВЦЭМ!$A$33:$A$776,$A100,СВЦЭМ!$B$33:$B$776,U$83)+'СЕТ СН'!$H$11+СВЦЭМ!$D$10+'СЕТ СН'!$H$5-'СЕТ СН'!$H$21</f>
        <v>3289.5315367200001</v>
      </c>
      <c r="V100" s="36">
        <f>SUMIFS(СВЦЭМ!$D$33:$D$776,СВЦЭМ!$A$33:$A$776,$A100,СВЦЭМ!$B$33:$B$776,V$83)+'СЕТ СН'!$H$11+СВЦЭМ!$D$10+'СЕТ СН'!$H$5-'СЕТ СН'!$H$21</f>
        <v>3282.9108672500001</v>
      </c>
      <c r="W100" s="36">
        <f>SUMIFS(СВЦЭМ!$D$33:$D$776,СВЦЭМ!$A$33:$A$776,$A100,СВЦЭМ!$B$33:$B$776,W$83)+'СЕТ СН'!$H$11+СВЦЭМ!$D$10+'СЕТ СН'!$H$5-'СЕТ СН'!$H$21</f>
        <v>3288.3018156399999</v>
      </c>
      <c r="X100" s="36">
        <f>SUMIFS(СВЦЭМ!$D$33:$D$776,СВЦЭМ!$A$33:$A$776,$A100,СВЦЭМ!$B$33:$B$776,X$83)+'СЕТ СН'!$H$11+СВЦЭМ!$D$10+'СЕТ СН'!$H$5-'СЕТ СН'!$H$21</f>
        <v>3333.4099944099999</v>
      </c>
      <c r="Y100" s="36">
        <f>SUMIFS(СВЦЭМ!$D$33:$D$776,СВЦЭМ!$A$33:$A$776,$A100,СВЦЭМ!$B$33:$B$776,Y$83)+'СЕТ СН'!$H$11+СВЦЭМ!$D$10+'СЕТ СН'!$H$5-'СЕТ СН'!$H$21</f>
        <v>3414.4279669699999</v>
      </c>
    </row>
    <row r="101" spans="1:25" ht="15.75" x14ac:dyDescent="0.2">
      <c r="A101" s="35">
        <f t="shared" si="2"/>
        <v>44000</v>
      </c>
      <c r="B101" s="36">
        <f>SUMIFS(СВЦЭМ!$D$33:$D$776,СВЦЭМ!$A$33:$A$776,$A101,СВЦЭМ!$B$33:$B$776,B$83)+'СЕТ СН'!$H$11+СВЦЭМ!$D$10+'СЕТ СН'!$H$5-'СЕТ СН'!$H$21</f>
        <v>3382.7086666</v>
      </c>
      <c r="C101" s="36">
        <f>SUMIFS(СВЦЭМ!$D$33:$D$776,СВЦЭМ!$A$33:$A$776,$A101,СВЦЭМ!$B$33:$B$776,C$83)+'СЕТ СН'!$H$11+СВЦЭМ!$D$10+'СЕТ СН'!$H$5-'СЕТ СН'!$H$21</f>
        <v>3360.5650159900001</v>
      </c>
      <c r="D101" s="36">
        <f>SUMIFS(СВЦЭМ!$D$33:$D$776,СВЦЭМ!$A$33:$A$776,$A101,СВЦЭМ!$B$33:$B$776,D$83)+'СЕТ СН'!$H$11+СВЦЭМ!$D$10+'СЕТ СН'!$H$5-'СЕТ СН'!$H$21</f>
        <v>3388.1452077899999</v>
      </c>
      <c r="E101" s="36">
        <f>SUMIFS(СВЦЭМ!$D$33:$D$776,СВЦЭМ!$A$33:$A$776,$A101,СВЦЭМ!$B$33:$B$776,E$83)+'СЕТ СН'!$H$11+СВЦЭМ!$D$10+'СЕТ СН'!$H$5-'СЕТ СН'!$H$21</f>
        <v>3400.34944567</v>
      </c>
      <c r="F101" s="36">
        <f>SUMIFS(СВЦЭМ!$D$33:$D$776,СВЦЭМ!$A$33:$A$776,$A101,СВЦЭМ!$B$33:$B$776,F$83)+'СЕТ СН'!$H$11+СВЦЭМ!$D$10+'СЕТ СН'!$H$5-'СЕТ СН'!$H$21</f>
        <v>3399.2948905200001</v>
      </c>
      <c r="G101" s="36">
        <f>SUMIFS(СВЦЭМ!$D$33:$D$776,СВЦЭМ!$A$33:$A$776,$A101,СВЦЭМ!$B$33:$B$776,G$83)+'СЕТ СН'!$H$11+СВЦЭМ!$D$10+'СЕТ СН'!$H$5-'СЕТ СН'!$H$21</f>
        <v>3511.7940791299998</v>
      </c>
      <c r="H101" s="36">
        <f>SUMIFS(СВЦЭМ!$D$33:$D$776,СВЦЭМ!$A$33:$A$776,$A101,СВЦЭМ!$B$33:$B$776,H$83)+'СЕТ СН'!$H$11+СВЦЭМ!$D$10+'СЕТ СН'!$H$5-'СЕТ СН'!$H$21</f>
        <v>3473.0796480399999</v>
      </c>
      <c r="I101" s="36">
        <f>SUMIFS(СВЦЭМ!$D$33:$D$776,СВЦЭМ!$A$33:$A$776,$A101,СВЦЭМ!$B$33:$B$776,I$83)+'СЕТ СН'!$H$11+СВЦЭМ!$D$10+'СЕТ СН'!$H$5-'СЕТ СН'!$H$21</f>
        <v>3466.98723513</v>
      </c>
      <c r="J101" s="36">
        <f>SUMIFS(СВЦЭМ!$D$33:$D$776,СВЦЭМ!$A$33:$A$776,$A101,СВЦЭМ!$B$33:$B$776,J$83)+'СЕТ СН'!$H$11+СВЦЭМ!$D$10+'СЕТ СН'!$H$5-'СЕТ СН'!$H$21</f>
        <v>3470.8440063400003</v>
      </c>
      <c r="K101" s="36">
        <f>SUMIFS(СВЦЭМ!$D$33:$D$776,СВЦЭМ!$A$33:$A$776,$A101,СВЦЭМ!$B$33:$B$776,K$83)+'СЕТ СН'!$H$11+СВЦЭМ!$D$10+'СЕТ СН'!$H$5-'СЕТ СН'!$H$21</f>
        <v>3387.9173455199998</v>
      </c>
      <c r="L101" s="36">
        <f>SUMIFS(СВЦЭМ!$D$33:$D$776,СВЦЭМ!$A$33:$A$776,$A101,СВЦЭМ!$B$33:$B$776,L$83)+'СЕТ СН'!$H$11+СВЦЭМ!$D$10+'СЕТ СН'!$H$5-'СЕТ СН'!$H$21</f>
        <v>3330.5768791199998</v>
      </c>
      <c r="M101" s="36">
        <f>SUMIFS(СВЦЭМ!$D$33:$D$776,СВЦЭМ!$A$33:$A$776,$A101,СВЦЭМ!$B$33:$B$776,M$83)+'СЕТ СН'!$H$11+СВЦЭМ!$D$10+'СЕТ СН'!$H$5-'СЕТ СН'!$H$21</f>
        <v>3316.9244313099998</v>
      </c>
      <c r="N101" s="36">
        <f>SUMIFS(СВЦЭМ!$D$33:$D$776,СВЦЭМ!$A$33:$A$776,$A101,СВЦЭМ!$B$33:$B$776,N$83)+'СЕТ СН'!$H$11+СВЦЭМ!$D$10+'СЕТ СН'!$H$5-'СЕТ СН'!$H$21</f>
        <v>3330.6562312199999</v>
      </c>
      <c r="O101" s="36">
        <f>SUMIFS(СВЦЭМ!$D$33:$D$776,СВЦЭМ!$A$33:$A$776,$A101,СВЦЭМ!$B$33:$B$776,O$83)+'СЕТ СН'!$H$11+СВЦЭМ!$D$10+'СЕТ СН'!$H$5-'СЕТ СН'!$H$21</f>
        <v>3345.2229334499998</v>
      </c>
      <c r="P101" s="36">
        <f>SUMIFS(СВЦЭМ!$D$33:$D$776,СВЦЭМ!$A$33:$A$776,$A101,СВЦЭМ!$B$33:$B$776,P$83)+'СЕТ СН'!$H$11+СВЦЭМ!$D$10+'СЕТ СН'!$H$5-'СЕТ СН'!$H$21</f>
        <v>3338.6055397300001</v>
      </c>
      <c r="Q101" s="36">
        <f>SUMIFS(СВЦЭМ!$D$33:$D$776,СВЦЭМ!$A$33:$A$776,$A101,СВЦЭМ!$B$33:$B$776,Q$83)+'СЕТ СН'!$H$11+СВЦЭМ!$D$10+'СЕТ СН'!$H$5-'СЕТ СН'!$H$21</f>
        <v>3342.9965720600003</v>
      </c>
      <c r="R101" s="36">
        <f>SUMIFS(СВЦЭМ!$D$33:$D$776,СВЦЭМ!$A$33:$A$776,$A101,СВЦЭМ!$B$33:$B$776,R$83)+'СЕТ СН'!$H$11+СВЦЭМ!$D$10+'СЕТ СН'!$H$5-'СЕТ СН'!$H$21</f>
        <v>3338.2319738599999</v>
      </c>
      <c r="S101" s="36">
        <f>SUMIFS(СВЦЭМ!$D$33:$D$776,СВЦЭМ!$A$33:$A$776,$A101,СВЦЭМ!$B$33:$B$776,S$83)+'СЕТ СН'!$H$11+СВЦЭМ!$D$10+'СЕТ СН'!$H$5-'СЕТ СН'!$H$21</f>
        <v>3349.7930923100002</v>
      </c>
      <c r="T101" s="36">
        <f>SUMIFS(СВЦЭМ!$D$33:$D$776,СВЦЭМ!$A$33:$A$776,$A101,СВЦЭМ!$B$33:$B$776,T$83)+'СЕТ СН'!$H$11+СВЦЭМ!$D$10+'СЕТ СН'!$H$5-'СЕТ СН'!$H$21</f>
        <v>3344.83427342</v>
      </c>
      <c r="U101" s="36">
        <f>SUMIFS(СВЦЭМ!$D$33:$D$776,СВЦЭМ!$A$33:$A$776,$A101,СВЦЭМ!$B$33:$B$776,U$83)+'СЕТ СН'!$H$11+СВЦЭМ!$D$10+'СЕТ СН'!$H$5-'СЕТ СН'!$H$21</f>
        <v>3343.3416543499998</v>
      </c>
      <c r="V101" s="36">
        <f>SUMIFS(СВЦЭМ!$D$33:$D$776,СВЦЭМ!$A$33:$A$776,$A101,СВЦЭМ!$B$33:$B$776,V$83)+'СЕТ СН'!$H$11+СВЦЭМ!$D$10+'СЕТ СН'!$H$5-'СЕТ СН'!$H$21</f>
        <v>3328.8967191699999</v>
      </c>
      <c r="W101" s="36">
        <f>SUMIFS(СВЦЭМ!$D$33:$D$776,СВЦЭМ!$A$33:$A$776,$A101,СВЦЭМ!$B$33:$B$776,W$83)+'СЕТ СН'!$H$11+СВЦЭМ!$D$10+'СЕТ СН'!$H$5-'СЕТ СН'!$H$21</f>
        <v>3322.5738312600001</v>
      </c>
      <c r="X101" s="36">
        <f>SUMIFS(СВЦЭМ!$D$33:$D$776,СВЦЭМ!$A$33:$A$776,$A101,СВЦЭМ!$B$33:$B$776,X$83)+'СЕТ СН'!$H$11+СВЦЭМ!$D$10+'СЕТ СН'!$H$5-'СЕТ СН'!$H$21</f>
        <v>3366.2474533599998</v>
      </c>
      <c r="Y101" s="36">
        <f>SUMIFS(СВЦЭМ!$D$33:$D$776,СВЦЭМ!$A$33:$A$776,$A101,СВЦЭМ!$B$33:$B$776,Y$83)+'СЕТ СН'!$H$11+СВЦЭМ!$D$10+'СЕТ СН'!$H$5-'СЕТ СН'!$H$21</f>
        <v>3377.7961842599998</v>
      </c>
    </row>
    <row r="102" spans="1:25" ht="15.75" x14ac:dyDescent="0.2">
      <c r="A102" s="35">
        <f t="shared" si="2"/>
        <v>44001</v>
      </c>
      <c r="B102" s="36">
        <f>SUMIFS(СВЦЭМ!$D$33:$D$776,СВЦЭМ!$A$33:$A$776,$A102,СВЦЭМ!$B$33:$B$776,B$83)+'СЕТ СН'!$H$11+СВЦЭМ!$D$10+'СЕТ СН'!$H$5-'СЕТ СН'!$H$21</f>
        <v>3484.0213524199999</v>
      </c>
      <c r="C102" s="36">
        <f>SUMIFS(СВЦЭМ!$D$33:$D$776,СВЦЭМ!$A$33:$A$776,$A102,СВЦЭМ!$B$33:$B$776,C$83)+'СЕТ СН'!$H$11+СВЦЭМ!$D$10+'СЕТ СН'!$H$5-'СЕТ СН'!$H$21</f>
        <v>3518.64971436</v>
      </c>
      <c r="D102" s="36">
        <f>SUMIFS(СВЦЭМ!$D$33:$D$776,СВЦЭМ!$A$33:$A$776,$A102,СВЦЭМ!$B$33:$B$776,D$83)+'СЕТ СН'!$H$11+СВЦЭМ!$D$10+'СЕТ СН'!$H$5-'СЕТ СН'!$H$21</f>
        <v>3524.9443104500001</v>
      </c>
      <c r="E102" s="36">
        <f>SUMIFS(СВЦЭМ!$D$33:$D$776,СВЦЭМ!$A$33:$A$776,$A102,СВЦЭМ!$B$33:$B$776,E$83)+'СЕТ СН'!$H$11+СВЦЭМ!$D$10+'СЕТ СН'!$H$5-'СЕТ СН'!$H$21</f>
        <v>3515.2430362700002</v>
      </c>
      <c r="F102" s="36">
        <f>SUMIFS(СВЦЭМ!$D$33:$D$776,СВЦЭМ!$A$33:$A$776,$A102,СВЦЭМ!$B$33:$B$776,F$83)+'СЕТ СН'!$H$11+СВЦЭМ!$D$10+'СЕТ СН'!$H$5-'СЕТ СН'!$H$21</f>
        <v>3509.4967588899999</v>
      </c>
      <c r="G102" s="36">
        <f>SUMIFS(СВЦЭМ!$D$33:$D$776,СВЦЭМ!$A$33:$A$776,$A102,СВЦЭМ!$B$33:$B$776,G$83)+'СЕТ СН'!$H$11+СВЦЭМ!$D$10+'СЕТ СН'!$H$5-'СЕТ СН'!$H$21</f>
        <v>3517.5871146300001</v>
      </c>
      <c r="H102" s="36">
        <f>SUMIFS(СВЦЭМ!$D$33:$D$776,СВЦЭМ!$A$33:$A$776,$A102,СВЦЭМ!$B$33:$B$776,H$83)+'СЕТ СН'!$H$11+СВЦЭМ!$D$10+'СЕТ СН'!$H$5-'СЕТ СН'!$H$21</f>
        <v>3534.7695992999998</v>
      </c>
      <c r="I102" s="36">
        <f>SUMIFS(СВЦЭМ!$D$33:$D$776,СВЦЭМ!$A$33:$A$776,$A102,СВЦЭМ!$B$33:$B$776,I$83)+'СЕТ СН'!$H$11+СВЦЭМ!$D$10+'СЕТ СН'!$H$5-'СЕТ СН'!$H$21</f>
        <v>3522.61269219</v>
      </c>
      <c r="J102" s="36">
        <f>SUMIFS(СВЦЭМ!$D$33:$D$776,СВЦЭМ!$A$33:$A$776,$A102,СВЦЭМ!$B$33:$B$776,J$83)+'СЕТ СН'!$H$11+СВЦЭМ!$D$10+'СЕТ СН'!$H$5-'СЕТ СН'!$H$21</f>
        <v>3425.28428106</v>
      </c>
      <c r="K102" s="36">
        <f>SUMIFS(СВЦЭМ!$D$33:$D$776,СВЦЭМ!$A$33:$A$776,$A102,СВЦЭМ!$B$33:$B$776,K$83)+'СЕТ СН'!$H$11+СВЦЭМ!$D$10+'СЕТ СН'!$H$5-'СЕТ СН'!$H$21</f>
        <v>3332.65306341</v>
      </c>
      <c r="L102" s="36">
        <f>SUMIFS(СВЦЭМ!$D$33:$D$776,СВЦЭМ!$A$33:$A$776,$A102,СВЦЭМ!$B$33:$B$776,L$83)+'СЕТ СН'!$H$11+СВЦЭМ!$D$10+'СЕТ СН'!$H$5-'СЕТ СН'!$H$21</f>
        <v>3284.1975340399999</v>
      </c>
      <c r="M102" s="36">
        <f>SUMIFS(СВЦЭМ!$D$33:$D$776,СВЦЭМ!$A$33:$A$776,$A102,СВЦЭМ!$B$33:$B$776,M$83)+'СЕТ СН'!$H$11+СВЦЭМ!$D$10+'СЕТ СН'!$H$5-'СЕТ СН'!$H$21</f>
        <v>3283.4578301900001</v>
      </c>
      <c r="N102" s="36">
        <f>SUMIFS(СВЦЭМ!$D$33:$D$776,СВЦЭМ!$A$33:$A$776,$A102,СВЦЭМ!$B$33:$B$776,N$83)+'СЕТ СН'!$H$11+СВЦЭМ!$D$10+'СЕТ СН'!$H$5-'СЕТ СН'!$H$21</f>
        <v>3286.3109130299999</v>
      </c>
      <c r="O102" s="36">
        <f>SUMIFS(СВЦЭМ!$D$33:$D$776,СВЦЭМ!$A$33:$A$776,$A102,СВЦЭМ!$B$33:$B$776,O$83)+'СЕТ СН'!$H$11+СВЦЭМ!$D$10+'СЕТ СН'!$H$5-'СЕТ СН'!$H$21</f>
        <v>3303.1930981</v>
      </c>
      <c r="P102" s="36">
        <f>SUMIFS(СВЦЭМ!$D$33:$D$776,СВЦЭМ!$A$33:$A$776,$A102,СВЦЭМ!$B$33:$B$776,P$83)+'СЕТ СН'!$H$11+СВЦЭМ!$D$10+'СЕТ СН'!$H$5-'СЕТ СН'!$H$21</f>
        <v>3292.38649996</v>
      </c>
      <c r="Q102" s="36">
        <f>SUMIFS(СВЦЭМ!$D$33:$D$776,СВЦЭМ!$A$33:$A$776,$A102,СВЦЭМ!$B$33:$B$776,Q$83)+'СЕТ СН'!$H$11+СВЦЭМ!$D$10+'СЕТ СН'!$H$5-'СЕТ СН'!$H$21</f>
        <v>3298.1722038400003</v>
      </c>
      <c r="R102" s="36">
        <f>SUMIFS(СВЦЭМ!$D$33:$D$776,СВЦЭМ!$A$33:$A$776,$A102,СВЦЭМ!$B$33:$B$776,R$83)+'СЕТ СН'!$H$11+СВЦЭМ!$D$10+'СЕТ СН'!$H$5-'СЕТ СН'!$H$21</f>
        <v>3293.8230280899998</v>
      </c>
      <c r="S102" s="36">
        <f>SUMIFS(СВЦЭМ!$D$33:$D$776,СВЦЭМ!$A$33:$A$776,$A102,СВЦЭМ!$B$33:$B$776,S$83)+'СЕТ СН'!$H$11+СВЦЭМ!$D$10+'СЕТ СН'!$H$5-'СЕТ СН'!$H$21</f>
        <v>3316.52299928</v>
      </c>
      <c r="T102" s="36">
        <f>SUMIFS(СВЦЭМ!$D$33:$D$776,СВЦЭМ!$A$33:$A$776,$A102,СВЦЭМ!$B$33:$B$776,T$83)+'СЕТ СН'!$H$11+СВЦЭМ!$D$10+'СЕТ СН'!$H$5-'СЕТ СН'!$H$21</f>
        <v>3311.7582453499999</v>
      </c>
      <c r="U102" s="36">
        <f>SUMIFS(СВЦЭМ!$D$33:$D$776,СВЦЭМ!$A$33:$A$776,$A102,СВЦЭМ!$B$33:$B$776,U$83)+'СЕТ СН'!$H$11+СВЦЭМ!$D$10+'СЕТ СН'!$H$5-'СЕТ СН'!$H$21</f>
        <v>3302.79029399</v>
      </c>
      <c r="V102" s="36">
        <f>SUMIFS(СВЦЭМ!$D$33:$D$776,СВЦЭМ!$A$33:$A$776,$A102,СВЦЭМ!$B$33:$B$776,V$83)+'СЕТ СН'!$H$11+СВЦЭМ!$D$10+'СЕТ СН'!$H$5-'СЕТ СН'!$H$21</f>
        <v>3286.18827336</v>
      </c>
      <c r="W102" s="36">
        <f>SUMIFS(СВЦЭМ!$D$33:$D$776,СВЦЭМ!$A$33:$A$776,$A102,СВЦЭМ!$B$33:$B$776,W$83)+'СЕТ СН'!$H$11+СВЦЭМ!$D$10+'СЕТ СН'!$H$5-'СЕТ СН'!$H$21</f>
        <v>3287.1942693199999</v>
      </c>
      <c r="X102" s="36">
        <f>SUMIFS(СВЦЭМ!$D$33:$D$776,СВЦЭМ!$A$33:$A$776,$A102,СВЦЭМ!$B$33:$B$776,X$83)+'СЕТ СН'!$H$11+СВЦЭМ!$D$10+'СЕТ СН'!$H$5-'СЕТ СН'!$H$21</f>
        <v>3334.7359021299999</v>
      </c>
      <c r="Y102" s="36">
        <f>SUMIFS(СВЦЭМ!$D$33:$D$776,СВЦЭМ!$A$33:$A$776,$A102,СВЦЭМ!$B$33:$B$776,Y$83)+'СЕТ СН'!$H$11+СВЦЭМ!$D$10+'СЕТ СН'!$H$5-'СЕТ СН'!$H$21</f>
        <v>3416.1370803300001</v>
      </c>
    </row>
    <row r="103" spans="1:25" ht="15.75" x14ac:dyDescent="0.2">
      <c r="A103" s="35">
        <f t="shared" si="2"/>
        <v>44002</v>
      </c>
      <c r="B103" s="36">
        <f>SUMIFS(СВЦЭМ!$D$33:$D$776,СВЦЭМ!$A$33:$A$776,$A103,СВЦЭМ!$B$33:$B$776,B$83)+'СЕТ СН'!$H$11+СВЦЭМ!$D$10+'СЕТ СН'!$H$5-'СЕТ СН'!$H$21</f>
        <v>3474.8689839099998</v>
      </c>
      <c r="C103" s="36">
        <f>SUMIFS(СВЦЭМ!$D$33:$D$776,СВЦЭМ!$A$33:$A$776,$A103,СВЦЭМ!$B$33:$B$776,C$83)+'СЕТ СН'!$H$11+СВЦЭМ!$D$10+'СЕТ СН'!$H$5-'СЕТ СН'!$H$21</f>
        <v>3502.3247015100001</v>
      </c>
      <c r="D103" s="36">
        <f>SUMIFS(СВЦЭМ!$D$33:$D$776,СВЦЭМ!$A$33:$A$776,$A103,СВЦЭМ!$B$33:$B$776,D$83)+'СЕТ СН'!$H$11+СВЦЭМ!$D$10+'СЕТ СН'!$H$5-'СЕТ СН'!$H$21</f>
        <v>3507.9617884099998</v>
      </c>
      <c r="E103" s="36">
        <f>SUMIFS(СВЦЭМ!$D$33:$D$776,СВЦЭМ!$A$33:$A$776,$A103,СВЦЭМ!$B$33:$B$776,E$83)+'СЕТ СН'!$H$11+СВЦЭМ!$D$10+'СЕТ СН'!$H$5-'СЕТ СН'!$H$21</f>
        <v>3501.6257421600003</v>
      </c>
      <c r="F103" s="36">
        <f>SUMIFS(СВЦЭМ!$D$33:$D$776,СВЦЭМ!$A$33:$A$776,$A103,СВЦЭМ!$B$33:$B$776,F$83)+'СЕТ СН'!$H$11+СВЦЭМ!$D$10+'СЕТ СН'!$H$5-'СЕТ СН'!$H$21</f>
        <v>3491.6230032799999</v>
      </c>
      <c r="G103" s="36">
        <f>SUMIFS(СВЦЭМ!$D$33:$D$776,СВЦЭМ!$A$33:$A$776,$A103,СВЦЭМ!$B$33:$B$776,G$83)+'СЕТ СН'!$H$11+СВЦЭМ!$D$10+'СЕТ СН'!$H$5-'СЕТ СН'!$H$21</f>
        <v>3496.0867698000002</v>
      </c>
      <c r="H103" s="36">
        <f>SUMIFS(СВЦЭМ!$D$33:$D$776,СВЦЭМ!$A$33:$A$776,$A103,СВЦЭМ!$B$33:$B$776,H$83)+'СЕТ СН'!$H$11+СВЦЭМ!$D$10+'СЕТ СН'!$H$5-'СЕТ СН'!$H$21</f>
        <v>3502.6879341399999</v>
      </c>
      <c r="I103" s="36">
        <f>SUMIFS(СВЦЭМ!$D$33:$D$776,СВЦЭМ!$A$33:$A$776,$A103,СВЦЭМ!$B$33:$B$776,I$83)+'СЕТ СН'!$H$11+СВЦЭМ!$D$10+'СЕТ СН'!$H$5-'СЕТ СН'!$H$21</f>
        <v>3483.2009481599998</v>
      </c>
      <c r="J103" s="36">
        <f>SUMIFS(СВЦЭМ!$D$33:$D$776,СВЦЭМ!$A$33:$A$776,$A103,СВЦЭМ!$B$33:$B$776,J$83)+'СЕТ СН'!$H$11+СВЦЭМ!$D$10+'СЕТ СН'!$H$5-'СЕТ СН'!$H$21</f>
        <v>3380.6961935099998</v>
      </c>
      <c r="K103" s="36">
        <f>SUMIFS(СВЦЭМ!$D$33:$D$776,СВЦЭМ!$A$33:$A$776,$A103,СВЦЭМ!$B$33:$B$776,K$83)+'СЕТ СН'!$H$11+СВЦЭМ!$D$10+'СЕТ СН'!$H$5-'СЕТ СН'!$H$21</f>
        <v>3311.42552944</v>
      </c>
      <c r="L103" s="36">
        <f>SUMIFS(СВЦЭМ!$D$33:$D$776,СВЦЭМ!$A$33:$A$776,$A103,СВЦЭМ!$B$33:$B$776,L$83)+'СЕТ СН'!$H$11+СВЦЭМ!$D$10+'СЕТ СН'!$H$5-'СЕТ СН'!$H$21</f>
        <v>3278.0972798100001</v>
      </c>
      <c r="M103" s="36">
        <f>SUMIFS(СВЦЭМ!$D$33:$D$776,СВЦЭМ!$A$33:$A$776,$A103,СВЦЭМ!$B$33:$B$776,M$83)+'СЕТ СН'!$H$11+СВЦЭМ!$D$10+'СЕТ СН'!$H$5-'СЕТ СН'!$H$21</f>
        <v>3277.8201418899998</v>
      </c>
      <c r="N103" s="36">
        <f>SUMIFS(СВЦЭМ!$D$33:$D$776,СВЦЭМ!$A$33:$A$776,$A103,СВЦЭМ!$B$33:$B$776,N$83)+'СЕТ СН'!$H$11+СВЦЭМ!$D$10+'СЕТ СН'!$H$5-'СЕТ СН'!$H$21</f>
        <v>3281.7764648299999</v>
      </c>
      <c r="O103" s="36">
        <f>SUMIFS(СВЦЭМ!$D$33:$D$776,СВЦЭМ!$A$33:$A$776,$A103,СВЦЭМ!$B$33:$B$776,O$83)+'СЕТ СН'!$H$11+СВЦЭМ!$D$10+'СЕТ СН'!$H$5-'СЕТ СН'!$H$21</f>
        <v>3294.70088184</v>
      </c>
      <c r="P103" s="36">
        <f>SUMIFS(СВЦЭМ!$D$33:$D$776,СВЦЭМ!$A$33:$A$776,$A103,СВЦЭМ!$B$33:$B$776,P$83)+'СЕТ СН'!$H$11+СВЦЭМ!$D$10+'СЕТ СН'!$H$5-'СЕТ СН'!$H$21</f>
        <v>3270.6332387100001</v>
      </c>
      <c r="Q103" s="36">
        <f>SUMIFS(СВЦЭМ!$D$33:$D$776,СВЦЭМ!$A$33:$A$776,$A103,СВЦЭМ!$B$33:$B$776,Q$83)+'СЕТ СН'!$H$11+СВЦЭМ!$D$10+'СЕТ СН'!$H$5-'СЕТ СН'!$H$21</f>
        <v>3280.55376983</v>
      </c>
      <c r="R103" s="36">
        <f>SUMIFS(СВЦЭМ!$D$33:$D$776,СВЦЭМ!$A$33:$A$776,$A103,СВЦЭМ!$B$33:$B$776,R$83)+'СЕТ СН'!$H$11+СВЦЭМ!$D$10+'СЕТ СН'!$H$5-'СЕТ СН'!$H$21</f>
        <v>3278.9658471600001</v>
      </c>
      <c r="S103" s="36">
        <f>SUMIFS(СВЦЭМ!$D$33:$D$776,СВЦЭМ!$A$33:$A$776,$A103,СВЦЭМ!$B$33:$B$776,S$83)+'СЕТ СН'!$H$11+СВЦЭМ!$D$10+'СЕТ СН'!$H$5-'СЕТ СН'!$H$21</f>
        <v>3301.3390790000003</v>
      </c>
      <c r="T103" s="36">
        <f>SUMIFS(СВЦЭМ!$D$33:$D$776,СВЦЭМ!$A$33:$A$776,$A103,СВЦЭМ!$B$33:$B$776,T$83)+'СЕТ СН'!$H$11+СВЦЭМ!$D$10+'СЕТ СН'!$H$5-'СЕТ СН'!$H$21</f>
        <v>3296.6176741700001</v>
      </c>
      <c r="U103" s="36">
        <f>SUMIFS(СВЦЭМ!$D$33:$D$776,СВЦЭМ!$A$33:$A$776,$A103,СВЦЭМ!$B$33:$B$776,U$83)+'СЕТ СН'!$H$11+СВЦЭМ!$D$10+'СЕТ СН'!$H$5-'СЕТ СН'!$H$21</f>
        <v>3280.8142999000002</v>
      </c>
      <c r="V103" s="36">
        <f>SUMIFS(СВЦЭМ!$D$33:$D$776,СВЦЭМ!$A$33:$A$776,$A103,СВЦЭМ!$B$33:$B$776,V$83)+'СЕТ СН'!$H$11+СВЦЭМ!$D$10+'СЕТ СН'!$H$5-'СЕТ СН'!$H$21</f>
        <v>3262.1829768699999</v>
      </c>
      <c r="W103" s="36">
        <f>SUMIFS(СВЦЭМ!$D$33:$D$776,СВЦЭМ!$A$33:$A$776,$A103,СВЦЭМ!$B$33:$B$776,W$83)+'СЕТ СН'!$H$11+СВЦЭМ!$D$10+'СЕТ СН'!$H$5-'СЕТ СН'!$H$21</f>
        <v>3282.2995445400002</v>
      </c>
      <c r="X103" s="36">
        <f>SUMIFS(СВЦЭМ!$D$33:$D$776,СВЦЭМ!$A$33:$A$776,$A103,СВЦЭМ!$B$33:$B$776,X$83)+'СЕТ СН'!$H$11+СВЦЭМ!$D$10+'СЕТ СН'!$H$5-'СЕТ СН'!$H$21</f>
        <v>3331.9513781999999</v>
      </c>
      <c r="Y103" s="36">
        <f>SUMIFS(СВЦЭМ!$D$33:$D$776,СВЦЭМ!$A$33:$A$776,$A103,СВЦЭМ!$B$33:$B$776,Y$83)+'СЕТ СН'!$H$11+СВЦЭМ!$D$10+'СЕТ СН'!$H$5-'СЕТ СН'!$H$21</f>
        <v>3390.3161661899999</v>
      </c>
    </row>
    <row r="104" spans="1:25" ht="15.75" x14ac:dyDescent="0.2">
      <c r="A104" s="35">
        <f t="shared" si="2"/>
        <v>44003</v>
      </c>
      <c r="B104" s="36">
        <f>SUMIFS(СВЦЭМ!$D$33:$D$776,СВЦЭМ!$A$33:$A$776,$A104,СВЦЭМ!$B$33:$B$776,B$83)+'СЕТ СН'!$H$11+СВЦЭМ!$D$10+'СЕТ СН'!$H$5-'СЕТ СН'!$H$21</f>
        <v>3454.8639593400003</v>
      </c>
      <c r="C104" s="36">
        <f>SUMIFS(СВЦЭМ!$D$33:$D$776,СВЦЭМ!$A$33:$A$776,$A104,СВЦЭМ!$B$33:$B$776,C$83)+'СЕТ СН'!$H$11+СВЦЭМ!$D$10+'СЕТ СН'!$H$5-'СЕТ СН'!$H$21</f>
        <v>3489.7119791999999</v>
      </c>
      <c r="D104" s="36">
        <f>SUMIFS(СВЦЭМ!$D$33:$D$776,СВЦЭМ!$A$33:$A$776,$A104,СВЦЭМ!$B$33:$B$776,D$83)+'СЕТ СН'!$H$11+СВЦЭМ!$D$10+'СЕТ СН'!$H$5-'СЕТ СН'!$H$21</f>
        <v>3523.3529731799999</v>
      </c>
      <c r="E104" s="36">
        <f>SUMIFS(СВЦЭМ!$D$33:$D$776,СВЦЭМ!$A$33:$A$776,$A104,СВЦЭМ!$B$33:$B$776,E$83)+'СЕТ СН'!$H$11+СВЦЭМ!$D$10+'СЕТ СН'!$H$5-'СЕТ СН'!$H$21</f>
        <v>3546.0979989799998</v>
      </c>
      <c r="F104" s="36">
        <f>SUMIFS(СВЦЭМ!$D$33:$D$776,СВЦЭМ!$A$33:$A$776,$A104,СВЦЭМ!$B$33:$B$776,F$83)+'СЕТ СН'!$H$11+СВЦЭМ!$D$10+'СЕТ СН'!$H$5-'СЕТ СН'!$H$21</f>
        <v>3539.5293600599998</v>
      </c>
      <c r="G104" s="36">
        <f>SUMIFS(СВЦЭМ!$D$33:$D$776,СВЦЭМ!$A$33:$A$776,$A104,СВЦЭМ!$B$33:$B$776,G$83)+'СЕТ СН'!$H$11+СВЦЭМ!$D$10+'СЕТ СН'!$H$5-'СЕТ СН'!$H$21</f>
        <v>3535.65849759</v>
      </c>
      <c r="H104" s="36">
        <f>SUMIFS(СВЦЭМ!$D$33:$D$776,СВЦЭМ!$A$33:$A$776,$A104,СВЦЭМ!$B$33:$B$776,H$83)+'СЕТ СН'!$H$11+СВЦЭМ!$D$10+'СЕТ СН'!$H$5-'СЕТ СН'!$H$21</f>
        <v>3511.1573757199999</v>
      </c>
      <c r="I104" s="36">
        <f>SUMIFS(СВЦЭМ!$D$33:$D$776,СВЦЭМ!$A$33:$A$776,$A104,СВЦЭМ!$B$33:$B$776,I$83)+'СЕТ СН'!$H$11+СВЦЭМ!$D$10+'СЕТ СН'!$H$5-'СЕТ СН'!$H$21</f>
        <v>3492.3712863800001</v>
      </c>
      <c r="J104" s="36">
        <f>SUMIFS(СВЦЭМ!$D$33:$D$776,СВЦЭМ!$A$33:$A$776,$A104,СВЦЭМ!$B$33:$B$776,J$83)+'СЕТ СН'!$H$11+СВЦЭМ!$D$10+'СЕТ СН'!$H$5-'СЕТ СН'!$H$21</f>
        <v>3443.87009988</v>
      </c>
      <c r="K104" s="36">
        <f>SUMIFS(СВЦЭМ!$D$33:$D$776,СВЦЭМ!$A$33:$A$776,$A104,СВЦЭМ!$B$33:$B$776,K$83)+'СЕТ СН'!$H$11+СВЦЭМ!$D$10+'СЕТ СН'!$H$5-'СЕТ СН'!$H$21</f>
        <v>3374.55329579</v>
      </c>
      <c r="L104" s="36">
        <f>SUMIFS(СВЦЭМ!$D$33:$D$776,СВЦЭМ!$A$33:$A$776,$A104,СВЦЭМ!$B$33:$B$776,L$83)+'СЕТ СН'!$H$11+СВЦЭМ!$D$10+'СЕТ СН'!$H$5-'СЕТ СН'!$H$21</f>
        <v>3311.1817465499998</v>
      </c>
      <c r="M104" s="36">
        <f>SUMIFS(СВЦЭМ!$D$33:$D$776,СВЦЭМ!$A$33:$A$776,$A104,СВЦЭМ!$B$33:$B$776,M$83)+'СЕТ СН'!$H$11+СВЦЭМ!$D$10+'СЕТ СН'!$H$5-'СЕТ СН'!$H$21</f>
        <v>3247.46750479</v>
      </c>
      <c r="N104" s="36">
        <f>SUMIFS(СВЦЭМ!$D$33:$D$776,СВЦЭМ!$A$33:$A$776,$A104,СВЦЭМ!$B$33:$B$776,N$83)+'СЕТ СН'!$H$11+СВЦЭМ!$D$10+'СЕТ СН'!$H$5-'СЕТ СН'!$H$21</f>
        <v>3240.3895886600003</v>
      </c>
      <c r="O104" s="36">
        <f>SUMIFS(СВЦЭМ!$D$33:$D$776,СВЦЭМ!$A$33:$A$776,$A104,СВЦЭМ!$B$33:$B$776,O$83)+'СЕТ СН'!$H$11+СВЦЭМ!$D$10+'СЕТ СН'!$H$5-'СЕТ СН'!$H$21</f>
        <v>3236.23241482</v>
      </c>
      <c r="P104" s="36">
        <f>SUMIFS(СВЦЭМ!$D$33:$D$776,СВЦЭМ!$A$33:$A$776,$A104,СВЦЭМ!$B$33:$B$776,P$83)+'СЕТ СН'!$H$11+СВЦЭМ!$D$10+'СЕТ СН'!$H$5-'СЕТ СН'!$H$21</f>
        <v>3235.1803631500002</v>
      </c>
      <c r="Q104" s="36">
        <f>SUMIFS(СВЦЭМ!$D$33:$D$776,СВЦЭМ!$A$33:$A$776,$A104,СВЦЭМ!$B$33:$B$776,Q$83)+'СЕТ СН'!$H$11+СВЦЭМ!$D$10+'СЕТ СН'!$H$5-'СЕТ СН'!$H$21</f>
        <v>3238.1630958599999</v>
      </c>
      <c r="R104" s="36">
        <f>SUMIFS(СВЦЭМ!$D$33:$D$776,СВЦЭМ!$A$33:$A$776,$A104,СВЦЭМ!$B$33:$B$776,R$83)+'СЕТ СН'!$H$11+СВЦЭМ!$D$10+'СЕТ СН'!$H$5-'СЕТ СН'!$H$21</f>
        <v>3237.4043304900001</v>
      </c>
      <c r="S104" s="36">
        <f>SUMIFS(СВЦЭМ!$D$33:$D$776,СВЦЭМ!$A$33:$A$776,$A104,СВЦЭМ!$B$33:$B$776,S$83)+'СЕТ СН'!$H$11+СВЦЭМ!$D$10+'СЕТ СН'!$H$5-'СЕТ СН'!$H$21</f>
        <v>3243.6775817600001</v>
      </c>
      <c r="T104" s="36">
        <f>SUMIFS(СВЦЭМ!$D$33:$D$776,СВЦЭМ!$A$33:$A$776,$A104,СВЦЭМ!$B$33:$B$776,T$83)+'СЕТ СН'!$H$11+СВЦЭМ!$D$10+'СЕТ СН'!$H$5-'СЕТ СН'!$H$21</f>
        <v>3252.03289206</v>
      </c>
      <c r="U104" s="36">
        <f>SUMIFS(СВЦЭМ!$D$33:$D$776,СВЦЭМ!$A$33:$A$776,$A104,СВЦЭМ!$B$33:$B$776,U$83)+'СЕТ СН'!$H$11+СВЦЭМ!$D$10+'СЕТ СН'!$H$5-'СЕТ СН'!$H$21</f>
        <v>3248.6321647899999</v>
      </c>
      <c r="V104" s="36">
        <f>SUMIFS(СВЦЭМ!$D$33:$D$776,СВЦЭМ!$A$33:$A$776,$A104,СВЦЭМ!$B$33:$B$776,V$83)+'СЕТ СН'!$H$11+СВЦЭМ!$D$10+'СЕТ СН'!$H$5-'СЕТ СН'!$H$21</f>
        <v>3231.8707499900001</v>
      </c>
      <c r="W104" s="36">
        <f>SUMIFS(СВЦЭМ!$D$33:$D$776,СВЦЭМ!$A$33:$A$776,$A104,СВЦЭМ!$B$33:$B$776,W$83)+'СЕТ СН'!$H$11+СВЦЭМ!$D$10+'СЕТ СН'!$H$5-'СЕТ СН'!$H$21</f>
        <v>3236.1337964300001</v>
      </c>
      <c r="X104" s="36">
        <f>SUMIFS(СВЦЭМ!$D$33:$D$776,СВЦЭМ!$A$33:$A$776,$A104,СВЦЭМ!$B$33:$B$776,X$83)+'СЕТ СН'!$H$11+СВЦЭМ!$D$10+'СЕТ СН'!$H$5-'СЕТ СН'!$H$21</f>
        <v>3285.4097426600001</v>
      </c>
      <c r="Y104" s="36">
        <f>SUMIFS(СВЦЭМ!$D$33:$D$776,СВЦЭМ!$A$33:$A$776,$A104,СВЦЭМ!$B$33:$B$776,Y$83)+'СЕТ СН'!$H$11+СВЦЭМ!$D$10+'СЕТ СН'!$H$5-'СЕТ СН'!$H$21</f>
        <v>3412.55222116</v>
      </c>
    </row>
    <row r="105" spans="1:25" ht="15.75" x14ac:dyDescent="0.2">
      <c r="A105" s="35">
        <f t="shared" si="2"/>
        <v>44004</v>
      </c>
      <c r="B105" s="36">
        <f>SUMIFS(СВЦЭМ!$D$33:$D$776,СВЦЭМ!$A$33:$A$776,$A105,СВЦЭМ!$B$33:$B$776,B$83)+'СЕТ СН'!$H$11+СВЦЭМ!$D$10+'СЕТ СН'!$H$5-'СЕТ СН'!$H$21</f>
        <v>3476.0514193200002</v>
      </c>
      <c r="C105" s="36">
        <f>SUMIFS(СВЦЭМ!$D$33:$D$776,СВЦЭМ!$A$33:$A$776,$A105,СВЦЭМ!$B$33:$B$776,C$83)+'СЕТ СН'!$H$11+СВЦЭМ!$D$10+'СЕТ СН'!$H$5-'СЕТ СН'!$H$21</f>
        <v>3484.9695727899998</v>
      </c>
      <c r="D105" s="36">
        <f>SUMIFS(СВЦЭМ!$D$33:$D$776,СВЦЭМ!$A$33:$A$776,$A105,СВЦЭМ!$B$33:$B$776,D$83)+'СЕТ СН'!$H$11+СВЦЭМ!$D$10+'СЕТ СН'!$H$5-'СЕТ СН'!$H$21</f>
        <v>3480.9702113399999</v>
      </c>
      <c r="E105" s="36">
        <f>SUMIFS(СВЦЭМ!$D$33:$D$776,СВЦЭМ!$A$33:$A$776,$A105,СВЦЭМ!$B$33:$B$776,E$83)+'СЕТ СН'!$H$11+СВЦЭМ!$D$10+'СЕТ СН'!$H$5-'СЕТ СН'!$H$21</f>
        <v>3481.9854999700001</v>
      </c>
      <c r="F105" s="36">
        <f>SUMIFS(СВЦЭМ!$D$33:$D$776,СВЦЭМ!$A$33:$A$776,$A105,СВЦЭМ!$B$33:$B$776,F$83)+'СЕТ СН'!$H$11+СВЦЭМ!$D$10+'СЕТ СН'!$H$5-'СЕТ СН'!$H$21</f>
        <v>3475.6446744200002</v>
      </c>
      <c r="G105" s="36">
        <f>SUMIFS(СВЦЭМ!$D$33:$D$776,СВЦЭМ!$A$33:$A$776,$A105,СВЦЭМ!$B$33:$B$776,G$83)+'СЕТ СН'!$H$11+СВЦЭМ!$D$10+'СЕТ СН'!$H$5-'СЕТ СН'!$H$21</f>
        <v>3477.24162041</v>
      </c>
      <c r="H105" s="36">
        <f>SUMIFS(СВЦЭМ!$D$33:$D$776,СВЦЭМ!$A$33:$A$776,$A105,СВЦЭМ!$B$33:$B$776,H$83)+'СЕТ СН'!$H$11+СВЦЭМ!$D$10+'СЕТ СН'!$H$5-'СЕТ СН'!$H$21</f>
        <v>3481.0981189700001</v>
      </c>
      <c r="I105" s="36">
        <f>SUMIFS(СВЦЭМ!$D$33:$D$776,СВЦЭМ!$A$33:$A$776,$A105,СВЦЭМ!$B$33:$B$776,I$83)+'СЕТ СН'!$H$11+СВЦЭМ!$D$10+'СЕТ СН'!$H$5-'СЕТ СН'!$H$21</f>
        <v>3486.1036937099998</v>
      </c>
      <c r="J105" s="36">
        <f>SUMIFS(СВЦЭМ!$D$33:$D$776,СВЦЭМ!$A$33:$A$776,$A105,СВЦЭМ!$B$33:$B$776,J$83)+'СЕТ СН'!$H$11+СВЦЭМ!$D$10+'СЕТ СН'!$H$5-'СЕТ СН'!$H$21</f>
        <v>3416.4509118999999</v>
      </c>
      <c r="K105" s="36">
        <f>SUMIFS(СВЦЭМ!$D$33:$D$776,СВЦЭМ!$A$33:$A$776,$A105,СВЦЭМ!$B$33:$B$776,K$83)+'СЕТ СН'!$H$11+СВЦЭМ!$D$10+'СЕТ СН'!$H$5-'СЕТ СН'!$H$21</f>
        <v>3342.0193378700001</v>
      </c>
      <c r="L105" s="36">
        <f>SUMIFS(СВЦЭМ!$D$33:$D$776,СВЦЭМ!$A$33:$A$776,$A105,СВЦЭМ!$B$33:$B$776,L$83)+'СЕТ СН'!$H$11+СВЦЭМ!$D$10+'СЕТ СН'!$H$5-'СЕТ СН'!$H$21</f>
        <v>3290.0992010499999</v>
      </c>
      <c r="M105" s="36">
        <f>SUMIFS(СВЦЭМ!$D$33:$D$776,СВЦЭМ!$A$33:$A$776,$A105,СВЦЭМ!$B$33:$B$776,M$83)+'СЕТ СН'!$H$11+СВЦЭМ!$D$10+'СЕТ СН'!$H$5-'СЕТ СН'!$H$21</f>
        <v>3284.59697775</v>
      </c>
      <c r="N105" s="36">
        <f>SUMIFS(СВЦЭМ!$D$33:$D$776,СВЦЭМ!$A$33:$A$776,$A105,СВЦЭМ!$B$33:$B$776,N$83)+'СЕТ СН'!$H$11+СВЦЭМ!$D$10+'СЕТ СН'!$H$5-'СЕТ СН'!$H$21</f>
        <v>3285.7130542599998</v>
      </c>
      <c r="O105" s="36">
        <f>SUMIFS(СВЦЭМ!$D$33:$D$776,СВЦЭМ!$A$33:$A$776,$A105,СВЦЭМ!$B$33:$B$776,O$83)+'СЕТ СН'!$H$11+СВЦЭМ!$D$10+'СЕТ СН'!$H$5-'СЕТ СН'!$H$21</f>
        <v>3294.89111654</v>
      </c>
      <c r="P105" s="36">
        <f>SUMIFS(СВЦЭМ!$D$33:$D$776,СВЦЭМ!$A$33:$A$776,$A105,СВЦЭМ!$B$33:$B$776,P$83)+'СЕТ СН'!$H$11+СВЦЭМ!$D$10+'СЕТ СН'!$H$5-'СЕТ СН'!$H$21</f>
        <v>3296.7824095599999</v>
      </c>
      <c r="Q105" s="36">
        <f>SUMIFS(СВЦЭМ!$D$33:$D$776,СВЦЭМ!$A$33:$A$776,$A105,СВЦЭМ!$B$33:$B$776,Q$83)+'СЕТ СН'!$H$11+СВЦЭМ!$D$10+'СЕТ СН'!$H$5-'СЕТ СН'!$H$21</f>
        <v>3298.9642245700002</v>
      </c>
      <c r="R105" s="36">
        <f>SUMIFS(СВЦЭМ!$D$33:$D$776,СВЦЭМ!$A$33:$A$776,$A105,СВЦЭМ!$B$33:$B$776,R$83)+'СЕТ СН'!$H$11+СВЦЭМ!$D$10+'СЕТ СН'!$H$5-'СЕТ СН'!$H$21</f>
        <v>3294.4449088000001</v>
      </c>
      <c r="S105" s="36">
        <f>SUMIFS(СВЦЭМ!$D$33:$D$776,СВЦЭМ!$A$33:$A$776,$A105,СВЦЭМ!$B$33:$B$776,S$83)+'СЕТ СН'!$H$11+СВЦЭМ!$D$10+'СЕТ СН'!$H$5-'СЕТ СН'!$H$21</f>
        <v>3299.2138448200003</v>
      </c>
      <c r="T105" s="36">
        <f>SUMIFS(СВЦЭМ!$D$33:$D$776,СВЦЭМ!$A$33:$A$776,$A105,СВЦЭМ!$B$33:$B$776,T$83)+'СЕТ СН'!$H$11+СВЦЭМ!$D$10+'СЕТ СН'!$H$5-'СЕТ СН'!$H$21</f>
        <v>3300.26113252</v>
      </c>
      <c r="U105" s="36">
        <f>SUMIFS(СВЦЭМ!$D$33:$D$776,СВЦЭМ!$A$33:$A$776,$A105,СВЦЭМ!$B$33:$B$776,U$83)+'СЕТ СН'!$H$11+СВЦЭМ!$D$10+'СЕТ СН'!$H$5-'СЕТ СН'!$H$21</f>
        <v>3297.9755120499999</v>
      </c>
      <c r="V105" s="36">
        <f>SUMIFS(СВЦЭМ!$D$33:$D$776,СВЦЭМ!$A$33:$A$776,$A105,СВЦЭМ!$B$33:$B$776,V$83)+'СЕТ СН'!$H$11+СВЦЭМ!$D$10+'СЕТ СН'!$H$5-'СЕТ СН'!$H$21</f>
        <v>3289.80624476</v>
      </c>
      <c r="W105" s="36">
        <f>SUMIFS(СВЦЭМ!$D$33:$D$776,СВЦЭМ!$A$33:$A$776,$A105,СВЦЭМ!$B$33:$B$776,W$83)+'СЕТ СН'!$H$11+СВЦЭМ!$D$10+'СЕТ СН'!$H$5-'СЕТ СН'!$H$21</f>
        <v>3275.4423323199999</v>
      </c>
      <c r="X105" s="36">
        <f>SUMIFS(СВЦЭМ!$D$33:$D$776,СВЦЭМ!$A$33:$A$776,$A105,СВЦЭМ!$B$33:$B$776,X$83)+'СЕТ СН'!$H$11+СВЦЭМ!$D$10+'СЕТ СН'!$H$5-'СЕТ СН'!$H$21</f>
        <v>3318.5111925900001</v>
      </c>
      <c r="Y105" s="36">
        <f>SUMIFS(СВЦЭМ!$D$33:$D$776,СВЦЭМ!$A$33:$A$776,$A105,СВЦЭМ!$B$33:$B$776,Y$83)+'СЕТ СН'!$H$11+СВЦЭМ!$D$10+'СЕТ СН'!$H$5-'СЕТ СН'!$H$21</f>
        <v>3423.0342409499999</v>
      </c>
    </row>
    <row r="106" spans="1:25" ht="15.75" x14ac:dyDescent="0.2">
      <c r="A106" s="35">
        <f t="shared" si="2"/>
        <v>44005</v>
      </c>
      <c r="B106" s="36">
        <f>SUMIFS(СВЦЭМ!$D$33:$D$776,СВЦЭМ!$A$33:$A$776,$A106,СВЦЭМ!$B$33:$B$776,B$83)+'СЕТ СН'!$H$11+СВЦЭМ!$D$10+'СЕТ СН'!$H$5-'СЕТ СН'!$H$21</f>
        <v>3530.99830737</v>
      </c>
      <c r="C106" s="36">
        <f>SUMIFS(СВЦЭМ!$D$33:$D$776,СВЦЭМ!$A$33:$A$776,$A106,СВЦЭМ!$B$33:$B$776,C$83)+'СЕТ СН'!$H$11+СВЦЭМ!$D$10+'СЕТ СН'!$H$5-'СЕТ СН'!$H$21</f>
        <v>3529.68291322</v>
      </c>
      <c r="D106" s="36">
        <f>SUMIFS(СВЦЭМ!$D$33:$D$776,СВЦЭМ!$A$33:$A$776,$A106,СВЦЭМ!$B$33:$B$776,D$83)+'СЕТ СН'!$H$11+СВЦЭМ!$D$10+'СЕТ СН'!$H$5-'СЕТ СН'!$H$21</f>
        <v>3521.4756836500001</v>
      </c>
      <c r="E106" s="36">
        <f>SUMIFS(СВЦЭМ!$D$33:$D$776,СВЦЭМ!$A$33:$A$776,$A106,СВЦЭМ!$B$33:$B$776,E$83)+'СЕТ СН'!$H$11+СВЦЭМ!$D$10+'СЕТ СН'!$H$5-'СЕТ СН'!$H$21</f>
        <v>3525.5032885599999</v>
      </c>
      <c r="F106" s="36">
        <f>SUMIFS(СВЦЭМ!$D$33:$D$776,СВЦЭМ!$A$33:$A$776,$A106,СВЦЭМ!$B$33:$B$776,F$83)+'СЕТ СН'!$H$11+СВЦЭМ!$D$10+'СЕТ СН'!$H$5-'СЕТ СН'!$H$21</f>
        <v>3525.16280972</v>
      </c>
      <c r="G106" s="36">
        <f>SUMIFS(СВЦЭМ!$D$33:$D$776,СВЦЭМ!$A$33:$A$776,$A106,СВЦЭМ!$B$33:$B$776,G$83)+'СЕТ СН'!$H$11+СВЦЭМ!$D$10+'СЕТ СН'!$H$5-'СЕТ СН'!$H$21</f>
        <v>3529.4380263000003</v>
      </c>
      <c r="H106" s="36">
        <f>SUMIFS(СВЦЭМ!$D$33:$D$776,СВЦЭМ!$A$33:$A$776,$A106,СВЦЭМ!$B$33:$B$776,H$83)+'СЕТ СН'!$H$11+СВЦЭМ!$D$10+'СЕТ СН'!$H$5-'СЕТ СН'!$H$21</f>
        <v>3526.99507159</v>
      </c>
      <c r="I106" s="36">
        <f>SUMIFS(СВЦЭМ!$D$33:$D$776,СВЦЭМ!$A$33:$A$776,$A106,СВЦЭМ!$B$33:$B$776,I$83)+'СЕТ СН'!$H$11+СВЦЭМ!$D$10+'СЕТ СН'!$H$5-'СЕТ СН'!$H$21</f>
        <v>3469.0985822000002</v>
      </c>
      <c r="J106" s="36">
        <f>SUMIFS(СВЦЭМ!$D$33:$D$776,СВЦЭМ!$A$33:$A$776,$A106,СВЦЭМ!$B$33:$B$776,J$83)+'СЕТ СН'!$H$11+СВЦЭМ!$D$10+'СЕТ СН'!$H$5-'СЕТ СН'!$H$21</f>
        <v>3462.1331557399999</v>
      </c>
      <c r="K106" s="36">
        <f>SUMIFS(СВЦЭМ!$D$33:$D$776,СВЦЭМ!$A$33:$A$776,$A106,СВЦЭМ!$B$33:$B$776,K$83)+'СЕТ СН'!$H$11+СВЦЭМ!$D$10+'СЕТ СН'!$H$5-'СЕТ СН'!$H$21</f>
        <v>3373.84695951</v>
      </c>
      <c r="L106" s="36">
        <f>SUMIFS(СВЦЭМ!$D$33:$D$776,СВЦЭМ!$A$33:$A$776,$A106,СВЦЭМ!$B$33:$B$776,L$83)+'СЕТ СН'!$H$11+СВЦЭМ!$D$10+'СЕТ СН'!$H$5-'СЕТ СН'!$H$21</f>
        <v>3308.3157883100002</v>
      </c>
      <c r="M106" s="36">
        <f>SUMIFS(СВЦЭМ!$D$33:$D$776,СВЦЭМ!$A$33:$A$776,$A106,СВЦЭМ!$B$33:$B$776,M$83)+'СЕТ СН'!$H$11+СВЦЭМ!$D$10+'СЕТ СН'!$H$5-'СЕТ СН'!$H$21</f>
        <v>3312.2646199700002</v>
      </c>
      <c r="N106" s="36">
        <f>SUMIFS(СВЦЭМ!$D$33:$D$776,СВЦЭМ!$A$33:$A$776,$A106,СВЦЭМ!$B$33:$B$776,N$83)+'СЕТ СН'!$H$11+СВЦЭМ!$D$10+'СЕТ СН'!$H$5-'СЕТ СН'!$H$21</f>
        <v>3304.9352104499999</v>
      </c>
      <c r="O106" s="36">
        <f>SUMIFS(СВЦЭМ!$D$33:$D$776,СВЦЭМ!$A$33:$A$776,$A106,СВЦЭМ!$B$33:$B$776,O$83)+'СЕТ СН'!$H$11+СВЦЭМ!$D$10+'СЕТ СН'!$H$5-'СЕТ СН'!$H$21</f>
        <v>3310.7447010000001</v>
      </c>
      <c r="P106" s="36">
        <f>SUMIFS(СВЦЭМ!$D$33:$D$776,СВЦЭМ!$A$33:$A$776,$A106,СВЦЭМ!$B$33:$B$776,P$83)+'СЕТ СН'!$H$11+СВЦЭМ!$D$10+'СЕТ СН'!$H$5-'СЕТ СН'!$H$21</f>
        <v>3312.7328528500002</v>
      </c>
      <c r="Q106" s="36">
        <f>SUMIFS(СВЦЭМ!$D$33:$D$776,СВЦЭМ!$A$33:$A$776,$A106,СВЦЭМ!$B$33:$B$776,Q$83)+'СЕТ СН'!$H$11+СВЦЭМ!$D$10+'СЕТ СН'!$H$5-'СЕТ СН'!$H$21</f>
        <v>3315.8809692899999</v>
      </c>
      <c r="R106" s="36">
        <f>SUMIFS(СВЦЭМ!$D$33:$D$776,СВЦЭМ!$A$33:$A$776,$A106,СВЦЭМ!$B$33:$B$776,R$83)+'СЕТ СН'!$H$11+СВЦЭМ!$D$10+'СЕТ СН'!$H$5-'СЕТ СН'!$H$21</f>
        <v>3313.1252595199999</v>
      </c>
      <c r="S106" s="36">
        <f>SUMIFS(СВЦЭМ!$D$33:$D$776,СВЦЭМ!$A$33:$A$776,$A106,СВЦЭМ!$B$33:$B$776,S$83)+'СЕТ СН'!$H$11+СВЦЭМ!$D$10+'СЕТ СН'!$H$5-'СЕТ СН'!$H$21</f>
        <v>3312.6196719600002</v>
      </c>
      <c r="T106" s="36">
        <f>SUMIFS(СВЦЭМ!$D$33:$D$776,СВЦЭМ!$A$33:$A$776,$A106,СВЦЭМ!$B$33:$B$776,T$83)+'СЕТ СН'!$H$11+СВЦЭМ!$D$10+'СЕТ СН'!$H$5-'СЕТ СН'!$H$21</f>
        <v>3313.5908342100001</v>
      </c>
      <c r="U106" s="36">
        <f>SUMIFS(СВЦЭМ!$D$33:$D$776,СВЦЭМ!$A$33:$A$776,$A106,СВЦЭМ!$B$33:$B$776,U$83)+'СЕТ СН'!$H$11+СВЦЭМ!$D$10+'СЕТ СН'!$H$5-'СЕТ СН'!$H$21</f>
        <v>3316.4027509299999</v>
      </c>
      <c r="V106" s="36">
        <f>SUMIFS(СВЦЭМ!$D$33:$D$776,СВЦЭМ!$A$33:$A$776,$A106,СВЦЭМ!$B$33:$B$776,V$83)+'СЕТ СН'!$H$11+СВЦЭМ!$D$10+'СЕТ СН'!$H$5-'СЕТ СН'!$H$21</f>
        <v>3312.9501599499999</v>
      </c>
      <c r="W106" s="36">
        <f>SUMIFS(СВЦЭМ!$D$33:$D$776,СВЦЭМ!$A$33:$A$776,$A106,СВЦЭМ!$B$33:$B$776,W$83)+'СЕТ СН'!$H$11+СВЦЭМ!$D$10+'СЕТ СН'!$H$5-'СЕТ СН'!$H$21</f>
        <v>3284.4232514200003</v>
      </c>
      <c r="X106" s="36">
        <f>SUMIFS(СВЦЭМ!$D$33:$D$776,СВЦЭМ!$A$33:$A$776,$A106,СВЦЭМ!$B$33:$B$776,X$83)+'СЕТ СН'!$H$11+СВЦЭМ!$D$10+'СЕТ СН'!$H$5-'СЕТ СН'!$H$21</f>
        <v>3292.5780396300001</v>
      </c>
      <c r="Y106" s="36">
        <f>SUMIFS(СВЦЭМ!$D$33:$D$776,СВЦЭМ!$A$33:$A$776,$A106,СВЦЭМ!$B$33:$B$776,Y$83)+'СЕТ СН'!$H$11+СВЦЭМ!$D$10+'СЕТ СН'!$H$5-'СЕТ СН'!$H$21</f>
        <v>3373.9199134700002</v>
      </c>
    </row>
    <row r="107" spans="1:25" ht="15.75" x14ac:dyDescent="0.2">
      <c r="A107" s="35">
        <f t="shared" si="2"/>
        <v>44006</v>
      </c>
      <c r="B107" s="36">
        <f>SUMIFS(СВЦЭМ!$D$33:$D$776,СВЦЭМ!$A$33:$A$776,$A107,СВЦЭМ!$B$33:$B$776,B$83)+'СЕТ СН'!$H$11+СВЦЭМ!$D$10+'СЕТ СН'!$H$5-'СЕТ СН'!$H$21</f>
        <v>3477.7653306000002</v>
      </c>
      <c r="C107" s="36">
        <f>SUMIFS(СВЦЭМ!$D$33:$D$776,СВЦЭМ!$A$33:$A$776,$A107,СВЦЭМ!$B$33:$B$776,C$83)+'СЕТ СН'!$H$11+СВЦЭМ!$D$10+'СЕТ СН'!$H$5-'СЕТ СН'!$H$21</f>
        <v>3519.1079884299998</v>
      </c>
      <c r="D107" s="36">
        <f>SUMIFS(СВЦЭМ!$D$33:$D$776,СВЦЭМ!$A$33:$A$776,$A107,СВЦЭМ!$B$33:$B$776,D$83)+'СЕТ СН'!$H$11+СВЦЭМ!$D$10+'СЕТ СН'!$H$5-'СЕТ СН'!$H$21</f>
        <v>3537.4222703099999</v>
      </c>
      <c r="E107" s="36">
        <f>SUMIFS(СВЦЭМ!$D$33:$D$776,СВЦЭМ!$A$33:$A$776,$A107,СВЦЭМ!$B$33:$B$776,E$83)+'СЕТ СН'!$H$11+СВЦЭМ!$D$10+'СЕТ СН'!$H$5-'СЕТ СН'!$H$21</f>
        <v>3554.3072087199998</v>
      </c>
      <c r="F107" s="36">
        <f>SUMIFS(СВЦЭМ!$D$33:$D$776,СВЦЭМ!$A$33:$A$776,$A107,СВЦЭМ!$B$33:$B$776,F$83)+'СЕТ СН'!$H$11+СВЦЭМ!$D$10+'СЕТ СН'!$H$5-'СЕТ СН'!$H$21</f>
        <v>3556.3466777399999</v>
      </c>
      <c r="G107" s="36">
        <f>SUMIFS(СВЦЭМ!$D$33:$D$776,СВЦЭМ!$A$33:$A$776,$A107,СВЦЭМ!$B$33:$B$776,G$83)+'СЕТ СН'!$H$11+СВЦЭМ!$D$10+'СЕТ СН'!$H$5-'СЕТ СН'!$H$21</f>
        <v>3559.3541282699998</v>
      </c>
      <c r="H107" s="36">
        <f>SUMIFS(СВЦЭМ!$D$33:$D$776,СВЦЭМ!$A$33:$A$776,$A107,СВЦЭМ!$B$33:$B$776,H$83)+'СЕТ СН'!$H$11+СВЦЭМ!$D$10+'СЕТ СН'!$H$5-'СЕТ СН'!$H$21</f>
        <v>3560.2010726500002</v>
      </c>
      <c r="I107" s="36">
        <f>SUMIFS(СВЦЭМ!$D$33:$D$776,СВЦЭМ!$A$33:$A$776,$A107,СВЦЭМ!$B$33:$B$776,I$83)+'СЕТ СН'!$H$11+СВЦЭМ!$D$10+'СЕТ СН'!$H$5-'СЕТ СН'!$H$21</f>
        <v>3531.0595811600001</v>
      </c>
      <c r="J107" s="36">
        <f>SUMIFS(СВЦЭМ!$D$33:$D$776,СВЦЭМ!$A$33:$A$776,$A107,СВЦЭМ!$B$33:$B$776,J$83)+'СЕТ СН'!$H$11+СВЦЭМ!$D$10+'СЕТ СН'!$H$5-'СЕТ СН'!$H$21</f>
        <v>3477.3103295700002</v>
      </c>
      <c r="K107" s="36">
        <f>SUMIFS(СВЦЭМ!$D$33:$D$776,СВЦЭМ!$A$33:$A$776,$A107,СВЦЭМ!$B$33:$B$776,K$83)+'СЕТ СН'!$H$11+СВЦЭМ!$D$10+'СЕТ СН'!$H$5-'СЕТ СН'!$H$21</f>
        <v>3361.4551052100001</v>
      </c>
      <c r="L107" s="36">
        <f>SUMIFS(СВЦЭМ!$D$33:$D$776,СВЦЭМ!$A$33:$A$776,$A107,СВЦЭМ!$B$33:$B$776,L$83)+'СЕТ СН'!$H$11+СВЦЭМ!$D$10+'СЕТ СН'!$H$5-'СЕТ СН'!$H$21</f>
        <v>3306.0264408200001</v>
      </c>
      <c r="M107" s="36">
        <f>SUMIFS(СВЦЭМ!$D$33:$D$776,СВЦЭМ!$A$33:$A$776,$A107,СВЦЭМ!$B$33:$B$776,M$83)+'СЕТ СН'!$H$11+СВЦЭМ!$D$10+'СЕТ СН'!$H$5-'СЕТ СН'!$H$21</f>
        <v>3297.29454111</v>
      </c>
      <c r="N107" s="36">
        <f>SUMIFS(СВЦЭМ!$D$33:$D$776,СВЦЭМ!$A$33:$A$776,$A107,СВЦЭМ!$B$33:$B$776,N$83)+'СЕТ СН'!$H$11+СВЦЭМ!$D$10+'СЕТ СН'!$H$5-'СЕТ СН'!$H$21</f>
        <v>3283.6653764500002</v>
      </c>
      <c r="O107" s="36">
        <f>SUMIFS(СВЦЭМ!$D$33:$D$776,СВЦЭМ!$A$33:$A$776,$A107,СВЦЭМ!$B$33:$B$776,O$83)+'СЕТ СН'!$H$11+СВЦЭМ!$D$10+'СЕТ СН'!$H$5-'СЕТ СН'!$H$21</f>
        <v>3268.2409090900001</v>
      </c>
      <c r="P107" s="36">
        <f>SUMIFS(СВЦЭМ!$D$33:$D$776,СВЦЭМ!$A$33:$A$776,$A107,СВЦЭМ!$B$33:$B$776,P$83)+'СЕТ СН'!$H$11+СВЦЭМ!$D$10+'СЕТ СН'!$H$5-'СЕТ СН'!$H$21</f>
        <v>3273.3109165699998</v>
      </c>
      <c r="Q107" s="36">
        <f>SUMIFS(СВЦЭМ!$D$33:$D$776,СВЦЭМ!$A$33:$A$776,$A107,СВЦЭМ!$B$33:$B$776,Q$83)+'СЕТ СН'!$H$11+СВЦЭМ!$D$10+'СЕТ СН'!$H$5-'СЕТ СН'!$H$21</f>
        <v>3275.8685296499998</v>
      </c>
      <c r="R107" s="36">
        <f>SUMIFS(СВЦЭМ!$D$33:$D$776,СВЦЭМ!$A$33:$A$776,$A107,СВЦЭМ!$B$33:$B$776,R$83)+'СЕТ СН'!$H$11+СВЦЭМ!$D$10+'СЕТ СН'!$H$5-'СЕТ СН'!$H$21</f>
        <v>3289.6329201200001</v>
      </c>
      <c r="S107" s="36">
        <f>SUMIFS(СВЦЭМ!$D$33:$D$776,СВЦЭМ!$A$33:$A$776,$A107,СВЦЭМ!$B$33:$B$776,S$83)+'СЕТ СН'!$H$11+СВЦЭМ!$D$10+'СЕТ СН'!$H$5-'СЕТ СН'!$H$21</f>
        <v>3292.4042727400001</v>
      </c>
      <c r="T107" s="36">
        <f>SUMIFS(СВЦЭМ!$D$33:$D$776,СВЦЭМ!$A$33:$A$776,$A107,СВЦЭМ!$B$33:$B$776,T$83)+'СЕТ СН'!$H$11+СВЦЭМ!$D$10+'СЕТ СН'!$H$5-'СЕТ СН'!$H$21</f>
        <v>3287.57159615</v>
      </c>
      <c r="U107" s="36">
        <f>SUMIFS(СВЦЭМ!$D$33:$D$776,СВЦЭМ!$A$33:$A$776,$A107,СВЦЭМ!$B$33:$B$776,U$83)+'СЕТ СН'!$H$11+СВЦЭМ!$D$10+'СЕТ СН'!$H$5-'СЕТ СН'!$H$21</f>
        <v>3286.6592466699999</v>
      </c>
      <c r="V107" s="36">
        <f>SUMIFS(СВЦЭМ!$D$33:$D$776,СВЦЭМ!$A$33:$A$776,$A107,СВЦЭМ!$B$33:$B$776,V$83)+'СЕТ СН'!$H$11+СВЦЭМ!$D$10+'СЕТ СН'!$H$5-'СЕТ СН'!$H$21</f>
        <v>3258.5373864399999</v>
      </c>
      <c r="W107" s="36">
        <f>SUMIFS(СВЦЭМ!$D$33:$D$776,СВЦЭМ!$A$33:$A$776,$A107,СВЦЭМ!$B$33:$B$776,W$83)+'СЕТ СН'!$H$11+СВЦЭМ!$D$10+'СЕТ СН'!$H$5-'СЕТ СН'!$H$21</f>
        <v>3260.2387059500002</v>
      </c>
      <c r="X107" s="36">
        <f>SUMIFS(СВЦЭМ!$D$33:$D$776,СВЦЭМ!$A$33:$A$776,$A107,СВЦЭМ!$B$33:$B$776,X$83)+'СЕТ СН'!$H$11+СВЦЭМ!$D$10+'СЕТ СН'!$H$5-'СЕТ СН'!$H$21</f>
        <v>3316.1099204399998</v>
      </c>
      <c r="Y107" s="36">
        <f>SUMIFS(СВЦЭМ!$D$33:$D$776,СВЦЭМ!$A$33:$A$776,$A107,СВЦЭМ!$B$33:$B$776,Y$83)+'СЕТ СН'!$H$11+СВЦЭМ!$D$10+'СЕТ СН'!$H$5-'СЕТ СН'!$H$21</f>
        <v>3422.8856043000001</v>
      </c>
    </row>
    <row r="108" spans="1:25" ht="15.75" x14ac:dyDescent="0.2">
      <c r="A108" s="35">
        <f t="shared" si="2"/>
        <v>44007</v>
      </c>
      <c r="B108" s="36">
        <f>SUMIFS(СВЦЭМ!$D$33:$D$776,СВЦЭМ!$A$33:$A$776,$A108,СВЦЭМ!$B$33:$B$776,B$83)+'СЕТ СН'!$H$11+СВЦЭМ!$D$10+'СЕТ СН'!$H$5-'СЕТ СН'!$H$21</f>
        <v>3513.0236488800001</v>
      </c>
      <c r="C108" s="36">
        <f>SUMIFS(СВЦЭМ!$D$33:$D$776,СВЦЭМ!$A$33:$A$776,$A108,СВЦЭМ!$B$33:$B$776,C$83)+'СЕТ СН'!$H$11+СВЦЭМ!$D$10+'СЕТ СН'!$H$5-'СЕТ СН'!$H$21</f>
        <v>3545.4783042899999</v>
      </c>
      <c r="D108" s="36">
        <f>SUMIFS(СВЦЭМ!$D$33:$D$776,СВЦЭМ!$A$33:$A$776,$A108,СВЦЭМ!$B$33:$B$776,D$83)+'СЕТ СН'!$H$11+СВЦЭМ!$D$10+'СЕТ СН'!$H$5-'СЕТ СН'!$H$21</f>
        <v>3563.0279734000001</v>
      </c>
      <c r="E108" s="36">
        <f>SUMIFS(СВЦЭМ!$D$33:$D$776,СВЦЭМ!$A$33:$A$776,$A108,СВЦЭМ!$B$33:$B$776,E$83)+'СЕТ СН'!$H$11+СВЦЭМ!$D$10+'СЕТ СН'!$H$5-'СЕТ СН'!$H$21</f>
        <v>3566.75069244</v>
      </c>
      <c r="F108" s="36">
        <f>SUMIFS(СВЦЭМ!$D$33:$D$776,СВЦЭМ!$A$33:$A$776,$A108,СВЦЭМ!$B$33:$B$776,F$83)+'СЕТ СН'!$H$11+СВЦЭМ!$D$10+'СЕТ СН'!$H$5-'СЕТ СН'!$H$21</f>
        <v>3566.3377820200003</v>
      </c>
      <c r="G108" s="36">
        <f>SUMIFS(СВЦЭМ!$D$33:$D$776,СВЦЭМ!$A$33:$A$776,$A108,СВЦЭМ!$B$33:$B$776,G$83)+'СЕТ СН'!$H$11+СВЦЭМ!$D$10+'СЕТ СН'!$H$5-'СЕТ СН'!$H$21</f>
        <v>3570.12093951</v>
      </c>
      <c r="H108" s="36">
        <f>SUMIFS(СВЦЭМ!$D$33:$D$776,СВЦЭМ!$A$33:$A$776,$A108,СВЦЭМ!$B$33:$B$776,H$83)+'СЕТ СН'!$H$11+СВЦЭМ!$D$10+'СЕТ СН'!$H$5-'СЕТ СН'!$H$21</f>
        <v>3553.21112386</v>
      </c>
      <c r="I108" s="36">
        <f>SUMIFS(СВЦЭМ!$D$33:$D$776,СВЦЭМ!$A$33:$A$776,$A108,СВЦЭМ!$B$33:$B$776,I$83)+'СЕТ СН'!$H$11+СВЦЭМ!$D$10+'СЕТ СН'!$H$5-'СЕТ СН'!$H$21</f>
        <v>3523.4477970600001</v>
      </c>
      <c r="J108" s="36">
        <f>SUMIFS(СВЦЭМ!$D$33:$D$776,СВЦЭМ!$A$33:$A$776,$A108,СВЦЭМ!$B$33:$B$776,J$83)+'СЕТ СН'!$H$11+СВЦЭМ!$D$10+'СЕТ СН'!$H$5-'СЕТ СН'!$H$21</f>
        <v>3478.98580971</v>
      </c>
      <c r="K108" s="36">
        <f>SUMIFS(СВЦЭМ!$D$33:$D$776,СВЦЭМ!$A$33:$A$776,$A108,СВЦЭМ!$B$33:$B$776,K$83)+'СЕТ СН'!$H$11+СВЦЭМ!$D$10+'СЕТ СН'!$H$5-'СЕТ СН'!$H$21</f>
        <v>3380.5223169999999</v>
      </c>
      <c r="L108" s="36">
        <f>SUMIFS(СВЦЭМ!$D$33:$D$776,СВЦЭМ!$A$33:$A$776,$A108,СВЦЭМ!$B$33:$B$776,L$83)+'СЕТ СН'!$H$11+СВЦЭМ!$D$10+'СЕТ СН'!$H$5-'СЕТ СН'!$H$21</f>
        <v>3309.2090371200002</v>
      </c>
      <c r="M108" s="36">
        <f>SUMIFS(СВЦЭМ!$D$33:$D$776,СВЦЭМ!$A$33:$A$776,$A108,СВЦЭМ!$B$33:$B$776,M$83)+'СЕТ СН'!$H$11+СВЦЭМ!$D$10+'СЕТ СН'!$H$5-'СЕТ СН'!$H$21</f>
        <v>3273.5419513100001</v>
      </c>
      <c r="N108" s="36">
        <f>SUMIFS(СВЦЭМ!$D$33:$D$776,СВЦЭМ!$A$33:$A$776,$A108,СВЦЭМ!$B$33:$B$776,N$83)+'СЕТ СН'!$H$11+СВЦЭМ!$D$10+'СЕТ СН'!$H$5-'СЕТ СН'!$H$21</f>
        <v>3280.2199043800001</v>
      </c>
      <c r="O108" s="36">
        <f>SUMIFS(СВЦЭМ!$D$33:$D$776,СВЦЭМ!$A$33:$A$776,$A108,СВЦЭМ!$B$33:$B$776,O$83)+'СЕТ СН'!$H$11+СВЦЭМ!$D$10+'СЕТ СН'!$H$5-'СЕТ СН'!$H$21</f>
        <v>3278.7416468199999</v>
      </c>
      <c r="P108" s="36">
        <f>SUMIFS(СВЦЭМ!$D$33:$D$776,СВЦЭМ!$A$33:$A$776,$A108,СВЦЭМ!$B$33:$B$776,P$83)+'СЕТ СН'!$H$11+СВЦЭМ!$D$10+'СЕТ СН'!$H$5-'СЕТ СН'!$H$21</f>
        <v>3283.6674837599999</v>
      </c>
      <c r="Q108" s="36">
        <f>SUMIFS(СВЦЭМ!$D$33:$D$776,СВЦЭМ!$A$33:$A$776,$A108,СВЦЭМ!$B$33:$B$776,Q$83)+'СЕТ СН'!$H$11+СВЦЭМ!$D$10+'СЕТ СН'!$H$5-'СЕТ СН'!$H$21</f>
        <v>3286.1552695700002</v>
      </c>
      <c r="R108" s="36">
        <f>SUMIFS(СВЦЭМ!$D$33:$D$776,СВЦЭМ!$A$33:$A$776,$A108,СВЦЭМ!$B$33:$B$776,R$83)+'СЕТ СН'!$H$11+СВЦЭМ!$D$10+'СЕТ СН'!$H$5-'СЕТ СН'!$H$21</f>
        <v>3286.80526478</v>
      </c>
      <c r="S108" s="36">
        <f>SUMIFS(СВЦЭМ!$D$33:$D$776,СВЦЭМ!$A$33:$A$776,$A108,СВЦЭМ!$B$33:$B$776,S$83)+'СЕТ СН'!$H$11+СВЦЭМ!$D$10+'СЕТ СН'!$H$5-'СЕТ СН'!$H$21</f>
        <v>3307.3872286199999</v>
      </c>
      <c r="T108" s="36">
        <f>SUMIFS(СВЦЭМ!$D$33:$D$776,СВЦЭМ!$A$33:$A$776,$A108,СВЦЭМ!$B$33:$B$776,T$83)+'СЕТ СН'!$H$11+СВЦЭМ!$D$10+'СЕТ СН'!$H$5-'СЕТ СН'!$H$21</f>
        <v>3305.2525939799998</v>
      </c>
      <c r="U108" s="36">
        <f>SUMIFS(СВЦЭМ!$D$33:$D$776,СВЦЭМ!$A$33:$A$776,$A108,СВЦЭМ!$B$33:$B$776,U$83)+'СЕТ СН'!$H$11+СВЦЭМ!$D$10+'СЕТ СН'!$H$5-'СЕТ СН'!$H$21</f>
        <v>3302.8587982399999</v>
      </c>
      <c r="V108" s="36">
        <f>SUMIFS(СВЦЭМ!$D$33:$D$776,СВЦЭМ!$A$33:$A$776,$A108,СВЦЭМ!$B$33:$B$776,V$83)+'СЕТ СН'!$H$11+СВЦЭМ!$D$10+'СЕТ СН'!$H$5-'СЕТ СН'!$H$21</f>
        <v>3276.2898749599999</v>
      </c>
      <c r="W108" s="36">
        <f>SUMIFS(СВЦЭМ!$D$33:$D$776,СВЦЭМ!$A$33:$A$776,$A108,СВЦЭМ!$B$33:$B$776,W$83)+'СЕТ СН'!$H$11+СВЦЭМ!$D$10+'СЕТ СН'!$H$5-'СЕТ СН'!$H$21</f>
        <v>3276.7414811200001</v>
      </c>
      <c r="X108" s="36">
        <f>SUMIFS(СВЦЭМ!$D$33:$D$776,СВЦЭМ!$A$33:$A$776,$A108,СВЦЭМ!$B$33:$B$776,X$83)+'СЕТ СН'!$H$11+СВЦЭМ!$D$10+'СЕТ СН'!$H$5-'СЕТ СН'!$H$21</f>
        <v>3344.1287225999999</v>
      </c>
      <c r="Y108" s="36">
        <f>SUMIFS(СВЦЭМ!$D$33:$D$776,СВЦЭМ!$A$33:$A$776,$A108,СВЦЭМ!$B$33:$B$776,Y$83)+'СЕТ СН'!$H$11+СВЦЭМ!$D$10+'СЕТ СН'!$H$5-'СЕТ СН'!$H$21</f>
        <v>3435.3073737200002</v>
      </c>
    </row>
    <row r="109" spans="1:25" ht="15.75" x14ac:dyDescent="0.2">
      <c r="A109" s="35">
        <f t="shared" si="2"/>
        <v>44008</v>
      </c>
      <c r="B109" s="36">
        <f>SUMIFS(СВЦЭМ!$D$33:$D$776,СВЦЭМ!$A$33:$A$776,$A109,СВЦЭМ!$B$33:$B$776,B$83)+'СЕТ СН'!$H$11+СВЦЭМ!$D$10+'СЕТ СН'!$H$5-'СЕТ СН'!$H$21</f>
        <v>3494.08214997</v>
      </c>
      <c r="C109" s="36">
        <f>SUMIFS(СВЦЭМ!$D$33:$D$776,СВЦЭМ!$A$33:$A$776,$A109,СВЦЭМ!$B$33:$B$776,C$83)+'СЕТ СН'!$H$11+СВЦЭМ!$D$10+'СЕТ СН'!$H$5-'СЕТ СН'!$H$21</f>
        <v>3523.77421082</v>
      </c>
      <c r="D109" s="36">
        <f>SUMIFS(СВЦЭМ!$D$33:$D$776,СВЦЭМ!$A$33:$A$776,$A109,СВЦЭМ!$B$33:$B$776,D$83)+'СЕТ СН'!$H$11+СВЦЭМ!$D$10+'СЕТ СН'!$H$5-'СЕТ СН'!$H$21</f>
        <v>3530.81236554</v>
      </c>
      <c r="E109" s="36">
        <f>SUMIFS(СВЦЭМ!$D$33:$D$776,СВЦЭМ!$A$33:$A$776,$A109,СВЦЭМ!$B$33:$B$776,E$83)+'СЕТ СН'!$H$11+СВЦЭМ!$D$10+'СЕТ СН'!$H$5-'СЕТ СН'!$H$21</f>
        <v>3536.4474031</v>
      </c>
      <c r="F109" s="36">
        <f>SUMIFS(СВЦЭМ!$D$33:$D$776,СВЦЭМ!$A$33:$A$776,$A109,СВЦЭМ!$B$33:$B$776,F$83)+'СЕТ СН'!$H$11+СВЦЭМ!$D$10+'СЕТ СН'!$H$5-'СЕТ СН'!$H$21</f>
        <v>3541.37404431</v>
      </c>
      <c r="G109" s="36">
        <f>SUMIFS(СВЦЭМ!$D$33:$D$776,СВЦЭМ!$A$33:$A$776,$A109,СВЦЭМ!$B$33:$B$776,G$83)+'СЕТ СН'!$H$11+СВЦЭМ!$D$10+'СЕТ СН'!$H$5-'СЕТ СН'!$H$21</f>
        <v>3538.3267774300002</v>
      </c>
      <c r="H109" s="36">
        <f>SUMIFS(СВЦЭМ!$D$33:$D$776,СВЦЭМ!$A$33:$A$776,$A109,СВЦЭМ!$B$33:$B$776,H$83)+'СЕТ СН'!$H$11+СВЦЭМ!$D$10+'СЕТ СН'!$H$5-'СЕТ СН'!$H$21</f>
        <v>3542.7223623999998</v>
      </c>
      <c r="I109" s="36">
        <f>SUMIFS(СВЦЭМ!$D$33:$D$776,СВЦЭМ!$A$33:$A$776,$A109,СВЦЭМ!$B$33:$B$776,I$83)+'СЕТ СН'!$H$11+СВЦЭМ!$D$10+'СЕТ СН'!$H$5-'СЕТ СН'!$H$21</f>
        <v>3485.1651903800002</v>
      </c>
      <c r="J109" s="36">
        <f>SUMIFS(СВЦЭМ!$D$33:$D$776,СВЦЭМ!$A$33:$A$776,$A109,СВЦЭМ!$B$33:$B$776,J$83)+'СЕТ СН'!$H$11+СВЦЭМ!$D$10+'СЕТ СН'!$H$5-'СЕТ СН'!$H$21</f>
        <v>3467.9571619399999</v>
      </c>
      <c r="K109" s="36">
        <f>SUMIFS(СВЦЭМ!$D$33:$D$776,СВЦЭМ!$A$33:$A$776,$A109,СВЦЭМ!$B$33:$B$776,K$83)+'СЕТ СН'!$H$11+СВЦЭМ!$D$10+'СЕТ СН'!$H$5-'СЕТ СН'!$H$21</f>
        <v>3375.7558301999998</v>
      </c>
      <c r="L109" s="36">
        <f>SUMIFS(СВЦЭМ!$D$33:$D$776,СВЦЭМ!$A$33:$A$776,$A109,СВЦЭМ!$B$33:$B$776,L$83)+'СЕТ СН'!$H$11+СВЦЭМ!$D$10+'СЕТ СН'!$H$5-'СЕТ СН'!$H$21</f>
        <v>3306.2873645</v>
      </c>
      <c r="M109" s="36">
        <f>SUMIFS(СВЦЭМ!$D$33:$D$776,СВЦЭМ!$A$33:$A$776,$A109,СВЦЭМ!$B$33:$B$776,M$83)+'СЕТ СН'!$H$11+СВЦЭМ!$D$10+'СЕТ СН'!$H$5-'СЕТ СН'!$H$21</f>
        <v>3303.0139831699998</v>
      </c>
      <c r="N109" s="36">
        <f>SUMIFS(СВЦЭМ!$D$33:$D$776,СВЦЭМ!$A$33:$A$776,$A109,СВЦЭМ!$B$33:$B$776,N$83)+'СЕТ СН'!$H$11+СВЦЭМ!$D$10+'СЕТ СН'!$H$5-'СЕТ СН'!$H$21</f>
        <v>3296.2952793300001</v>
      </c>
      <c r="O109" s="36">
        <f>SUMIFS(СВЦЭМ!$D$33:$D$776,СВЦЭМ!$A$33:$A$776,$A109,СВЦЭМ!$B$33:$B$776,O$83)+'СЕТ СН'!$H$11+СВЦЭМ!$D$10+'СЕТ СН'!$H$5-'СЕТ СН'!$H$21</f>
        <v>3298.4860463099999</v>
      </c>
      <c r="P109" s="36">
        <f>SUMIFS(СВЦЭМ!$D$33:$D$776,СВЦЭМ!$A$33:$A$776,$A109,СВЦЭМ!$B$33:$B$776,P$83)+'СЕТ СН'!$H$11+СВЦЭМ!$D$10+'СЕТ СН'!$H$5-'СЕТ СН'!$H$21</f>
        <v>3324.7970934800001</v>
      </c>
      <c r="Q109" s="36">
        <f>SUMIFS(СВЦЭМ!$D$33:$D$776,СВЦЭМ!$A$33:$A$776,$A109,СВЦЭМ!$B$33:$B$776,Q$83)+'СЕТ СН'!$H$11+СВЦЭМ!$D$10+'СЕТ СН'!$H$5-'СЕТ СН'!$H$21</f>
        <v>3331.10465952</v>
      </c>
      <c r="R109" s="36">
        <f>SUMIFS(СВЦЭМ!$D$33:$D$776,СВЦЭМ!$A$33:$A$776,$A109,СВЦЭМ!$B$33:$B$776,R$83)+'СЕТ СН'!$H$11+СВЦЭМ!$D$10+'СЕТ СН'!$H$5-'СЕТ СН'!$H$21</f>
        <v>3309.6710900600001</v>
      </c>
      <c r="S109" s="36">
        <f>SUMIFS(СВЦЭМ!$D$33:$D$776,СВЦЭМ!$A$33:$A$776,$A109,СВЦЭМ!$B$33:$B$776,S$83)+'СЕТ СН'!$H$11+СВЦЭМ!$D$10+'СЕТ СН'!$H$5-'СЕТ СН'!$H$21</f>
        <v>3312.5442017099999</v>
      </c>
      <c r="T109" s="36">
        <f>SUMIFS(СВЦЭМ!$D$33:$D$776,СВЦЭМ!$A$33:$A$776,$A109,СВЦЭМ!$B$33:$B$776,T$83)+'СЕТ СН'!$H$11+СВЦЭМ!$D$10+'СЕТ СН'!$H$5-'СЕТ СН'!$H$21</f>
        <v>3335.7862619500002</v>
      </c>
      <c r="U109" s="36">
        <f>SUMIFS(СВЦЭМ!$D$33:$D$776,СВЦЭМ!$A$33:$A$776,$A109,СВЦЭМ!$B$33:$B$776,U$83)+'СЕТ СН'!$H$11+СВЦЭМ!$D$10+'СЕТ СН'!$H$5-'СЕТ СН'!$H$21</f>
        <v>3336.0970305999999</v>
      </c>
      <c r="V109" s="36">
        <f>SUMIFS(СВЦЭМ!$D$33:$D$776,СВЦЭМ!$A$33:$A$776,$A109,СВЦЭМ!$B$33:$B$776,V$83)+'СЕТ СН'!$H$11+СВЦЭМ!$D$10+'СЕТ СН'!$H$5-'СЕТ СН'!$H$21</f>
        <v>3305.48673027</v>
      </c>
      <c r="W109" s="36">
        <f>SUMIFS(СВЦЭМ!$D$33:$D$776,СВЦЭМ!$A$33:$A$776,$A109,СВЦЭМ!$B$33:$B$776,W$83)+'СЕТ СН'!$H$11+СВЦЭМ!$D$10+'СЕТ СН'!$H$5-'СЕТ СН'!$H$21</f>
        <v>3279.7242513700003</v>
      </c>
      <c r="X109" s="36">
        <f>SUMIFS(СВЦЭМ!$D$33:$D$776,СВЦЭМ!$A$33:$A$776,$A109,СВЦЭМ!$B$33:$B$776,X$83)+'СЕТ СН'!$H$11+СВЦЭМ!$D$10+'СЕТ СН'!$H$5-'СЕТ СН'!$H$21</f>
        <v>3319.5775306099999</v>
      </c>
      <c r="Y109" s="36">
        <f>SUMIFS(СВЦЭМ!$D$33:$D$776,СВЦЭМ!$A$33:$A$776,$A109,СВЦЭМ!$B$33:$B$776,Y$83)+'СЕТ СН'!$H$11+СВЦЭМ!$D$10+'СЕТ СН'!$H$5-'СЕТ СН'!$H$21</f>
        <v>3400.0587503300003</v>
      </c>
    </row>
    <row r="110" spans="1:25" ht="15.75" x14ac:dyDescent="0.2">
      <c r="A110" s="35">
        <f t="shared" si="2"/>
        <v>44009</v>
      </c>
      <c r="B110" s="36">
        <f>SUMIFS(СВЦЭМ!$D$33:$D$776,СВЦЭМ!$A$33:$A$776,$A110,СВЦЭМ!$B$33:$B$776,B$83)+'СЕТ СН'!$H$11+СВЦЭМ!$D$10+'СЕТ СН'!$H$5-'СЕТ СН'!$H$21</f>
        <v>3473.46023629</v>
      </c>
      <c r="C110" s="36">
        <f>SUMIFS(СВЦЭМ!$D$33:$D$776,СВЦЭМ!$A$33:$A$776,$A110,СВЦЭМ!$B$33:$B$776,C$83)+'СЕТ СН'!$H$11+СВЦЭМ!$D$10+'СЕТ СН'!$H$5-'СЕТ СН'!$H$21</f>
        <v>3463.8363095700001</v>
      </c>
      <c r="D110" s="36">
        <f>SUMIFS(СВЦЭМ!$D$33:$D$776,СВЦЭМ!$A$33:$A$776,$A110,СВЦЭМ!$B$33:$B$776,D$83)+'СЕТ СН'!$H$11+СВЦЭМ!$D$10+'СЕТ СН'!$H$5-'СЕТ СН'!$H$21</f>
        <v>3460.8589885299998</v>
      </c>
      <c r="E110" s="36">
        <f>SUMIFS(СВЦЭМ!$D$33:$D$776,СВЦЭМ!$A$33:$A$776,$A110,СВЦЭМ!$B$33:$B$776,E$83)+'СЕТ СН'!$H$11+СВЦЭМ!$D$10+'СЕТ СН'!$H$5-'СЕТ СН'!$H$21</f>
        <v>3461.5936615000001</v>
      </c>
      <c r="F110" s="36">
        <f>SUMIFS(СВЦЭМ!$D$33:$D$776,СВЦЭМ!$A$33:$A$776,$A110,СВЦЭМ!$B$33:$B$776,F$83)+'СЕТ СН'!$H$11+СВЦЭМ!$D$10+'СЕТ СН'!$H$5-'СЕТ СН'!$H$21</f>
        <v>3457.0074510200002</v>
      </c>
      <c r="G110" s="36">
        <f>SUMIFS(СВЦЭМ!$D$33:$D$776,СВЦЭМ!$A$33:$A$776,$A110,СВЦЭМ!$B$33:$B$776,G$83)+'СЕТ СН'!$H$11+СВЦЭМ!$D$10+'СЕТ СН'!$H$5-'СЕТ СН'!$H$21</f>
        <v>3455.11371233</v>
      </c>
      <c r="H110" s="36">
        <f>SUMIFS(СВЦЭМ!$D$33:$D$776,СВЦЭМ!$A$33:$A$776,$A110,СВЦЭМ!$B$33:$B$776,H$83)+'СЕТ СН'!$H$11+СВЦЭМ!$D$10+'СЕТ СН'!$H$5-'СЕТ СН'!$H$21</f>
        <v>3455.3492760999998</v>
      </c>
      <c r="I110" s="36">
        <f>SUMIFS(СВЦЭМ!$D$33:$D$776,СВЦЭМ!$A$33:$A$776,$A110,СВЦЭМ!$B$33:$B$776,I$83)+'СЕТ СН'!$H$11+СВЦЭМ!$D$10+'СЕТ СН'!$H$5-'СЕТ СН'!$H$21</f>
        <v>3452.2060161999998</v>
      </c>
      <c r="J110" s="36">
        <f>SUMIFS(СВЦЭМ!$D$33:$D$776,СВЦЭМ!$A$33:$A$776,$A110,СВЦЭМ!$B$33:$B$776,J$83)+'СЕТ СН'!$H$11+СВЦЭМ!$D$10+'СЕТ СН'!$H$5-'СЕТ СН'!$H$21</f>
        <v>3448.5381231900001</v>
      </c>
      <c r="K110" s="36">
        <f>SUMIFS(СВЦЭМ!$D$33:$D$776,СВЦЭМ!$A$33:$A$776,$A110,СВЦЭМ!$B$33:$B$776,K$83)+'СЕТ СН'!$H$11+СВЦЭМ!$D$10+'СЕТ СН'!$H$5-'СЕТ СН'!$H$21</f>
        <v>3351.7420102000001</v>
      </c>
      <c r="L110" s="36">
        <f>SUMIFS(СВЦЭМ!$D$33:$D$776,СВЦЭМ!$A$33:$A$776,$A110,СВЦЭМ!$B$33:$B$776,L$83)+'СЕТ СН'!$H$11+СВЦЭМ!$D$10+'СЕТ СН'!$H$5-'СЕТ СН'!$H$21</f>
        <v>3277.4314935100001</v>
      </c>
      <c r="M110" s="36">
        <f>SUMIFS(СВЦЭМ!$D$33:$D$776,СВЦЭМ!$A$33:$A$776,$A110,СВЦЭМ!$B$33:$B$776,M$83)+'СЕТ СН'!$H$11+СВЦЭМ!$D$10+'СЕТ СН'!$H$5-'СЕТ СН'!$H$21</f>
        <v>3267.27059672</v>
      </c>
      <c r="N110" s="36">
        <f>SUMIFS(СВЦЭМ!$D$33:$D$776,СВЦЭМ!$A$33:$A$776,$A110,СВЦЭМ!$B$33:$B$776,N$83)+'СЕТ СН'!$H$11+СВЦЭМ!$D$10+'СЕТ СН'!$H$5-'СЕТ СН'!$H$21</f>
        <v>3275.8837842600001</v>
      </c>
      <c r="O110" s="36">
        <f>SUMIFS(СВЦЭМ!$D$33:$D$776,СВЦЭМ!$A$33:$A$776,$A110,СВЦЭМ!$B$33:$B$776,O$83)+'СЕТ СН'!$H$11+СВЦЭМ!$D$10+'СЕТ СН'!$H$5-'СЕТ СН'!$H$21</f>
        <v>3283.4303113599999</v>
      </c>
      <c r="P110" s="36">
        <f>SUMIFS(СВЦЭМ!$D$33:$D$776,СВЦЭМ!$A$33:$A$776,$A110,СВЦЭМ!$B$33:$B$776,P$83)+'СЕТ СН'!$H$11+СВЦЭМ!$D$10+'СЕТ СН'!$H$5-'СЕТ СН'!$H$21</f>
        <v>3291.7578842299999</v>
      </c>
      <c r="Q110" s="36">
        <f>SUMIFS(СВЦЭМ!$D$33:$D$776,СВЦЭМ!$A$33:$A$776,$A110,СВЦЭМ!$B$33:$B$776,Q$83)+'СЕТ СН'!$H$11+СВЦЭМ!$D$10+'СЕТ СН'!$H$5-'СЕТ СН'!$H$21</f>
        <v>3300.05740406</v>
      </c>
      <c r="R110" s="36">
        <f>SUMIFS(СВЦЭМ!$D$33:$D$776,СВЦЭМ!$A$33:$A$776,$A110,СВЦЭМ!$B$33:$B$776,R$83)+'СЕТ СН'!$H$11+СВЦЭМ!$D$10+'СЕТ СН'!$H$5-'СЕТ СН'!$H$21</f>
        <v>3277.7504257000001</v>
      </c>
      <c r="S110" s="36">
        <f>SUMIFS(СВЦЭМ!$D$33:$D$776,СВЦЭМ!$A$33:$A$776,$A110,СВЦЭМ!$B$33:$B$776,S$83)+'СЕТ СН'!$H$11+СВЦЭМ!$D$10+'СЕТ СН'!$H$5-'СЕТ СН'!$H$21</f>
        <v>3285.64353807</v>
      </c>
      <c r="T110" s="36">
        <f>SUMIFS(СВЦЭМ!$D$33:$D$776,СВЦЭМ!$A$33:$A$776,$A110,СВЦЭМ!$B$33:$B$776,T$83)+'СЕТ СН'!$H$11+СВЦЭМ!$D$10+'СЕТ СН'!$H$5-'СЕТ СН'!$H$21</f>
        <v>3304.6769281699999</v>
      </c>
      <c r="U110" s="36">
        <f>SUMIFS(СВЦЭМ!$D$33:$D$776,СВЦЭМ!$A$33:$A$776,$A110,СВЦЭМ!$B$33:$B$776,U$83)+'СЕТ СН'!$H$11+СВЦЭМ!$D$10+'СЕТ СН'!$H$5-'СЕТ СН'!$H$21</f>
        <v>3292.5799964299999</v>
      </c>
      <c r="V110" s="36">
        <f>SUMIFS(СВЦЭМ!$D$33:$D$776,СВЦЭМ!$A$33:$A$776,$A110,СВЦЭМ!$B$33:$B$776,V$83)+'СЕТ СН'!$H$11+СВЦЭМ!$D$10+'СЕТ СН'!$H$5-'СЕТ СН'!$H$21</f>
        <v>3279.83952262</v>
      </c>
      <c r="W110" s="36">
        <f>SUMIFS(СВЦЭМ!$D$33:$D$776,СВЦЭМ!$A$33:$A$776,$A110,СВЦЭМ!$B$33:$B$776,W$83)+'СЕТ СН'!$H$11+СВЦЭМ!$D$10+'СЕТ СН'!$H$5-'СЕТ СН'!$H$21</f>
        <v>3249.8183601700002</v>
      </c>
      <c r="X110" s="36">
        <f>SUMIFS(СВЦЭМ!$D$33:$D$776,СВЦЭМ!$A$33:$A$776,$A110,СВЦЭМ!$B$33:$B$776,X$83)+'СЕТ СН'!$H$11+СВЦЭМ!$D$10+'СЕТ СН'!$H$5-'СЕТ СН'!$H$21</f>
        <v>3276.3201207500001</v>
      </c>
      <c r="Y110" s="36">
        <f>SUMIFS(СВЦЭМ!$D$33:$D$776,СВЦЭМ!$A$33:$A$776,$A110,СВЦЭМ!$B$33:$B$776,Y$83)+'СЕТ СН'!$H$11+СВЦЭМ!$D$10+'СЕТ СН'!$H$5-'СЕТ СН'!$H$21</f>
        <v>3370.3793528800002</v>
      </c>
    </row>
    <row r="111" spans="1:25" ht="15.75" x14ac:dyDescent="0.2">
      <c r="A111" s="35">
        <f t="shared" si="2"/>
        <v>44010</v>
      </c>
      <c r="B111" s="36">
        <f>SUMIFS(СВЦЭМ!$D$33:$D$776,СВЦЭМ!$A$33:$A$776,$A111,СВЦЭМ!$B$33:$B$776,B$83)+'СЕТ СН'!$H$11+СВЦЭМ!$D$10+'СЕТ СН'!$H$5-'СЕТ СН'!$H$21</f>
        <v>3445.2299673100001</v>
      </c>
      <c r="C111" s="36">
        <f>SUMIFS(СВЦЭМ!$D$33:$D$776,СВЦЭМ!$A$33:$A$776,$A111,СВЦЭМ!$B$33:$B$776,C$83)+'СЕТ СН'!$H$11+СВЦЭМ!$D$10+'СЕТ СН'!$H$5-'СЕТ СН'!$H$21</f>
        <v>3430.2041800799998</v>
      </c>
      <c r="D111" s="36">
        <f>SUMIFS(СВЦЭМ!$D$33:$D$776,СВЦЭМ!$A$33:$A$776,$A111,СВЦЭМ!$B$33:$B$776,D$83)+'СЕТ СН'!$H$11+СВЦЭМ!$D$10+'СЕТ СН'!$H$5-'СЕТ СН'!$H$21</f>
        <v>3411.9928517500002</v>
      </c>
      <c r="E111" s="36">
        <f>SUMIFS(СВЦЭМ!$D$33:$D$776,СВЦЭМ!$A$33:$A$776,$A111,СВЦЭМ!$B$33:$B$776,E$83)+'СЕТ СН'!$H$11+СВЦЭМ!$D$10+'СЕТ СН'!$H$5-'СЕТ СН'!$H$21</f>
        <v>3412.7157336600003</v>
      </c>
      <c r="F111" s="36">
        <f>SUMIFS(СВЦЭМ!$D$33:$D$776,СВЦЭМ!$A$33:$A$776,$A111,СВЦЭМ!$B$33:$B$776,F$83)+'СЕТ СН'!$H$11+СВЦЭМ!$D$10+'СЕТ СН'!$H$5-'СЕТ СН'!$H$21</f>
        <v>3411.09438619</v>
      </c>
      <c r="G111" s="36">
        <f>SUMIFS(СВЦЭМ!$D$33:$D$776,СВЦЭМ!$A$33:$A$776,$A111,СВЦЭМ!$B$33:$B$776,G$83)+'СЕТ СН'!$H$11+СВЦЭМ!$D$10+'СЕТ СН'!$H$5-'СЕТ СН'!$H$21</f>
        <v>3418.9945840099999</v>
      </c>
      <c r="H111" s="36">
        <f>SUMIFS(СВЦЭМ!$D$33:$D$776,СВЦЭМ!$A$33:$A$776,$A111,СВЦЭМ!$B$33:$B$776,H$83)+'СЕТ СН'!$H$11+СВЦЭМ!$D$10+'СЕТ СН'!$H$5-'СЕТ СН'!$H$21</f>
        <v>3419.7660033399998</v>
      </c>
      <c r="I111" s="36">
        <f>SUMIFS(СВЦЭМ!$D$33:$D$776,СВЦЭМ!$A$33:$A$776,$A111,СВЦЭМ!$B$33:$B$776,I$83)+'СЕТ СН'!$H$11+СВЦЭМ!$D$10+'СЕТ СН'!$H$5-'СЕТ СН'!$H$21</f>
        <v>3431.6472770300002</v>
      </c>
      <c r="J111" s="36">
        <f>SUMIFS(СВЦЭМ!$D$33:$D$776,СВЦЭМ!$A$33:$A$776,$A111,СВЦЭМ!$B$33:$B$776,J$83)+'СЕТ СН'!$H$11+СВЦЭМ!$D$10+'СЕТ СН'!$H$5-'СЕТ СН'!$H$21</f>
        <v>3428.08283192</v>
      </c>
      <c r="K111" s="36">
        <f>SUMIFS(СВЦЭМ!$D$33:$D$776,СВЦЭМ!$A$33:$A$776,$A111,СВЦЭМ!$B$33:$B$776,K$83)+'СЕТ СН'!$H$11+СВЦЭМ!$D$10+'СЕТ СН'!$H$5-'СЕТ СН'!$H$21</f>
        <v>3359.0312749899999</v>
      </c>
      <c r="L111" s="36">
        <f>SUMIFS(СВЦЭМ!$D$33:$D$776,СВЦЭМ!$A$33:$A$776,$A111,СВЦЭМ!$B$33:$B$776,L$83)+'СЕТ СН'!$H$11+СВЦЭМ!$D$10+'СЕТ СН'!$H$5-'СЕТ СН'!$H$21</f>
        <v>3282.9205493499999</v>
      </c>
      <c r="M111" s="36">
        <f>SUMIFS(СВЦЭМ!$D$33:$D$776,СВЦЭМ!$A$33:$A$776,$A111,СВЦЭМ!$B$33:$B$776,M$83)+'СЕТ СН'!$H$11+СВЦЭМ!$D$10+'СЕТ СН'!$H$5-'СЕТ СН'!$H$21</f>
        <v>3254.8754116</v>
      </c>
      <c r="N111" s="36">
        <f>SUMIFS(СВЦЭМ!$D$33:$D$776,СВЦЭМ!$A$33:$A$776,$A111,СВЦЭМ!$B$33:$B$776,N$83)+'СЕТ СН'!$H$11+СВЦЭМ!$D$10+'СЕТ СН'!$H$5-'СЕТ СН'!$H$21</f>
        <v>3268.4498130800002</v>
      </c>
      <c r="O111" s="36">
        <f>SUMIFS(СВЦЭМ!$D$33:$D$776,СВЦЭМ!$A$33:$A$776,$A111,СВЦЭМ!$B$33:$B$776,O$83)+'СЕТ СН'!$H$11+СВЦЭМ!$D$10+'СЕТ СН'!$H$5-'СЕТ СН'!$H$21</f>
        <v>3287.00786797</v>
      </c>
      <c r="P111" s="36">
        <f>SUMIFS(СВЦЭМ!$D$33:$D$776,СВЦЭМ!$A$33:$A$776,$A111,СВЦЭМ!$B$33:$B$776,P$83)+'СЕТ СН'!$H$11+СВЦЭМ!$D$10+'СЕТ СН'!$H$5-'СЕТ СН'!$H$21</f>
        <v>3272.7979283899999</v>
      </c>
      <c r="Q111" s="36">
        <f>SUMIFS(СВЦЭМ!$D$33:$D$776,СВЦЭМ!$A$33:$A$776,$A111,СВЦЭМ!$B$33:$B$776,Q$83)+'СЕТ СН'!$H$11+СВЦЭМ!$D$10+'СЕТ СН'!$H$5-'СЕТ СН'!$H$21</f>
        <v>3277.0853512799999</v>
      </c>
      <c r="R111" s="36">
        <f>SUMIFS(СВЦЭМ!$D$33:$D$776,СВЦЭМ!$A$33:$A$776,$A111,СВЦЭМ!$B$33:$B$776,R$83)+'СЕТ СН'!$H$11+СВЦЭМ!$D$10+'СЕТ СН'!$H$5-'СЕТ СН'!$H$21</f>
        <v>3292.3849183500001</v>
      </c>
      <c r="S111" s="36">
        <f>SUMIFS(СВЦЭМ!$D$33:$D$776,СВЦЭМ!$A$33:$A$776,$A111,СВЦЭМ!$B$33:$B$776,S$83)+'СЕТ СН'!$H$11+СВЦЭМ!$D$10+'СЕТ СН'!$H$5-'СЕТ СН'!$H$21</f>
        <v>3295.4387844600001</v>
      </c>
      <c r="T111" s="36">
        <f>SUMIFS(СВЦЭМ!$D$33:$D$776,СВЦЭМ!$A$33:$A$776,$A111,СВЦЭМ!$B$33:$B$776,T$83)+'СЕТ СН'!$H$11+СВЦЭМ!$D$10+'СЕТ СН'!$H$5-'СЕТ СН'!$H$21</f>
        <v>3289.1331824200001</v>
      </c>
      <c r="U111" s="36">
        <f>SUMIFS(СВЦЭМ!$D$33:$D$776,СВЦЭМ!$A$33:$A$776,$A111,СВЦЭМ!$B$33:$B$776,U$83)+'СЕТ СН'!$H$11+СВЦЭМ!$D$10+'СЕТ СН'!$H$5-'СЕТ СН'!$H$21</f>
        <v>3276.8136561700003</v>
      </c>
      <c r="V111" s="36">
        <f>SUMIFS(СВЦЭМ!$D$33:$D$776,СВЦЭМ!$A$33:$A$776,$A111,СВЦЭМ!$B$33:$B$776,V$83)+'СЕТ СН'!$H$11+СВЦЭМ!$D$10+'СЕТ СН'!$H$5-'СЕТ СН'!$H$21</f>
        <v>3276.1080528100001</v>
      </c>
      <c r="W111" s="36">
        <f>SUMIFS(СВЦЭМ!$D$33:$D$776,СВЦЭМ!$A$33:$A$776,$A111,СВЦЭМ!$B$33:$B$776,W$83)+'СЕТ СН'!$H$11+СВЦЭМ!$D$10+'СЕТ СН'!$H$5-'СЕТ СН'!$H$21</f>
        <v>3257.5639700699999</v>
      </c>
      <c r="X111" s="36">
        <f>SUMIFS(СВЦЭМ!$D$33:$D$776,СВЦЭМ!$A$33:$A$776,$A111,СВЦЭМ!$B$33:$B$776,X$83)+'СЕТ СН'!$H$11+СВЦЭМ!$D$10+'СЕТ СН'!$H$5-'СЕТ СН'!$H$21</f>
        <v>3291.2518158399998</v>
      </c>
      <c r="Y111" s="36">
        <f>SUMIFS(СВЦЭМ!$D$33:$D$776,СВЦЭМ!$A$33:$A$776,$A111,СВЦЭМ!$B$33:$B$776,Y$83)+'СЕТ СН'!$H$11+СВЦЭМ!$D$10+'СЕТ СН'!$H$5-'СЕТ СН'!$H$21</f>
        <v>3361.83250985</v>
      </c>
    </row>
    <row r="112" spans="1:25" ht="15.75" x14ac:dyDescent="0.2">
      <c r="A112" s="35">
        <f t="shared" si="2"/>
        <v>44011</v>
      </c>
      <c r="B112" s="36">
        <f>SUMIFS(СВЦЭМ!$D$33:$D$776,СВЦЭМ!$A$33:$A$776,$A112,СВЦЭМ!$B$33:$B$776,B$83)+'СЕТ СН'!$H$11+СВЦЭМ!$D$10+'СЕТ СН'!$H$5-'СЕТ СН'!$H$21</f>
        <v>3521.7991160400002</v>
      </c>
      <c r="C112" s="36">
        <f>SUMIFS(СВЦЭМ!$D$33:$D$776,СВЦЭМ!$A$33:$A$776,$A112,СВЦЭМ!$B$33:$B$776,C$83)+'СЕТ СН'!$H$11+СВЦЭМ!$D$10+'СЕТ СН'!$H$5-'СЕТ СН'!$H$21</f>
        <v>3517.1150785</v>
      </c>
      <c r="D112" s="36">
        <f>SUMIFS(СВЦЭМ!$D$33:$D$776,СВЦЭМ!$A$33:$A$776,$A112,СВЦЭМ!$B$33:$B$776,D$83)+'СЕТ СН'!$H$11+СВЦЭМ!$D$10+'СЕТ СН'!$H$5-'СЕТ СН'!$H$21</f>
        <v>3501.6892105699999</v>
      </c>
      <c r="E112" s="36">
        <f>SUMIFS(СВЦЭМ!$D$33:$D$776,СВЦЭМ!$A$33:$A$776,$A112,СВЦЭМ!$B$33:$B$776,E$83)+'СЕТ СН'!$H$11+СВЦЭМ!$D$10+'СЕТ СН'!$H$5-'СЕТ СН'!$H$21</f>
        <v>3495.8510911600001</v>
      </c>
      <c r="F112" s="36">
        <f>SUMIFS(СВЦЭМ!$D$33:$D$776,СВЦЭМ!$A$33:$A$776,$A112,СВЦЭМ!$B$33:$B$776,F$83)+'СЕТ СН'!$H$11+СВЦЭМ!$D$10+'СЕТ СН'!$H$5-'СЕТ СН'!$H$21</f>
        <v>3483.3138331999999</v>
      </c>
      <c r="G112" s="36">
        <f>SUMIFS(СВЦЭМ!$D$33:$D$776,СВЦЭМ!$A$33:$A$776,$A112,СВЦЭМ!$B$33:$B$776,G$83)+'СЕТ СН'!$H$11+СВЦЭМ!$D$10+'СЕТ СН'!$H$5-'СЕТ СН'!$H$21</f>
        <v>3493.6296979600002</v>
      </c>
      <c r="H112" s="36">
        <f>SUMIFS(СВЦЭМ!$D$33:$D$776,СВЦЭМ!$A$33:$A$776,$A112,СВЦЭМ!$B$33:$B$776,H$83)+'СЕТ СН'!$H$11+СВЦЭМ!$D$10+'СЕТ СН'!$H$5-'СЕТ СН'!$H$21</f>
        <v>3514.4386807999999</v>
      </c>
      <c r="I112" s="36">
        <f>SUMIFS(СВЦЭМ!$D$33:$D$776,СВЦЭМ!$A$33:$A$776,$A112,СВЦЭМ!$B$33:$B$776,I$83)+'СЕТ СН'!$H$11+СВЦЭМ!$D$10+'СЕТ СН'!$H$5-'СЕТ СН'!$H$21</f>
        <v>3532.7021000899999</v>
      </c>
      <c r="J112" s="36">
        <f>SUMIFS(СВЦЭМ!$D$33:$D$776,СВЦЭМ!$A$33:$A$776,$A112,СВЦЭМ!$B$33:$B$776,J$83)+'СЕТ СН'!$H$11+СВЦЭМ!$D$10+'СЕТ СН'!$H$5-'СЕТ СН'!$H$21</f>
        <v>3480.24836547</v>
      </c>
      <c r="K112" s="36">
        <f>SUMIFS(СВЦЭМ!$D$33:$D$776,СВЦЭМ!$A$33:$A$776,$A112,СВЦЭМ!$B$33:$B$776,K$83)+'СЕТ СН'!$H$11+СВЦЭМ!$D$10+'СЕТ СН'!$H$5-'СЕТ СН'!$H$21</f>
        <v>3350.0651670100001</v>
      </c>
      <c r="L112" s="36">
        <f>SUMIFS(СВЦЭМ!$D$33:$D$776,СВЦЭМ!$A$33:$A$776,$A112,СВЦЭМ!$B$33:$B$776,L$83)+'СЕТ СН'!$H$11+СВЦЭМ!$D$10+'СЕТ СН'!$H$5-'СЕТ СН'!$H$21</f>
        <v>3242.3706633100001</v>
      </c>
      <c r="M112" s="36">
        <f>SUMIFS(СВЦЭМ!$D$33:$D$776,СВЦЭМ!$A$33:$A$776,$A112,СВЦЭМ!$B$33:$B$776,M$83)+'СЕТ СН'!$H$11+СВЦЭМ!$D$10+'СЕТ СН'!$H$5-'СЕТ СН'!$H$21</f>
        <v>3227.6323094999998</v>
      </c>
      <c r="N112" s="36">
        <f>SUMIFS(СВЦЭМ!$D$33:$D$776,СВЦЭМ!$A$33:$A$776,$A112,СВЦЭМ!$B$33:$B$776,N$83)+'СЕТ СН'!$H$11+СВЦЭМ!$D$10+'СЕТ СН'!$H$5-'СЕТ СН'!$H$21</f>
        <v>3251.35415057</v>
      </c>
      <c r="O112" s="36">
        <f>SUMIFS(СВЦЭМ!$D$33:$D$776,СВЦЭМ!$A$33:$A$776,$A112,СВЦЭМ!$B$33:$B$776,O$83)+'СЕТ СН'!$H$11+СВЦЭМ!$D$10+'СЕТ СН'!$H$5-'СЕТ СН'!$H$21</f>
        <v>3269.4442027499999</v>
      </c>
      <c r="P112" s="36">
        <f>SUMIFS(СВЦЭМ!$D$33:$D$776,СВЦЭМ!$A$33:$A$776,$A112,СВЦЭМ!$B$33:$B$776,P$83)+'СЕТ СН'!$H$11+СВЦЭМ!$D$10+'СЕТ СН'!$H$5-'СЕТ СН'!$H$21</f>
        <v>3258.8501628499998</v>
      </c>
      <c r="Q112" s="36">
        <f>SUMIFS(СВЦЭМ!$D$33:$D$776,СВЦЭМ!$A$33:$A$776,$A112,СВЦЭМ!$B$33:$B$776,Q$83)+'СЕТ СН'!$H$11+СВЦЭМ!$D$10+'СЕТ СН'!$H$5-'СЕТ СН'!$H$21</f>
        <v>3260.4502522000003</v>
      </c>
      <c r="R112" s="36">
        <f>SUMIFS(СВЦЭМ!$D$33:$D$776,СВЦЭМ!$A$33:$A$776,$A112,СВЦЭМ!$B$33:$B$776,R$83)+'СЕТ СН'!$H$11+СВЦЭМ!$D$10+'СЕТ СН'!$H$5-'СЕТ СН'!$H$21</f>
        <v>3280.7570991699999</v>
      </c>
      <c r="S112" s="36">
        <f>SUMIFS(СВЦЭМ!$D$33:$D$776,СВЦЭМ!$A$33:$A$776,$A112,СВЦЭМ!$B$33:$B$776,S$83)+'СЕТ СН'!$H$11+СВЦЭМ!$D$10+'СЕТ СН'!$H$5-'СЕТ СН'!$H$21</f>
        <v>3279.4321603799999</v>
      </c>
      <c r="T112" s="36">
        <f>SUMIFS(СВЦЭМ!$D$33:$D$776,СВЦЭМ!$A$33:$A$776,$A112,СВЦЭМ!$B$33:$B$776,T$83)+'СЕТ СН'!$H$11+СВЦЭМ!$D$10+'СЕТ СН'!$H$5-'СЕТ СН'!$H$21</f>
        <v>3289.6909184699998</v>
      </c>
      <c r="U112" s="36">
        <f>SUMIFS(СВЦЭМ!$D$33:$D$776,СВЦЭМ!$A$33:$A$776,$A112,СВЦЭМ!$B$33:$B$776,U$83)+'СЕТ СН'!$H$11+СВЦЭМ!$D$10+'СЕТ СН'!$H$5-'СЕТ СН'!$H$21</f>
        <v>3313.7479483900001</v>
      </c>
      <c r="V112" s="36">
        <f>SUMIFS(СВЦЭМ!$D$33:$D$776,СВЦЭМ!$A$33:$A$776,$A112,СВЦЭМ!$B$33:$B$776,V$83)+'СЕТ СН'!$H$11+СВЦЭМ!$D$10+'СЕТ СН'!$H$5-'СЕТ СН'!$H$21</f>
        <v>3319.16086864</v>
      </c>
      <c r="W112" s="36">
        <f>SUMIFS(СВЦЭМ!$D$33:$D$776,СВЦЭМ!$A$33:$A$776,$A112,СВЦЭМ!$B$33:$B$776,W$83)+'СЕТ СН'!$H$11+СВЦЭМ!$D$10+'СЕТ СН'!$H$5-'СЕТ СН'!$H$21</f>
        <v>3292.65799333</v>
      </c>
      <c r="X112" s="36">
        <f>SUMIFS(СВЦЭМ!$D$33:$D$776,СВЦЭМ!$A$33:$A$776,$A112,СВЦЭМ!$B$33:$B$776,X$83)+'СЕТ СН'!$H$11+СВЦЭМ!$D$10+'СЕТ СН'!$H$5-'СЕТ СН'!$H$21</f>
        <v>3282.7403376000002</v>
      </c>
      <c r="Y112" s="36">
        <f>SUMIFS(СВЦЭМ!$D$33:$D$776,СВЦЭМ!$A$33:$A$776,$A112,СВЦЭМ!$B$33:$B$776,Y$83)+'СЕТ СН'!$H$11+СВЦЭМ!$D$10+'СЕТ СН'!$H$5-'СЕТ СН'!$H$21</f>
        <v>3403.7450004500001</v>
      </c>
    </row>
    <row r="113" spans="1:27" ht="15.75" x14ac:dyDescent="0.2">
      <c r="A113" s="35">
        <f t="shared" si="2"/>
        <v>44012</v>
      </c>
      <c r="B113" s="36">
        <f>SUMIFS(СВЦЭМ!$D$33:$D$776,СВЦЭМ!$A$33:$A$776,$A113,СВЦЭМ!$B$33:$B$776,B$83)+'СЕТ СН'!$H$11+СВЦЭМ!$D$10+'СЕТ СН'!$H$5-'СЕТ СН'!$H$21</f>
        <v>3520.0219930499998</v>
      </c>
      <c r="C113" s="36">
        <f>SUMIFS(СВЦЭМ!$D$33:$D$776,СВЦЭМ!$A$33:$A$776,$A113,СВЦЭМ!$B$33:$B$776,C$83)+'СЕТ СН'!$H$11+СВЦЭМ!$D$10+'СЕТ СН'!$H$5-'СЕТ СН'!$H$21</f>
        <v>3492.8480483100002</v>
      </c>
      <c r="D113" s="36">
        <f>SUMIFS(СВЦЭМ!$D$33:$D$776,СВЦЭМ!$A$33:$A$776,$A113,СВЦЭМ!$B$33:$B$776,D$83)+'СЕТ СН'!$H$11+СВЦЭМ!$D$10+'СЕТ СН'!$H$5-'СЕТ СН'!$H$21</f>
        <v>3477.4262843000001</v>
      </c>
      <c r="E113" s="36">
        <f>SUMIFS(СВЦЭМ!$D$33:$D$776,СВЦЭМ!$A$33:$A$776,$A113,СВЦЭМ!$B$33:$B$776,E$83)+'СЕТ СН'!$H$11+СВЦЭМ!$D$10+'СЕТ СН'!$H$5-'СЕТ СН'!$H$21</f>
        <v>3470.0445089499999</v>
      </c>
      <c r="F113" s="36">
        <f>SUMIFS(СВЦЭМ!$D$33:$D$776,СВЦЭМ!$A$33:$A$776,$A113,СВЦЭМ!$B$33:$B$776,F$83)+'СЕТ СН'!$H$11+СВЦЭМ!$D$10+'СЕТ СН'!$H$5-'СЕТ СН'!$H$21</f>
        <v>3461.0355171900001</v>
      </c>
      <c r="G113" s="36">
        <f>SUMIFS(СВЦЭМ!$D$33:$D$776,СВЦЭМ!$A$33:$A$776,$A113,СВЦЭМ!$B$33:$B$776,G$83)+'СЕТ СН'!$H$11+СВЦЭМ!$D$10+'СЕТ СН'!$H$5-'СЕТ СН'!$H$21</f>
        <v>3473.5903223400001</v>
      </c>
      <c r="H113" s="36">
        <f>SUMIFS(СВЦЭМ!$D$33:$D$776,СВЦЭМ!$A$33:$A$776,$A113,СВЦЭМ!$B$33:$B$776,H$83)+'СЕТ СН'!$H$11+СВЦЭМ!$D$10+'СЕТ СН'!$H$5-'СЕТ СН'!$H$21</f>
        <v>3498.6467587400002</v>
      </c>
      <c r="I113" s="36">
        <f>SUMIFS(СВЦЭМ!$D$33:$D$776,СВЦЭМ!$A$33:$A$776,$A113,СВЦЭМ!$B$33:$B$776,I$83)+'СЕТ СН'!$H$11+СВЦЭМ!$D$10+'СЕТ СН'!$H$5-'СЕТ СН'!$H$21</f>
        <v>3506.4745647099999</v>
      </c>
      <c r="J113" s="36">
        <f>SUMIFS(СВЦЭМ!$D$33:$D$776,СВЦЭМ!$A$33:$A$776,$A113,СВЦЭМ!$B$33:$B$776,J$83)+'СЕТ СН'!$H$11+СВЦЭМ!$D$10+'СЕТ СН'!$H$5-'СЕТ СН'!$H$21</f>
        <v>3455.58443859</v>
      </c>
      <c r="K113" s="36">
        <f>SUMIFS(СВЦЭМ!$D$33:$D$776,СВЦЭМ!$A$33:$A$776,$A113,СВЦЭМ!$B$33:$B$776,K$83)+'СЕТ СН'!$H$11+СВЦЭМ!$D$10+'СЕТ СН'!$H$5-'СЕТ СН'!$H$21</f>
        <v>3361.9646744900001</v>
      </c>
      <c r="L113" s="36">
        <f>SUMIFS(СВЦЭМ!$D$33:$D$776,СВЦЭМ!$A$33:$A$776,$A113,СВЦЭМ!$B$33:$B$776,L$83)+'СЕТ СН'!$H$11+СВЦЭМ!$D$10+'СЕТ СН'!$H$5-'СЕТ СН'!$H$21</f>
        <v>3276.9733137600001</v>
      </c>
      <c r="M113" s="36">
        <f>SUMIFS(СВЦЭМ!$D$33:$D$776,СВЦЭМ!$A$33:$A$776,$A113,СВЦЭМ!$B$33:$B$776,M$83)+'СЕТ СН'!$H$11+СВЦЭМ!$D$10+'СЕТ СН'!$H$5-'СЕТ СН'!$H$21</f>
        <v>3271.9108854999999</v>
      </c>
      <c r="N113" s="36">
        <f>SUMIFS(СВЦЭМ!$D$33:$D$776,СВЦЭМ!$A$33:$A$776,$A113,СВЦЭМ!$B$33:$B$776,N$83)+'СЕТ СН'!$H$11+СВЦЭМ!$D$10+'СЕТ СН'!$H$5-'СЕТ СН'!$H$21</f>
        <v>3295.0850827599998</v>
      </c>
      <c r="O113" s="36">
        <f>SUMIFS(СВЦЭМ!$D$33:$D$776,СВЦЭМ!$A$33:$A$776,$A113,СВЦЭМ!$B$33:$B$776,O$83)+'СЕТ СН'!$H$11+СВЦЭМ!$D$10+'СЕТ СН'!$H$5-'СЕТ СН'!$H$21</f>
        <v>3299.2671603899998</v>
      </c>
      <c r="P113" s="36">
        <f>SUMIFS(СВЦЭМ!$D$33:$D$776,СВЦЭМ!$A$33:$A$776,$A113,СВЦЭМ!$B$33:$B$776,P$83)+'СЕТ СН'!$H$11+СВЦЭМ!$D$10+'СЕТ СН'!$H$5-'СЕТ СН'!$H$21</f>
        <v>3296.0615610200002</v>
      </c>
      <c r="Q113" s="36">
        <f>SUMIFS(СВЦЭМ!$D$33:$D$776,СВЦЭМ!$A$33:$A$776,$A113,СВЦЭМ!$B$33:$B$776,Q$83)+'СЕТ СН'!$H$11+СВЦЭМ!$D$10+'СЕТ СН'!$H$5-'СЕТ СН'!$H$21</f>
        <v>3300.7224171500002</v>
      </c>
      <c r="R113" s="36">
        <f>SUMIFS(СВЦЭМ!$D$33:$D$776,СВЦЭМ!$A$33:$A$776,$A113,СВЦЭМ!$B$33:$B$776,R$83)+'СЕТ СН'!$H$11+СВЦЭМ!$D$10+'СЕТ СН'!$H$5-'СЕТ СН'!$H$21</f>
        <v>3302.7806926100002</v>
      </c>
      <c r="S113" s="36">
        <f>SUMIFS(СВЦЭМ!$D$33:$D$776,СВЦЭМ!$A$33:$A$776,$A113,СВЦЭМ!$B$33:$B$776,S$83)+'СЕТ СН'!$H$11+СВЦЭМ!$D$10+'СЕТ СН'!$H$5-'СЕТ СН'!$H$21</f>
        <v>3304.7122993799999</v>
      </c>
      <c r="T113" s="36">
        <f>SUMIFS(СВЦЭМ!$D$33:$D$776,СВЦЭМ!$A$33:$A$776,$A113,СВЦЭМ!$B$33:$B$776,T$83)+'СЕТ СН'!$H$11+СВЦЭМ!$D$10+'СЕТ СН'!$H$5-'СЕТ СН'!$H$21</f>
        <v>3304.0888064000001</v>
      </c>
      <c r="U113" s="36">
        <f>SUMIFS(СВЦЭМ!$D$33:$D$776,СВЦЭМ!$A$33:$A$776,$A113,СВЦЭМ!$B$33:$B$776,U$83)+'СЕТ СН'!$H$11+СВЦЭМ!$D$10+'СЕТ СН'!$H$5-'СЕТ СН'!$H$21</f>
        <v>3298.8137456899999</v>
      </c>
      <c r="V113" s="36">
        <f>SUMIFS(СВЦЭМ!$D$33:$D$776,СВЦЭМ!$A$33:$A$776,$A113,СВЦЭМ!$B$33:$B$776,V$83)+'СЕТ СН'!$H$11+СВЦЭМ!$D$10+'СЕТ СН'!$H$5-'СЕТ СН'!$H$21</f>
        <v>3292.2600474999999</v>
      </c>
      <c r="W113" s="36">
        <f>SUMIFS(СВЦЭМ!$D$33:$D$776,СВЦЭМ!$A$33:$A$776,$A113,СВЦЭМ!$B$33:$B$776,W$83)+'СЕТ СН'!$H$11+СВЦЭМ!$D$10+'СЕТ СН'!$H$5-'СЕТ СН'!$H$21</f>
        <v>3266.11358952</v>
      </c>
      <c r="X113" s="36">
        <f>SUMIFS(СВЦЭМ!$D$33:$D$776,СВЦЭМ!$A$33:$A$776,$A113,СВЦЭМ!$B$33:$B$776,X$83)+'СЕТ СН'!$H$11+СВЦЭМ!$D$10+'СЕТ СН'!$H$5-'СЕТ СН'!$H$21</f>
        <v>3309.9768771399999</v>
      </c>
      <c r="Y113" s="36">
        <f>SUMIFS(СВЦЭМ!$D$33:$D$776,СВЦЭМ!$A$33:$A$776,$A113,СВЦЭМ!$B$33:$B$776,Y$83)+'СЕТ СН'!$H$11+СВЦЭМ!$D$10+'СЕТ СН'!$H$5-'СЕТ СН'!$H$21</f>
        <v>3404.9899895799999</v>
      </c>
    </row>
    <row r="114" spans="1:27" ht="15.75" hidden="1" x14ac:dyDescent="0.2">
      <c r="A114" s="35">
        <f t="shared" si="2"/>
        <v>44013</v>
      </c>
      <c r="B114" s="36">
        <f>SUMIFS(СВЦЭМ!$D$33:$D$776,СВЦЭМ!$A$33:$A$776,$A114,СВЦЭМ!$B$33:$B$776,B$83)+'СЕТ СН'!$H$11+СВЦЭМ!$D$10+'СЕТ СН'!$H$5-'СЕТ СН'!$H$21</f>
        <v>2652.4900080500001</v>
      </c>
      <c r="C114" s="36">
        <f>SUMIFS(СВЦЭМ!$D$33:$D$776,СВЦЭМ!$A$33:$A$776,$A114,СВЦЭМ!$B$33:$B$776,C$83)+'СЕТ СН'!$H$11+СВЦЭМ!$D$10+'СЕТ СН'!$H$5-'СЕТ СН'!$H$21</f>
        <v>2652.4900080500001</v>
      </c>
      <c r="D114" s="36">
        <f>SUMIFS(СВЦЭМ!$D$33:$D$776,СВЦЭМ!$A$33:$A$776,$A114,СВЦЭМ!$B$33:$B$776,D$83)+'СЕТ СН'!$H$11+СВЦЭМ!$D$10+'СЕТ СН'!$H$5-'СЕТ СН'!$H$21</f>
        <v>2652.4900080500001</v>
      </c>
      <c r="E114" s="36">
        <f>SUMIFS(СВЦЭМ!$D$33:$D$776,СВЦЭМ!$A$33:$A$776,$A114,СВЦЭМ!$B$33:$B$776,E$83)+'СЕТ СН'!$H$11+СВЦЭМ!$D$10+'СЕТ СН'!$H$5-'СЕТ СН'!$H$21</f>
        <v>2652.4900080500001</v>
      </c>
      <c r="F114" s="36">
        <f>SUMIFS(СВЦЭМ!$D$33:$D$776,СВЦЭМ!$A$33:$A$776,$A114,СВЦЭМ!$B$33:$B$776,F$83)+'СЕТ СН'!$H$11+СВЦЭМ!$D$10+'СЕТ СН'!$H$5-'СЕТ СН'!$H$21</f>
        <v>2652.4900080500001</v>
      </c>
      <c r="G114" s="36">
        <f>SUMIFS(СВЦЭМ!$D$33:$D$776,СВЦЭМ!$A$33:$A$776,$A114,СВЦЭМ!$B$33:$B$776,G$83)+'СЕТ СН'!$H$11+СВЦЭМ!$D$10+'СЕТ СН'!$H$5-'СЕТ СН'!$H$21</f>
        <v>2652.4900080500001</v>
      </c>
      <c r="H114" s="36">
        <f>SUMIFS(СВЦЭМ!$D$33:$D$776,СВЦЭМ!$A$33:$A$776,$A114,СВЦЭМ!$B$33:$B$776,H$83)+'СЕТ СН'!$H$11+СВЦЭМ!$D$10+'СЕТ СН'!$H$5-'СЕТ СН'!$H$21</f>
        <v>2652.4900080500001</v>
      </c>
      <c r="I114" s="36">
        <f>SUMIFS(СВЦЭМ!$D$33:$D$776,СВЦЭМ!$A$33:$A$776,$A114,СВЦЭМ!$B$33:$B$776,I$83)+'СЕТ СН'!$H$11+СВЦЭМ!$D$10+'СЕТ СН'!$H$5-'СЕТ СН'!$H$21</f>
        <v>2652.4900080500001</v>
      </c>
      <c r="J114" s="36">
        <f>SUMIFS(СВЦЭМ!$D$33:$D$776,СВЦЭМ!$A$33:$A$776,$A114,СВЦЭМ!$B$33:$B$776,J$83)+'СЕТ СН'!$H$11+СВЦЭМ!$D$10+'СЕТ СН'!$H$5-'СЕТ СН'!$H$21</f>
        <v>2652.4900080500001</v>
      </c>
      <c r="K114" s="36">
        <f>SUMIFS(СВЦЭМ!$D$33:$D$776,СВЦЭМ!$A$33:$A$776,$A114,СВЦЭМ!$B$33:$B$776,K$83)+'СЕТ СН'!$H$11+СВЦЭМ!$D$10+'СЕТ СН'!$H$5-'СЕТ СН'!$H$21</f>
        <v>2652.4900080500001</v>
      </c>
      <c r="L114" s="36">
        <f>SUMIFS(СВЦЭМ!$D$33:$D$776,СВЦЭМ!$A$33:$A$776,$A114,СВЦЭМ!$B$33:$B$776,L$83)+'СЕТ СН'!$H$11+СВЦЭМ!$D$10+'СЕТ СН'!$H$5-'СЕТ СН'!$H$21</f>
        <v>2652.4900080500001</v>
      </c>
      <c r="M114" s="36">
        <f>SUMIFS(СВЦЭМ!$D$33:$D$776,СВЦЭМ!$A$33:$A$776,$A114,СВЦЭМ!$B$33:$B$776,M$83)+'СЕТ СН'!$H$11+СВЦЭМ!$D$10+'СЕТ СН'!$H$5-'СЕТ СН'!$H$21</f>
        <v>2652.4900080500001</v>
      </c>
      <c r="N114" s="36">
        <f>SUMIFS(СВЦЭМ!$D$33:$D$776,СВЦЭМ!$A$33:$A$776,$A114,СВЦЭМ!$B$33:$B$776,N$83)+'СЕТ СН'!$H$11+СВЦЭМ!$D$10+'СЕТ СН'!$H$5-'СЕТ СН'!$H$21</f>
        <v>2652.4900080500001</v>
      </c>
      <c r="O114" s="36">
        <f>SUMIFS(СВЦЭМ!$D$33:$D$776,СВЦЭМ!$A$33:$A$776,$A114,СВЦЭМ!$B$33:$B$776,O$83)+'СЕТ СН'!$H$11+СВЦЭМ!$D$10+'СЕТ СН'!$H$5-'СЕТ СН'!$H$21</f>
        <v>2652.4900080500001</v>
      </c>
      <c r="P114" s="36">
        <f>SUMIFS(СВЦЭМ!$D$33:$D$776,СВЦЭМ!$A$33:$A$776,$A114,СВЦЭМ!$B$33:$B$776,P$83)+'СЕТ СН'!$H$11+СВЦЭМ!$D$10+'СЕТ СН'!$H$5-'СЕТ СН'!$H$21</f>
        <v>2652.4900080500001</v>
      </c>
      <c r="Q114" s="36">
        <f>SUMIFS(СВЦЭМ!$D$33:$D$776,СВЦЭМ!$A$33:$A$776,$A114,СВЦЭМ!$B$33:$B$776,Q$83)+'СЕТ СН'!$H$11+СВЦЭМ!$D$10+'СЕТ СН'!$H$5-'СЕТ СН'!$H$21</f>
        <v>2652.4900080500001</v>
      </c>
      <c r="R114" s="36">
        <f>SUMIFS(СВЦЭМ!$D$33:$D$776,СВЦЭМ!$A$33:$A$776,$A114,СВЦЭМ!$B$33:$B$776,R$83)+'СЕТ СН'!$H$11+СВЦЭМ!$D$10+'СЕТ СН'!$H$5-'СЕТ СН'!$H$21</f>
        <v>2652.4900080500001</v>
      </c>
      <c r="S114" s="36">
        <f>SUMIFS(СВЦЭМ!$D$33:$D$776,СВЦЭМ!$A$33:$A$776,$A114,СВЦЭМ!$B$33:$B$776,S$83)+'СЕТ СН'!$H$11+СВЦЭМ!$D$10+'СЕТ СН'!$H$5-'СЕТ СН'!$H$21</f>
        <v>2652.4900080500001</v>
      </c>
      <c r="T114" s="36">
        <f>SUMIFS(СВЦЭМ!$D$33:$D$776,СВЦЭМ!$A$33:$A$776,$A114,СВЦЭМ!$B$33:$B$776,T$83)+'СЕТ СН'!$H$11+СВЦЭМ!$D$10+'СЕТ СН'!$H$5-'СЕТ СН'!$H$21</f>
        <v>2652.4900080500001</v>
      </c>
      <c r="U114" s="36">
        <f>SUMIFS(СВЦЭМ!$D$33:$D$776,СВЦЭМ!$A$33:$A$776,$A114,СВЦЭМ!$B$33:$B$776,U$83)+'СЕТ СН'!$H$11+СВЦЭМ!$D$10+'СЕТ СН'!$H$5-'СЕТ СН'!$H$21</f>
        <v>2652.4900080500001</v>
      </c>
      <c r="V114" s="36">
        <f>SUMIFS(СВЦЭМ!$D$33:$D$776,СВЦЭМ!$A$33:$A$776,$A114,СВЦЭМ!$B$33:$B$776,V$83)+'СЕТ СН'!$H$11+СВЦЭМ!$D$10+'СЕТ СН'!$H$5-'СЕТ СН'!$H$21</f>
        <v>2652.4900080500001</v>
      </c>
      <c r="W114" s="36">
        <f>SUMIFS(СВЦЭМ!$D$33:$D$776,СВЦЭМ!$A$33:$A$776,$A114,СВЦЭМ!$B$33:$B$776,W$83)+'СЕТ СН'!$H$11+СВЦЭМ!$D$10+'СЕТ СН'!$H$5-'СЕТ СН'!$H$21</f>
        <v>2652.4900080500001</v>
      </c>
      <c r="X114" s="36">
        <f>SUMIFS(СВЦЭМ!$D$33:$D$776,СВЦЭМ!$A$33:$A$776,$A114,СВЦЭМ!$B$33:$B$776,X$83)+'СЕТ СН'!$H$11+СВЦЭМ!$D$10+'СЕТ СН'!$H$5-'СЕТ СН'!$H$21</f>
        <v>2652.4900080500001</v>
      </c>
      <c r="Y114" s="36">
        <f>SUMIFS(СВЦЭМ!$D$33:$D$776,СВЦЭМ!$A$33:$A$776,$A114,СВЦЭМ!$B$33:$B$776,Y$83)+'СЕТ СН'!$H$11+СВЦЭМ!$D$10+'СЕТ СН'!$H$5-'СЕТ СН'!$H$21</f>
        <v>2652.4900080500001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01.06.2020</v>
      </c>
      <c r="B120" s="36">
        <f>SUMIFS(СВЦЭМ!$D$33:$D$776,СВЦЭМ!$A$33:$A$776,$A120,СВЦЭМ!$B$33:$B$776,B$119)+'СЕТ СН'!$I$11+СВЦЭМ!$D$10+'СЕТ СН'!$I$5-'СЕТ СН'!$I$21</f>
        <v>3450.8199832</v>
      </c>
      <c r="C120" s="36">
        <f>SUMIFS(СВЦЭМ!$D$33:$D$776,СВЦЭМ!$A$33:$A$776,$A120,СВЦЭМ!$B$33:$B$776,C$119)+'СЕТ СН'!$I$11+СВЦЭМ!$D$10+'СЕТ СН'!$I$5-'СЕТ СН'!$I$21</f>
        <v>3461.8420854400001</v>
      </c>
      <c r="D120" s="36">
        <f>SUMIFS(СВЦЭМ!$D$33:$D$776,СВЦЭМ!$A$33:$A$776,$A120,СВЦЭМ!$B$33:$B$776,D$119)+'СЕТ СН'!$I$11+СВЦЭМ!$D$10+'СЕТ СН'!$I$5-'СЕТ СН'!$I$21</f>
        <v>3477.9911995299999</v>
      </c>
      <c r="E120" s="36">
        <f>SUMIFS(СВЦЭМ!$D$33:$D$776,СВЦЭМ!$A$33:$A$776,$A120,СВЦЭМ!$B$33:$B$776,E$119)+'СЕТ СН'!$I$11+СВЦЭМ!$D$10+'СЕТ СН'!$I$5-'СЕТ СН'!$I$21</f>
        <v>3485.6555708999999</v>
      </c>
      <c r="F120" s="36">
        <f>SUMIFS(СВЦЭМ!$D$33:$D$776,СВЦЭМ!$A$33:$A$776,$A120,СВЦЭМ!$B$33:$B$776,F$119)+'СЕТ СН'!$I$11+СВЦЭМ!$D$10+'СЕТ СН'!$I$5-'СЕТ СН'!$I$21</f>
        <v>3485.7217799099999</v>
      </c>
      <c r="G120" s="36">
        <f>SUMIFS(СВЦЭМ!$D$33:$D$776,СВЦЭМ!$A$33:$A$776,$A120,СВЦЭМ!$B$33:$B$776,G$119)+'СЕТ СН'!$I$11+СВЦЭМ!$D$10+'СЕТ СН'!$I$5-'СЕТ СН'!$I$21</f>
        <v>3482.2732409499999</v>
      </c>
      <c r="H120" s="36">
        <f>SUMIFS(СВЦЭМ!$D$33:$D$776,СВЦЭМ!$A$33:$A$776,$A120,СВЦЭМ!$B$33:$B$776,H$119)+'СЕТ СН'!$I$11+СВЦЭМ!$D$10+'СЕТ СН'!$I$5-'СЕТ СН'!$I$21</f>
        <v>3467.33409661</v>
      </c>
      <c r="I120" s="36">
        <f>SUMIFS(СВЦЭМ!$D$33:$D$776,СВЦЭМ!$A$33:$A$776,$A120,СВЦЭМ!$B$33:$B$776,I$119)+'СЕТ СН'!$I$11+СВЦЭМ!$D$10+'СЕТ СН'!$I$5-'СЕТ СН'!$I$21</f>
        <v>3457.5634099500003</v>
      </c>
      <c r="J120" s="36">
        <f>SUMIFS(СВЦЭМ!$D$33:$D$776,СВЦЭМ!$A$33:$A$776,$A120,СВЦЭМ!$B$33:$B$776,J$119)+'СЕТ СН'!$I$11+СВЦЭМ!$D$10+'СЕТ СН'!$I$5-'СЕТ СН'!$I$21</f>
        <v>3424.55368993</v>
      </c>
      <c r="K120" s="36">
        <f>SUMIFS(СВЦЭМ!$D$33:$D$776,СВЦЭМ!$A$33:$A$776,$A120,СВЦЭМ!$B$33:$B$776,K$119)+'СЕТ СН'!$I$11+СВЦЭМ!$D$10+'СЕТ СН'!$I$5-'СЕТ СН'!$I$21</f>
        <v>3368.1708384100002</v>
      </c>
      <c r="L120" s="36">
        <f>SUMIFS(СВЦЭМ!$D$33:$D$776,СВЦЭМ!$A$33:$A$776,$A120,СВЦЭМ!$B$33:$B$776,L$119)+'СЕТ СН'!$I$11+СВЦЭМ!$D$10+'СЕТ СН'!$I$5-'СЕТ СН'!$I$21</f>
        <v>3391.28188292</v>
      </c>
      <c r="M120" s="36">
        <f>SUMIFS(СВЦЭМ!$D$33:$D$776,СВЦЭМ!$A$33:$A$776,$A120,СВЦЭМ!$B$33:$B$776,M$119)+'СЕТ СН'!$I$11+СВЦЭМ!$D$10+'СЕТ СН'!$I$5-'СЕТ СН'!$I$21</f>
        <v>3407.5004169100002</v>
      </c>
      <c r="N120" s="36">
        <f>SUMIFS(СВЦЭМ!$D$33:$D$776,СВЦЭМ!$A$33:$A$776,$A120,СВЦЭМ!$B$33:$B$776,N$119)+'СЕТ СН'!$I$11+СВЦЭМ!$D$10+'СЕТ СН'!$I$5-'СЕТ СН'!$I$21</f>
        <v>3402.8855068500002</v>
      </c>
      <c r="O120" s="36">
        <f>SUMIFS(СВЦЭМ!$D$33:$D$776,СВЦЭМ!$A$33:$A$776,$A120,СВЦЭМ!$B$33:$B$776,O$119)+'СЕТ СН'!$I$11+СВЦЭМ!$D$10+'СЕТ СН'!$I$5-'СЕТ СН'!$I$21</f>
        <v>3391.19387641</v>
      </c>
      <c r="P120" s="36">
        <f>SUMIFS(СВЦЭМ!$D$33:$D$776,СВЦЭМ!$A$33:$A$776,$A120,СВЦЭМ!$B$33:$B$776,P$119)+'СЕТ СН'!$I$11+СВЦЭМ!$D$10+'СЕТ СН'!$I$5-'СЕТ СН'!$I$21</f>
        <v>3384.7554639700002</v>
      </c>
      <c r="Q120" s="36">
        <f>SUMIFS(СВЦЭМ!$D$33:$D$776,СВЦЭМ!$A$33:$A$776,$A120,СВЦЭМ!$B$33:$B$776,Q$119)+'СЕТ СН'!$I$11+СВЦЭМ!$D$10+'СЕТ СН'!$I$5-'СЕТ СН'!$I$21</f>
        <v>3388.21648985</v>
      </c>
      <c r="R120" s="36">
        <f>SUMIFS(СВЦЭМ!$D$33:$D$776,СВЦЭМ!$A$33:$A$776,$A120,СВЦЭМ!$B$33:$B$776,R$119)+'СЕТ СН'!$I$11+СВЦЭМ!$D$10+'СЕТ СН'!$I$5-'СЕТ СН'!$I$21</f>
        <v>3382.70461325</v>
      </c>
      <c r="S120" s="36">
        <f>SUMIFS(СВЦЭМ!$D$33:$D$776,СВЦЭМ!$A$33:$A$776,$A120,СВЦЭМ!$B$33:$B$776,S$119)+'СЕТ СН'!$I$11+СВЦЭМ!$D$10+'СЕТ СН'!$I$5-'СЕТ СН'!$I$21</f>
        <v>3385.6926206100002</v>
      </c>
      <c r="T120" s="36">
        <f>SUMIFS(СВЦЭМ!$D$33:$D$776,СВЦЭМ!$A$33:$A$776,$A120,СВЦЭМ!$B$33:$B$776,T$119)+'СЕТ СН'!$I$11+СВЦЭМ!$D$10+'СЕТ СН'!$I$5-'СЕТ СН'!$I$21</f>
        <v>3394.0305705199999</v>
      </c>
      <c r="U120" s="36">
        <f>SUMIFS(СВЦЭМ!$D$33:$D$776,СВЦЭМ!$A$33:$A$776,$A120,СВЦЭМ!$B$33:$B$776,U$119)+'СЕТ СН'!$I$11+СВЦЭМ!$D$10+'СЕТ СН'!$I$5-'СЕТ СН'!$I$21</f>
        <v>3372.2289749400002</v>
      </c>
      <c r="V120" s="36">
        <f>SUMIFS(СВЦЭМ!$D$33:$D$776,СВЦЭМ!$A$33:$A$776,$A120,СВЦЭМ!$B$33:$B$776,V$119)+'СЕТ СН'!$I$11+СВЦЭМ!$D$10+'СЕТ СН'!$I$5-'СЕТ СН'!$I$21</f>
        <v>3385.2974045800001</v>
      </c>
      <c r="W120" s="36">
        <f>SUMIFS(СВЦЭМ!$D$33:$D$776,СВЦЭМ!$A$33:$A$776,$A120,СВЦЭМ!$B$33:$B$776,W$119)+'СЕТ СН'!$I$11+СВЦЭМ!$D$10+'СЕТ СН'!$I$5-'СЕТ СН'!$I$21</f>
        <v>3406.3636971300002</v>
      </c>
      <c r="X120" s="36">
        <f>SUMIFS(СВЦЭМ!$D$33:$D$776,СВЦЭМ!$A$33:$A$776,$A120,СВЦЭМ!$B$33:$B$776,X$119)+'СЕТ СН'!$I$11+СВЦЭМ!$D$10+'СЕТ СН'!$I$5-'СЕТ СН'!$I$21</f>
        <v>3381.4197111399999</v>
      </c>
      <c r="Y120" s="36">
        <f>SUMIFS(СВЦЭМ!$D$33:$D$776,СВЦЭМ!$A$33:$A$776,$A120,СВЦЭМ!$B$33:$B$776,Y$119)+'СЕТ СН'!$I$11+СВЦЭМ!$D$10+'СЕТ СН'!$I$5-'СЕТ СН'!$I$21</f>
        <v>3409.2235279199999</v>
      </c>
      <c r="AA120" s="45"/>
    </row>
    <row r="121" spans="1:27" ht="15.75" x14ac:dyDescent="0.2">
      <c r="A121" s="35">
        <f>A120+1</f>
        <v>43984</v>
      </c>
      <c r="B121" s="36">
        <f>SUMIFS(СВЦЭМ!$D$33:$D$776,СВЦЭМ!$A$33:$A$776,$A121,СВЦЭМ!$B$33:$B$776,B$119)+'СЕТ СН'!$I$11+СВЦЭМ!$D$10+'СЕТ СН'!$I$5-'СЕТ СН'!$I$21</f>
        <v>3429.06443812</v>
      </c>
      <c r="C121" s="36">
        <f>SUMIFS(СВЦЭМ!$D$33:$D$776,СВЦЭМ!$A$33:$A$776,$A121,СВЦЭМ!$B$33:$B$776,C$119)+'СЕТ СН'!$I$11+СВЦЭМ!$D$10+'СЕТ СН'!$I$5-'СЕТ СН'!$I$21</f>
        <v>3471.3966136500003</v>
      </c>
      <c r="D121" s="36">
        <f>SUMIFS(СВЦЭМ!$D$33:$D$776,СВЦЭМ!$A$33:$A$776,$A121,СВЦЭМ!$B$33:$B$776,D$119)+'СЕТ СН'!$I$11+СВЦЭМ!$D$10+'СЕТ СН'!$I$5-'СЕТ СН'!$I$21</f>
        <v>3497.85057022</v>
      </c>
      <c r="E121" s="36">
        <f>SUMIFS(СВЦЭМ!$D$33:$D$776,СВЦЭМ!$A$33:$A$776,$A121,СВЦЭМ!$B$33:$B$776,E$119)+'СЕТ СН'!$I$11+СВЦЭМ!$D$10+'СЕТ СН'!$I$5-'СЕТ СН'!$I$21</f>
        <v>3505.7611804799999</v>
      </c>
      <c r="F121" s="36">
        <f>SUMIFS(СВЦЭМ!$D$33:$D$776,СВЦЭМ!$A$33:$A$776,$A121,СВЦЭМ!$B$33:$B$776,F$119)+'СЕТ СН'!$I$11+СВЦЭМ!$D$10+'СЕТ СН'!$I$5-'СЕТ СН'!$I$21</f>
        <v>3509.0730168499999</v>
      </c>
      <c r="G121" s="36">
        <f>SUMIFS(СВЦЭМ!$D$33:$D$776,СВЦЭМ!$A$33:$A$776,$A121,СВЦЭМ!$B$33:$B$776,G$119)+'СЕТ СН'!$I$11+СВЦЭМ!$D$10+'СЕТ СН'!$I$5-'СЕТ СН'!$I$21</f>
        <v>3504.63029671</v>
      </c>
      <c r="H121" s="36">
        <f>SUMIFS(СВЦЭМ!$D$33:$D$776,СВЦЭМ!$A$33:$A$776,$A121,СВЦЭМ!$B$33:$B$776,H$119)+'СЕТ СН'!$I$11+СВЦЭМ!$D$10+'СЕТ СН'!$I$5-'СЕТ СН'!$I$21</f>
        <v>3464.77885715</v>
      </c>
      <c r="I121" s="36">
        <f>SUMIFS(СВЦЭМ!$D$33:$D$776,СВЦЭМ!$A$33:$A$776,$A121,СВЦЭМ!$B$33:$B$776,I$119)+'СЕТ СН'!$I$11+СВЦЭМ!$D$10+'СЕТ СН'!$I$5-'СЕТ СН'!$I$21</f>
        <v>3419.6883101799999</v>
      </c>
      <c r="J121" s="36">
        <f>SUMIFS(СВЦЭМ!$D$33:$D$776,СВЦЭМ!$A$33:$A$776,$A121,СВЦЭМ!$B$33:$B$776,J$119)+'СЕТ СН'!$I$11+СВЦЭМ!$D$10+'СЕТ СН'!$I$5-'СЕТ СН'!$I$21</f>
        <v>3438.8674490499998</v>
      </c>
      <c r="K121" s="36">
        <f>SUMIFS(СВЦЭМ!$D$33:$D$776,СВЦЭМ!$A$33:$A$776,$A121,СВЦЭМ!$B$33:$B$776,K$119)+'СЕТ СН'!$I$11+СВЦЭМ!$D$10+'СЕТ СН'!$I$5-'СЕТ СН'!$I$21</f>
        <v>3435.19805559</v>
      </c>
      <c r="L121" s="36">
        <f>SUMIFS(СВЦЭМ!$D$33:$D$776,СВЦЭМ!$A$33:$A$776,$A121,СВЦЭМ!$B$33:$B$776,L$119)+'СЕТ СН'!$I$11+СВЦЭМ!$D$10+'СЕТ СН'!$I$5-'СЕТ СН'!$I$21</f>
        <v>3424.9695802800002</v>
      </c>
      <c r="M121" s="36">
        <f>SUMIFS(СВЦЭМ!$D$33:$D$776,СВЦЭМ!$A$33:$A$776,$A121,СВЦЭМ!$B$33:$B$776,M$119)+'СЕТ СН'!$I$11+СВЦЭМ!$D$10+'СЕТ СН'!$I$5-'СЕТ СН'!$I$21</f>
        <v>3403.75187185</v>
      </c>
      <c r="N121" s="36">
        <f>SUMIFS(СВЦЭМ!$D$33:$D$776,СВЦЭМ!$A$33:$A$776,$A121,СВЦЭМ!$B$33:$B$776,N$119)+'СЕТ СН'!$I$11+СВЦЭМ!$D$10+'СЕТ СН'!$I$5-'СЕТ СН'!$I$21</f>
        <v>3398.3631113700003</v>
      </c>
      <c r="O121" s="36">
        <f>SUMIFS(СВЦЭМ!$D$33:$D$776,СВЦЭМ!$A$33:$A$776,$A121,СВЦЭМ!$B$33:$B$776,O$119)+'СЕТ СН'!$I$11+СВЦЭМ!$D$10+'СЕТ СН'!$I$5-'СЕТ СН'!$I$21</f>
        <v>3399.3919144500001</v>
      </c>
      <c r="P121" s="36">
        <f>SUMIFS(СВЦЭМ!$D$33:$D$776,СВЦЭМ!$A$33:$A$776,$A121,СВЦЭМ!$B$33:$B$776,P$119)+'СЕТ СН'!$I$11+СВЦЭМ!$D$10+'СЕТ СН'!$I$5-'СЕТ СН'!$I$21</f>
        <v>3412.0311321999998</v>
      </c>
      <c r="Q121" s="36">
        <f>SUMIFS(СВЦЭМ!$D$33:$D$776,СВЦЭМ!$A$33:$A$776,$A121,СВЦЭМ!$B$33:$B$776,Q$119)+'СЕТ СН'!$I$11+СВЦЭМ!$D$10+'СЕТ СН'!$I$5-'СЕТ СН'!$I$21</f>
        <v>3408.6944990100001</v>
      </c>
      <c r="R121" s="36">
        <f>SUMIFS(СВЦЭМ!$D$33:$D$776,СВЦЭМ!$A$33:$A$776,$A121,СВЦЭМ!$B$33:$B$776,R$119)+'СЕТ СН'!$I$11+СВЦЭМ!$D$10+'СЕТ СН'!$I$5-'СЕТ СН'!$I$21</f>
        <v>3399.84691582</v>
      </c>
      <c r="S121" s="36">
        <f>SUMIFS(СВЦЭМ!$D$33:$D$776,СВЦЭМ!$A$33:$A$776,$A121,СВЦЭМ!$B$33:$B$776,S$119)+'СЕТ СН'!$I$11+СВЦЭМ!$D$10+'СЕТ СН'!$I$5-'СЕТ СН'!$I$21</f>
        <v>3410.06335162</v>
      </c>
      <c r="T121" s="36">
        <f>SUMIFS(СВЦЭМ!$D$33:$D$776,СВЦЭМ!$A$33:$A$776,$A121,СВЦЭМ!$B$33:$B$776,T$119)+'СЕТ СН'!$I$11+СВЦЭМ!$D$10+'СЕТ СН'!$I$5-'СЕТ СН'!$I$21</f>
        <v>3420.8383752099999</v>
      </c>
      <c r="U121" s="36">
        <f>SUMIFS(СВЦЭМ!$D$33:$D$776,СВЦЭМ!$A$33:$A$776,$A121,СВЦЭМ!$B$33:$B$776,U$119)+'СЕТ СН'!$I$11+СВЦЭМ!$D$10+'СЕТ СН'!$I$5-'СЕТ СН'!$I$21</f>
        <v>3406.8488463600002</v>
      </c>
      <c r="V121" s="36">
        <f>SUMIFS(СВЦЭМ!$D$33:$D$776,СВЦЭМ!$A$33:$A$776,$A121,СВЦЭМ!$B$33:$B$776,V$119)+'СЕТ СН'!$I$11+СВЦЭМ!$D$10+'СЕТ СН'!$I$5-'СЕТ СН'!$I$21</f>
        <v>3411.2998176999999</v>
      </c>
      <c r="W121" s="36">
        <f>SUMIFS(СВЦЭМ!$D$33:$D$776,СВЦЭМ!$A$33:$A$776,$A121,СВЦЭМ!$B$33:$B$776,W$119)+'СЕТ СН'!$I$11+СВЦЭМ!$D$10+'СЕТ СН'!$I$5-'СЕТ СН'!$I$21</f>
        <v>3406.5195984399998</v>
      </c>
      <c r="X121" s="36">
        <f>SUMIFS(СВЦЭМ!$D$33:$D$776,СВЦЭМ!$A$33:$A$776,$A121,СВЦЭМ!$B$33:$B$776,X$119)+'СЕТ СН'!$I$11+СВЦЭМ!$D$10+'СЕТ СН'!$I$5-'СЕТ СН'!$I$21</f>
        <v>3382.22043803</v>
      </c>
      <c r="Y121" s="36">
        <f>SUMIFS(СВЦЭМ!$D$33:$D$776,СВЦЭМ!$A$33:$A$776,$A121,СВЦЭМ!$B$33:$B$776,Y$119)+'СЕТ СН'!$I$11+СВЦЭМ!$D$10+'СЕТ СН'!$I$5-'СЕТ СН'!$I$21</f>
        <v>3380.82857573</v>
      </c>
    </row>
    <row r="122" spans="1:27" ht="15.75" x14ac:dyDescent="0.2">
      <c r="A122" s="35">
        <f t="shared" ref="A122:A150" si="3">A121+1</f>
        <v>43985</v>
      </c>
      <c r="B122" s="36">
        <f>SUMIFS(СВЦЭМ!$D$33:$D$776,СВЦЭМ!$A$33:$A$776,$A122,СВЦЭМ!$B$33:$B$776,B$119)+'СЕТ СН'!$I$11+СВЦЭМ!$D$10+'СЕТ СН'!$I$5-'СЕТ СН'!$I$21</f>
        <v>3487.1033990599999</v>
      </c>
      <c r="C122" s="36">
        <f>SUMIFS(СВЦЭМ!$D$33:$D$776,СВЦЭМ!$A$33:$A$776,$A122,СВЦЭМ!$B$33:$B$776,C$119)+'СЕТ СН'!$I$11+СВЦЭМ!$D$10+'СЕТ СН'!$I$5-'СЕТ СН'!$I$21</f>
        <v>3510.2446224400001</v>
      </c>
      <c r="D122" s="36">
        <f>SUMIFS(СВЦЭМ!$D$33:$D$776,СВЦЭМ!$A$33:$A$776,$A122,СВЦЭМ!$B$33:$B$776,D$119)+'СЕТ СН'!$I$11+СВЦЭМ!$D$10+'СЕТ СН'!$I$5-'СЕТ СН'!$I$21</f>
        <v>3513.5081076199999</v>
      </c>
      <c r="E122" s="36">
        <f>SUMIFS(СВЦЭМ!$D$33:$D$776,СВЦЭМ!$A$33:$A$776,$A122,СВЦЭМ!$B$33:$B$776,E$119)+'СЕТ СН'!$I$11+СВЦЭМ!$D$10+'СЕТ СН'!$I$5-'СЕТ СН'!$I$21</f>
        <v>3514.3672021900002</v>
      </c>
      <c r="F122" s="36">
        <f>SUMIFS(СВЦЭМ!$D$33:$D$776,СВЦЭМ!$A$33:$A$776,$A122,СВЦЭМ!$B$33:$B$776,F$119)+'СЕТ СН'!$I$11+СВЦЭМ!$D$10+'СЕТ СН'!$I$5-'СЕТ СН'!$I$21</f>
        <v>3510.87919728</v>
      </c>
      <c r="G122" s="36">
        <f>SUMIFS(СВЦЭМ!$D$33:$D$776,СВЦЭМ!$A$33:$A$776,$A122,СВЦЭМ!$B$33:$B$776,G$119)+'СЕТ СН'!$I$11+СВЦЭМ!$D$10+'СЕТ СН'!$I$5-'СЕТ СН'!$I$21</f>
        <v>3511.3507731</v>
      </c>
      <c r="H122" s="36">
        <f>SUMIFS(СВЦЭМ!$D$33:$D$776,СВЦЭМ!$A$33:$A$776,$A122,СВЦЭМ!$B$33:$B$776,H$119)+'СЕТ СН'!$I$11+СВЦЭМ!$D$10+'СЕТ СН'!$I$5-'СЕТ СН'!$I$21</f>
        <v>3511.33545895</v>
      </c>
      <c r="I122" s="36">
        <f>SUMIFS(СВЦЭМ!$D$33:$D$776,СВЦЭМ!$A$33:$A$776,$A122,СВЦЭМ!$B$33:$B$776,I$119)+'СЕТ СН'!$I$11+СВЦЭМ!$D$10+'СЕТ СН'!$I$5-'СЕТ СН'!$I$21</f>
        <v>3478.6953560699999</v>
      </c>
      <c r="J122" s="36">
        <f>SUMIFS(СВЦЭМ!$D$33:$D$776,СВЦЭМ!$A$33:$A$776,$A122,СВЦЭМ!$B$33:$B$776,J$119)+'СЕТ СН'!$I$11+СВЦЭМ!$D$10+'СЕТ СН'!$I$5-'СЕТ СН'!$I$21</f>
        <v>3489.8153649400001</v>
      </c>
      <c r="K122" s="36">
        <f>SUMIFS(СВЦЭМ!$D$33:$D$776,СВЦЭМ!$A$33:$A$776,$A122,СВЦЭМ!$B$33:$B$776,K$119)+'СЕТ СН'!$I$11+СВЦЭМ!$D$10+'СЕТ СН'!$I$5-'СЕТ СН'!$I$21</f>
        <v>3483.55587337</v>
      </c>
      <c r="L122" s="36">
        <f>SUMIFS(СВЦЭМ!$D$33:$D$776,СВЦЭМ!$A$33:$A$776,$A122,СВЦЭМ!$B$33:$B$776,L$119)+'СЕТ СН'!$I$11+СВЦЭМ!$D$10+'СЕТ СН'!$I$5-'СЕТ СН'!$I$21</f>
        <v>3440.34500854</v>
      </c>
      <c r="M122" s="36">
        <f>SUMIFS(СВЦЭМ!$D$33:$D$776,СВЦЭМ!$A$33:$A$776,$A122,СВЦЭМ!$B$33:$B$776,M$119)+'СЕТ СН'!$I$11+СВЦЭМ!$D$10+'СЕТ СН'!$I$5-'СЕТ СН'!$I$21</f>
        <v>3393.6228057600001</v>
      </c>
      <c r="N122" s="36">
        <f>SUMIFS(СВЦЭМ!$D$33:$D$776,СВЦЭМ!$A$33:$A$776,$A122,СВЦЭМ!$B$33:$B$776,N$119)+'СЕТ СН'!$I$11+СВЦЭМ!$D$10+'СЕТ СН'!$I$5-'СЕТ СН'!$I$21</f>
        <v>3379.2032642100003</v>
      </c>
      <c r="O122" s="36">
        <f>SUMIFS(СВЦЭМ!$D$33:$D$776,СВЦЭМ!$A$33:$A$776,$A122,СВЦЭМ!$B$33:$B$776,O$119)+'СЕТ СН'!$I$11+СВЦЭМ!$D$10+'СЕТ СН'!$I$5-'СЕТ СН'!$I$21</f>
        <v>3379.7295536900001</v>
      </c>
      <c r="P122" s="36">
        <f>SUMIFS(СВЦЭМ!$D$33:$D$776,СВЦЭМ!$A$33:$A$776,$A122,СВЦЭМ!$B$33:$B$776,P$119)+'СЕТ СН'!$I$11+СВЦЭМ!$D$10+'СЕТ СН'!$I$5-'СЕТ СН'!$I$21</f>
        <v>3385.32572871</v>
      </c>
      <c r="Q122" s="36">
        <f>SUMIFS(СВЦЭМ!$D$33:$D$776,СВЦЭМ!$A$33:$A$776,$A122,СВЦЭМ!$B$33:$B$776,Q$119)+'СЕТ СН'!$I$11+СВЦЭМ!$D$10+'СЕТ СН'!$I$5-'СЕТ СН'!$I$21</f>
        <v>3385.5933937999998</v>
      </c>
      <c r="R122" s="36">
        <f>SUMIFS(СВЦЭМ!$D$33:$D$776,СВЦЭМ!$A$33:$A$776,$A122,СВЦЭМ!$B$33:$B$776,R$119)+'СЕТ СН'!$I$11+СВЦЭМ!$D$10+'СЕТ СН'!$I$5-'СЕТ СН'!$I$21</f>
        <v>3381.0453963099999</v>
      </c>
      <c r="S122" s="36">
        <f>SUMIFS(СВЦЭМ!$D$33:$D$776,СВЦЭМ!$A$33:$A$776,$A122,СВЦЭМ!$B$33:$B$776,S$119)+'СЕТ СН'!$I$11+СВЦЭМ!$D$10+'СЕТ СН'!$I$5-'СЕТ СН'!$I$21</f>
        <v>3379.17322805</v>
      </c>
      <c r="T122" s="36">
        <f>SUMIFS(СВЦЭМ!$D$33:$D$776,СВЦЭМ!$A$33:$A$776,$A122,СВЦЭМ!$B$33:$B$776,T$119)+'СЕТ СН'!$I$11+СВЦЭМ!$D$10+'СЕТ СН'!$I$5-'СЕТ СН'!$I$21</f>
        <v>3404.6203494599999</v>
      </c>
      <c r="U122" s="36">
        <f>SUMIFS(СВЦЭМ!$D$33:$D$776,СВЦЭМ!$A$33:$A$776,$A122,СВЦЭМ!$B$33:$B$776,U$119)+'СЕТ СН'!$I$11+СВЦЭМ!$D$10+'СЕТ СН'!$I$5-'СЕТ СН'!$I$21</f>
        <v>3375.9473237299999</v>
      </c>
      <c r="V122" s="36">
        <f>SUMIFS(СВЦЭМ!$D$33:$D$776,СВЦЭМ!$A$33:$A$776,$A122,СВЦЭМ!$B$33:$B$776,V$119)+'СЕТ СН'!$I$11+СВЦЭМ!$D$10+'СЕТ СН'!$I$5-'СЕТ СН'!$I$21</f>
        <v>3328.6188020899999</v>
      </c>
      <c r="W122" s="36">
        <f>SUMIFS(СВЦЭМ!$D$33:$D$776,СВЦЭМ!$A$33:$A$776,$A122,СВЦЭМ!$B$33:$B$776,W$119)+'СЕТ СН'!$I$11+СВЦЭМ!$D$10+'СЕТ СН'!$I$5-'СЕТ СН'!$I$21</f>
        <v>3324.3066162</v>
      </c>
      <c r="X122" s="36">
        <f>SUMIFS(СВЦЭМ!$D$33:$D$776,СВЦЭМ!$A$33:$A$776,$A122,СВЦЭМ!$B$33:$B$776,X$119)+'СЕТ СН'!$I$11+СВЦЭМ!$D$10+'СЕТ СН'!$I$5-'СЕТ СН'!$I$21</f>
        <v>3371.5253027500003</v>
      </c>
      <c r="Y122" s="36">
        <f>SUMIFS(СВЦЭМ!$D$33:$D$776,СВЦЭМ!$A$33:$A$776,$A122,СВЦЭМ!$B$33:$B$776,Y$119)+'СЕТ СН'!$I$11+СВЦЭМ!$D$10+'СЕТ СН'!$I$5-'СЕТ СН'!$I$21</f>
        <v>3435.0222032699999</v>
      </c>
    </row>
    <row r="123" spans="1:27" ht="15.75" x14ac:dyDescent="0.2">
      <c r="A123" s="35">
        <f t="shared" si="3"/>
        <v>43986</v>
      </c>
      <c r="B123" s="36">
        <f>SUMIFS(СВЦЭМ!$D$33:$D$776,СВЦЭМ!$A$33:$A$776,$A123,СВЦЭМ!$B$33:$B$776,B$119)+'СЕТ СН'!$I$11+СВЦЭМ!$D$10+'СЕТ СН'!$I$5-'СЕТ СН'!$I$21</f>
        <v>3514.17139309</v>
      </c>
      <c r="C123" s="36">
        <f>SUMIFS(СВЦЭМ!$D$33:$D$776,СВЦЭМ!$A$33:$A$776,$A123,СВЦЭМ!$B$33:$B$776,C$119)+'СЕТ СН'!$I$11+СВЦЭМ!$D$10+'СЕТ СН'!$I$5-'СЕТ СН'!$I$21</f>
        <v>3531.1674953400002</v>
      </c>
      <c r="D123" s="36">
        <f>SUMIFS(СВЦЭМ!$D$33:$D$776,СВЦЭМ!$A$33:$A$776,$A123,СВЦЭМ!$B$33:$B$776,D$119)+'СЕТ СН'!$I$11+СВЦЭМ!$D$10+'СЕТ СН'!$I$5-'СЕТ СН'!$I$21</f>
        <v>3540.21013335</v>
      </c>
      <c r="E123" s="36">
        <f>SUMIFS(СВЦЭМ!$D$33:$D$776,СВЦЭМ!$A$33:$A$776,$A123,СВЦЭМ!$B$33:$B$776,E$119)+'СЕТ СН'!$I$11+СВЦЭМ!$D$10+'СЕТ СН'!$I$5-'СЕТ СН'!$I$21</f>
        <v>3548.1405586999999</v>
      </c>
      <c r="F123" s="36">
        <f>SUMIFS(СВЦЭМ!$D$33:$D$776,СВЦЭМ!$A$33:$A$776,$A123,СВЦЭМ!$B$33:$B$776,F$119)+'СЕТ СН'!$I$11+СВЦЭМ!$D$10+'СЕТ СН'!$I$5-'СЕТ СН'!$I$21</f>
        <v>3555.9227929799999</v>
      </c>
      <c r="G123" s="36">
        <f>SUMIFS(СВЦЭМ!$D$33:$D$776,СВЦЭМ!$A$33:$A$776,$A123,СВЦЭМ!$B$33:$B$776,G$119)+'СЕТ СН'!$I$11+СВЦЭМ!$D$10+'СЕТ СН'!$I$5-'СЕТ СН'!$I$21</f>
        <v>3557.0444193100002</v>
      </c>
      <c r="H123" s="36">
        <f>SUMIFS(СВЦЭМ!$D$33:$D$776,СВЦЭМ!$A$33:$A$776,$A123,СВЦЭМ!$B$33:$B$776,H$119)+'СЕТ СН'!$I$11+СВЦЭМ!$D$10+'СЕТ СН'!$I$5-'СЕТ СН'!$I$21</f>
        <v>3553.67216409</v>
      </c>
      <c r="I123" s="36">
        <f>SUMIFS(СВЦЭМ!$D$33:$D$776,СВЦЭМ!$A$33:$A$776,$A123,СВЦЭМ!$B$33:$B$776,I$119)+'СЕТ СН'!$I$11+СВЦЭМ!$D$10+'СЕТ СН'!$I$5-'СЕТ СН'!$I$21</f>
        <v>3513.1201692899999</v>
      </c>
      <c r="J123" s="36">
        <f>SUMIFS(СВЦЭМ!$D$33:$D$776,СВЦЭМ!$A$33:$A$776,$A123,СВЦЭМ!$B$33:$B$776,J$119)+'СЕТ СН'!$I$11+СВЦЭМ!$D$10+'СЕТ СН'!$I$5-'СЕТ СН'!$I$21</f>
        <v>3508.2200692199999</v>
      </c>
      <c r="K123" s="36">
        <f>SUMIFS(СВЦЭМ!$D$33:$D$776,СВЦЭМ!$A$33:$A$776,$A123,СВЦЭМ!$B$33:$B$776,K$119)+'СЕТ СН'!$I$11+СВЦЭМ!$D$10+'СЕТ СН'!$I$5-'СЕТ СН'!$I$21</f>
        <v>3481.3717196400003</v>
      </c>
      <c r="L123" s="36">
        <f>SUMIFS(СВЦЭМ!$D$33:$D$776,СВЦЭМ!$A$33:$A$776,$A123,СВЦЭМ!$B$33:$B$776,L$119)+'СЕТ СН'!$I$11+СВЦЭМ!$D$10+'СЕТ СН'!$I$5-'СЕТ СН'!$I$21</f>
        <v>3448.44209929</v>
      </c>
      <c r="M123" s="36">
        <f>SUMIFS(СВЦЭМ!$D$33:$D$776,СВЦЭМ!$A$33:$A$776,$A123,СВЦЭМ!$B$33:$B$776,M$119)+'СЕТ СН'!$I$11+СВЦЭМ!$D$10+'СЕТ СН'!$I$5-'СЕТ СН'!$I$21</f>
        <v>3418.4927902999998</v>
      </c>
      <c r="N123" s="36">
        <f>SUMIFS(СВЦЭМ!$D$33:$D$776,СВЦЭМ!$A$33:$A$776,$A123,СВЦЭМ!$B$33:$B$776,N$119)+'СЕТ СН'!$I$11+СВЦЭМ!$D$10+'СЕТ СН'!$I$5-'СЕТ СН'!$I$21</f>
        <v>3418.68261338</v>
      </c>
      <c r="O123" s="36">
        <f>SUMIFS(СВЦЭМ!$D$33:$D$776,СВЦЭМ!$A$33:$A$776,$A123,СВЦЭМ!$B$33:$B$776,O$119)+'СЕТ СН'!$I$11+СВЦЭМ!$D$10+'СЕТ СН'!$I$5-'СЕТ СН'!$I$21</f>
        <v>3423.3035581700001</v>
      </c>
      <c r="P123" s="36">
        <f>SUMIFS(СВЦЭМ!$D$33:$D$776,СВЦЭМ!$A$33:$A$776,$A123,СВЦЭМ!$B$33:$B$776,P$119)+'СЕТ СН'!$I$11+СВЦЭМ!$D$10+'СЕТ СН'!$I$5-'СЕТ СН'!$I$21</f>
        <v>3427.6200936099999</v>
      </c>
      <c r="Q123" s="36">
        <f>SUMIFS(СВЦЭМ!$D$33:$D$776,СВЦЭМ!$A$33:$A$776,$A123,СВЦЭМ!$B$33:$B$776,Q$119)+'СЕТ СН'!$I$11+СВЦЭМ!$D$10+'СЕТ СН'!$I$5-'СЕТ СН'!$I$21</f>
        <v>3420.3605682100001</v>
      </c>
      <c r="R123" s="36">
        <f>SUMIFS(СВЦЭМ!$D$33:$D$776,СВЦЭМ!$A$33:$A$776,$A123,СВЦЭМ!$B$33:$B$776,R$119)+'СЕТ СН'!$I$11+СВЦЭМ!$D$10+'СЕТ СН'!$I$5-'СЕТ СН'!$I$21</f>
        <v>3418.1732174799999</v>
      </c>
      <c r="S123" s="36">
        <f>SUMIFS(СВЦЭМ!$D$33:$D$776,СВЦЭМ!$A$33:$A$776,$A123,СВЦЭМ!$B$33:$B$776,S$119)+'СЕТ СН'!$I$11+СВЦЭМ!$D$10+'СЕТ СН'!$I$5-'СЕТ СН'!$I$21</f>
        <v>3420.9357221300002</v>
      </c>
      <c r="T123" s="36">
        <f>SUMIFS(СВЦЭМ!$D$33:$D$776,СВЦЭМ!$A$33:$A$776,$A123,СВЦЭМ!$B$33:$B$776,T$119)+'СЕТ СН'!$I$11+СВЦЭМ!$D$10+'СЕТ СН'!$I$5-'СЕТ СН'!$I$21</f>
        <v>3405.4951955900001</v>
      </c>
      <c r="U123" s="36">
        <f>SUMIFS(СВЦЭМ!$D$33:$D$776,СВЦЭМ!$A$33:$A$776,$A123,СВЦЭМ!$B$33:$B$776,U$119)+'СЕТ СН'!$I$11+СВЦЭМ!$D$10+'СЕТ СН'!$I$5-'СЕТ СН'!$I$21</f>
        <v>3364.2182750800002</v>
      </c>
      <c r="V123" s="36">
        <f>SUMIFS(СВЦЭМ!$D$33:$D$776,СВЦЭМ!$A$33:$A$776,$A123,СВЦЭМ!$B$33:$B$776,V$119)+'СЕТ СН'!$I$11+СВЦЭМ!$D$10+'СЕТ СН'!$I$5-'СЕТ СН'!$I$21</f>
        <v>3356.8385553600001</v>
      </c>
      <c r="W123" s="36">
        <f>SUMIFS(СВЦЭМ!$D$33:$D$776,СВЦЭМ!$A$33:$A$776,$A123,СВЦЭМ!$B$33:$B$776,W$119)+'СЕТ СН'!$I$11+СВЦЭМ!$D$10+'СЕТ СН'!$I$5-'СЕТ СН'!$I$21</f>
        <v>3350.2296582600002</v>
      </c>
      <c r="X123" s="36">
        <f>SUMIFS(СВЦЭМ!$D$33:$D$776,СВЦЭМ!$A$33:$A$776,$A123,СВЦЭМ!$B$33:$B$776,X$119)+'СЕТ СН'!$I$11+СВЦЭМ!$D$10+'СЕТ СН'!$I$5-'СЕТ СН'!$I$21</f>
        <v>3384.0886731599999</v>
      </c>
      <c r="Y123" s="36">
        <f>SUMIFS(СВЦЭМ!$D$33:$D$776,СВЦЭМ!$A$33:$A$776,$A123,СВЦЭМ!$B$33:$B$776,Y$119)+'СЕТ СН'!$I$11+СВЦЭМ!$D$10+'СЕТ СН'!$I$5-'СЕТ СН'!$I$21</f>
        <v>3444.7985568200002</v>
      </c>
    </row>
    <row r="124" spans="1:27" ht="15.75" x14ac:dyDescent="0.2">
      <c r="A124" s="35">
        <f t="shared" si="3"/>
        <v>43987</v>
      </c>
      <c r="B124" s="36">
        <f>SUMIFS(СВЦЭМ!$D$33:$D$776,СВЦЭМ!$A$33:$A$776,$A124,СВЦЭМ!$B$33:$B$776,B$119)+'СЕТ СН'!$I$11+СВЦЭМ!$D$10+'СЕТ СН'!$I$5-'СЕТ СН'!$I$21</f>
        <v>3551.60738558</v>
      </c>
      <c r="C124" s="36">
        <f>SUMIFS(СВЦЭМ!$D$33:$D$776,СВЦЭМ!$A$33:$A$776,$A124,СВЦЭМ!$B$33:$B$776,C$119)+'СЕТ СН'!$I$11+СВЦЭМ!$D$10+'СЕТ СН'!$I$5-'СЕТ СН'!$I$21</f>
        <v>3573.47136972</v>
      </c>
      <c r="D124" s="36">
        <f>SUMIFS(СВЦЭМ!$D$33:$D$776,СВЦЭМ!$A$33:$A$776,$A124,СВЦЭМ!$B$33:$B$776,D$119)+'СЕТ СН'!$I$11+СВЦЭМ!$D$10+'СЕТ СН'!$I$5-'СЕТ СН'!$I$21</f>
        <v>3595.3321063200001</v>
      </c>
      <c r="E124" s="36">
        <f>SUMIFS(СВЦЭМ!$D$33:$D$776,СВЦЭМ!$A$33:$A$776,$A124,СВЦЭМ!$B$33:$B$776,E$119)+'СЕТ СН'!$I$11+СВЦЭМ!$D$10+'СЕТ СН'!$I$5-'СЕТ СН'!$I$21</f>
        <v>3613.5702755500001</v>
      </c>
      <c r="F124" s="36">
        <f>SUMIFS(СВЦЭМ!$D$33:$D$776,СВЦЭМ!$A$33:$A$776,$A124,СВЦЭМ!$B$33:$B$776,F$119)+'СЕТ СН'!$I$11+СВЦЭМ!$D$10+'СЕТ СН'!$I$5-'СЕТ СН'!$I$21</f>
        <v>3608.3747991499999</v>
      </c>
      <c r="G124" s="36">
        <f>SUMIFS(СВЦЭМ!$D$33:$D$776,СВЦЭМ!$A$33:$A$776,$A124,СВЦЭМ!$B$33:$B$776,G$119)+'СЕТ СН'!$I$11+СВЦЭМ!$D$10+'СЕТ СН'!$I$5-'СЕТ СН'!$I$21</f>
        <v>3604.6315967199998</v>
      </c>
      <c r="H124" s="36">
        <f>SUMIFS(СВЦЭМ!$D$33:$D$776,СВЦЭМ!$A$33:$A$776,$A124,СВЦЭМ!$B$33:$B$776,H$119)+'СЕТ СН'!$I$11+СВЦЭМ!$D$10+'СЕТ СН'!$I$5-'СЕТ СН'!$I$21</f>
        <v>3569.05191681</v>
      </c>
      <c r="I124" s="36">
        <f>SUMIFS(СВЦЭМ!$D$33:$D$776,СВЦЭМ!$A$33:$A$776,$A124,СВЦЭМ!$B$33:$B$776,I$119)+'СЕТ СН'!$I$11+СВЦЭМ!$D$10+'СЕТ СН'!$I$5-'СЕТ СН'!$I$21</f>
        <v>3525.8893750100001</v>
      </c>
      <c r="J124" s="36">
        <f>SUMIFS(СВЦЭМ!$D$33:$D$776,СВЦЭМ!$A$33:$A$776,$A124,СВЦЭМ!$B$33:$B$776,J$119)+'СЕТ СН'!$I$11+СВЦЭМ!$D$10+'СЕТ СН'!$I$5-'СЕТ СН'!$I$21</f>
        <v>3467.4933965099999</v>
      </c>
      <c r="K124" s="36">
        <f>SUMIFS(СВЦЭМ!$D$33:$D$776,СВЦЭМ!$A$33:$A$776,$A124,СВЦЭМ!$B$33:$B$776,K$119)+'СЕТ СН'!$I$11+СВЦЭМ!$D$10+'СЕТ СН'!$I$5-'СЕТ СН'!$I$21</f>
        <v>3384.80410639</v>
      </c>
      <c r="L124" s="36">
        <f>SUMIFS(СВЦЭМ!$D$33:$D$776,СВЦЭМ!$A$33:$A$776,$A124,СВЦЭМ!$B$33:$B$776,L$119)+'СЕТ СН'!$I$11+СВЦЭМ!$D$10+'СЕТ СН'!$I$5-'СЕТ СН'!$I$21</f>
        <v>3351.5381205799999</v>
      </c>
      <c r="M124" s="36">
        <f>SUMIFS(СВЦЭМ!$D$33:$D$776,СВЦЭМ!$A$33:$A$776,$A124,СВЦЭМ!$B$33:$B$776,M$119)+'СЕТ СН'!$I$11+СВЦЭМ!$D$10+'СЕТ СН'!$I$5-'СЕТ СН'!$I$21</f>
        <v>3353.2407958499998</v>
      </c>
      <c r="N124" s="36">
        <f>SUMIFS(СВЦЭМ!$D$33:$D$776,СВЦЭМ!$A$33:$A$776,$A124,СВЦЭМ!$B$33:$B$776,N$119)+'СЕТ СН'!$I$11+СВЦЭМ!$D$10+'СЕТ СН'!$I$5-'СЕТ СН'!$I$21</f>
        <v>3352.6351561400002</v>
      </c>
      <c r="O124" s="36">
        <f>SUMIFS(СВЦЭМ!$D$33:$D$776,СВЦЭМ!$A$33:$A$776,$A124,СВЦЭМ!$B$33:$B$776,O$119)+'СЕТ СН'!$I$11+СВЦЭМ!$D$10+'СЕТ СН'!$I$5-'СЕТ СН'!$I$21</f>
        <v>3364.6042415500001</v>
      </c>
      <c r="P124" s="36">
        <f>SUMIFS(СВЦЭМ!$D$33:$D$776,СВЦЭМ!$A$33:$A$776,$A124,СВЦЭМ!$B$33:$B$776,P$119)+'СЕТ СН'!$I$11+СВЦЭМ!$D$10+'СЕТ СН'!$I$5-'СЕТ СН'!$I$21</f>
        <v>3377.2333786200002</v>
      </c>
      <c r="Q124" s="36">
        <f>SUMIFS(СВЦЭМ!$D$33:$D$776,СВЦЭМ!$A$33:$A$776,$A124,СВЦЭМ!$B$33:$B$776,Q$119)+'СЕТ СН'!$I$11+СВЦЭМ!$D$10+'СЕТ СН'!$I$5-'СЕТ СН'!$I$21</f>
        <v>3382.7955592399999</v>
      </c>
      <c r="R124" s="36">
        <f>SUMIFS(СВЦЭМ!$D$33:$D$776,СВЦЭМ!$A$33:$A$776,$A124,СВЦЭМ!$B$33:$B$776,R$119)+'СЕТ СН'!$I$11+СВЦЭМ!$D$10+'СЕТ СН'!$I$5-'СЕТ СН'!$I$21</f>
        <v>3380.2899228699998</v>
      </c>
      <c r="S124" s="36">
        <f>SUMIFS(СВЦЭМ!$D$33:$D$776,СВЦЭМ!$A$33:$A$776,$A124,СВЦЭМ!$B$33:$B$776,S$119)+'СЕТ СН'!$I$11+СВЦЭМ!$D$10+'СЕТ СН'!$I$5-'СЕТ СН'!$I$21</f>
        <v>3382.01019374</v>
      </c>
      <c r="T124" s="36">
        <f>SUMIFS(СВЦЭМ!$D$33:$D$776,СВЦЭМ!$A$33:$A$776,$A124,СВЦЭМ!$B$33:$B$776,T$119)+'СЕТ СН'!$I$11+СВЦЭМ!$D$10+'СЕТ СН'!$I$5-'СЕТ СН'!$I$21</f>
        <v>3374.5070852899998</v>
      </c>
      <c r="U124" s="36">
        <f>SUMIFS(СВЦЭМ!$D$33:$D$776,СВЦЭМ!$A$33:$A$776,$A124,СВЦЭМ!$B$33:$B$776,U$119)+'СЕТ СН'!$I$11+СВЦЭМ!$D$10+'СЕТ СН'!$I$5-'СЕТ СН'!$I$21</f>
        <v>3367.3511288700001</v>
      </c>
      <c r="V124" s="36">
        <f>SUMIFS(СВЦЭМ!$D$33:$D$776,СВЦЭМ!$A$33:$A$776,$A124,СВЦЭМ!$B$33:$B$776,V$119)+'СЕТ СН'!$I$11+СВЦЭМ!$D$10+'СЕТ СН'!$I$5-'СЕТ СН'!$I$21</f>
        <v>3351.6284317199998</v>
      </c>
      <c r="W124" s="36">
        <f>SUMIFS(СВЦЭМ!$D$33:$D$776,СВЦЭМ!$A$33:$A$776,$A124,СВЦЭМ!$B$33:$B$776,W$119)+'СЕТ СН'!$I$11+СВЦЭМ!$D$10+'СЕТ СН'!$I$5-'СЕТ СН'!$I$21</f>
        <v>3341.8338509200003</v>
      </c>
      <c r="X124" s="36">
        <f>SUMIFS(СВЦЭМ!$D$33:$D$776,СВЦЭМ!$A$33:$A$776,$A124,СВЦЭМ!$B$33:$B$776,X$119)+'СЕТ СН'!$I$11+СВЦЭМ!$D$10+'СЕТ СН'!$I$5-'СЕТ СН'!$I$21</f>
        <v>3367.5790373499999</v>
      </c>
      <c r="Y124" s="36">
        <f>SUMIFS(СВЦЭМ!$D$33:$D$776,СВЦЭМ!$A$33:$A$776,$A124,СВЦЭМ!$B$33:$B$776,Y$119)+'СЕТ СН'!$I$11+СВЦЭМ!$D$10+'СЕТ СН'!$I$5-'СЕТ СН'!$I$21</f>
        <v>3435.6175013100001</v>
      </c>
    </row>
    <row r="125" spans="1:27" ht="15.75" x14ac:dyDescent="0.2">
      <c r="A125" s="35">
        <f t="shared" si="3"/>
        <v>43988</v>
      </c>
      <c r="B125" s="36">
        <f>SUMIFS(СВЦЭМ!$D$33:$D$776,СВЦЭМ!$A$33:$A$776,$A125,СВЦЭМ!$B$33:$B$776,B$119)+'СЕТ СН'!$I$11+СВЦЭМ!$D$10+'СЕТ СН'!$I$5-'СЕТ СН'!$I$21</f>
        <v>3498.1040902200002</v>
      </c>
      <c r="C125" s="36">
        <f>SUMIFS(СВЦЭМ!$D$33:$D$776,СВЦЭМ!$A$33:$A$776,$A125,СВЦЭМ!$B$33:$B$776,C$119)+'СЕТ СН'!$I$11+СВЦЭМ!$D$10+'СЕТ СН'!$I$5-'СЕТ СН'!$I$21</f>
        <v>3521.1465285899999</v>
      </c>
      <c r="D125" s="36">
        <f>SUMIFS(СВЦЭМ!$D$33:$D$776,СВЦЭМ!$A$33:$A$776,$A125,СВЦЭМ!$B$33:$B$776,D$119)+'СЕТ СН'!$I$11+СВЦЭМ!$D$10+'СЕТ СН'!$I$5-'СЕТ СН'!$I$21</f>
        <v>3540.7807935199999</v>
      </c>
      <c r="E125" s="36">
        <f>SUMIFS(СВЦЭМ!$D$33:$D$776,СВЦЭМ!$A$33:$A$776,$A125,СВЦЭМ!$B$33:$B$776,E$119)+'СЕТ СН'!$I$11+СВЦЭМ!$D$10+'СЕТ СН'!$I$5-'СЕТ СН'!$I$21</f>
        <v>3553.1656565600001</v>
      </c>
      <c r="F125" s="36">
        <f>SUMIFS(СВЦЭМ!$D$33:$D$776,СВЦЭМ!$A$33:$A$776,$A125,СВЦЭМ!$B$33:$B$776,F$119)+'СЕТ СН'!$I$11+СВЦЭМ!$D$10+'СЕТ СН'!$I$5-'СЕТ СН'!$I$21</f>
        <v>3552.9462002800001</v>
      </c>
      <c r="G125" s="36">
        <f>SUMIFS(СВЦЭМ!$D$33:$D$776,СВЦЭМ!$A$33:$A$776,$A125,СВЦЭМ!$B$33:$B$776,G$119)+'СЕТ СН'!$I$11+СВЦЭМ!$D$10+'СЕТ СН'!$I$5-'СЕТ СН'!$I$21</f>
        <v>3547.6245767</v>
      </c>
      <c r="H125" s="36">
        <f>SUMIFS(СВЦЭМ!$D$33:$D$776,СВЦЭМ!$A$33:$A$776,$A125,СВЦЭМ!$B$33:$B$776,H$119)+'СЕТ СН'!$I$11+СВЦЭМ!$D$10+'СЕТ СН'!$I$5-'СЕТ СН'!$I$21</f>
        <v>3582.0730323500002</v>
      </c>
      <c r="I125" s="36">
        <f>SUMIFS(СВЦЭМ!$D$33:$D$776,СВЦЭМ!$A$33:$A$776,$A125,СВЦЭМ!$B$33:$B$776,I$119)+'СЕТ СН'!$I$11+СВЦЭМ!$D$10+'СЕТ СН'!$I$5-'СЕТ СН'!$I$21</f>
        <v>3552.4907724899999</v>
      </c>
      <c r="J125" s="36">
        <f>SUMIFS(СВЦЭМ!$D$33:$D$776,СВЦЭМ!$A$33:$A$776,$A125,СВЦЭМ!$B$33:$B$776,J$119)+'СЕТ СН'!$I$11+СВЦЭМ!$D$10+'СЕТ СН'!$I$5-'СЕТ СН'!$I$21</f>
        <v>3494.86752153</v>
      </c>
      <c r="K125" s="36">
        <f>SUMIFS(СВЦЭМ!$D$33:$D$776,СВЦЭМ!$A$33:$A$776,$A125,СВЦЭМ!$B$33:$B$776,K$119)+'СЕТ СН'!$I$11+СВЦЭМ!$D$10+'СЕТ СН'!$I$5-'СЕТ СН'!$I$21</f>
        <v>3388.8109723900002</v>
      </c>
      <c r="L125" s="36">
        <f>SUMIFS(СВЦЭМ!$D$33:$D$776,СВЦЭМ!$A$33:$A$776,$A125,СВЦЭМ!$B$33:$B$776,L$119)+'СЕТ СН'!$I$11+СВЦЭМ!$D$10+'СЕТ СН'!$I$5-'СЕТ СН'!$I$21</f>
        <v>3324.27994584</v>
      </c>
      <c r="M125" s="36">
        <f>SUMIFS(СВЦЭМ!$D$33:$D$776,СВЦЭМ!$A$33:$A$776,$A125,СВЦЭМ!$B$33:$B$776,M$119)+'СЕТ СН'!$I$11+СВЦЭМ!$D$10+'СЕТ СН'!$I$5-'СЕТ СН'!$I$21</f>
        <v>3319.9247358900002</v>
      </c>
      <c r="N125" s="36">
        <f>SUMIFS(СВЦЭМ!$D$33:$D$776,СВЦЭМ!$A$33:$A$776,$A125,СВЦЭМ!$B$33:$B$776,N$119)+'СЕТ СН'!$I$11+СВЦЭМ!$D$10+'СЕТ СН'!$I$5-'СЕТ СН'!$I$21</f>
        <v>3338.1663844300001</v>
      </c>
      <c r="O125" s="36">
        <f>SUMIFS(СВЦЭМ!$D$33:$D$776,СВЦЭМ!$A$33:$A$776,$A125,СВЦЭМ!$B$33:$B$776,O$119)+'СЕТ СН'!$I$11+СВЦЭМ!$D$10+'СЕТ СН'!$I$5-'СЕТ СН'!$I$21</f>
        <v>3368.7763456500002</v>
      </c>
      <c r="P125" s="36">
        <f>SUMIFS(СВЦЭМ!$D$33:$D$776,СВЦЭМ!$A$33:$A$776,$A125,СВЦЭМ!$B$33:$B$776,P$119)+'СЕТ СН'!$I$11+СВЦЭМ!$D$10+'СЕТ СН'!$I$5-'СЕТ СН'!$I$21</f>
        <v>3372.9882298399998</v>
      </c>
      <c r="Q125" s="36">
        <f>SUMIFS(СВЦЭМ!$D$33:$D$776,СВЦЭМ!$A$33:$A$776,$A125,СВЦЭМ!$B$33:$B$776,Q$119)+'СЕТ СН'!$I$11+СВЦЭМ!$D$10+'СЕТ СН'!$I$5-'СЕТ СН'!$I$21</f>
        <v>3375.4691186700002</v>
      </c>
      <c r="R125" s="36">
        <f>SUMIFS(СВЦЭМ!$D$33:$D$776,СВЦЭМ!$A$33:$A$776,$A125,СВЦЭМ!$B$33:$B$776,R$119)+'СЕТ СН'!$I$11+СВЦЭМ!$D$10+'СЕТ СН'!$I$5-'СЕТ СН'!$I$21</f>
        <v>3369.8614066300001</v>
      </c>
      <c r="S125" s="36">
        <f>SUMIFS(СВЦЭМ!$D$33:$D$776,СВЦЭМ!$A$33:$A$776,$A125,СВЦЭМ!$B$33:$B$776,S$119)+'СЕТ СН'!$I$11+СВЦЭМ!$D$10+'СЕТ СН'!$I$5-'СЕТ СН'!$I$21</f>
        <v>3374.0903104999998</v>
      </c>
      <c r="T125" s="36">
        <f>SUMIFS(СВЦЭМ!$D$33:$D$776,СВЦЭМ!$A$33:$A$776,$A125,СВЦЭМ!$B$33:$B$776,T$119)+'СЕТ СН'!$I$11+СВЦЭМ!$D$10+'СЕТ СН'!$I$5-'СЕТ СН'!$I$21</f>
        <v>3368.9168218599998</v>
      </c>
      <c r="U125" s="36">
        <f>SUMIFS(СВЦЭМ!$D$33:$D$776,СВЦЭМ!$A$33:$A$776,$A125,СВЦЭМ!$B$33:$B$776,U$119)+'СЕТ СН'!$I$11+СВЦЭМ!$D$10+'СЕТ СН'!$I$5-'СЕТ СН'!$I$21</f>
        <v>3352.7539829400002</v>
      </c>
      <c r="V125" s="36">
        <f>SUMIFS(СВЦЭМ!$D$33:$D$776,СВЦЭМ!$A$33:$A$776,$A125,СВЦЭМ!$B$33:$B$776,V$119)+'СЕТ СН'!$I$11+СВЦЭМ!$D$10+'СЕТ СН'!$I$5-'СЕТ СН'!$I$21</f>
        <v>3317.67007358</v>
      </c>
      <c r="W125" s="36">
        <f>SUMIFS(СВЦЭМ!$D$33:$D$776,СВЦЭМ!$A$33:$A$776,$A125,СВЦЭМ!$B$33:$B$776,W$119)+'СЕТ СН'!$I$11+СВЦЭМ!$D$10+'СЕТ СН'!$I$5-'СЕТ СН'!$I$21</f>
        <v>3302.7830088199998</v>
      </c>
      <c r="X125" s="36">
        <f>SUMIFS(СВЦЭМ!$D$33:$D$776,СВЦЭМ!$A$33:$A$776,$A125,СВЦЭМ!$B$33:$B$776,X$119)+'СЕТ СН'!$I$11+СВЦЭМ!$D$10+'СЕТ СН'!$I$5-'СЕТ СН'!$I$21</f>
        <v>3334.5693462099998</v>
      </c>
      <c r="Y125" s="36">
        <f>SUMIFS(СВЦЭМ!$D$33:$D$776,СВЦЭМ!$A$33:$A$776,$A125,СВЦЭМ!$B$33:$B$776,Y$119)+'СЕТ СН'!$I$11+СВЦЭМ!$D$10+'СЕТ СН'!$I$5-'СЕТ СН'!$I$21</f>
        <v>3430.7948319100001</v>
      </c>
    </row>
    <row r="126" spans="1:27" ht="15.75" x14ac:dyDescent="0.2">
      <c r="A126" s="35">
        <f t="shared" si="3"/>
        <v>43989</v>
      </c>
      <c r="B126" s="36">
        <f>SUMIFS(СВЦЭМ!$D$33:$D$776,СВЦЭМ!$A$33:$A$776,$A126,СВЦЭМ!$B$33:$B$776,B$119)+'СЕТ СН'!$I$11+СВЦЭМ!$D$10+'СЕТ СН'!$I$5-'СЕТ СН'!$I$21</f>
        <v>3527.5721346800001</v>
      </c>
      <c r="C126" s="36">
        <f>SUMIFS(СВЦЭМ!$D$33:$D$776,СВЦЭМ!$A$33:$A$776,$A126,СВЦЭМ!$B$33:$B$776,C$119)+'СЕТ СН'!$I$11+СВЦЭМ!$D$10+'СЕТ СН'!$I$5-'СЕТ СН'!$I$21</f>
        <v>3544.5993426300001</v>
      </c>
      <c r="D126" s="36">
        <f>SUMIFS(СВЦЭМ!$D$33:$D$776,СВЦЭМ!$A$33:$A$776,$A126,СВЦЭМ!$B$33:$B$776,D$119)+'СЕТ СН'!$I$11+СВЦЭМ!$D$10+'СЕТ СН'!$I$5-'СЕТ СН'!$I$21</f>
        <v>3554.0267274600001</v>
      </c>
      <c r="E126" s="36">
        <f>SUMIFS(СВЦЭМ!$D$33:$D$776,СВЦЭМ!$A$33:$A$776,$A126,СВЦЭМ!$B$33:$B$776,E$119)+'СЕТ СН'!$I$11+СВЦЭМ!$D$10+'СЕТ СН'!$I$5-'СЕТ СН'!$I$21</f>
        <v>3553.9178993099999</v>
      </c>
      <c r="F126" s="36">
        <f>SUMIFS(СВЦЭМ!$D$33:$D$776,СВЦЭМ!$A$33:$A$776,$A126,СВЦЭМ!$B$33:$B$776,F$119)+'СЕТ СН'!$I$11+СВЦЭМ!$D$10+'СЕТ СН'!$I$5-'СЕТ СН'!$I$21</f>
        <v>3543.2047627399998</v>
      </c>
      <c r="G126" s="36">
        <f>SUMIFS(СВЦЭМ!$D$33:$D$776,СВЦЭМ!$A$33:$A$776,$A126,СВЦЭМ!$B$33:$B$776,G$119)+'СЕТ СН'!$I$11+СВЦЭМ!$D$10+'СЕТ СН'!$I$5-'СЕТ СН'!$I$21</f>
        <v>3548.45782117</v>
      </c>
      <c r="H126" s="36">
        <f>SUMIFS(СВЦЭМ!$D$33:$D$776,СВЦЭМ!$A$33:$A$776,$A126,СВЦЭМ!$B$33:$B$776,H$119)+'СЕТ СН'!$I$11+СВЦЭМ!$D$10+'СЕТ СН'!$I$5-'СЕТ СН'!$I$21</f>
        <v>3553.90320922</v>
      </c>
      <c r="I126" s="36">
        <f>SUMIFS(СВЦЭМ!$D$33:$D$776,СВЦЭМ!$A$33:$A$776,$A126,СВЦЭМ!$B$33:$B$776,I$119)+'СЕТ СН'!$I$11+СВЦЭМ!$D$10+'СЕТ СН'!$I$5-'СЕТ СН'!$I$21</f>
        <v>3568.3431759200002</v>
      </c>
      <c r="J126" s="36">
        <f>SUMIFS(СВЦЭМ!$D$33:$D$776,СВЦЭМ!$A$33:$A$776,$A126,СВЦЭМ!$B$33:$B$776,J$119)+'СЕТ СН'!$I$11+СВЦЭМ!$D$10+'СЕТ СН'!$I$5-'СЕТ СН'!$I$21</f>
        <v>3533.0362206499999</v>
      </c>
      <c r="K126" s="36">
        <f>SUMIFS(СВЦЭМ!$D$33:$D$776,СВЦЭМ!$A$33:$A$776,$A126,СВЦЭМ!$B$33:$B$776,K$119)+'СЕТ СН'!$I$11+СВЦЭМ!$D$10+'СЕТ СН'!$I$5-'СЕТ СН'!$I$21</f>
        <v>3447.6036633799999</v>
      </c>
      <c r="L126" s="36">
        <f>SUMIFS(СВЦЭМ!$D$33:$D$776,СВЦЭМ!$A$33:$A$776,$A126,СВЦЭМ!$B$33:$B$776,L$119)+'СЕТ СН'!$I$11+СВЦЭМ!$D$10+'СЕТ СН'!$I$5-'СЕТ СН'!$I$21</f>
        <v>3369.3971854000001</v>
      </c>
      <c r="M126" s="36">
        <f>SUMIFS(СВЦЭМ!$D$33:$D$776,СВЦЭМ!$A$33:$A$776,$A126,СВЦЭМ!$B$33:$B$776,M$119)+'СЕТ СН'!$I$11+СВЦЭМ!$D$10+'СЕТ СН'!$I$5-'СЕТ СН'!$I$21</f>
        <v>3339.5133867700001</v>
      </c>
      <c r="N126" s="36">
        <f>SUMIFS(СВЦЭМ!$D$33:$D$776,СВЦЭМ!$A$33:$A$776,$A126,СВЦЭМ!$B$33:$B$776,N$119)+'СЕТ СН'!$I$11+СВЦЭМ!$D$10+'СЕТ СН'!$I$5-'СЕТ СН'!$I$21</f>
        <v>3336.1310400399998</v>
      </c>
      <c r="O126" s="36">
        <f>SUMIFS(СВЦЭМ!$D$33:$D$776,СВЦЭМ!$A$33:$A$776,$A126,СВЦЭМ!$B$33:$B$776,O$119)+'СЕТ СН'!$I$11+СВЦЭМ!$D$10+'СЕТ СН'!$I$5-'СЕТ СН'!$I$21</f>
        <v>3331.06751145</v>
      </c>
      <c r="P126" s="36">
        <f>SUMIFS(СВЦЭМ!$D$33:$D$776,СВЦЭМ!$A$33:$A$776,$A126,СВЦЭМ!$B$33:$B$776,P$119)+'СЕТ СН'!$I$11+СВЦЭМ!$D$10+'СЕТ СН'!$I$5-'СЕТ СН'!$I$21</f>
        <v>3342.9110596800001</v>
      </c>
      <c r="Q126" s="36">
        <f>SUMIFS(СВЦЭМ!$D$33:$D$776,СВЦЭМ!$A$33:$A$776,$A126,СВЦЭМ!$B$33:$B$776,Q$119)+'СЕТ СН'!$I$11+СВЦЭМ!$D$10+'СЕТ СН'!$I$5-'СЕТ СН'!$I$21</f>
        <v>3351.0624633400002</v>
      </c>
      <c r="R126" s="36">
        <f>SUMIFS(СВЦЭМ!$D$33:$D$776,СВЦЭМ!$A$33:$A$776,$A126,СВЦЭМ!$B$33:$B$776,R$119)+'СЕТ СН'!$I$11+СВЦЭМ!$D$10+'СЕТ СН'!$I$5-'СЕТ СН'!$I$21</f>
        <v>3347.2610942800002</v>
      </c>
      <c r="S126" s="36">
        <f>SUMIFS(СВЦЭМ!$D$33:$D$776,СВЦЭМ!$A$33:$A$776,$A126,СВЦЭМ!$B$33:$B$776,S$119)+'СЕТ СН'!$I$11+СВЦЭМ!$D$10+'СЕТ СН'!$I$5-'СЕТ СН'!$I$21</f>
        <v>3352.5939288300001</v>
      </c>
      <c r="T126" s="36">
        <f>SUMIFS(СВЦЭМ!$D$33:$D$776,СВЦЭМ!$A$33:$A$776,$A126,СВЦЭМ!$B$33:$B$776,T$119)+'СЕТ СН'!$I$11+СВЦЭМ!$D$10+'СЕТ СН'!$I$5-'СЕТ СН'!$I$21</f>
        <v>3340.7103241300001</v>
      </c>
      <c r="U126" s="36">
        <f>SUMIFS(СВЦЭМ!$D$33:$D$776,СВЦЭМ!$A$33:$A$776,$A126,СВЦЭМ!$B$33:$B$776,U$119)+'СЕТ СН'!$I$11+СВЦЭМ!$D$10+'СЕТ СН'!$I$5-'СЕТ СН'!$I$21</f>
        <v>3314.8721064900001</v>
      </c>
      <c r="V126" s="36">
        <f>SUMIFS(СВЦЭМ!$D$33:$D$776,СВЦЭМ!$A$33:$A$776,$A126,СВЦЭМ!$B$33:$B$776,V$119)+'СЕТ СН'!$I$11+СВЦЭМ!$D$10+'СЕТ СН'!$I$5-'СЕТ СН'!$I$21</f>
        <v>3282.1682448199999</v>
      </c>
      <c r="W126" s="36">
        <f>SUMIFS(СВЦЭМ!$D$33:$D$776,СВЦЭМ!$A$33:$A$776,$A126,СВЦЭМ!$B$33:$B$776,W$119)+'СЕТ СН'!$I$11+СВЦЭМ!$D$10+'СЕТ СН'!$I$5-'СЕТ СН'!$I$21</f>
        <v>3275.9826945300001</v>
      </c>
      <c r="X126" s="36">
        <f>SUMIFS(СВЦЭМ!$D$33:$D$776,СВЦЭМ!$A$33:$A$776,$A126,СВЦЭМ!$B$33:$B$776,X$119)+'СЕТ СН'!$I$11+СВЦЭМ!$D$10+'СЕТ СН'!$I$5-'СЕТ СН'!$I$21</f>
        <v>3300.2760093400002</v>
      </c>
      <c r="Y126" s="36">
        <f>SUMIFS(СВЦЭМ!$D$33:$D$776,СВЦЭМ!$A$33:$A$776,$A126,СВЦЭМ!$B$33:$B$776,Y$119)+'СЕТ СН'!$I$11+СВЦЭМ!$D$10+'СЕТ СН'!$I$5-'СЕТ СН'!$I$21</f>
        <v>3392.36887858</v>
      </c>
    </row>
    <row r="127" spans="1:27" ht="15.75" x14ac:dyDescent="0.2">
      <c r="A127" s="35">
        <f t="shared" si="3"/>
        <v>43990</v>
      </c>
      <c r="B127" s="36">
        <f>SUMIFS(СВЦЭМ!$D$33:$D$776,СВЦЭМ!$A$33:$A$776,$A127,СВЦЭМ!$B$33:$B$776,B$119)+'СЕТ СН'!$I$11+СВЦЭМ!$D$10+'СЕТ СН'!$I$5-'СЕТ СН'!$I$21</f>
        <v>3512.27241417</v>
      </c>
      <c r="C127" s="36">
        <f>SUMIFS(СВЦЭМ!$D$33:$D$776,СВЦЭМ!$A$33:$A$776,$A127,СВЦЭМ!$B$33:$B$776,C$119)+'СЕТ СН'!$I$11+СВЦЭМ!$D$10+'СЕТ СН'!$I$5-'СЕТ СН'!$I$21</f>
        <v>3542.6123697799999</v>
      </c>
      <c r="D127" s="36">
        <f>SUMIFS(СВЦЭМ!$D$33:$D$776,СВЦЭМ!$A$33:$A$776,$A127,СВЦЭМ!$B$33:$B$776,D$119)+'СЕТ СН'!$I$11+СВЦЭМ!$D$10+'СЕТ СН'!$I$5-'СЕТ СН'!$I$21</f>
        <v>3570.0218392199999</v>
      </c>
      <c r="E127" s="36">
        <f>SUMIFS(СВЦЭМ!$D$33:$D$776,СВЦЭМ!$A$33:$A$776,$A127,СВЦЭМ!$B$33:$B$776,E$119)+'СЕТ СН'!$I$11+СВЦЭМ!$D$10+'СЕТ СН'!$I$5-'СЕТ СН'!$I$21</f>
        <v>3577.2758676499998</v>
      </c>
      <c r="F127" s="36">
        <f>SUMIFS(СВЦЭМ!$D$33:$D$776,СВЦЭМ!$A$33:$A$776,$A127,СВЦЭМ!$B$33:$B$776,F$119)+'СЕТ СН'!$I$11+СВЦЭМ!$D$10+'СЕТ СН'!$I$5-'СЕТ СН'!$I$21</f>
        <v>3570.9299153000002</v>
      </c>
      <c r="G127" s="36">
        <f>SUMIFS(СВЦЭМ!$D$33:$D$776,СВЦЭМ!$A$33:$A$776,$A127,СВЦЭМ!$B$33:$B$776,G$119)+'СЕТ СН'!$I$11+СВЦЭМ!$D$10+'СЕТ СН'!$I$5-'СЕТ СН'!$I$21</f>
        <v>3569.34531664</v>
      </c>
      <c r="H127" s="36">
        <f>SUMIFS(СВЦЭМ!$D$33:$D$776,СВЦЭМ!$A$33:$A$776,$A127,СВЦЭМ!$B$33:$B$776,H$119)+'СЕТ СН'!$I$11+СВЦЭМ!$D$10+'СЕТ СН'!$I$5-'СЕТ СН'!$I$21</f>
        <v>3564.7953731699999</v>
      </c>
      <c r="I127" s="36">
        <f>SUMIFS(СВЦЭМ!$D$33:$D$776,СВЦЭМ!$A$33:$A$776,$A127,СВЦЭМ!$B$33:$B$776,I$119)+'СЕТ СН'!$I$11+СВЦЭМ!$D$10+'СЕТ СН'!$I$5-'СЕТ СН'!$I$21</f>
        <v>3561.8921690400002</v>
      </c>
      <c r="J127" s="36">
        <f>SUMIFS(СВЦЭМ!$D$33:$D$776,СВЦЭМ!$A$33:$A$776,$A127,СВЦЭМ!$B$33:$B$776,J$119)+'СЕТ СН'!$I$11+СВЦЭМ!$D$10+'СЕТ СН'!$I$5-'СЕТ СН'!$I$21</f>
        <v>3492.97976741</v>
      </c>
      <c r="K127" s="36">
        <f>SUMIFS(СВЦЭМ!$D$33:$D$776,СВЦЭМ!$A$33:$A$776,$A127,СВЦЭМ!$B$33:$B$776,K$119)+'СЕТ СН'!$I$11+СВЦЭМ!$D$10+'СЕТ СН'!$I$5-'СЕТ СН'!$I$21</f>
        <v>3386.343398</v>
      </c>
      <c r="L127" s="36">
        <f>SUMIFS(СВЦЭМ!$D$33:$D$776,СВЦЭМ!$A$33:$A$776,$A127,СВЦЭМ!$B$33:$B$776,L$119)+'СЕТ СН'!$I$11+СВЦЭМ!$D$10+'СЕТ СН'!$I$5-'СЕТ СН'!$I$21</f>
        <v>3330.25231669</v>
      </c>
      <c r="M127" s="36">
        <f>SUMIFS(СВЦЭМ!$D$33:$D$776,СВЦЭМ!$A$33:$A$776,$A127,СВЦЭМ!$B$33:$B$776,M$119)+'СЕТ СН'!$I$11+СВЦЭМ!$D$10+'СЕТ СН'!$I$5-'СЕТ СН'!$I$21</f>
        <v>3316.23376508</v>
      </c>
      <c r="N127" s="36">
        <f>SUMIFS(СВЦЭМ!$D$33:$D$776,СВЦЭМ!$A$33:$A$776,$A127,СВЦЭМ!$B$33:$B$776,N$119)+'СЕТ СН'!$I$11+СВЦЭМ!$D$10+'СЕТ СН'!$I$5-'СЕТ СН'!$I$21</f>
        <v>3324.8035568200003</v>
      </c>
      <c r="O127" s="36">
        <f>SUMIFS(СВЦЭМ!$D$33:$D$776,СВЦЭМ!$A$33:$A$776,$A127,СВЦЭМ!$B$33:$B$776,O$119)+'СЕТ СН'!$I$11+СВЦЭМ!$D$10+'СЕТ СН'!$I$5-'СЕТ СН'!$I$21</f>
        <v>3338.61931491</v>
      </c>
      <c r="P127" s="36">
        <f>SUMIFS(СВЦЭМ!$D$33:$D$776,СВЦЭМ!$A$33:$A$776,$A127,СВЦЭМ!$B$33:$B$776,P$119)+'СЕТ СН'!$I$11+СВЦЭМ!$D$10+'СЕТ СН'!$I$5-'СЕТ СН'!$I$21</f>
        <v>3337.0149097900003</v>
      </c>
      <c r="Q127" s="36">
        <f>SUMIFS(СВЦЭМ!$D$33:$D$776,СВЦЭМ!$A$33:$A$776,$A127,СВЦЭМ!$B$33:$B$776,Q$119)+'СЕТ СН'!$I$11+СВЦЭМ!$D$10+'СЕТ СН'!$I$5-'СЕТ СН'!$I$21</f>
        <v>3340.5920480200002</v>
      </c>
      <c r="R127" s="36">
        <f>SUMIFS(СВЦЭМ!$D$33:$D$776,СВЦЭМ!$A$33:$A$776,$A127,СВЦЭМ!$B$33:$B$776,R$119)+'СЕТ СН'!$I$11+СВЦЭМ!$D$10+'СЕТ СН'!$I$5-'СЕТ СН'!$I$21</f>
        <v>3338.9255492399998</v>
      </c>
      <c r="S127" s="36">
        <f>SUMIFS(СВЦЭМ!$D$33:$D$776,СВЦЭМ!$A$33:$A$776,$A127,СВЦЭМ!$B$33:$B$776,S$119)+'СЕТ СН'!$I$11+СВЦЭМ!$D$10+'СЕТ СН'!$I$5-'СЕТ СН'!$I$21</f>
        <v>3354.2143276199999</v>
      </c>
      <c r="T127" s="36">
        <f>SUMIFS(СВЦЭМ!$D$33:$D$776,СВЦЭМ!$A$33:$A$776,$A127,СВЦЭМ!$B$33:$B$776,T$119)+'СЕТ СН'!$I$11+СВЦЭМ!$D$10+'СЕТ СН'!$I$5-'СЕТ СН'!$I$21</f>
        <v>3342.09464579</v>
      </c>
      <c r="U127" s="36">
        <f>SUMIFS(СВЦЭМ!$D$33:$D$776,СВЦЭМ!$A$33:$A$776,$A127,СВЦЭМ!$B$33:$B$776,U$119)+'СЕТ СН'!$I$11+СВЦЭМ!$D$10+'СЕТ СН'!$I$5-'СЕТ СН'!$I$21</f>
        <v>3339.1494151799998</v>
      </c>
      <c r="V127" s="36">
        <f>SUMIFS(СВЦЭМ!$D$33:$D$776,СВЦЭМ!$A$33:$A$776,$A127,СВЦЭМ!$B$33:$B$776,V$119)+'СЕТ СН'!$I$11+СВЦЭМ!$D$10+'СЕТ СН'!$I$5-'СЕТ СН'!$I$21</f>
        <v>3309.3743597000002</v>
      </c>
      <c r="W127" s="36">
        <f>SUMIFS(СВЦЭМ!$D$33:$D$776,СВЦЭМ!$A$33:$A$776,$A127,СВЦЭМ!$B$33:$B$776,W$119)+'СЕТ СН'!$I$11+СВЦЭМ!$D$10+'СЕТ СН'!$I$5-'СЕТ СН'!$I$21</f>
        <v>3298.90069954</v>
      </c>
      <c r="X127" s="36">
        <f>SUMIFS(СВЦЭМ!$D$33:$D$776,СВЦЭМ!$A$33:$A$776,$A127,СВЦЭМ!$B$33:$B$776,X$119)+'СЕТ СН'!$I$11+СВЦЭМ!$D$10+'СЕТ СН'!$I$5-'СЕТ СН'!$I$21</f>
        <v>3339.1008090800001</v>
      </c>
      <c r="Y127" s="36">
        <f>SUMIFS(СВЦЭМ!$D$33:$D$776,СВЦЭМ!$A$33:$A$776,$A127,СВЦЭМ!$B$33:$B$776,Y$119)+'СЕТ СН'!$I$11+СВЦЭМ!$D$10+'СЕТ СН'!$I$5-'СЕТ СН'!$I$21</f>
        <v>3399.6168208600002</v>
      </c>
    </row>
    <row r="128" spans="1:27" ht="15.75" x14ac:dyDescent="0.2">
      <c r="A128" s="35">
        <f t="shared" si="3"/>
        <v>43991</v>
      </c>
      <c r="B128" s="36">
        <f>SUMIFS(СВЦЭМ!$D$33:$D$776,СВЦЭМ!$A$33:$A$776,$A128,СВЦЭМ!$B$33:$B$776,B$119)+'СЕТ СН'!$I$11+СВЦЭМ!$D$10+'СЕТ СН'!$I$5-'СЕТ СН'!$I$21</f>
        <v>3496.8448315599999</v>
      </c>
      <c r="C128" s="36">
        <f>SUMIFS(СВЦЭМ!$D$33:$D$776,СВЦЭМ!$A$33:$A$776,$A128,СВЦЭМ!$B$33:$B$776,C$119)+'СЕТ СН'!$I$11+СВЦЭМ!$D$10+'СЕТ СН'!$I$5-'СЕТ СН'!$I$21</f>
        <v>3534.8402482299998</v>
      </c>
      <c r="D128" s="36">
        <f>SUMIFS(СВЦЭМ!$D$33:$D$776,СВЦЭМ!$A$33:$A$776,$A128,СВЦЭМ!$B$33:$B$776,D$119)+'СЕТ СН'!$I$11+СВЦЭМ!$D$10+'СЕТ СН'!$I$5-'СЕТ СН'!$I$21</f>
        <v>3550.4038661</v>
      </c>
      <c r="E128" s="36">
        <f>SUMIFS(СВЦЭМ!$D$33:$D$776,СВЦЭМ!$A$33:$A$776,$A128,СВЦЭМ!$B$33:$B$776,E$119)+'СЕТ СН'!$I$11+СВЦЭМ!$D$10+'СЕТ СН'!$I$5-'СЕТ СН'!$I$21</f>
        <v>3557.4052693799999</v>
      </c>
      <c r="F128" s="36">
        <f>SUMIFS(СВЦЭМ!$D$33:$D$776,СВЦЭМ!$A$33:$A$776,$A128,СВЦЭМ!$B$33:$B$776,F$119)+'СЕТ СН'!$I$11+СВЦЭМ!$D$10+'СЕТ СН'!$I$5-'СЕТ СН'!$I$21</f>
        <v>3551.29803683</v>
      </c>
      <c r="G128" s="36">
        <f>SUMIFS(СВЦЭМ!$D$33:$D$776,СВЦЭМ!$A$33:$A$776,$A128,СВЦЭМ!$B$33:$B$776,G$119)+'СЕТ СН'!$I$11+СВЦЭМ!$D$10+'СЕТ СН'!$I$5-'СЕТ СН'!$I$21</f>
        <v>3551.0851207400001</v>
      </c>
      <c r="H128" s="36">
        <f>SUMIFS(СВЦЭМ!$D$33:$D$776,СВЦЭМ!$A$33:$A$776,$A128,СВЦЭМ!$B$33:$B$776,H$119)+'СЕТ СН'!$I$11+СВЦЭМ!$D$10+'СЕТ СН'!$I$5-'СЕТ СН'!$I$21</f>
        <v>3537.4641414500002</v>
      </c>
      <c r="I128" s="36">
        <f>SUMIFS(СВЦЭМ!$D$33:$D$776,СВЦЭМ!$A$33:$A$776,$A128,СВЦЭМ!$B$33:$B$776,I$119)+'СЕТ СН'!$I$11+СВЦЭМ!$D$10+'СЕТ СН'!$I$5-'СЕТ СН'!$I$21</f>
        <v>3487.18557091</v>
      </c>
      <c r="J128" s="36">
        <f>SUMIFS(СВЦЭМ!$D$33:$D$776,СВЦЭМ!$A$33:$A$776,$A128,СВЦЭМ!$B$33:$B$776,J$119)+'СЕТ СН'!$I$11+СВЦЭМ!$D$10+'СЕТ СН'!$I$5-'СЕТ СН'!$I$21</f>
        <v>3428.39228619</v>
      </c>
      <c r="K128" s="36">
        <f>SUMIFS(СВЦЭМ!$D$33:$D$776,СВЦЭМ!$A$33:$A$776,$A128,СВЦЭМ!$B$33:$B$776,K$119)+'СЕТ СН'!$I$11+СВЦЭМ!$D$10+'СЕТ СН'!$I$5-'СЕТ СН'!$I$21</f>
        <v>3358.3954181999998</v>
      </c>
      <c r="L128" s="36">
        <f>SUMIFS(СВЦЭМ!$D$33:$D$776,СВЦЭМ!$A$33:$A$776,$A128,СВЦЭМ!$B$33:$B$776,L$119)+'СЕТ СН'!$I$11+СВЦЭМ!$D$10+'СЕТ СН'!$I$5-'СЕТ СН'!$I$21</f>
        <v>3329.3467285400002</v>
      </c>
      <c r="M128" s="36">
        <f>SUMIFS(СВЦЭМ!$D$33:$D$776,СВЦЭМ!$A$33:$A$776,$A128,СВЦЭМ!$B$33:$B$776,M$119)+'СЕТ СН'!$I$11+СВЦЭМ!$D$10+'СЕТ СН'!$I$5-'СЕТ СН'!$I$21</f>
        <v>3333.17755102</v>
      </c>
      <c r="N128" s="36">
        <f>SUMIFS(СВЦЭМ!$D$33:$D$776,СВЦЭМ!$A$33:$A$776,$A128,СВЦЭМ!$B$33:$B$776,N$119)+'СЕТ СН'!$I$11+СВЦЭМ!$D$10+'СЕТ СН'!$I$5-'СЕТ СН'!$I$21</f>
        <v>3354.8653944799998</v>
      </c>
      <c r="O128" s="36">
        <f>SUMIFS(СВЦЭМ!$D$33:$D$776,СВЦЭМ!$A$33:$A$776,$A128,СВЦЭМ!$B$33:$B$776,O$119)+'СЕТ СН'!$I$11+СВЦЭМ!$D$10+'СЕТ СН'!$I$5-'СЕТ СН'!$I$21</f>
        <v>3350.3844938399998</v>
      </c>
      <c r="P128" s="36">
        <f>SUMIFS(СВЦЭМ!$D$33:$D$776,СВЦЭМ!$A$33:$A$776,$A128,СВЦЭМ!$B$33:$B$776,P$119)+'СЕТ СН'!$I$11+СВЦЭМ!$D$10+'СЕТ СН'!$I$5-'СЕТ СН'!$I$21</f>
        <v>3362.3004871900002</v>
      </c>
      <c r="Q128" s="36">
        <f>SUMIFS(СВЦЭМ!$D$33:$D$776,СВЦЭМ!$A$33:$A$776,$A128,СВЦЭМ!$B$33:$B$776,Q$119)+'СЕТ СН'!$I$11+СВЦЭМ!$D$10+'СЕТ СН'!$I$5-'СЕТ СН'!$I$21</f>
        <v>3363.08975048</v>
      </c>
      <c r="R128" s="36">
        <f>SUMIFS(СВЦЭМ!$D$33:$D$776,СВЦЭМ!$A$33:$A$776,$A128,СВЦЭМ!$B$33:$B$776,R$119)+'СЕТ СН'!$I$11+СВЦЭМ!$D$10+'СЕТ СН'!$I$5-'СЕТ СН'!$I$21</f>
        <v>3362.9312818099997</v>
      </c>
      <c r="S128" s="36">
        <f>SUMIFS(СВЦЭМ!$D$33:$D$776,СВЦЭМ!$A$33:$A$776,$A128,СВЦЭМ!$B$33:$B$776,S$119)+'СЕТ СН'!$I$11+СВЦЭМ!$D$10+'СЕТ СН'!$I$5-'СЕТ СН'!$I$21</f>
        <v>3371.96406419</v>
      </c>
      <c r="T128" s="36">
        <f>SUMIFS(СВЦЭМ!$D$33:$D$776,СВЦЭМ!$A$33:$A$776,$A128,СВЦЭМ!$B$33:$B$776,T$119)+'СЕТ СН'!$I$11+СВЦЭМ!$D$10+'СЕТ СН'!$I$5-'СЕТ СН'!$I$21</f>
        <v>3364.20606223</v>
      </c>
      <c r="U128" s="36">
        <f>SUMIFS(СВЦЭМ!$D$33:$D$776,СВЦЭМ!$A$33:$A$776,$A128,СВЦЭМ!$B$33:$B$776,U$119)+'СЕТ СН'!$I$11+СВЦЭМ!$D$10+'СЕТ СН'!$I$5-'СЕТ СН'!$I$21</f>
        <v>3367.5479927199999</v>
      </c>
      <c r="V128" s="36">
        <f>SUMIFS(СВЦЭМ!$D$33:$D$776,СВЦЭМ!$A$33:$A$776,$A128,СВЦЭМ!$B$33:$B$776,V$119)+'СЕТ СН'!$I$11+СВЦЭМ!$D$10+'СЕТ СН'!$I$5-'СЕТ СН'!$I$21</f>
        <v>3372.10557032</v>
      </c>
      <c r="W128" s="36">
        <f>SUMIFS(СВЦЭМ!$D$33:$D$776,СВЦЭМ!$A$33:$A$776,$A128,СВЦЭМ!$B$33:$B$776,W$119)+'СЕТ СН'!$I$11+СВЦЭМ!$D$10+'СЕТ СН'!$I$5-'СЕТ СН'!$I$21</f>
        <v>3380.63429873</v>
      </c>
      <c r="X128" s="36">
        <f>SUMIFS(СВЦЭМ!$D$33:$D$776,СВЦЭМ!$A$33:$A$776,$A128,СВЦЭМ!$B$33:$B$776,X$119)+'СЕТ СН'!$I$11+СВЦЭМ!$D$10+'СЕТ СН'!$I$5-'СЕТ СН'!$I$21</f>
        <v>3370.9961384600001</v>
      </c>
      <c r="Y128" s="36">
        <f>SUMIFS(СВЦЭМ!$D$33:$D$776,СВЦЭМ!$A$33:$A$776,$A128,СВЦЭМ!$B$33:$B$776,Y$119)+'СЕТ СН'!$I$11+СВЦЭМ!$D$10+'СЕТ СН'!$I$5-'СЕТ СН'!$I$21</f>
        <v>3451.1781319000002</v>
      </c>
    </row>
    <row r="129" spans="1:25" ht="15.75" x14ac:dyDescent="0.2">
      <c r="A129" s="35">
        <f t="shared" si="3"/>
        <v>43992</v>
      </c>
      <c r="B129" s="36">
        <f>SUMIFS(СВЦЭМ!$D$33:$D$776,СВЦЭМ!$A$33:$A$776,$A129,СВЦЭМ!$B$33:$B$776,B$119)+'СЕТ СН'!$I$11+СВЦЭМ!$D$10+'СЕТ СН'!$I$5-'СЕТ СН'!$I$21</f>
        <v>3566.2986642300002</v>
      </c>
      <c r="C129" s="36">
        <f>SUMIFS(СВЦЭМ!$D$33:$D$776,СВЦЭМ!$A$33:$A$776,$A129,СВЦЭМ!$B$33:$B$776,C$119)+'СЕТ СН'!$I$11+СВЦЭМ!$D$10+'СЕТ СН'!$I$5-'СЕТ СН'!$I$21</f>
        <v>3577.9176051899999</v>
      </c>
      <c r="D129" s="36">
        <f>SUMIFS(СВЦЭМ!$D$33:$D$776,СВЦЭМ!$A$33:$A$776,$A129,СВЦЭМ!$B$33:$B$776,D$119)+'СЕТ СН'!$I$11+СВЦЭМ!$D$10+'СЕТ СН'!$I$5-'СЕТ СН'!$I$21</f>
        <v>3557.3319321999998</v>
      </c>
      <c r="E129" s="36">
        <f>SUMIFS(СВЦЭМ!$D$33:$D$776,СВЦЭМ!$A$33:$A$776,$A129,СВЦЭМ!$B$33:$B$776,E$119)+'СЕТ СН'!$I$11+СВЦЭМ!$D$10+'СЕТ СН'!$I$5-'СЕТ СН'!$I$21</f>
        <v>3561.0472887199999</v>
      </c>
      <c r="F129" s="36">
        <f>SUMIFS(СВЦЭМ!$D$33:$D$776,СВЦЭМ!$A$33:$A$776,$A129,СВЦЭМ!$B$33:$B$776,F$119)+'СЕТ СН'!$I$11+СВЦЭМ!$D$10+'СЕТ СН'!$I$5-'СЕТ СН'!$I$21</f>
        <v>3555.5023002299999</v>
      </c>
      <c r="G129" s="36">
        <f>SUMIFS(СВЦЭМ!$D$33:$D$776,СВЦЭМ!$A$33:$A$776,$A129,СВЦЭМ!$B$33:$B$776,G$119)+'СЕТ СН'!$I$11+СВЦЭМ!$D$10+'СЕТ СН'!$I$5-'СЕТ СН'!$I$21</f>
        <v>3553.73661692</v>
      </c>
      <c r="H129" s="36">
        <f>SUMIFS(СВЦЭМ!$D$33:$D$776,СВЦЭМ!$A$33:$A$776,$A129,СВЦЭМ!$B$33:$B$776,H$119)+'СЕТ СН'!$I$11+СВЦЭМ!$D$10+'СЕТ СН'!$I$5-'СЕТ СН'!$I$21</f>
        <v>3571.50347956</v>
      </c>
      <c r="I129" s="36">
        <f>SUMIFS(СВЦЭМ!$D$33:$D$776,СВЦЭМ!$A$33:$A$776,$A129,СВЦЭМ!$B$33:$B$776,I$119)+'СЕТ СН'!$I$11+СВЦЭМ!$D$10+'СЕТ СН'!$I$5-'СЕТ СН'!$I$21</f>
        <v>3543.4218883600001</v>
      </c>
      <c r="J129" s="36">
        <f>SUMIFS(СВЦЭМ!$D$33:$D$776,СВЦЭМ!$A$33:$A$776,$A129,СВЦЭМ!$B$33:$B$776,J$119)+'СЕТ СН'!$I$11+СВЦЭМ!$D$10+'СЕТ СН'!$I$5-'СЕТ СН'!$I$21</f>
        <v>3493.40511169</v>
      </c>
      <c r="K129" s="36">
        <f>SUMIFS(СВЦЭМ!$D$33:$D$776,СВЦЭМ!$A$33:$A$776,$A129,СВЦЭМ!$B$33:$B$776,K$119)+'СЕТ СН'!$I$11+СВЦЭМ!$D$10+'СЕТ СН'!$I$5-'СЕТ СН'!$I$21</f>
        <v>3411.7940704399998</v>
      </c>
      <c r="L129" s="36">
        <f>SUMIFS(СВЦЭМ!$D$33:$D$776,СВЦЭМ!$A$33:$A$776,$A129,СВЦЭМ!$B$33:$B$776,L$119)+'СЕТ СН'!$I$11+СВЦЭМ!$D$10+'СЕТ СН'!$I$5-'СЕТ СН'!$I$21</f>
        <v>3343.3589143899999</v>
      </c>
      <c r="M129" s="36">
        <f>SUMIFS(СВЦЭМ!$D$33:$D$776,СВЦЭМ!$A$33:$A$776,$A129,СВЦЭМ!$B$33:$B$776,M$119)+'СЕТ СН'!$I$11+СВЦЭМ!$D$10+'СЕТ СН'!$I$5-'СЕТ СН'!$I$21</f>
        <v>3353.01727914</v>
      </c>
      <c r="N129" s="36">
        <f>SUMIFS(СВЦЭМ!$D$33:$D$776,СВЦЭМ!$A$33:$A$776,$A129,СВЦЭМ!$B$33:$B$776,N$119)+'СЕТ СН'!$I$11+СВЦЭМ!$D$10+'СЕТ СН'!$I$5-'СЕТ СН'!$I$21</f>
        <v>3363.65806376</v>
      </c>
      <c r="O129" s="36">
        <f>SUMIFS(СВЦЭМ!$D$33:$D$776,СВЦЭМ!$A$33:$A$776,$A129,СВЦЭМ!$B$33:$B$776,O$119)+'СЕТ СН'!$I$11+СВЦЭМ!$D$10+'СЕТ СН'!$I$5-'СЕТ СН'!$I$21</f>
        <v>3361.3498416800003</v>
      </c>
      <c r="P129" s="36">
        <f>SUMIFS(СВЦЭМ!$D$33:$D$776,СВЦЭМ!$A$33:$A$776,$A129,СВЦЭМ!$B$33:$B$776,P$119)+'СЕТ СН'!$I$11+СВЦЭМ!$D$10+'СЕТ СН'!$I$5-'СЕТ СН'!$I$21</f>
        <v>3370.3089111700001</v>
      </c>
      <c r="Q129" s="36">
        <f>SUMIFS(СВЦЭМ!$D$33:$D$776,СВЦЭМ!$A$33:$A$776,$A129,СВЦЭМ!$B$33:$B$776,Q$119)+'СЕТ СН'!$I$11+СВЦЭМ!$D$10+'СЕТ СН'!$I$5-'СЕТ СН'!$I$21</f>
        <v>3377.6096364800001</v>
      </c>
      <c r="R129" s="36">
        <f>SUMIFS(СВЦЭМ!$D$33:$D$776,СВЦЭМ!$A$33:$A$776,$A129,СВЦЭМ!$B$33:$B$776,R$119)+'СЕТ СН'!$I$11+СВЦЭМ!$D$10+'СЕТ СН'!$I$5-'СЕТ СН'!$I$21</f>
        <v>3377.98664487</v>
      </c>
      <c r="S129" s="36">
        <f>SUMIFS(СВЦЭМ!$D$33:$D$776,СВЦЭМ!$A$33:$A$776,$A129,СВЦЭМ!$B$33:$B$776,S$119)+'СЕТ СН'!$I$11+СВЦЭМ!$D$10+'СЕТ СН'!$I$5-'СЕТ СН'!$I$21</f>
        <v>3382.31925882</v>
      </c>
      <c r="T129" s="36">
        <f>SUMIFS(СВЦЭМ!$D$33:$D$776,СВЦЭМ!$A$33:$A$776,$A129,СВЦЭМ!$B$33:$B$776,T$119)+'СЕТ СН'!$I$11+СВЦЭМ!$D$10+'СЕТ СН'!$I$5-'СЕТ СН'!$I$21</f>
        <v>3377.4422412700001</v>
      </c>
      <c r="U129" s="36">
        <f>SUMIFS(СВЦЭМ!$D$33:$D$776,СВЦЭМ!$A$33:$A$776,$A129,СВЦЭМ!$B$33:$B$776,U$119)+'СЕТ СН'!$I$11+СВЦЭМ!$D$10+'СЕТ СН'!$I$5-'СЕТ СН'!$I$21</f>
        <v>3366.68019026</v>
      </c>
      <c r="V129" s="36">
        <f>SUMIFS(СВЦЭМ!$D$33:$D$776,СВЦЭМ!$A$33:$A$776,$A129,СВЦЭМ!$B$33:$B$776,V$119)+'СЕТ СН'!$I$11+СВЦЭМ!$D$10+'СЕТ СН'!$I$5-'СЕТ СН'!$I$21</f>
        <v>3362.1439490900002</v>
      </c>
      <c r="W129" s="36">
        <f>SUMIFS(СВЦЭМ!$D$33:$D$776,СВЦЭМ!$A$33:$A$776,$A129,СВЦЭМ!$B$33:$B$776,W$119)+'СЕТ СН'!$I$11+СВЦЭМ!$D$10+'СЕТ СН'!$I$5-'СЕТ СН'!$I$21</f>
        <v>3364.1421209700002</v>
      </c>
      <c r="X129" s="36">
        <f>SUMIFS(СВЦЭМ!$D$33:$D$776,СВЦЭМ!$A$33:$A$776,$A129,СВЦЭМ!$B$33:$B$776,X$119)+'СЕТ СН'!$I$11+СВЦЭМ!$D$10+'СЕТ СН'!$I$5-'СЕТ СН'!$I$21</f>
        <v>3401.9152029699999</v>
      </c>
      <c r="Y129" s="36">
        <f>SUMIFS(СВЦЭМ!$D$33:$D$776,СВЦЭМ!$A$33:$A$776,$A129,СВЦЭМ!$B$33:$B$776,Y$119)+'СЕТ СН'!$I$11+СВЦЭМ!$D$10+'СЕТ СН'!$I$5-'СЕТ СН'!$I$21</f>
        <v>3491.9129828599998</v>
      </c>
    </row>
    <row r="130" spans="1:25" ht="15.75" x14ac:dyDescent="0.2">
      <c r="A130" s="35">
        <f t="shared" si="3"/>
        <v>43993</v>
      </c>
      <c r="B130" s="36">
        <f>SUMIFS(СВЦЭМ!$D$33:$D$776,СВЦЭМ!$A$33:$A$776,$A130,СВЦЭМ!$B$33:$B$776,B$119)+'СЕТ СН'!$I$11+СВЦЭМ!$D$10+'СЕТ СН'!$I$5-'СЕТ СН'!$I$21</f>
        <v>3596.5121863200002</v>
      </c>
      <c r="C130" s="36">
        <f>SUMIFS(СВЦЭМ!$D$33:$D$776,СВЦЭМ!$A$33:$A$776,$A130,СВЦЭМ!$B$33:$B$776,C$119)+'СЕТ СН'!$I$11+СВЦЭМ!$D$10+'СЕТ СН'!$I$5-'СЕТ СН'!$I$21</f>
        <v>3568.4336016900002</v>
      </c>
      <c r="D130" s="36">
        <f>SUMIFS(СВЦЭМ!$D$33:$D$776,СВЦЭМ!$A$33:$A$776,$A130,СВЦЭМ!$B$33:$B$776,D$119)+'СЕТ СН'!$I$11+СВЦЭМ!$D$10+'СЕТ СН'!$I$5-'СЕТ СН'!$I$21</f>
        <v>3548.0736491400003</v>
      </c>
      <c r="E130" s="36">
        <f>SUMIFS(СВЦЭМ!$D$33:$D$776,СВЦЭМ!$A$33:$A$776,$A130,СВЦЭМ!$B$33:$B$776,E$119)+'СЕТ СН'!$I$11+СВЦЭМ!$D$10+'СЕТ СН'!$I$5-'СЕТ СН'!$I$21</f>
        <v>3553.1668151499998</v>
      </c>
      <c r="F130" s="36">
        <f>SUMIFS(СВЦЭМ!$D$33:$D$776,СВЦЭМ!$A$33:$A$776,$A130,СВЦЭМ!$B$33:$B$776,F$119)+'СЕТ СН'!$I$11+СВЦЭМ!$D$10+'СЕТ СН'!$I$5-'СЕТ СН'!$I$21</f>
        <v>3545.7691715000001</v>
      </c>
      <c r="G130" s="36">
        <f>SUMIFS(СВЦЭМ!$D$33:$D$776,СВЦЭМ!$A$33:$A$776,$A130,СВЦЭМ!$B$33:$B$776,G$119)+'СЕТ СН'!$I$11+СВЦЭМ!$D$10+'СЕТ СН'!$I$5-'СЕТ СН'!$I$21</f>
        <v>3551.2983079000001</v>
      </c>
      <c r="H130" s="36">
        <f>SUMIFS(СВЦЭМ!$D$33:$D$776,СВЦЭМ!$A$33:$A$776,$A130,СВЦЭМ!$B$33:$B$776,H$119)+'СЕТ СН'!$I$11+СВЦЭМ!$D$10+'СЕТ СН'!$I$5-'СЕТ СН'!$I$21</f>
        <v>3567.77989579</v>
      </c>
      <c r="I130" s="36">
        <f>SUMIFS(СВЦЭМ!$D$33:$D$776,СВЦЭМ!$A$33:$A$776,$A130,СВЦЭМ!$B$33:$B$776,I$119)+'СЕТ СН'!$I$11+СВЦЭМ!$D$10+'СЕТ СН'!$I$5-'СЕТ СН'!$I$21</f>
        <v>3584.8322202499999</v>
      </c>
      <c r="J130" s="36">
        <f>SUMIFS(СВЦЭМ!$D$33:$D$776,СВЦЭМ!$A$33:$A$776,$A130,СВЦЭМ!$B$33:$B$776,J$119)+'СЕТ СН'!$I$11+СВЦЭМ!$D$10+'СЕТ СН'!$I$5-'СЕТ СН'!$I$21</f>
        <v>3523.2820313699999</v>
      </c>
      <c r="K130" s="36">
        <f>SUMIFS(СВЦЭМ!$D$33:$D$776,СВЦЭМ!$A$33:$A$776,$A130,СВЦЭМ!$B$33:$B$776,K$119)+'СЕТ СН'!$I$11+СВЦЭМ!$D$10+'СЕТ СН'!$I$5-'СЕТ СН'!$I$21</f>
        <v>3441.1486567500001</v>
      </c>
      <c r="L130" s="36">
        <f>SUMIFS(СВЦЭМ!$D$33:$D$776,СВЦЭМ!$A$33:$A$776,$A130,СВЦЭМ!$B$33:$B$776,L$119)+'СЕТ СН'!$I$11+СВЦЭМ!$D$10+'СЕТ СН'!$I$5-'СЕТ СН'!$I$21</f>
        <v>3381.91531472</v>
      </c>
      <c r="M130" s="36">
        <f>SUMIFS(СВЦЭМ!$D$33:$D$776,СВЦЭМ!$A$33:$A$776,$A130,СВЦЭМ!$B$33:$B$776,M$119)+'СЕТ СН'!$I$11+СВЦЭМ!$D$10+'СЕТ СН'!$I$5-'СЕТ СН'!$I$21</f>
        <v>3377.7227977699999</v>
      </c>
      <c r="N130" s="36">
        <f>SUMIFS(СВЦЭМ!$D$33:$D$776,СВЦЭМ!$A$33:$A$776,$A130,СВЦЭМ!$B$33:$B$776,N$119)+'СЕТ СН'!$I$11+СВЦЭМ!$D$10+'СЕТ СН'!$I$5-'СЕТ СН'!$I$21</f>
        <v>3375.9175448599999</v>
      </c>
      <c r="O130" s="36">
        <f>SUMIFS(СВЦЭМ!$D$33:$D$776,СВЦЭМ!$A$33:$A$776,$A130,СВЦЭМ!$B$33:$B$776,O$119)+'СЕТ СН'!$I$11+СВЦЭМ!$D$10+'СЕТ СН'!$I$5-'СЕТ СН'!$I$21</f>
        <v>3382.08087131</v>
      </c>
      <c r="P130" s="36">
        <f>SUMIFS(СВЦЭМ!$D$33:$D$776,СВЦЭМ!$A$33:$A$776,$A130,СВЦЭМ!$B$33:$B$776,P$119)+'СЕТ СН'!$I$11+СВЦЭМ!$D$10+'СЕТ СН'!$I$5-'СЕТ СН'!$I$21</f>
        <v>3389.7866559700001</v>
      </c>
      <c r="Q130" s="36">
        <f>SUMIFS(СВЦЭМ!$D$33:$D$776,СВЦЭМ!$A$33:$A$776,$A130,СВЦЭМ!$B$33:$B$776,Q$119)+'СЕТ СН'!$I$11+СВЦЭМ!$D$10+'СЕТ СН'!$I$5-'СЕТ СН'!$I$21</f>
        <v>3381.8676528300002</v>
      </c>
      <c r="R130" s="36">
        <f>SUMIFS(СВЦЭМ!$D$33:$D$776,СВЦЭМ!$A$33:$A$776,$A130,СВЦЭМ!$B$33:$B$776,R$119)+'СЕТ СН'!$I$11+СВЦЭМ!$D$10+'СЕТ СН'!$I$5-'СЕТ СН'!$I$21</f>
        <v>3382.1055926200002</v>
      </c>
      <c r="S130" s="36">
        <f>SUMIFS(СВЦЭМ!$D$33:$D$776,СВЦЭМ!$A$33:$A$776,$A130,СВЦЭМ!$B$33:$B$776,S$119)+'СЕТ СН'!$I$11+СВЦЭМ!$D$10+'СЕТ СН'!$I$5-'СЕТ СН'!$I$21</f>
        <v>3379.9736382599999</v>
      </c>
      <c r="T130" s="36">
        <f>SUMIFS(СВЦЭМ!$D$33:$D$776,СВЦЭМ!$A$33:$A$776,$A130,СВЦЭМ!$B$33:$B$776,T$119)+'СЕТ СН'!$I$11+СВЦЭМ!$D$10+'СЕТ СН'!$I$5-'СЕТ СН'!$I$21</f>
        <v>3383.4949743000002</v>
      </c>
      <c r="U130" s="36">
        <f>SUMIFS(СВЦЭМ!$D$33:$D$776,СВЦЭМ!$A$33:$A$776,$A130,СВЦЭМ!$B$33:$B$776,U$119)+'СЕТ СН'!$I$11+СВЦЭМ!$D$10+'СЕТ СН'!$I$5-'СЕТ СН'!$I$21</f>
        <v>3373.5532962699999</v>
      </c>
      <c r="V130" s="36">
        <f>SUMIFS(СВЦЭМ!$D$33:$D$776,СВЦЭМ!$A$33:$A$776,$A130,СВЦЭМ!$B$33:$B$776,V$119)+'СЕТ СН'!$I$11+СВЦЭМ!$D$10+'СЕТ СН'!$I$5-'СЕТ СН'!$I$21</f>
        <v>3362.5111878799999</v>
      </c>
      <c r="W130" s="36">
        <f>SUMIFS(СВЦЭМ!$D$33:$D$776,СВЦЭМ!$A$33:$A$776,$A130,СВЦЭМ!$B$33:$B$776,W$119)+'СЕТ СН'!$I$11+СВЦЭМ!$D$10+'СЕТ СН'!$I$5-'СЕТ СН'!$I$21</f>
        <v>3350.21484027</v>
      </c>
      <c r="X130" s="36">
        <f>SUMIFS(СВЦЭМ!$D$33:$D$776,СВЦЭМ!$A$33:$A$776,$A130,СВЦЭМ!$B$33:$B$776,X$119)+'СЕТ СН'!$I$11+СВЦЭМ!$D$10+'СЕТ СН'!$I$5-'СЕТ СН'!$I$21</f>
        <v>3386.1984810100003</v>
      </c>
      <c r="Y130" s="36">
        <f>SUMIFS(СВЦЭМ!$D$33:$D$776,СВЦЭМ!$A$33:$A$776,$A130,СВЦЭМ!$B$33:$B$776,Y$119)+'СЕТ СН'!$I$11+СВЦЭМ!$D$10+'СЕТ СН'!$I$5-'СЕТ СН'!$I$21</f>
        <v>3476.05200642</v>
      </c>
    </row>
    <row r="131" spans="1:25" ht="15.75" x14ac:dyDescent="0.2">
      <c r="A131" s="35">
        <f t="shared" si="3"/>
        <v>43994</v>
      </c>
      <c r="B131" s="36">
        <f>SUMIFS(СВЦЭМ!$D$33:$D$776,СВЦЭМ!$A$33:$A$776,$A131,СВЦЭМ!$B$33:$B$776,B$119)+'СЕТ СН'!$I$11+СВЦЭМ!$D$10+'СЕТ СН'!$I$5-'СЕТ СН'!$I$21</f>
        <v>3533.6288033400001</v>
      </c>
      <c r="C131" s="36">
        <f>SUMIFS(СВЦЭМ!$D$33:$D$776,СВЦЭМ!$A$33:$A$776,$A131,СВЦЭМ!$B$33:$B$776,C$119)+'СЕТ СН'!$I$11+СВЦЭМ!$D$10+'СЕТ СН'!$I$5-'СЕТ СН'!$I$21</f>
        <v>3581.29640294</v>
      </c>
      <c r="D131" s="36">
        <f>SUMIFS(СВЦЭМ!$D$33:$D$776,СВЦЭМ!$A$33:$A$776,$A131,СВЦЭМ!$B$33:$B$776,D$119)+'СЕТ СН'!$I$11+СВЦЭМ!$D$10+'СЕТ СН'!$I$5-'СЕТ СН'!$I$21</f>
        <v>3578.62278612</v>
      </c>
      <c r="E131" s="36">
        <f>SUMIFS(СВЦЭМ!$D$33:$D$776,СВЦЭМ!$A$33:$A$776,$A131,СВЦЭМ!$B$33:$B$776,E$119)+'СЕТ СН'!$I$11+СВЦЭМ!$D$10+'СЕТ СН'!$I$5-'СЕТ СН'!$I$21</f>
        <v>3563.28090191</v>
      </c>
      <c r="F131" s="36">
        <f>SUMIFS(СВЦЭМ!$D$33:$D$776,СВЦЭМ!$A$33:$A$776,$A131,СВЦЭМ!$B$33:$B$776,F$119)+'СЕТ СН'!$I$11+СВЦЭМ!$D$10+'СЕТ СН'!$I$5-'СЕТ СН'!$I$21</f>
        <v>3556.49234729</v>
      </c>
      <c r="G131" s="36">
        <f>SUMIFS(СВЦЭМ!$D$33:$D$776,СВЦЭМ!$A$33:$A$776,$A131,СВЦЭМ!$B$33:$B$776,G$119)+'СЕТ СН'!$I$11+СВЦЭМ!$D$10+'СЕТ СН'!$I$5-'СЕТ СН'!$I$21</f>
        <v>3565.8335397400001</v>
      </c>
      <c r="H131" s="36">
        <f>SUMIFS(СВЦЭМ!$D$33:$D$776,СВЦЭМ!$A$33:$A$776,$A131,СВЦЭМ!$B$33:$B$776,H$119)+'СЕТ СН'!$I$11+СВЦЭМ!$D$10+'СЕТ СН'!$I$5-'СЕТ СН'!$I$21</f>
        <v>3579.12394885</v>
      </c>
      <c r="I131" s="36">
        <f>SUMIFS(СВЦЭМ!$D$33:$D$776,СВЦЭМ!$A$33:$A$776,$A131,СВЦЭМ!$B$33:$B$776,I$119)+'СЕТ СН'!$I$11+СВЦЭМ!$D$10+'СЕТ СН'!$I$5-'СЕТ СН'!$I$21</f>
        <v>3557.3612902300001</v>
      </c>
      <c r="J131" s="36">
        <f>SUMIFS(СВЦЭМ!$D$33:$D$776,СВЦЭМ!$A$33:$A$776,$A131,СВЦЭМ!$B$33:$B$776,J$119)+'СЕТ СН'!$I$11+СВЦЭМ!$D$10+'СЕТ СН'!$I$5-'СЕТ СН'!$I$21</f>
        <v>3501.5489813899999</v>
      </c>
      <c r="K131" s="36">
        <f>SUMIFS(СВЦЭМ!$D$33:$D$776,СВЦЭМ!$A$33:$A$776,$A131,СВЦЭМ!$B$33:$B$776,K$119)+'СЕТ СН'!$I$11+СВЦЭМ!$D$10+'СЕТ СН'!$I$5-'СЕТ СН'!$I$21</f>
        <v>3400.8420680200002</v>
      </c>
      <c r="L131" s="36">
        <f>SUMIFS(СВЦЭМ!$D$33:$D$776,СВЦЭМ!$A$33:$A$776,$A131,СВЦЭМ!$B$33:$B$776,L$119)+'СЕТ СН'!$I$11+СВЦЭМ!$D$10+'СЕТ СН'!$I$5-'СЕТ СН'!$I$21</f>
        <v>3340.6653440199998</v>
      </c>
      <c r="M131" s="36">
        <f>SUMIFS(СВЦЭМ!$D$33:$D$776,СВЦЭМ!$A$33:$A$776,$A131,СВЦЭМ!$B$33:$B$776,M$119)+'СЕТ СН'!$I$11+СВЦЭМ!$D$10+'СЕТ СН'!$I$5-'СЕТ СН'!$I$21</f>
        <v>3336.4407938899999</v>
      </c>
      <c r="N131" s="36">
        <f>SUMIFS(СВЦЭМ!$D$33:$D$776,СВЦЭМ!$A$33:$A$776,$A131,СВЦЭМ!$B$33:$B$776,N$119)+'СЕТ СН'!$I$11+СВЦЭМ!$D$10+'СЕТ СН'!$I$5-'СЕТ СН'!$I$21</f>
        <v>3357.7430853199999</v>
      </c>
      <c r="O131" s="36">
        <f>SUMIFS(СВЦЭМ!$D$33:$D$776,СВЦЭМ!$A$33:$A$776,$A131,СВЦЭМ!$B$33:$B$776,O$119)+'СЕТ СН'!$I$11+СВЦЭМ!$D$10+'СЕТ СН'!$I$5-'СЕТ СН'!$I$21</f>
        <v>3367.9264533699998</v>
      </c>
      <c r="P131" s="36">
        <f>SUMIFS(СВЦЭМ!$D$33:$D$776,СВЦЭМ!$A$33:$A$776,$A131,СВЦЭМ!$B$33:$B$776,P$119)+'СЕТ СН'!$I$11+СВЦЭМ!$D$10+'СЕТ СН'!$I$5-'СЕТ СН'!$I$21</f>
        <v>3371.61798572</v>
      </c>
      <c r="Q131" s="36">
        <f>SUMIFS(СВЦЭМ!$D$33:$D$776,СВЦЭМ!$A$33:$A$776,$A131,СВЦЭМ!$B$33:$B$776,Q$119)+'СЕТ СН'!$I$11+СВЦЭМ!$D$10+'СЕТ СН'!$I$5-'СЕТ СН'!$I$21</f>
        <v>3359.3939877399998</v>
      </c>
      <c r="R131" s="36">
        <f>SUMIFS(СВЦЭМ!$D$33:$D$776,СВЦЭМ!$A$33:$A$776,$A131,СВЦЭМ!$B$33:$B$776,R$119)+'СЕТ СН'!$I$11+СВЦЭМ!$D$10+'СЕТ СН'!$I$5-'СЕТ СН'!$I$21</f>
        <v>3355.5165029199998</v>
      </c>
      <c r="S131" s="36">
        <f>SUMIFS(СВЦЭМ!$D$33:$D$776,СВЦЭМ!$A$33:$A$776,$A131,СВЦЭМ!$B$33:$B$776,S$119)+'СЕТ СН'!$I$11+СВЦЭМ!$D$10+'СЕТ СН'!$I$5-'СЕТ СН'!$I$21</f>
        <v>3359.5334038999999</v>
      </c>
      <c r="T131" s="36">
        <f>SUMIFS(СВЦЭМ!$D$33:$D$776,СВЦЭМ!$A$33:$A$776,$A131,СВЦЭМ!$B$33:$B$776,T$119)+'СЕТ СН'!$I$11+СВЦЭМ!$D$10+'СЕТ СН'!$I$5-'СЕТ СН'!$I$21</f>
        <v>3369.5317717899998</v>
      </c>
      <c r="U131" s="36">
        <f>SUMIFS(СВЦЭМ!$D$33:$D$776,СВЦЭМ!$A$33:$A$776,$A131,СВЦЭМ!$B$33:$B$776,U$119)+'СЕТ СН'!$I$11+СВЦЭМ!$D$10+'СЕТ СН'!$I$5-'СЕТ СН'!$I$21</f>
        <v>3361.7328066199998</v>
      </c>
      <c r="V131" s="36">
        <f>SUMIFS(СВЦЭМ!$D$33:$D$776,СВЦЭМ!$A$33:$A$776,$A131,СВЦЭМ!$B$33:$B$776,V$119)+'СЕТ СН'!$I$11+СВЦЭМ!$D$10+'СЕТ СН'!$I$5-'СЕТ СН'!$I$21</f>
        <v>3345.9751936900002</v>
      </c>
      <c r="W131" s="36">
        <f>SUMIFS(СВЦЭМ!$D$33:$D$776,СВЦЭМ!$A$33:$A$776,$A131,СВЦЭМ!$B$33:$B$776,W$119)+'СЕТ СН'!$I$11+СВЦЭМ!$D$10+'СЕТ СН'!$I$5-'СЕТ СН'!$I$21</f>
        <v>3334.0928824299999</v>
      </c>
      <c r="X131" s="36">
        <f>SUMIFS(СВЦЭМ!$D$33:$D$776,СВЦЭМ!$A$33:$A$776,$A131,СВЦЭМ!$B$33:$B$776,X$119)+'СЕТ СН'!$I$11+СВЦЭМ!$D$10+'СЕТ СН'!$I$5-'СЕТ СН'!$I$21</f>
        <v>3367.8292392499998</v>
      </c>
      <c r="Y131" s="36">
        <f>SUMIFS(СВЦЭМ!$D$33:$D$776,СВЦЭМ!$A$33:$A$776,$A131,СВЦЭМ!$B$33:$B$776,Y$119)+'СЕТ СН'!$I$11+СВЦЭМ!$D$10+'СЕТ СН'!$I$5-'СЕТ СН'!$I$21</f>
        <v>3463.4995349199999</v>
      </c>
    </row>
    <row r="132" spans="1:25" ht="15.75" x14ac:dyDescent="0.2">
      <c r="A132" s="35">
        <f t="shared" si="3"/>
        <v>43995</v>
      </c>
      <c r="B132" s="36">
        <f>SUMIFS(СВЦЭМ!$D$33:$D$776,СВЦЭМ!$A$33:$A$776,$A132,СВЦЭМ!$B$33:$B$776,B$119)+'СЕТ СН'!$I$11+СВЦЭМ!$D$10+'СЕТ СН'!$I$5-'СЕТ СН'!$I$21</f>
        <v>3493.9060552400001</v>
      </c>
      <c r="C132" s="36">
        <f>SUMIFS(СВЦЭМ!$D$33:$D$776,СВЦЭМ!$A$33:$A$776,$A132,СВЦЭМ!$B$33:$B$776,C$119)+'СЕТ СН'!$I$11+СВЦЭМ!$D$10+'СЕТ СН'!$I$5-'СЕТ СН'!$I$21</f>
        <v>3515.6261287699999</v>
      </c>
      <c r="D132" s="36">
        <f>SUMIFS(СВЦЭМ!$D$33:$D$776,СВЦЭМ!$A$33:$A$776,$A132,СВЦЭМ!$B$33:$B$776,D$119)+'СЕТ СН'!$I$11+СВЦЭМ!$D$10+'СЕТ СН'!$I$5-'СЕТ СН'!$I$21</f>
        <v>3538.2742497099998</v>
      </c>
      <c r="E132" s="36">
        <f>SUMIFS(СВЦЭМ!$D$33:$D$776,СВЦЭМ!$A$33:$A$776,$A132,СВЦЭМ!$B$33:$B$776,E$119)+'СЕТ СН'!$I$11+СВЦЭМ!$D$10+'СЕТ СН'!$I$5-'СЕТ СН'!$I$21</f>
        <v>3553.7654800999999</v>
      </c>
      <c r="F132" s="36">
        <f>SUMIFS(СВЦЭМ!$D$33:$D$776,СВЦЭМ!$A$33:$A$776,$A132,СВЦЭМ!$B$33:$B$776,F$119)+'СЕТ СН'!$I$11+СВЦЭМ!$D$10+'СЕТ СН'!$I$5-'СЕТ СН'!$I$21</f>
        <v>3553.9157005699999</v>
      </c>
      <c r="G132" s="36">
        <f>SUMIFS(СВЦЭМ!$D$33:$D$776,СВЦЭМ!$A$33:$A$776,$A132,СВЦЭМ!$B$33:$B$776,G$119)+'СЕТ СН'!$I$11+СВЦЭМ!$D$10+'СЕТ СН'!$I$5-'СЕТ СН'!$I$21</f>
        <v>3546.1767198400003</v>
      </c>
      <c r="H132" s="36">
        <f>SUMIFS(СВЦЭМ!$D$33:$D$776,СВЦЭМ!$A$33:$A$776,$A132,СВЦЭМ!$B$33:$B$776,H$119)+'СЕТ СН'!$I$11+СВЦЭМ!$D$10+'СЕТ СН'!$I$5-'СЕТ СН'!$I$21</f>
        <v>3535.7851780000001</v>
      </c>
      <c r="I132" s="36">
        <f>SUMIFS(СВЦЭМ!$D$33:$D$776,СВЦЭМ!$A$33:$A$776,$A132,СВЦЭМ!$B$33:$B$776,I$119)+'СЕТ СН'!$I$11+СВЦЭМ!$D$10+'СЕТ СН'!$I$5-'СЕТ СН'!$I$21</f>
        <v>3506.4147064600002</v>
      </c>
      <c r="J132" s="36">
        <f>SUMIFS(СВЦЭМ!$D$33:$D$776,СВЦЭМ!$A$33:$A$776,$A132,СВЦЭМ!$B$33:$B$776,J$119)+'СЕТ СН'!$I$11+СВЦЭМ!$D$10+'СЕТ СН'!$I$5-'СЕТ СН'!$I$21</f>
        <v>3458.3602937800001</v>
      </c>
      <c r="K132" s="36">
        <f>SUMIFS(СВЦЭМ!$D$33:$D$776,СВЦЭМ!$A$33:$A$776,$A132,СВЦЭМ!$B$33:$B$776,K$119)+'СЕТ СН'!$I$11+СВЦЭМ!$D$10+'СЕТ СН'!$I$5-'СЕТ СН'!$I$21</f>
        <v>3391.6600440500001</v>
      </c>
      <c r="L132" s="36">
        <f>SUMIFS(СВЦЭМ!$D$33:$D$776,СВЦЭМ!$A$33:$A$776,$A132,СВЦЭМ!$B$33:$B$776,L$119)+'СЕТ СН'!$I$11+СВЦЭМ!$D$10+'СЕТ СН'!$I$5-'СЕТ СН'!$I$21</f>
        <v>3337.33871499</v>
      </c>
      <c r="M132" s="36">
        <f>SUMIFS(СВЦЭМ!$D$33:$D$776,СВЦЭМ!$A$33:$A$776,$A132,СВЦЭМ!$B$33:$B$776,M$119)+'СЕТ СН'!$I$11+СВЦЭМ!$D$10+'СЕТ СН'!$I$5-'СЕТ СН'!$I$21</f>
        <v>3340.36038887</v>
      </c>
      <c r="N132" s="36">
        <f>SUMIFS(СВЦЭМ!$D$33:$D$776,СВЦЭМ!$A$33:$A$776,$A132,СВЦЭМ!$B$33:$B$776,N$119)+'СЕТ СН'!$I$11+СВЦЭМ!$D$10+'СЕТ СН'!$I$5-'СЕТ СН'!$I$21</f>
        <v>3344.9747457100002</v>
      </c>
      <c r="O132" s="36">
        <f>SUMIFS(СВЦЭМ!$D$33:$D$776,СВЦЭМ!$A$33:$A$776,$A132,СВЦЭМ!$B$33:$B$776,O$119)+'СЕТ СН'!$I$11+СВЦЭМ!$D$10+'СЕТ СН'!$I$5-'СЕТ СН'!$I$21</f>
        <v>3351.9237168999998</v>
      </c>
      <c r="P132" s="36">
        <f>SUMIFS(СВЦЭМ!$D$33:$D$776,СВЦЭМ!$A$33:$A$776,$A132,СВЦЭМ!$B$33:$B$776,P$119)+'СЕТ СН'!$I$11+СВЦЭМ!$D$10+'СЕТ СН'!$I$5-'СЕТ СН'!$I$21</f>
        <v>3357.1739071699999</v>
      </c>
      <c r="Q132" s="36">
        <f>SUMIFS(СВЦЭМ!$D$33:$D$776,СВЦЭМ!$A$33:$A$776,$A132,СВЦЭМ!$B$33:$B$776,Q$119)+'СЕТ СН'!$I$11+СВЦЭМ!$D$10+'СЕТ СН'!$I$5-'СЕТ СН'!$I$21</f>
        <v>3343.93232571</v>
      </c>
      <c r="R132" s="36">
        <f>SUMIFS(СВЦЭМ!$D$33:$D$776,СВЦЭМ!$A$33:$A$776,$A132,СВЦЭМ!$B$33:$B$776,R$119)+'СЕТ СН'!$I$11+СВЦЭМ!$D$10+'СЕТ СН'!$I$5-'СЕТ СН'!$I$21</f>
        <v>3341.3306869200001</v>
      </c>
      <c r="S132" s="36">
        <f>SUMIFS(СВЦЭМ!$D$33:$D$776,СВЦЭМ!$A$33:$A$776,$A132,СВЦЭМ!$B$33:$B$776,S$119)+'СЕТ СН'!$I$11+СВЦЭМ!$D$10+'СЕТ СН'!$I$5-'СЕТ СН'!$I$21</f>
        <v>3348.3715359400003</v>
      </c>
      <c r="T132" s="36">
        <f>SUMIFS(СВЦЭМ!$D$33:$D$776,СВЦЭМ!$A$33:$A$776,$A132,СВЦЭМ!$B$33:$B$776,T$119)+'СЕТ СН'!$I$11+СВЦЭМ!$D$10+'СЕТ СН'!$I$5-'СЕТ СН'!$I$21</f>
        <v>3355.0506765</v>
      </c>
      <c r="U132" s="36">
        <f>SUMIFS(СВЦЭМ!$D$33:$D$776,СВЦЭМ!$A$33:$A$776,$A132,СВЦЭМ!$B$33:$B$776,U$119)+'СЕТ СН'!$I$11+СВЦЭМ!$D$10+'СЕТ СН'!$I$5-'СЕТ СН'!$I$21</f>
        <v>3350.2827587500001</v>
      </c>
      <c r="V132" s="36">
        <f>SUMIFS(СВЦЭМ!$D$33:$D$776,СВЦЭМ!$A$33:$A$776,$A132,СВЦЭМ!$B$33:$B$776,V$119)+'СЕТ СН'!$I$11+СВЦЭМ!$D$10+'СЕТ СН'!$I$5-'СЕТ СН'!$I$21</f>
        <v>3347.6236676099998</v>
      </c>
      <c r="W132" s="36">
        <f>SUMIFS(СВЦЭМ!$D$33:$D$776,СВЦЭМ!$A$33:$A$776,$A132,СВЦЭМ!$B$33:$B$776,W$119)+'СЕТ СН'!$I$11+СВЦЭМ!$D$10+'СЕТ СН'!$I$5-'СЕТ СН'!$I$21</f>
        <v>3334.87600028</v>
      </c>
      <c r="X132" s="36">
        <f>SUMIFS(СВЦЭМ!$D$33:$D$776,СВЦЭМ!$A$33:$A$776,$A132,СВЦЭМ!$B$33:$B$776,X$119)+'СЕТ СН'!$I$11+СВЦЭМ!$D$10+'СЕТ СН'!$I$5-'СЕТ СН'!$I$21</f>
        <v>3354.23402128</v>
      </c>
      <c r="Y132" s="36">
        <f>SUMIFS(СВЦЭМ!$D$33:$D$776,СВЦЭМ!$A$33:$A$776,$A132,СВЦЭМ!$B$33:$B$776,Y$119)+'СЕТ СН'!$I$11+СВЦЭМ!$D$10+'СЕТ СН'!$I$5-'СЕТ СН'!$I$21</f>
        <v>3437.0541486800003</v>
      </c>
    </row>
    <row r="133" spans="1:25" ht="15.75" x14ac:dyDescent="0.2">
      <c r="A133" s="35">
        <f t="shared" si="3"/>
        <v>43996</v>
      </c>
      <c r="B133" s="36">
        <f>SUMIFS(СВЦЭМ!$D$33:$D$776,СВЦЭМ!$A$33:$A$776,$A133,СВЦЭМ!$B$33:$B$776,B$119)+'СЕТ СН'!$I$11+СВЦЭМ!$D$10+'СЕТ СН'!$I$5-'СЕТ СН'!$I$21</f>
        <v>3536.17154858</v>
      </c>
      <c r="C133" s="36">
        <f>SUMIFS(СВЦЭМ!$D$33:$D$776,СВЦЭМ!$A$33:$A$776,$A133,СВЦЭМ!$B$33:$B$776,C$119)+'СЕТ СН'!$I$11+СВЦЭМ!$D$10+'СЕТ СН'!$I$5-'СЕТ СН'!$I$21</f>
        <v>3561.28600151</v>
      </c>
      <c r="D133" s="36">
        <f>SUMIFS(СВЦЭМ!$D$33:$D$776,СВЦЭМ!$A$33:$A$776,$A133,СВЦЭМ!$B$33:$B$776,D$119)+'СЕТ СН'!$I$11+СВЦЭМ!$D$10+'СЕТ СН'!$I$5-'СЕТ СН'!$I$21</f>
        <v>3547.2034730200003</v>
      </c>
      <c r="E133" s="36">
        <f>SUMIFS(СВЦЭМ!$D$33:$D$776,СВЦЭМ!$A$33:$A$776,$A133,СВЦЭМ!$B$33:$B$776,E$119)+'СЕТ СН'!$I$11+СВЦЭМ!$D$10+'СЕТ СН'!$I$5-'СЕТ СН'!$I$21</f>
        <v>3539.39185443</v>
      </c>
      <c r="F133" s="36">
        <f>SUMIFS(СВЦЭМ!$D$33:$D$776,СВЦЭМ!$A$33:$A$776,$A133,СВЦЭМ!$B$33:$B$776,F$119)+'СЕТ СН'!$I$11+СВЦЭМ!$D$10+'СЕТ СН'!$I$5-'СЕТ СН'!$I$21</f>
        <v>3532.9011444600001</v>
      </c>
      <c r="G133" s="36">
        <f>SUMIFS(СВЦЭМ!$D$33:$D$776,СВЦЭМ!$A$33:$A$776,$A133,СВЦЭМ!$B$33:$B$776,G$119)+'СЕТ СН'!$I$11+СВЦЭМ!$D$10+'СЕТ СН'!$I$5-'СЕТ СН'!$I$21</f>
        <v>3542.2573139699998</v>
      </c>
      <c r="H133" s="36">
        <f>SUMIFS(СВЦЭМ!$D$33:$D$776,СВЦЭМ!$A$33:$A$776,$A133,СВЦЭМ!$B$33:$B$776,H$119)+'СЕТ СН'!$I$11+СВЦЭМ!$D$10+'СЕТ СН'!$I$5-'СЕТ СН'!$I$21</f>
        <v>3536.3388205299998</v>
      </c>
      <c r="I133" s="36">
        <f>SUMIFS(СВЦЭМ!$D$33:$D$776,СВЦЭМ!$A$33:$A$776,$A133,СВЦЭМ!$B$33:$B$776,I$119)+'СЕТ СН'!$I$11+СВЦЭМ!$D$10+'СЕТ СН'!$I$5-'СЕТ СН'!$I$21</f>
        <v>3552.8825392899998</v>
      </c>
      <c r="J133" s="36">
        <f>SUMIFS(СВЦЭМ!$D$33:$D$776,СВЦЭМ!$A$33:$A$776,$A133,СВЦЭМ!$B$33:$B$776,J$119)+'СЕТ СН'!$I$11+СВЦЭМ!$D$10+'СЕТ СН'!$I$5-'СЕТ СН'!$I$21</f>
        <v>3498.5244183499999</v>
      </c>
      <c r="K133" s="36">
        <f>SUMIFS(СВЦЭМ!$D$33:$D$776,СВЦЭМ!$A$33:$A$776,$A133,СВЦЭМ!$B$33:$B$776,K$119)+'СЕТ СН'!$I$11+СВЦЭМ!$D$10+'СЕТ СН'!$I$5-'СЕТ СН'!$I$21</f>
        <v>3387.61539911</v>
      </c>
      <c r="L133" s="36">
        <f>SUMIFS(СВЦЭМ!$D$33:$D$776,СВЦЭМ!$A$33:$A$776,$A133,СВЦЭМ!$B$33:$B$776,L$119)+'СЕТ СН'!$I$11+СВЦЭМ!$D$10+'СЕТ СН'!$I$5-'СЕТ СН'!$I$21</f>
        <v>3318.0984222000002</v>
      </c>
      <c r="M133" s="36">
        <f>SUMIFS(СВЦЭМ!$D$33:$D$776,СВЦЭМ!$A$33:$A$776,$A133,СВЦЭМ!$B$33:$B$776,M$119)+'СЕТ СН'!$I$11+СВЦЭМ!$D$10+'СЕТ СН'!$I$5-'СЕТ СН'!$I$21</f>
        <v>3316.5299092400001</v>
      </c>
      <c r="N133" s="36">
        <f>SUMIFS(СВЦЭМ!$D$33:$D$776,СВЦЭМ!$A$33:$A$776,$A133,СВЦЭМ!$B$33:$B$776,N$119)+'СЕТ СН'!$I$11+СВЦЭМ!$D$10+'СЕТ СН'!$I$5-'СЕТ СН'!$I$21</f>
        <v>3323.8423197299999</v>
      </c>
      <c r="O133" s="36">
        <f>SUMIFS(СВЦЭМ!$D$33:$D$776,СВЦЭМ!$A$33:$A$776,$A133,СВЦЭМ!$B$33:$B$776,O$119)+'СЕТ СН'!$I$11+СВЦЭМ!$D$10+'СЕТ СН'!$I$5-'СЕТ СН'!$I$21</f>
        <v>3321.7496681800003</v>
      </c>
      <c r="P133" s="36">
        <f>SUMIFS(СВЦЭМ!$D$33:$D$776,СВЦЭМ!$A$33:$A$776,$A133,СВЦЭМ!$B$33:$B$776,P$119)+'СЕТ СН'!$I$11+СВЦЭМ!$D$10+'СЕТ СН'!$I$5-'СЕТ СН'!$I$21</f>
        <v>3319.7524461799999</v>
      </c>
      <c r="Q133" s="36">
        <f>SUMIFS(СВЦЭМ!$D$33:$D$776,СВЦЭМ!$A$33:$A$776,$A133,СВЦЭМ!$B$33:$B$776,Q$119)+'СЕТ СН'!$I$11+СВЦЭМ!$D$10+'СЕТ СН'!$I$5-'СЕТ СН'!$I$21</f>
        <v>3307.0372972300001</v>
      </c>
      <c r="R133" s="36">
        <f>SUMIFS(СВЦЭМ!$D$33:$D$776,СВЦЭМ!$A$33:$A$776,$A133,СВЦЭМ!$B$33:$B$776,R$119)+'СЕТ СН'!$I$11+СВЦЭМ!$D$10+'СЕТ СН'!$I$5-'СЕТ СН'!$I$21</f>
        <v>3300.7320612900003</v>
      </c>
      <c r="S133" s="36">
        <f>SUMIFS(СВЦЭМ!$D$33:$D$776,СВЦЭМ!$A$33:$A$776,$A133,СВЦЭМ!$B$33:$B$776,S$119)+'СЕТ СН'!$I$11+СВЦЭМ!$D$10+'СЕТ СН'!$I$5-'СЕТ СН'!$I$21</f>
        <v>3311.0042500499999</v>
      </c>
      <c r="T133" s="36">
        <f>SUMIFS(СВЦЭМ!$D$33:$D$776,СВЦЭМ!$A$33:$A$776,$A133,СВЦЭМ!$B$33:$B$776,T$119)+'СЕТ СН'!$I$11+СВЦЭМ!$D$10+'СЕТ СН'!$I$5-'СЕТ СН'!$I$21</f>
        <v>3303.20475007</v>
      </c>
      <c r="U133" s="36">
        <f>SUMIFS(СВЦЭМ!$D$33:$D$776,СВЦЭМ!$A$33:$A$776,$A133,СВЦЭМ!$B$33:$B$776,U$119)+'СЕТ СН'!$I$11+СВЦЭМ!$D$10+'СЕТ СН'!$I$5-'СЕТ СН'!$I$21</f>
        <v>3291.9509074600001</v>
      </c>
      <c r="V133" s="36">
        <f>SUMIFS(СВЦЭМ!$D$33:$D$776,СВЦЭМ!$A$33:$A$776,$A133,СВЦЭМ!$B$33:$B$776,V$119)+'СЕТ СН'!$I$11+СВЦЭМ!$D$10+'СЕТ СН'!$I$5-'СЕТ СН'!$I$21</f>
        <v>3277.6991489299999</v>
      </c>
      <c r="W133" s="36">
        <f>SUMIFS(СВЦЭМ!$D$33:$D$776,СВЦЭМ!$A$33:$A$776,$A133,СВЦЭМ!$B$33:$B$776,W$119)+'СЕТ СН'!$I$11+СВЦЭМ!$D$10+'СЕТ СН'!$I$5-'СЕТ СН'!$I$21</f>
        <v>3274.5819442299999</v>
      </c>
      <c r="X133" s="36">
        <f>SUMIFS(СВЦЭМ!$D$33:$D$776,СВЦЭМ!$A$33:$A$776,$A133,СВЦЭМ!$B$33:$B$776,X$119)+'СЕТ СН'!$I$11+СВЦЭМ!$D$10+'СЕТ СН'!$I$5-'СЕТ СН'!$I$21</f>
        <v>3318.8117928199999</v>
      </c>
      <c r="Y133" s="36">
        <f>SUMIFS(СВЦЭМ!$D$33:$D$776,СВЦЭМ!$A$33:$A$776,$A133,СВЦЭМ!$B$33:$B$776,Y$119)+'СЕТ СН'!$I$11+СВЦЭМ!$D$10+'СЕТ СН'!$I$5-'СЕТ СН'!$I$21</f>
        <v>3428.6141719299999</v>
      </c>
    </row>
    <row r="134" spans="1:25" ht="15.75" x14ac:dyDescent="0.2">
      <c r="A134" s="35">
        <f t="shared" si="3"/>
        <v>43997</v>
      </c>
      <c r="B134" s="36">
        <f>SUMIFS(СВЦЭМ!$D$33:$D$776,СВЦЭМ!$A$33:$A$776,$A134,СВЦЭМ!$B$33:$B$776,B$119)+'СЕТ СН'!$I$11+СВЦЭМ!$D$10+'СЕТ СН'!$I$5-'СЕТ СН'!$I$21</f>
        <v>3497.1512536700002</v>
      </c>
      <c r="C134" s="36">
        <f>SUMIFS(СВЦЭМ!$D$33:$D$776,СВЦЭМ!$A$33:$A$776,$A134,СВЦЭМ!$B$33:$B$776,C$119)+'СЕТ СН'!$I$11+СВЦЭМ!$D$10+'СЕТ СН'!$I$5-'СЕТ СН'!$I$21</f>
        <v>3529.7923517300001</v>
      </c>
      <c r="D134" s="36">
        <f>SUMIFS(СВЦЭМ!$D$33:$D$776,СВЦЭМ!$A$33:$A$776,$A134,СВЦЭМ!$B$33:$B$776,D$119)+'СЕТ СН'!$I$11+СВЦЭМ!$D$10+'СЕТ СН'!$I$5-'СЕТ СН'!$I$21</f>
        <v>3552.84051959</v>
      </c>
      <c r="E134" s="36">
        <f>SUMIFS(СВЦЭМ!$D$33:$D$776,СВЦЭМ!$A$33:$A$776,$A134,СВЦЭМ!$B$33:$B$776,E$119)+'СЕТ СН'!$I$11+СВЦЭМ!$D$10+'СЕТ СН'!$I$5-'СЕТ СН'!$I$21</f>
        <v>3556.3279564300001</v>
      </c>
      <c r="F134" s="36">
        <f>SUMIFS(СВЦЭМ!$D$33:$D$776,СВЦЭМ!$A$33:$A$776,$A134,СВЦЭМ!$B$33:$B$776,F$119)+'СЕТ СН'!$I$11+СВЦЭМ!$D$10+'СЕТ СН'!$I$5-'СЕТ СН'!$I$21</f>
        <v>3548.5952304900002</v>
      </c>
      <c r="G134" s="36">
        <f>SUMIFS(СВЦЭМ!$D$33:$D$776,СВЦЭМ!$A$33:$A$776,$A134,СВЦЭМ!$B$33:$B$776,G$119)+'СЕТ СН'!$I$11+СВЦЭМ!$D$10+'СЕТ СН'!$I$5-'СЕТ СН'!$I$21</f>
        <v>3558.5004698500002</v>
      </c>
      <c r="H134" s="36">
        <f>SUMIFS(СВЦЭМ!$D$33:$D$776,СВЦЭМ!$A$33:$A$776,$A134,СВЦЭМ!$B$33:$B$776,H$119)+'СЕТ СН'!$I$11+СВЦЭМ!$D$10+'СЕТ СН'!$I$5-'СЕТ СН'!$I$21</f>
        <v>3537.4884857500001</v>
      </c>
      <c r="I134" s="36">
        <f>SUMIFS(СВЦЭМ!$D$33:$D$776,СВЦЭМ!$A$33:$A$776,$A134,СВЦЭМ!$B$33:$B$776,I$119)+'СЕТ СН'!$I$11+СВЦЭМ!$D$10+'СЕТ СН'!$I$5-'СЕТ СН'!$I$21</f>
        <v>3505.0748931799999</v>
      </c>
      <c r="J134" s="36">
        <f>SUMIFS(СВЦЭМ!$D$33:$D$776,СВЦЭМ!$A$33:$A$776,$A134,СВЦЭМ!$B$33:$B$776,J$119)+'СЕТ СН'!$I$11+СВЦЭМ!$D$10+'СЕТ СН'!$I$5-'СЕТ СН'!$I$21</f>
        <v>3439.6705126500001</v>
      </c>
      <c r="K134" s="36">
        <f>SUMIFS(СВЦЭМ!$D$33:$D$776,СВЦЭМ!$A$33:$A$776,$A134,СВЦЭМ!$B$33:$B$776,K$119)+'СЕТ СН'!$I$11+СВЦЭМ!$D$10+'СЕТ СН'!$I$5-'СЕТ СН'!$I$21</f>
        <v>3373.0575408499999</v>
      </c>
      <c r="L134" s="36">
        <f>SUMIFS(СВЦЭМ!$D$33:$D$776,СВЦЭМ!$A$33:$A$776,$A134,СВЦЭМ!$B$33:$B$776,L$119)+'СЕТ СН'!$I$11+СВЦЭМ!$D$10+'СЕТ СН'!$I$5-'СЕТ СН'!$I$21</f>
        <v>3333.54217049</v>
      </c>
      <c r="M134" s="36">
        <f>SUMIFS(СВЦЭМ!$D$33:$D$776,СВЦЭМ!$A$33:$A$776,$A134,СВЦЭМ!$B$33:$B$776,M$119)+'СЕТ СН'!$I$11+СВЦЭМ!$D$10+'СЕТ СН'!$I$5-'СЕТ СН'!$I$21</f>
        <v>3347.9363098499998</v>
      </c>
      <c r="N134" s="36">
        <f>SUMIFS(СВЦЭМ!$D$33:$D$776,СВЦЭМ!$A$33:$A$776,$A134,СВЦЭМ!$B$33:$B$776,N$119)+'СЕТ СН'!$I$11+СВЦЭМ!$D$10+'СЕТ СН'!$I$5-'СЕТ СН'!$I$21</f>
        <v>3350.3621006799999</v>
      </c>
      <c r="O134" s="36">
        <f>SUMIFS(СВЦЭМ!$D$33:$D$776,СВЦЭМ!$A$33:$A$776,$A134,СВЦЭМ!$B$33:$B$776,O$119)+'СЕТ СН'!$I$11+СВЦЭМ!$D$10+'СЕТ СН'!$I$5-'СЕТ СН'!$I$21</f>
        <v>3364.49857238</v>
      </c>
      <c r="P134" s="36">
        <f>SUMIFS(СВЦЭМ!$D$33:$D$776,СВЦЭМ!$A$33:$A$776,$A134,СВЦЭМ!$B$33:$B$776,P$119)+'СЕТ СН'!$I$11+СВЦЭМ!$D$10+'СЕТ СН'!$I$5-'СЕТ СН'!$I$21</f>
        <v>3373.4056163800001</v>
      </c>
      <c r="Q134" s="36">
        <f>SUMIFS(СВЦЭМ!$D$33:$D$776,СВЦЭМ!$A$33:$A$776,$A134,СВЦЭМ!$B$33:$B$776,Q$119)+'СЕТ СН'!$I$11+СВЦЭМ!$D$10+'СЕТ СН'!$I$5-'СЕТ СН'!$I$21</f>
        <v>3366.9361106000001</v>
      </c>
      <c r="R134" s="36">
        <f>SUMIFS(СВЦЭМ!$D$33:$D$776,СВЦЭМ!$A$33:$A$776,$A134,СВЦЭМ!$B$33:$B$776,R$119)+'СЕТ СН'!$I$11+СВЦЭМ!$D$10+'СЕТ СН'!$I$5-'СЕТ СН'!$I$21</f>
        <v>3366.1094846800002</v>
      </c>
      <c r="S134" s="36">
        <f>SUMIFS(СВЦЭМ!$D$33:$D$776,СВЦЭМ!$A$33:$A$776,$A134,СВЦЭМ!$B$33:$B$776,S$119)+'СЕТ СН'!$I$11+СВЦЭМ!$D$10+'СЕТ СН'!$I$5-'СЕТ СН'!$I$21</f>
        <v>3363.7807253800001</v>
      </c>
      <c r="T134" s="36">
        <f>SUMIFS(СВЦЭМ!$D$33:$D$776,СВЦЭМ!$A$33:$A$776,$A134,СВЦЭМ!$B$33:$B$776,T$119)+'СЕТ СН'!$I$11+СВЦЭМ!$D$10+'СЕТ СН'!$I$5-'СЕТ СН'!$I$21</f>
        <v>3362.5251620999998</v>
      </c>
      <c r="U134" s="36">
        <f>SUMIFS(СВЦЭМ!$D$33:$D$776,СВЦЭМ!$A$33:$A$776,$A134,СВЦЭМ!$B$33:$B$776,U$119)+'СЕТ СН'!$I$11+СВЦЭМ!$D$10+'СЕТ СН'!$I$5-'СЕТ СН'!$I$21</f>
        <v>3355.9603530599998</v>
      </c>
      <c r="V134" s="36">
        <f>SUMIFS(СВЦЭМ!$D$33:$D$776,СВЦЭМ!$A$33:$A$776,$A134,СВЦЭМ!$B$33:$B$776,V$119)+'СЕТ СН'!$I$11+СВЦЭМ!$D$10+'СЕТ СН'!$I$5-'СЕТ СН'!$I$21</f>
        <v>3339.2093545799999</v>
      </c>
      <c r="W134" s="36">
        <f>SUMIFS(СВЦЭМ!$D$33:$D$776,СВЦЭМ!$A$33:$A$776,$A134,СВЦЭМ!$B$33:$B$776,W$119)+'СЕТ СН'!$I$11+СВЦЭМ!$D$10+'СЕТ СН'!$I$5-'СЕТ СН'!$I$21</f>
        <v>3317.9153665200001</v>
      </c>
      <c r="X134" s="36">
        <f>SUMIFS(СВЦЭМ!$D$33:$D$776,СВЦЭМ!$A$33:$A$776,$A134,СВЦЭМ!$B$33:$B$776,X$119)+'СЕТ СН'!$I$11+СВЦЭМ!$D$10+'СЕТ СН'!$I$5-'СЕТ СН'!$I$21</f>
        <v>3340.8703390400001</v>
      </c>
      <c r="Y134" s="36">
        <f>SUMIFS(СВЦЭМ!$D$33:$D$776,СВЦЭМ!$A$33:$A$776,$A134,СВЦЭМ!$B$33:$B$776,Y$119)+'СЕТ СН'!$I$11+СВЦЭМ!$D$10+'СЕТ СН'!$I$5-'СЕТ СН'!$I$21</f>
        <v>3433.5632249300002</v>
      </c>
    </row>
    <row r="135" spans="1:25" ht="15.75" x14ac:dyDescent="0.2">
      <c r="A135" s="35">
        <f t="shared" si="3"/>
        <v>43998</v>
      </c>
      <c r="B135" s="36">
        <f>SUMIFS(СВЦЭМ!$D$33:$D$776,СВЦЭМ!$A$33:$A$776,$A135,СВЦЭМ!$B$33:$B$776,B$119)+'СЕТ СН'!$I$11+СВЦЭМ!$D$10+'СЕТ СН'!$I$5-'СЕТ СН'!$I$21</f>
        <v>3534.4712362999999</v>
      </c>
      <c r="C135" s="36">
        <f>SUMIFS(СВЦЭМ!$D$33:$D$776,СВЦЭМ!$A$33:$A$776,$A135,СВЦЭМ!$B$33:$B$776,C$119)+'СЕТ СН'!$I$11+СВЦЭМ!$D$10+'СЕТ СН'!$I$5-'СЕТ СН'!$I$21</f>
        <v>3565.8588420199999</v>
      </c>
      <c r="D135" s="36">
        <f>SUMIFS(СВЦЭМ!$D$33:$D$776,СВЦЭМ!$A$33:$A$776,$A135,СВЦЭМ!$B$33:$B$776,D$119)+'СЕТ СН'!$I$11+СВЦЭМ!$D$10+'СЕТ СН'!$I$5-'СЕТ СН'!$I$21</f>
        <v>3583.37092721</v>
      </c>
      <c r="E135" s="36">
        <f>SUMIFS(СВЦЭМ!$D$33:$D$776,СВЦЭМ!$A$33:$A$776,$A135,СВЦЭМ!$B$33:$B$776,E$119)+'СЕТ СН'!$I$11+СВЦЭМ!$D$10+'СЕТ СН'!$I$5-'СЕТ СН'!$I$21</f>
        <v>3576.3766475000002</v>
      </c>
      <c r="F135" s="36">
        <f>SUMIFS(СВЦЭМ!$D$33:$D$776,СВЦЭМ!$A$33:$A$776,$A135,СВЦЭМ!$B$33:$B$776,F$119)+'СЕТ СН'!$I$11+СВЦЭМ!$D$10+'СЕТ СН'!$I$5-'СЕТ СН'!$I$21</f>
        <v>3574.25334939</v>
      </c>
      <c r="G135" s="36">
        <f>SUMIFS(СВЦЭМ!$D$33:$D$776,СВЦЭМ!$A$33:$A$776,$A135,СВЦЭМ!$B$33:$B$776,G$119)+'СЕТ СН'!$I$11+СВЦЭМ!$D$10+'СЕТ СН'!$I$5-'СЕТ СН'!$I$21</f>
        <v>3581.50027202</v>
      </c>
      <c r="H135" s="36">
        <f>SUMIFS(СВЦЭМ!$D$33:$D$776,СВЦЭМ!$A$33:$A$776,$A135,СВЦЭМ!$B$33:$B$776,H$119)+'СЕТ СН'!$I$11+СВЦЭМ!$D$10+'СЕТ СН'!$I$5-'СЕТ СН'!$I$21</f>
        <v>3587.3795039699999</v>
      </c>
      <c r="I135" s="36">
        <f>SUMIFS(СВЦЭМ!$D$33:$D$776,СВЦЭМ!$A$33:$A$776,$A135,СВЦЭМ!$B$33:$B$776,I$119)+'СЕТ СН'!$I$11+СВЦЭМ!$D$10+'СЕТ СН'!$I$5-'СЕТ СН'!$I$21</f>
        <v>3543.4076724900001</v>
      </c>
      <c r="J135" s="36">
        <f>SUMIFS(СВЦЭМ!$D$33:$D$776,СВЦЭМ!$A$33:$A$776,$A135,СВЦЭМ!$B$33:$B$776,J$119)+'СЕТ СН'!$I$11+СВЦЭМ!$D$10+'СЕТ СН'!$I$5-'СЕТ СН'!$I$21</f>
        <v>3487.7452591700003</v>
      </c>
      <c r="K135" s="36">
        <f>SUMIFS(СВЦЭМ!$D$33:$D$776,СВЦЭМ!$A$33:$A$776,$A135,СВЦЭМ!$B$33:$B$776,K$119)+'СЕТ СН'!$I$11+СВЦЭМ!$D$10+'СЕТ СН'!$I$5-'СЕТ СН'!$I$21</f>
        <v>3408.6010598000003</v>
      </c>
      <c r="L135" s="36">
        <f>SUMIFS(СВЦЭМ!$D$33:$D$776,СВЦЭМ!$A$33:$A$776,$A135,СВЦЭМ!$B$33:$B$776,L$119)+'СЕТ СН'!$I$11+СВЦЭМ!$D$10+'СЕТ СН'!$I$5-'СЕТ СН'!$I$21</f>
        <v>3361.2742270899998</v>
      </c>
      <c r="M135" s="36">
        <f>SUMIFS(СВЦЭМ!$D$33:$D$776,СВЦЭМ!$A$33:$A$776,$A135,СВЦЭМ!$B$33:$B$776,M$119)+'СЕТ СН'!$I$11+СВЦЭМ!$D$10+'СЕТ СН'!$I$5-'СЕТ СН'!$I$21</f>
        <v>3359.7074646199999</v>
      </c>
      <c r="N135" s="36">
        <f>SUMIFS(СВЦЭМ!$D$33:$D$776,СВЦЭМ!$A$33:$A$776,$A135,СВЦЭМ!$B$33:$B$776,N$119)+'СЕТ СН'!$I$11+СВЦЭМ!$D$10+'СЕТ СН'!$I$5-'СЕТ СН'!$I$21</f>
        <v>3363.3773676700002</v>
      </c>
      <c r="O135" s="36">
        <f>SUMIFS(СВЦЭМ!$D$33:$D$776,СВЦЭМ!$A$33:$A$776,$A135,СВЦЭМ!$B$33:$B$776,O$119)+'СЕТ СН'!$I$11+СВЦЭМ!$D$10+'СЕТ СН'!$I$5-'СЕТ СН'!$I$21</f>
        <v>3372.5098415800003</v>
      </c>
      <c r="P135" s="36">
        <f>SUMIFS(СВЦЭМ!$D$33:$D$776,СВЦЭМ!$A$33:$A$776,$A135,СВЦЭМ!$B$33:$B$776,P$119)+'СЕТ СН'!$I$11+СВЦЭМ!$D$10+'СЕТ СН'!$I$5-'СЕТ СН'!$I$21</f>
        <v>3370.3770121699999</v>
      </c>
      <c r="Q135" s="36">
        <f>SUMIFS(СВЦЭМ!$D$33:$D$776,СВЦЭМ!$A$33:$A$776,$A135,СВЦЭМ!$B$33:$B$776,Q$119)+'СЕТ СН'!$I$11+СВЦЭМ!$D$10+'СЕТ СН'!$I$5-'СЕТ СН'!$I$21</f>
        <v>3375.1407087799998</v>
      </c>
      <c r="R135" s="36">
        <f>SUMIFS(СВЦЭМ!$D$33:$D$776,СВЦЭМ!$A$33:$A$776,$A135,СВЦЭМ!$B$33:$B$776,R$119)+'СЕТ СН'!$I$11+СВЦЭМ!$D$10+'СЕТ СН'!$I$5-'СЕТ СН'!$I$21</f>
        <v>3373.3808695100001</v>
      </c>
      <c r="S135" s="36">
        <f>SUMIFS(СВЦЭМ!$D$33:$D$776,СВЦЭМ!$A$33:$A$776,$A135,СВЦЭМ!$B$33:$B$776,S$119)+'СЕТ СН'!$I$11+СВЦЭМ!$D$10+'СЕТ СН'!$I$5-'СЕТ СН'!$I$21</f>
        <v>3374.34356854</v>
      </c>
      <c r="T135" s="36">
        <f>SUMIFS(СВЦЭМ!$D$33:$D$776,СВЦЭМ!$A$33:$A$776,$A135,СВЦЭМ!$B$33:$B$776,T$119)+'СЕТ СН'!$I$11+СВЦЭМ!$D$10+'СЕТ СН'!$I$5-'СЕТ СН'!$I$21</f>
        <v>3368.9633128400001</v>
      </c>
      <c r="U135" s="36">
        <f>SUMIFS(СВЦЭМ!$D$33:$D$776,СВЦЭМ!$A$33:$A$776,$A135,СВЦЭМ!$B$33:$B$776,U$119)+'СЕТ СН'!$I$11+СВЦЭМ!$D$10+'СЕТ СН'!$I$5-'СЕТ СН'!$I$21</f>
        <v>3360.6993489900001</v>
      </c>
      <c r="V135" s="36">
        <f>SUMIFS(СВЦЭМ!$D$33:$D$776,СВЦЭМ!$A$33:$A$776,$A135,СВЦЭМ!$B$33:$B$776,V$119)+'СЕТ СН'!$I$11+СВЦЭМ!$D$10+'СЕТ СН'!$I$5-'СЕТ СН'!$I$21</f>
        <v>3323.6261841599999</v>
      </c>
      <c r="W135" s="36">
        <f>SUMIFS(СВЦЭМ!$D$33:$D$776,СВЦЭМ!$A$33:$A$776,$A135,СВЦЭМ!$B$33:$B$776,W$119)+'СЕТ СН'!$I$11+СВЦЭМ!$D$10+'СЕТ СН'!$I$5-'СЕТ СН'!$I$21</f>
        <v>3324.5414789300003</v>
      </c>
      <c r="X135" s="36">
        <f>SUMIFS(СВЦЭМ!$D$33:$D$776,СВЦЭМ!$A$33:$A$776,$A135,СВЦЭМ!$B$33:$B$776,X$119)+'СЕТ СН'!$I$11+СВЦЭМ!$D$10+'СЕТ СН'!$I$5-'СЕТ СН'!$I$21</f>
        <v>3377.40952057</v>
      </c>
      <c r="Y135" s="36">
        <f>SUMIFS(СВЦЭМ!$D$33:$D$776,СВЦЭМ!$A$33:$A$776,$A135,СВЦЭМ!$B$33:$B$776,Y$119)+'СЕТ СН'!$I$11+СВЦЭМ!$D$10+'СЕТ СН'!$I$5-'СЕТ СН'!$I$21</f>
        <v>3449.3891817100002</v>
      </c>
    </row>
    <row r="136" spans="1:25" ht="15.75" x14ac:dyDescent="0.2">
      <c r="A136" s="35">
        <f t="shared" si="3"/>
        <v>43999</v>
      </c>
      <c r="B136" s="36">
        <f>SUMIFS(СВЦЭМ!$D$33:$D$776,СВЦЭМ!$A$33:$A$776,$A136,СВЦЭМ!$B$33:$B$776,B$119)+'СЕТ СН'!$I$11+СВЦЭМ!$D$10+'СЕТ СН'!$I$5-'СЕТ СН'!$I$21</f>
        <v>3566.0449338399999</v>
      </c>
      <c r="C136" s="36">
        <f>SUMIFS(СВЦЭМ!$D$33:$D$776,СВЦЭМ!$A$33:$A$776,$A136,СВЦЭМ!$B$33:$B$776,C$119)+'СЕТ СН'!$I$11+СВЦЭМ!$D$10+'СЕТ СН'!$I$5-'СЕТ СН'!$I$21</f>
        <v>3604.2057037100003</v>
      </c>
      <c r="D136" s="36">
        <f>SUMIFS(СВЦЭМ!$D$33:$D$776,СВЦЭМ!$A$33:$A$776,$A136,СВЦЭМ!$B$33:$B$776,D$119)+'СЕТ СН'!$I$11+СВЦЭМ!$D$10+'СЕТ СН'!$I$5-'СЕТ СН'!$I$21</f>
        <v>3584.09112409</v>
      </c>
      <c r="E136" s="36">
        <f>SUMIFS(СВЦЭМ!$D$33:$D$776,СВЦЭМ!$A$33:$A$776,$A136,СВЦЭМ!$B$33:$B$776,E$119)+'СЕТ СН'!$I$11+СВЦЭМ!$D$10+'СЕТ СН'!$I$5-'СЕТ СН'!$I$21</f>
        <v>3572.0916611800003</v>
      </c>
      <c r="F136" s="36">
        <f>SUMIFS(СВЦЭМ!$D$33:$D$776,СВЦЭМ!$A$33:$A$776,$A136,СВЦЭМ!$B$33:$B$776,F$119)+'СЕТ СН'!$I$11+СВЦЭМ!$D$10+'СЕТ СН'!$I$5-'СЕТ СН'!$I$21</f>
        <v>3565.8364832500001</v>
      </c>
      <c r="G136" s="36">
        <f>SUMIFS(СВЦЭМ!$D$33:$D$776,СВЦЭМ!$A$33:$A$776,$A136,СВЦЭМ!$B$33:$B$776,G$119)+'СЕТ СН'!$I$11+СВЦЭМ!$D$10+'СЕТ СН'!$I$5-'СЕТ СН'!$I$21</f>
        <v>3575.53001761</v>
      </c>
      <c r="H136" s="36">
        <f>SUMIFS(СВЦЭМ!$D$33:$D$776,СВЦЭМ!$A$33:$A$776,$A136,СВЦЭМ!$B$33:$B$776,H$119)+'СЕТ СН'!$I$11+СВЦЭМ!$D$10+'СЕТ СН'!$I$5-'СЕТ СН'!$I$21</f>
        <v>3605.3644322800001</v>
      </c>
      <c r="I136" s="36">
        <f>SUMIFS(СВЦЭМ!$D$33:$D$776,СВЦЭМ!$A$33:$A$776,$A136,СВЦЭМ!$B$33:$B$776,I$119)+'СЕТ СН'!$I$11+СВЦЭМ!$D$10+'СЕТ СН'!$I$5-'СЕТ СН'!$I$21</f>
        <v>3581.8462499699999</v>
      </c>
      <c r="J136" s="36">
        <f>SUMIFS(СВЦЭМ!$D$33:$D$776,СВЦЭМ!$A$33:$A$776,$A136,СВЦЭМ!$B$33:$B$776,J$119)+'СЕТ СН'!$I$11+СВЦЭМ!$D$10+'СЕТ СН'!$I$5-'СЕТ СН'!$I$21</f>
        <v>3526.4635809700003</v>
      </c>
      <c r="K136" s="36">
        <f>SUMIFS(СВЦЭМ!$D$33:$D$776,СВЦЭМ!$A$33:$A$776,$A136,СВЦЭМ!$B$33:$B$776,K$119)+'СЕТ СН'!$I$11+СВЦЭМ!$D$10+'СЕТ СН'!$I$5-'СЕТ СН'!$I$21</f>
        <v>3429.0068762700002</v>
      </c>
      <c r="L136" s="36">
        <f>SUMIFS(СВЦЭМ!$D$33:$D$776,СВЦЭМ!$A$33:$A$776,$A136,СВЦЭМ!$B$33:$B$776,L$119)+'СЕТ СН'!$I$11+СВЦЭМ!$D$10+'СЕТ СН'!$I$5-'СЕТ СН'!$I$21</f>
        <v>3357.1081842799999</v>
      </c>
      <c r="M136" s="36">
        <f>SUMIFS(СВЦЭМ!$D$33:$D$776,СВЦЭМ!$A$33:$A$776,$A136,СВЦЭМ!$B$33:$B$776,M$119)+'СЕТ СН'!$I$11+СВЦЭМ!$D$10+'СЕТ СН'!$I$5-'СЕТ СН'!$I$21</f>
        <v>3345.8975082699999</v>
      </c>
      <c r="N136" s="36">
        <f>SUMIFS(СВЦЭМ!$D$33:$D$776,СВЦЭМ!$A$33:$A$776,$A136,СВЦЭМ!$B$33:$B$776,N$119)+'СЕТ СН'!$I$11+СВЦЭМ!$D$10+'СЕТ СН'!$I$5-'СЕТ СН'!$I$21</f>
        <v>3349.8298804800002</v>
      </c>
      <c r="O136" s="36">
        <f>SUMIFS(СВЦЭМ!$D$33:$D$776,СВЦЭМ!$A$33:$A$776,$A136,СВЦЭМ!$B$33:$B$776,O$119)+'СЕТ СН'!$I$11+СВЦЭМ!$D$10+'СЕТ СН'!$I$5-'СЕТ СН'!$I$21</f>
        <v>3362.2066637400003</v>
      </c>
      <c r="P136" s="36">
        <f>SUMIFS(СВЦЭМ!$D$33:$D$776,СВЦЭМ!$A$33:$A$776,$A136,СВЦЭМ!$B$33:$B$776,P$119)+'СЕТ СН'!$I$11+СВЦЭМ!$D$10+'СЕТ СН'!$I$5-'СЕТ СН'!$I$21</f>
        <v>3376.0909840200002</v>
      </c>
      <c r="Q136" s="36">
        <f>SUMIFS(СВЦЭМ!$D$33:$D$776,СВЦЭМ!$A$33:$A$776,$A136,СВЦЭМ!$B$33:$B$776,Q$119)+'СЕТ СН'!$I$11+СВЦЭМ!$D$10+'СЕТ СН'!$I$5-'СЕТ СН'!$I$21</f>
        <v>3366.7276254200001</v>
      </c>
      <c r="R136" s="36">
        <f>SUMIFS(СВЦЭМ!$D$33:$D$776,СВЦЭМ!$A$33:$A$776,$A136,СВЦЭМ!$B$33:$B$776,R$119)+'СЕТ СН'!$I$11+СВЦЭМ!$D$10+'СЕТ СН'!$I$5-'СЕТ СН'!$I$21</f>
        <v>3362.7605170699999</v>
      </c>
      <c r="S136" s="36">
        <f>SUMIFS(СВЦЭМ!$D$33:$D$776,СВЦЭМ!$A$33:$A$776,$A136,СВЦЭМ!$B$33:$B$776,S$119)+'СЕТ СН'!$I$11+СВЦЭМ!$D$10+'СЕТ СН'!$I$5-'СЕТ СН'!$I$21</f>
        <v>3364.48117809</v>
      </c>
      <c r="T136" s="36">
        <f>SUMIFS(СВЦЭМ!$D$33:$D$776,СВЦЭМ!$A$33:$A$776,$A136,СВЦЭМ!$B$33:$B$776,T$119)+'СЕТ СН'!$I$11+СВЦЭМ!$D$10+'СЕТ СН'!$I$5-'СЕТ СН'!$I$21</f>
        <v>3374.73000796</v>
      </c>
      <c r="U136" s="36">
        <f>SUMIFS(СВЦЭМ!$D$33:$D$776,СВЦЭМ!$A$33:$A$776,$A136,СВЦЭМ!$B$33:$B$776,U$119)+'СЕТ СН'!$I$11+СВЦЭМ!$D$10+'СЕТ СН'!$I$5-'СЕТ СН'!$I$21</f>
        <v>3359.5315367200001</v>
      </c>
      <c r="V136" s="36">
        <f>SUMIFS(СВЦЭМ!$D$33:$D$776,СВЦЭМ!$A$33:$A$776,$A136,СВЦЭМ!$B$33:$B$776,V$119)+'СЕТ СН'!$I$11+СВЦЭМ!$D$10+'СЕТ СН'!$I$5-'СЕТ СН'!$I$21</f>
        <v>3352.9108672500001</v>
      </c>
      <c r="W136" s="36">
        <f>SUMIFS(СВЦЭМ!$D$33:$D$776,СВЦЭМ!$A$33:$A$776,$A136,СВЦЭМ!$B$33:$B$776,W$119)+'СЕТ СН'!$I$11+СВЦЭМ!$D$10+'СЕТ СН'!$I$5-'СЕТ СН'!$I$21</f>
        <v>3358.3018156399999</v>
      </c>
      <c r="X136" s="36">
        <f>SUMIFS(СВЦЭМ!$D$33:$D$776,СВЦЭМ!$A$33:$A$776,$A136,СВЦЭМ!$B$33:$B$776,X$119)+'СЕТ СН'!$I$11+СВЦЭМ!$D$10+'СЕТ СН'!$I$5-'СЕТ СН'!$I$21</f>
        <v>3403.4099944099999</v>
      </c>
      <c r="Y136" s="36">
        <f>SUMIFS(СВЦЭМ!$D$33:$D$776,СВЦЭМ!$A$33:$A$776,$A136,СВЦЭМ!$B$33:$B$776,Y$119)+'СЕТ СН'!$I$11+СВЦЭМ!$D$10+'СЕТ СН'!$I$5-'СЕТ СН'!$I$21</f>
        <v>3484.4279669699999</v>
      </c>
    </row>
    <row r="137" spans="1:25" ht="15.75" x14ac:dyDescent="0.2">
      <c r="A137" s="35">
        <f t="shared" si="3"/>
        <v>44000</v>
      </c>
      <c r="B137" s="36">
        <f>SUMIFS(СВЦЭМ!$D$33:$D$776,СВЦЭМ!$A$33:$A$776,$A137,СВЦЭМ!$B$33:$B$776,B$119)+'СЕТ СН'!$I$11+СВЦЭМ!$D$10+'СЕТ СН'!$I$5-'СЕТ СН'!$I$21</f>
        <v>3452.7086666</v>
      </c>
      <c r="C137" s="36">
        <f>SUMIFS(СВЦЭМ!$D$33:$D$776,СВЦЭМ!$A$33:$A$776,$A137,СВЦЭМ!$B$33:$B$776,C$119)+'СЕТ СН'!$I$11+СВЦЭМ!$D$10+'СЕТ СН'!$I$5-'СЕТ СН'!$I$21</f>
        <v>3430.5650159900001</v>
      </c>
      <c r="D137" s="36">
        <f>SUMIFS(СВЦЭМ!$D$33:$D$776,СВЦЭМ!$A$33:$A$776,$A137,СВЦЭМ!$B$33:$B$776,D$119)+'СЕТ СН'!$I$11+СВЦЭМ!$D$10+'СЕТ СН'!$I$5-'СЕТ СН'!$I$21</f>
        <v>3458.1452077899999</v>
      </c>
      <c r="E137" s="36">
        <f>SUMIFS(СВЦЭМ!$D$33:$D$776,СВЦЭМ!$A$33:$A$776,$A137,СВЦЭМ!$B$33:$B$776,E$119)+'СЕТ СН'!$I$11+СВЦЭМ!$D$10+'СЕТ СН'!$I$5-'СЕТ СН'!$I$21</f>
        <v>3470.34944567</v>
      </c>
      <c r="F137" s="36">
        <f>SUMIFS(СВЦЭМ!$D$33:$D$776,СВЦЭМ!$A$33:$A$776,$A137,СВЦЭМ!$B$33:$B$776,F$119)+'СЕТ СН'!$I$11+СВЦЭМ!$D$10+'СЕТ СН'!$I$5-'СЕТ СН'!$I$21</f>
        <v>3469.2948905200001</v>
      </c>
      <c r="G137" s="36">
        <f>SUMIFS(СВЦЭМ!$D$33:$D$776,СВЦЭМ!$A$33:$A$776,$A137,СВЦЭМ!$B$33:$B$776,G$119)+'СЕТ СН'!$I$11+СВЦЭМ!$D$10+'СЕТ СН'!$I$5-'СЕТ СН'!$I$21</f>
        <v>3581.7940791299998</v>
      </c>
      <c r="H137" s="36">
        <f>SUMIFS(СВЦЭМ!$D$33:$D$776,СВЦЭМ!$A$33:$A$776,$A137,СВЦЭМ!$B$33:$B$776,H$119)+'СЕТ СН'!$I$11+СВЦЭМ!$D$10+'СЕТ СН'!$I$5-'СЕТ СН'!$I$21</f>
        <v>3543.0796480399999</v>
      </c>
      <c r="I137" s="36">
        <f>SUMIFS(СВЦЭМ!$D$33:$D$776,СВЦЭМ!$A$33:$A$776,$A137,СВЦЭМ!$B$33:$B$776,I$119)+'СЕТ СН'!$I$11+СВЦЭМ!$D$10+'СЕТ СН'!$I$5-'СЕТ СН'!$I$21</f>
        <v>3536.98723513</v>
      </c>
      <c r="J137" s="36">
        <f>SUMIFS(СВЦЭМ!$D$33:$D$776,СВЦЭМ!$A$33:$A$776,$A137,СВЦЭМ!$B$33:$B$776,J$119)+'СЕТ СН'!$I$11+СВЦЭМ!$D$10+'СЕТ СН'!$I$5-'СЕТ СН'!$I$21</f>
        <v>3540.8440063400003</v>
      </c>
      <c r="K137" s="36">
        <f>SUMIFS(СВЦЭМ!$D$33:$D$776,СВЦЭМ!$A$33:$A$776,$A137,СВЦЭМ!$B$33:$B$776,K$119)+'СЕТ СН'!$I$11+СВЦЭМ!$D$10+'СЕТ СН'!$I$5-'СЕТ СН'!$I$21</f>
        <v>3457.9173455199998</v>
      </c>
      <c r="L137" s="36">
        <f>SUMIFS(СВЦЭМ!$D$33:$D$776,СВЦЭМ!$A$33:$A$776,$A137,СВЦЭМ!$B$33:$B$776,L$119)+'СЕТ СН'!$I$11+СВЦЭМ!$D$10+'СЕТ СН'!$I$5-'СЕТ СН'!$I$21</f>
        <v>3400.5768791199998</v>
      </c>
      <c r="M137" s="36">
        <f>SUMIFS(СВЦЭМ!$D$33:$D$776,СВЦЭМ!$A$33:$A$776,$A137,СВЦЭМ!$B$33:$B$776,M$119)+'СЕТ СН'!$I$11+СВЦЭМ!$D$10+'СЕТ СН'!$I$5-'СЕТ СН'!$I$21</f>
        <v>3386.9244313099998</v>
      </c>
      <c r="N137" s="36">
        <f>SUMIFS(СВЦЭМ!$D$33:$D$776,СВЦЭМ!$A$33:$A$776,$A137,СВЦЭМ!$B$33:$B$776,N$119)+'СЕТ СН'!$I$11+СВЦЭМ!$D$10+'СЕТ СН'!$I$5-'СЕТ СН'!$I$21</f>
        <v>3400.6562312199999</v>
      </c>
      <c r="O137" s="36">
        <f>SUMIFS(СВЦЭМ!$D$33:$D$776,СВЦЭМ!$A$33:$A$776,$A137,СВЦЭМ!$B$33:$B$776,O$119)+'СЕТ СН'!$I$11+СВЦЭМ!$D$10+'СЕТ СН'!$I$5-'СЕТ СН'!$I$21</f>
        <v>3415.2229334499998</v>
      </c>
      <c r="P137" s="36">
        <f>SUMIFS(СВЦЭМ!$D$33:$D$776,СВЦЭМ!$A$33:$A$776,$A137,СВЦЭМ!$B$33:$B$776,P$119)+'СЕТ СН'!$I$11+СВЦЭМ!$D$10+'СЕТ СН'!$I$5-'СЕТ СН'!$I$21</f>
        <v>3408.6055397300001</v>
      </c>
      <c r="Q137" s="36">
        <f>SUMIFS(СВЦЭМ!$D$33:$D$776,СВЦЭМ!$A$33:$A$776,$A137,СВЦЭМ!$B$33:$B$776,Q$119)+'СЕТ СН'!$I$11+СВЦЭМ!$D$10+'СЕТ СН'!$I$5-'СЕТ СН'!$I$21</f>
        <v>3412.9965720600003</v>
      </c>
      <c r="R137" s="36">
        <f>SUMIFS(СВЦЭМ!$D$33:$D$776,СВЦЭМ!$A$33:$A$776,$A137,СВЦЭМ!$B$33:$B$776,R$119)+'СЕТ СН'!$I$11+СВЦЭМ!$D$10+'СЕТ СН'!$I$5-'СЕТ СН'!$I$21</f>
        <v>3408.2319738599999</v>
      </c>
      <c r="S137" s="36">
        <f>SUMIFS(СВЦЭМ!$D$33:$D$776,СВЦЭМ!$A$33:$A$776,$A137,СВЦЭМ!$B$33:$B$776,S$119)+'СЕТ СН'!$I$11+СВЦЭМ!$D$10+'СЕТ СН'!$I$5-'СЕТ СН'!$I$21</f>
        <v>3419.7930923100002</v>
      </c>
      <c r="T137" s="36">
        <f>SUMIFS(СВЦЭМ!$D$33:$D$776,СВЦЭМ!$A$33:$A$776,$A137,СВЦЭМ!$B$33:$B$776,T$119)+'СЕТ СН'!$I$11+СВЦЭМ!$D$10+'СЕТ СН'!$I$5-'СЕТ СН'!$I$21</f>
        <v>3414.83427342</v>
      </c>
      <c r="U137" s="36">
        <f>SUMIFS(СВЦЭМ!$D$33:$D$776,СВЦЭМ!$A$33:$A$776,$A137,СВЦЭМ!$B$33:$B$776,U$119)+'СЕТ СН'!$I$11+СВЦЭМ!$D$10+'СЕТ СН'!$I$5-'СЕТ СН'!$I$21</f>
        <v>3413.3416543499998</v>
      </c>
      <c r="V137" s="36">
        <f>SUMIFS(СВЦЭМ!$D$33:$D$776,СВЦЭМ!$A$33:$A$776,$A137,СВЦЭМ!$B$33:$B$776,V$119)+'СЕТ СН'!$I$11+СВЦЭМ!$D$10+'СЕТ СН'!$I$5-'СЕТ СН'!$I$21</f>
        <v>3398.8967191699999</v>
      </c>
      <c r="W137" s="36">
        <f>SUMIFS(СВЦЭМ!$D$33:$D$776,СВЦЭМ!$A$33:$A$776,$A137,СВЦЭМ!$B$33:$B$776,W$119)+'СЕТ СН'!$I$11+СВЦЭМ!$D$10+'СЕТ СН'!$I$5-'СЕТ СН'!$I$21</f>
        <v>3392.5738312600001</v>
      </c>
      <c r="X137" s="36">
        <f>SUMIFS(СВЦЭМ!$D$33:$D$776,СВЦЭМ!$A$33:$A$776,$A137,СВЦЭМ!$B$33:$B$776,X$119)+'СЕТ СН'!$I$11+СВЦЭМ!$D$10+'СЕТ СН'!$I$5-'СЕТ СН'!$I$21</f>
        <v>3436.2474533599998</v>
      </c>
      <c r="Y137" s="36">
        <f>SUMIFS(СВЦЭМ!$D$33:$D$776,СВЦЭМ!$A$33:$A$776,$A137,СВЦЭМ!$B$33:$B$776,Y$119)+'СЕТ СН'!$I$11+СВЦЭМ!$D$10+'СЕТ СН'!$I$5-'СЕТ СН'!$I$21</f>
        <v>3447.7961842599998</v>
      </c>
    </row>
    <row r="138" spans="1:25" ht="15.75" x14ac:dyDescent="0.2">
      <c r="A138" s="35">
        <f t="shared" si="3"/>
        <v>44001</v>
      </c>
      <c r="B138" s="36">
        <f>SUMIFS(СВЦЭМ!$D$33:$D$776,СВЦЭМ!$A$33:$A$776,$A138,СВЦЭМ!$B$33:$B$776,B$119)+'СЕТ СН'!$I$11+СВЦЭМ!$D$10+'СЕТ СН'!$I$5-'СЕТ СН'!$I$21</f>
        <v>3554.0213524199999</v>
      </c>
      <c r="C138" s="36">
        <f>SUMIFS(СВЦЭМ!$D$33:$D$776,СВЦЭМ!$A$33:$A$776,$A138,СВЦЭМ!$B$33:$B$776,C$119)+'СЕТ СН'!$I$11+СВЦЭМ!$D$10+'СЕТ СН'!$I$5-'СЕТ СН'!$I$21</f>
        <v>3588.64971436</v>
      </c>
      <c r="D138" s="36">
        <f>SUMIFS(СВЦЭМ!$D$33:$D$776,СВЦЭМ!$A$33:$A$776,$A138,СВЦЭМ!$B$33:$B$776,D$119)+'СЕТ СН'!$I$11+СВЦЭМ!$D$10+'СЕТ СН'!$I$5-'СЕТ СН'!$I$21</f>
        <v>3594.9443104500001</v>
      </c>
      <c r="E138" s="36">
        <f>SUMIFS(СВЦЭМ!$D$33:$D$776,СВЦЭМ!$A$33:$A$776,$A138,СВЦЭМ!$B$33:$B$776,E$119)+'СЕТ СН'!$I$11+СВЦЭМ!$D$10+'СЕТ СН'!$I$5-'СЕТ СН'!$I$21</f>
        <v>3585.2430362700002</v>
      </c>
      <c r="F138" s="36">
        <f>SUMIFS(СВЦЭМ!$D$33:$D$776,СВЦЭМ!$A$33:$A$776,$A138,СВЦЭМ!$B$33:$B$776,F$119)+'СЕТ СН'!$I$11+СВЦЭМ!$D$10+'СЕТ СН'!$I$5-'СЕТ СН'!$I$21</f>
        <v>3579.4967588899999</v>
      </c>
      <c r="G138" s="36">
        <f>SUMIFS(СВЦЭМ!$D$33:$D$776,СВЦЭМ!$A$33:$A$776,$A138,СВЦЭМ!$B$33:$B$776,G$119)+'СЕТ СН'!$I$11+СВЦЭМ!$D$10+'СЕТ СН'!$I$5-'СЕТ СН'!$I$21</f>
        <v>3587.5871146300001</v>
      </c>
      <c r="H138" s="36">
        <f>SUMIFS(СВЦЭМ!$D$33:$D$776,СВЦЭМ!$A$33:$A$776,$A138,СВЦЭМ!$B$33:$B$776,H$119)+'СЕТ СН'!$I$11+СВЦЭМ!$D$10+'СЕТ СН'!$I$5-'СЕТ СН'!$I$21</f>
        <v>3604.7695992999998</v>
      </c>
      <c r="I138" s="36">
        <f>SUMIFS(СВЦЭМ!$D$33:$D$776,СВЦЭМ!$A$33:$A$776,$A138,СВЦЭМ!$B$33:$B$776,I$119)+'СЕТ СН'!$I$11+СВЦЭМ!$D$10+'СЕТ СН'!$I$5-'СЕТ СН'!$I$21</f>
        <v>3592.61269219</v>
      </c>
      <c r="J138" s="36">
        <f>SUMIFS(СВЦЭМ!$D$33:$D$776,СВЦЭМ!$A$33:$A$776,$A138,СВЦЭМ!$B$33:$B$776,J$119)+'СЕТ СН'!$I$11+СВЦЭМ!$D$10+'СЕТ СН'!$I$5-'СЕТ СН'!$I$21</f>
        <v>3495.28428106</v>
      </c>
      <c r="K138" s="36">
        <f>SUMIFS(СВЦЭМ!$D$33:$D$776,СВЦЭМ!$A$33:$A$776,$A138,СВЦЭМ!$B$33:$B$776,K$119)+'СЕТ СН'!$I$11+СВЦЭМ!$D$10+'СЕТ СН'!$I$5-'СЕТ СН'!$I$21</f>
        <v>3402.65306341</v>
      </c>
      <c r="L138" s="36">
        <f>SUMIFS(СВЦЭМ!$D$33:$D$776,СВЦЭМ!$A$33:$A$776,$A138,СВЦЭМ!$B$33:$B$776,L$119)+'СЕТ СН'!$I$11+СВЦЭМ!$D$10+'СЕТ СН'!$I$5-'СЕТ СН'!$I$21</f>
        <v>3354.1975340399999</v>
      </c>
      <c r="M138" s="36">
        <f>SUMIFS(СВЦЭМ!$D$33:$D$776,СВЦЭМ!$A$33:$A$776,$A138,СВЦЭМ!$B$33:$B$776,M$119)+'СЕТ СН'!$I$11+СВЦЭМ!$D$10+'СЕТ СН'!$I$5-'СЕТ СН'!$I$21</f>
        <v>3353.4578301900001</v>
      </c>
      <c r="N138" s="36">
        <f>SUMIFS(СВЦЭМ!$D$33:$D$776,СВЦЭМ!$A$33:$A$776,$A138,СВЦЭМ!$B$33:$B$776,N$119)+'СЕТ СН'!$I$11+СВЦЭМ!$D$10+'СЕТ СН'!$I$5-'СЕТ СН'!$I$21</f>
        <v>3356.3109130299999</v>
      </c>
      <c r="O138" s="36">
        <f>SUMIFS(СВЦЭМ!$D$33:$D$776,СВЦЭМ!$A$33:$A$776,$A138,СВЦЭМ!$B$33:$B$776,O$119)+'СЕТ СН'!$I$11+СВЦЭМ!$D$10+'СЕТ СН'!$I$5-'СЕТ СН'!$I$21</f>
        <v>3373.1930981</v>
      </c>
      <c r="P138" s="36">
        <f>SUMIFS(СВЦЭМ!$D$33:$D$776,СВЦЭМ!$A$33:$A$776,$A138,СВЦЭМ!$B$33:$B$776,P$119)+'СЕТ СН'!$I$11+СВЦЭМ!$D$10+'СЕТ СН'!$I$5-'СЕТ СН'!$I$21</f>
        <v>3362.38649996</v>
      </c>
      <c r="Q138" s="36">
        <f>SUMIFS(СВЦЭМ!$D$33:$D$776,СВЦЭМ!$A$33:$A$776,$A138,СВЦЭМ!$B$33:$B$776,Q$119)+'СЕТ СН'!$I$11+СВЦЭМ!$D$10+'СЕТ СН'!$I$5-'СЕТ СН'!$I$21</f>
        <v>3368.1722038400003</v>
      </c>
      <c r="R138" s="36">
        <f>SUMIFS(СВЦЭМ!$D$33:$D$776,СВЦЭМ!$A$33:$A$776,$A138,СВЦЭМ!$B$33:$B$776,R$119)+'СЕТ СН'!$I$11+СВЦЭМ!$D$10+'СЕТ СН'!$I$5-'СЕТ СН'!$I$21</f>
        <v>3363.8230280899998</v>
      </c>
      <c r="S138" s="36">
        <f>SUMIFS(СВЦЭМ!$D$33:$D$776,СВЦЭМ!$A$33:$A$776,$A138,СВЦЭМ!$B$33:$B$776,S$119)+'СЕТ СН'!$I$11+СВЦЭМ!$D$10+'СЕТ СН'!$I$5-'СЕТ СН'!$I$21</f>
        <v>3386.52299928</v>
      </c>
      <c r="T138" s="36">
        <f>SUMIFS(СВЦЭМ!$D$33:$D$776,СВЦЭМ!$A$33:$A$776,$A138,СВЦЭМ!$B$33:$B$776,T$119)+'СЕТ СН'!$I$11+СВЦЭМ!$D$10+'СЕТ СН'!$I$5-'СЕТ СН'!$I$21</f>
        <v>3381.7582453499999</v>
      </c>
      <c r="U138" s="36">
        <f>SUMIFS(СВЦЭМ!$D$33:$D$776,СВЦЭМ!$A$33:$A$776,$A138,СВЦЭМ!$B$33:$B$776,U$119)+'СЕТ СН'!$I$11+СВЦЭМ!$D$10+'СЕТ СН'!$I$5-'СЕТ СН'!$I$21</f>
        <v>3372.79029399</v>
      </c>
      <c r="V138" s="36">
        <f>SUMIFS(СВЦЭМ!$D$33:$D$776,СВЦЭМ!$A$33:$A$776,$A138,СВЦЭМ!$B$33:$B$776,V$119)+'СЕТ СН'!$I$11+СВЦЭМ!$D$10+'СЕТ СН'!$I$5-'СЕТ СН'!$I$21</f>
        <v>3356.18827336</v>
      </c>
      <c r="W138" s="36">
        <f>SUMIFS(СВЦЭМ!$D$33:$D$776,СВЦЭМ!$A$33:$A$776,$A138,СВЦЭМ!$B$33:$B$776,W$119)+'СЕТ СН'!$I$11+СВЦЭМ!$D$10+'СЕТ СН'!$I$5-'СЕТ СН'!$I$21</f>
        <v>3357.1942693199999</v>
      </c>
      <c r="X138" s="36">
        <f>SUMIFS(СВЦЭМ!$D$33:$D$776,СВЦЭМ!$A$33:$A$776,$A138,СВЦЭМ!$B$33:$B$776,X$119)+'СЕТ СН'!$I$11+СВЦЭМ!$D$10+'СЕТ СН'!$I$5-'СЕТ СН'!$I$21</f>
        <v>3404.7359021299999</v>
      </c>
      <c r="Y138" s="36">
        <f>SUMIFS(СВЦЭМ!$D$33:$D$776,СВЦЭМ!$A$33:$A$776,$A138,СВЦЭМ!$B$33:$B$776,Y$119)+'СЕТ СН'!$I$11+СВЦЭМ!$D$10+'СЕТ СН'!$I$5-'СЕТ СН'!$I$21</f>
        <v>3486.1370803300001</v>
      </c>
    </row>
    <row r="139" spans="1:25" ht="15.75" x14ac:dyDescent="0.2">
      <c r="A139" s="35">
        <f t="shared" si="3"/>
        <v>44002</v>
      </c>
      <c r="B139" s="36">
        <f>SUMIFS(СВЦЭМ!$D$33:$D$776,СВЦЭМ!$A$33:$A$776,$A139,СВЦЭМ!$B$33:$B$776,B$119)+'СЕТ СН'!$I$11+СВЦЭМ!$D$10+'СЕТ СН'!$I$5-'СЕТ СН'!$I$21</f>
        <v>3544.8689839099998</v>
      </c>
      <c r="C139" s="36">
        <f>SUMIFS(СВЦЭМ!$D$33:$D$776,СВЦЭМ!$A$33:$A$776,$A139,СВЦЭМ!$B$33:$B$776,C$119)+'СЕТ СН'!$I$11+СВЦЭМ!$D$10+'СЕТ СН'!$I$5-'СЕТ СН'!$I$21</f>
        <v>3572.3247015100001</v>
      </c>
      <c r="D139" s="36">
        <f>SUMIFS(СВЦЭМ!$D$33:$D$776,СВЦЭМ!$A$33:$A$776,$A139,СВЦЭМ!$B$33:$B$776,D$119)+'СЕТ СН'!$I$11+СВЦЭМ!$D$10+'СЕТ СН'!$I$5-'СЕТ СН'!$I$21</f>
        <v>3577.9617884099998</v>
      </c>
      <c r="E139" s="36">
        <f>SUMIFS(СВЦЭМ!$D$33:$D$776,СВЦЭМ!$A$33:$A$776,$A139,СВЦЭМ!$B$33:$B$776,E$119)+'СЕТ СН'!$I$11+СВЦЭМ!$D$10+'СЕТ СН'!$I$5-'СЕТ СН'!$I$21</f>
        <v>3571.6257421600003</v>
      </c>
      <c r="F139" s="36">
        <f>SUMIFS(СВЦЭМ!$D$33:$D$776,СВЦЭМ!$A$33:$A$776,$A139,СВЦЭМ!$B$33:$B$776,F$119)+'СЕТ СН'!$I$11+СВЦЭМ!$D$10+'СЕТ СН'!$I$5-'СЕТ СН'!$I$21</f>
        <v>3561.6230032799999</v>
      </c>
      <c r="G139" s="36">
        <f>SUMIFS(СВЦЭМ!$D$33:$D$776,СВЦЭМ!$A$33:$A$776,$A139,СВЦЭМ!$B$33:$B$776,G$119)+'СЕТ СН'!$I$11+СВЦЭМ!$D$10+'СЕТ СН'!$I$5-'СЕТ СН'!$I$21</f>
        <v>3566.0867698000002</v>
      </c>
      <c r="H139" s="36">
        <f>SUMIFS(СВЦЭМ!$D$33:$D$776,СВЦЭМ!$A$33:$A$776,$A139,СВЦЭМ!$B$33:$B$776,H$119)+'СЕТ СН'!$I$11+СВЦЭМ!$D$10+'СЕТ СН'!$I$5-'СЕТ СН'!$I$21</f>
        <v>3572.6879341399999</v>
      </c>
      <c r="I139" s="36">
        <f>SUMIFS(СВЦЭМ!$D$33:$D$776,СВЦЭМ!$A$33:$A$776,$A139,СВЦЭМ!$B$33:$B$776,I$119)+'СЕТ СН'!$I$11+СВЦЭМ!$D$10+'СЕТ СН'!$I$5-'СЕТ СН'!$I$21</f>
        <v>3553.2009481599998</v>
      </c>
      <c r="J139" s="36">
        <f>SUMIFS(СВЦЭМ!$D$33:$D$776,СВЦЭМ!$A$33:$A$776,$A139,СВЦЭМ!$B$33:$B$776,J$119)+'СЕТ СН'!$I$11+СВЦЭМ!$D$10+'СЕТ СН'!$I$5-'СЕТ СН'!$I$21</f>
        <v>3450.6961935099998</v>
      </c>
      <c r="K139" s="36">
        <f>SUMIFS(СВЦЭМ!$D$33:$D$776,СВЦЭМ!$A$33:$A$776,$A139,СВЦЭМ!$B$33:$B$776,K$119)+'СЕТ СН'!$I$11+СВЦЭМ!$D$10+'СЕТ СН'!$I$5-'СЕТ СН'!$I$21</f>
        <v>3381.42552944</v>
      </c>
      <c r="L139" s="36">
        <f>SUMIFS(СВЦЭМ!$D$33:$D$776,СВЦЭМ!$A$33:$A$776,$A139,СВЦЭМ!$B$33:$B$776,L$119)+'СЕТ СН'!$I$11+СВЦЭМ!$D$10+'СЕТ СН'!$I$5-'СЕТ СН'!$I$21</f>
        <v>3348.0972798100001</v>
      </c>
      <c r="M139" s="36">
        <f>SUMIFS(СВЦЭМ!$D$33:$D$776,СВЦЭМ!$A$33:$A$776,$A139,СВЦЭМ!$B$33:$B$776,M$119)+'СЕТ СН'!$I$11+СВЦЭМ!$D$10+'СЕТ СН'!$I$5-'СЕТ СН'!$I$21</f>
        <v>3347.8201418899998</v>
      </c>
      <c r="N139" s="36">
        <f>SUMIFS(СВЦЭМ!$D$33:$D$776,СВЦЭМ!$A$33:$A$776,$A139,СВЦЭМ!$B$33:$B$776,N$119)+'СЕТ СН'!$I$11+СВЦЭМ!$D$10+'СЕТ СН'!$I$5-'СЕТ СН'!$I$21</f>
        <v>3351.7764648299999</v>
      </c>
      <c r="O139" s="36">
        <f>SUMIFS(СВЦЭМ!$D$33:$D$776,СВЦЭМ!$A$33:$A$776,$A139,СВЦЭМ!$B$33:$B$776,O$119)+'СЕТ СН'!$I$11+СВЦЭМ!$D$10+'СЕТ СН'!$I$5-'СЕТ СН'!$I$21</f>
        <v>3364.70088184</v>
      </c>
      <c r="P139" s="36">
        <f>SUMIFS(СВЦЭМ!$D$33:$D$776,СВЦЭМ!$A$33:$A$776,$A139,СВЦЭМ!$B$33:$B$776,P$119)+'СЕТ СН'!$I$11+СВЦЭМ!$D$10+'СЕТ СН'!$I$5-'СЕТ СН'!$I$21</f>
        <v>3340.6332387100001</v>
      </c>
      <c r="Q139" s="36">
        <f>SUMIFS(СВЦЭМ!$D$33:$D$776,СВЦЭМ!$A$33:$A$776,$A139,СВЦЭМ!$B$33:$B$776,Q$119)+'СЕТ СН'!$I$11+СВЦЭМ!$D$10+'СЕТ СН'!$I$5-'СЕТ СН'!$I$21</f>
        <v>3350.55376983</v>
      </c>
      <c r="R139" s="36">
        <f>SUMIFS(СВЦЭМ!$D$33:$D$776,СВЦЭМ!$A$33:$A$776,$A139,СВЦЭМ!$B$33:$B$776,R$119)+'СЕТ СН'!$I$11+СВЦЭМ!$D$10+'СЕТ СН'!$I$5-'СЕТ СН'!$I$21</f>
        <v>3348.9658471600001</v>
      </c>
      <c r="S139" s="36">
        <f>SUMIFS(СВЦЭМ!$D$33:$D$776,СВЦЭМ!$A$33:$A$776,$A139,СВЦЭМ!$B$33:$B$776,S$119)+'СЕТ СН'!$I$11+СВЦЭМ!$D$10+'СЕТ СН'!$I$5-'СЕТ СН'!$I$21</f>
        <v>3371.3390790000003</v>
      </c>
      <c r="T139" s="36">
        <f>SUMIFS(СВЦЭМ!$D$33:$D$776,СВЦЭМ!$A$33:$A$776,$A139,СВЦЭМ!$B$33:$B$776,T$119)+'СЕТ СН'!$I$11+СВЦЭМ!$D$10+'СЕТ СН'!$I$5-'СЕТ СН'!$I$21</f>
        <v>3366.6176741700001</v>
      </c>
      <c r="U139" s="36">
        <f>SUMIFS(СВЦЭМ!$D$33:$D$776,СВЦЭМ!$A$33:$A$776,$A139,СВЦЭМ!$B$33:$B$776,U$119)+'СЕТ СН'!$I$11+СВЦЭМ!$D$10+'СЕТ СН'!$I$5-'СЕТ СН'!$I$21</f>
        <v>3350.8142999000002</v>
      </c>
      <c r="V139" s="36">
        <f>SUMIFS(СВЦЭМ!$D$33:$D$776,СВЦЭМ!$A$33:$A$776,$A139,СВЦЭМ!$B$33:$B$776,V$119)+'СЕТ СН'!$I$11+СВЦЭМ!$D$10+'СЕТ СН'!$I$5-'СЕТ СН'!$I$21</f>
        <v>3332.1829768699999</v>
      </c>
      <c r="W139" s="36">
        <f>SUMIFS(СВЦЭМ!$D$33:$D$776,СВЦЭМ!$A$33:$A$776,$A139,СВЦЭМ!$B$33:$B$776,W$119)+'СЕТ СН'!$I$11+СВЦЭМ!$D$10+'СЕТ СН'!$I$5-'СЕТ СН'!$I$21</f>
        <v>3352.2995445400002</v>
      </c>
      <c r="X139" s="36">
        <f>SUMIFS(СВЦЭМ!$D$33:$D$776,СВЦЭМ!$A$33:$A$776,$A139,СВЦЭМ!$B$33:$B$776,X$119)+'СЕТ СН'!$I$11+СВЦЭМ!$D$10+'СЕТ СН'!$I$5-'СЕТ СН'!$I$21</f>
        <v>3401.9513781999999</v>
      </c>
      <c r="Y139" s="36">
        <f>SUMIFS(СВЦЭМ!$D$33:$D$776,СВЦЭМ!$A$33:$A$776,$A139,СВЦЭМ!$B$33:$B$776,Y$119)+'СЕТ СН'!$I$11+СВЦЭМ!$D$10+'СЕТ СН'!$I$5-'СЕТ СН'!$I$21</f>
        <v>3460.3161661899999</v>
      </c>
    </row>
    <row r="140" spans="1:25" ht="15.75" x14ac:dyDescent="0.2">
      <c r="A140" s="35">
        <f t="shared" si="3"/>
        <v>44003</v>
      </c>
      <c r="B140" s="36">
        <f>SUMIFS(СВЦЭМ!$D$33:$D$776,СВЦЭМ!$A$33:$A$776,$A140,СВЦЭМ!$B$33:$B$776,B$119)+'СЕТ СН'!$I$11+СВЦЭМ!$D$10+'СЕТ СН'!$I$5-'СЕТ СН'!$I$21</f>
        <v>3524.8639593400003</v>
      </c>
      <c r="C140" s="36">
        <f>SUMIFS(СВЦЭМ!$D$33:$D$776,СВЦЭМ!$A$33:$A$776,$A140,СВЦЭМ!$B$33:$B$776,C$119)+'СЕТ СН'!$I$11+СВЦЭМ!$D$10+'СЕТ СН'!$I$5-'СЕТ СН'!$I$21</f>
        <v>3559.7119791999999</v>
      </c>
      <c r="D140" s="36">
        <f>SUMIFS(СВЦЭМ!$D$33:$D$776,СВЦЭМ!$A$33:$A$776,$A140,СВЦЭМ!$B$33:$B$776,D$119)+'СЕТ СН'!$I$11+СВЦЭМ!$D$10+'СЕТ СН'!$I$5-'СЕТ СН'!$I$21</f>
        <v>3593.3529731799999</v>
      </c>
      <c r="E140" s="36">
        <f>SUMIFS(СВЦЭМ!$D$33:$D$776,СВЦЭМ!$A$33:$A$776,$A140,СВЦЭМ!$B$33:$B$776,E$119)+'СЕТ СН'!$I$11+СВЦЭМ!$D$10+'СЕТ СН'!$I$5-'СЕТ СН'!$I$21</f>
        <v>3616.0979989799998</v>
      </c>
      <c r="F140" s="36">
        <f>SUMIFS(СВЦЭМ!$D$33:$D$776,СВЦЭМ!$A$33:$A$776,$A140,СВЦЭМ!$B$33:$B$776,F$119)+'СЕТ СН'!$I$11+СВЦЭМ!$D$10+'СЕТ СН'!$I$5-'СЕТ СН'!$I$21</f>
        <v>3609.5293600599998</v>
      </c>
      <c r="G140" s="36">
        <f>SUMIFS(СВЦЭМ!$D$33:$D$776,СВЦЭМ!$A$33:$A$776,$A140,СВЦЭМ!$B$33:$B$776,G$119)+'СЕТ СН'!$I$11+СВЦЭМ!$D$10+'СЕТ СН'!$I$5-'СЕТ СН'!$I$21</f>
        <v>3605.65849759</v>
      </c>
      <c r="H140" s="36">
        <f>SUMIFS(СВЦЭМ!$D$33:$D$776,СВЦЭМ!$A$33:$A$776,$A140,СВЦЭМ!$B$33:$B$776,H$119)+'СЕТ СН'!$I$11+СВЦЭМ!$D$10+'СЕТ СН'!$I$5-'СЕТ СН'!$I$21</f>
        <v>3581.1573757199999</v>
      </c>
      <c r="I140" s="36">
        <f>SUMIFS(СВЦЭМ!$D$33:$D$776,СВЦЭМ!$A$33:$A$776,$A140,СВЦЭМ!$B$33:$B$776,I$119)+'СЕТ СН'!$I$11+СВЦЭМ!$D$10+'СЕТ СН'!$I$5-'СЕТ СН'!$I$21</f>
        <v>3562.3712863800001</v>
      </c>
      <c r="J140" s="36">
        <f>SUMIFS(СВЦЭМ!$D$33:$D$776,СВЦЭМ!$A$33:$A$776,$A140,СВЦЭМ!$B$33:$B$776,J$119)+'СЕТ СН'!$I$11+СВЦЭМ!$D$10+'СЕТ СН'!$I$5-'СЕТ СН'!$I$21</f>
        <v>3513.87009988</v>
      </c>
      <c r="K140" s="36">
        <f>SUMIFS(СВЦЭМ!$D$33:$D$776,СВЦЭМ!$A$33:$A$776,$A140,СВЦЭМ!$B$33:$B$776,K$119)+'СЕТ СН'!$I$11+СВЦЭМ!$D$10+'СЕТ СН'!$I$5-'СЕТ СН'!$I$21</f>
        <v>3444.55329579</v>
      </c>
      <c r="L140" s="36">
        <f>SUMIFS(СВЦЭМ!$D$33:$D$776,СВЦЭМ!$A$33:$A$776,$A140,СВЦЭМ!$B$33:$B$776,L$119)+'СЕТ СН'!$I$11+СВЦЭМ!$D$10+'СЕТ СН'!$I$5-'СЕТ СН'!$I$21</f>
        <v>3381.1817465499998</v>
      </c>
      <c r="M140" s="36">
        <f>SUMIFS(СВЦЭМ!$D$33:$D$776,СВЦЭМ!$A$33:$A$776,$A140,СВЦЭМ!$B$33:$B$776,M$119)+'СЕТ СН'!$I$11+СВЦЭМ!$D$10+'СЕТ СН'!$I$5-'СЕТ СН'!$I$21</f>
        <v>3317.46750479</v>
      </c>
      <c r="N140" s="36">
        <f>SUMIFS(СВЦЭМ!$D$33:$D$776,СВЦЭМ!$A$33:$A$776,$A140,СВЦЭМ!$B$33:$B$776,N$119)+'СЕТ СН'!$I$11+СВЦЭМ!$D$10+'СЕТ СН'!$I$5-'СЕТ СН'!$I$21</f>
        <v>3310.3895886600003</v>
      </c>
      <c r="O140" s="36">
        <f>SUMIFS(СВЦЭМ!$D$33:$D$776,СВЦЭМ!$A$33:$A$776,$A140,СВЦЭМ!$B$33:$B$776,O$119)+'СЕТ СН'!$I$11+СВЦЭМ!$D$10+'СЕТ СН'!$I$5-'СЕТ СН'!$I$21</f>
        <v>3306.23241482</v>
      </c>
      <c r="P140" s="36">
        <f>SUMIFS(СВЦЭМ!$D$33:$D$776,СВЦЭМ!$A$33:$A$776,$A140,СВЦЭМ!$B$33:$B$776,P$119)+'СЕТ СН'!$I$11+СВЦЭМ!$D$10+'СЕТ СН'!$I$5-'СЕТ СН'!$I$21</f>
        <v>3305.1803631500002</v>
      </c>
      <c r="Q140" s="36">
        <f>SUMIFS(СВЦЭМ!$D$33:$D$776,СВЦЭМ!$A$33:$A$776,$A140,СВЦЭМ!$B$33:$B$776,Q$119)+'СЕТ СН'!$I$11+СВЦЭМ!$D$10+'СЕТ СН'!$I$5-'СЕТ СН'!$I$21</f>
        <v>3308.1630958599999</v>
      </c>
      <c r="R140" s="36">
        <f>SUMIFS(СВЦЭМ!$D$33:$D$776,СВЦЭМ!$A$33:$A$776,$A140,СВЦЭМ!$B$33:$B$776,R$119)+'СЕТ СН'!$I$11+СВЦЭМ!$D$10+'СЕТ СН'!$I$5-'СЕТ СН'!$I$21</f>
        <v>3307.4043304900001</v>
      </c>
      <c r="S140" s="36">
        <f>SUMIFS(СВЦЭМ!$D$33:$D$776,СВЦЭМ!$A$33:$A$776,$A140,СВЦЭМ!$B$33:$B$776,S$119)+'СЕТ СН'!$I$11+СВЦЭМ!$D$10+'СЕТ СН'!$I$5-'СЕТ СН'!$I$21</f>
        <v>3313.6775817600001</v>
      </c>
      <c r="T140" s="36">
        <f>SUMIFS(СВЦЭМ!$D$33:$D$776,СВЦЭМ!$A$33:$A$776,$A140,СВЦЭМ!$B$33:$B$776,T$119)+'СЕТ СН'!$I$11+СВЦЭМ!$D$10+'СЕТ СН'!$I$5-'СЕТ СН'!$I$21</f>
        <v>3322.03289206</v>
      </c>
      <c r="U140" s="36">
        <f>SUMIFS(СВЦЭМ!$D$33:$D$776,СВЦЭМ!$A$33:$A$776,$A140,СВЦЭМ!$B$33:$B$776,U$119)+'СЕТ СН'!$I$11+СВЦЭМ!$D$10+'СЕТ СН'!$I$5-'СЕТ СН'!$I$21</f>
        <v>3318.6321647899999</v>
      </c>
      <c r="V140" s="36">
        <f>SUMIFS(СВЦЭМ!$D$33:$D$776,СВЦЭМ!$A$33:$A$776,$A140,СВЦЭМ!$B$33:$B$776,V$119)+'СЕТ СН'!$I$11+СВЦЭМ!$D$10+'СЕТ СН'!$I$5-'СЕТ СН'!$I$21</f>
        <v>3301.8707499900001</v>
      </c>
      <c r="W140" s="36">
        <f>SUMIFS(СВЦЭМ!$D$33:$D$776,СВЦЭМ!$A$33:$A$776,$A140,СВЦЭМ!$B$33:$B$776,W$119)+'СЕТ СН'!$I$11+СВЦЭМ!$D$10+'СЕТ СН'!$I$5-'СЕТ СН'!$I$21</f>
        <v>3306.1337964300001</v>
      </c>
      <c r="X140" s="36">
        <f>SUMIFS(СВЦЭМ!$D$33:$D$776,СВЦЭМ!$A$33:$A$776,$A140,СВЦЭМ!$B$33:$B$776,X$119)+'СЕТ СН'!$I$11+СВЦЭМ!$D$10+'СЕТ СН'!$I$5-'СЕТ СН'!$I$21</f>
        <v>3355.4097426600001</v>
      </c>
      <c r="Y140" s="36">
        <f>SUMIFS(СВЦЭМ!$D$33:$D$776,СВЦЭМ!$A$33:$A$776,$A140,СВЦЭМ!$B$33:$B$776,Y$119)+'СЕТ СН'!$I$11+СВЦЭМ!$D$10+'СЕТ СН'!$I$5-'СЕТ СН'!$I$21</f>
        <v>3482.55222116</v>
      </c>
    </row>
    <row r="141" spans="1:25" ht="15.75" x14ac:dyDescent="0.2">
      <c r="A141" s="35">
        <f t="shared" si="3"/>
        <v>44004</v>
      </c>
      <c r="B141" s="36">
        <f>SUMIFS(СВЦЭМ!$D$33:$D$776,СВЦЭМ!$A$33:$A$776,$A141,СВЦЭМ!$B$33:$B$776,B$119)+'СЕТ СН'!$I$11+СВЦЭМ!$D$10+'СЕТ СН'!$I$5-'СЕТ СН'!$I$21</f>
        <v>3546.0514193200002</v>
      </c>
      <c r="C141" s="36">
        <f>SUMIFS(СВЦЭМ!$D$33:$D$776,СВЦЭМ!$A$33:$A$776,$A141,СВЦЭМ!$B$33:$B$776,C$119)+'СЕТ СН'!$I$11+СВЦЭМ!$D$10+'СЕТ СН'!$I$5-'СЕТ СН'!$I$21</f>
        <v>3554.9695727899998</v>
      </c>
      <c r="D141" s="36">
        <f>SUMIFS(СВЦЭМ!$D$33:$D$776,СВЦЭМ!$A$33:$A$776,$A141,СВЦЭМ!$B$33:$B$776,D$119)+'СЕТ СН'!$I$11+СВЦЭМ!$D$10+'СЕТ СН'!$I$5-'СЕТ СН'!$I$21</f>
        <v>3550.9702113399999</v>
      </c>
      <c r="E141" s="36">
        <f>SUMIFS(СВЦЭМ!$D$33:$D$776,СВЦЭМ!$A$33:$A$776,$A141,СВЦЭМ!$B$33:$B$776,E$119)+'СЕТ СН'!$I$11+СВЦЭМ!$D$10+'СЕТ СН'!$I$5-'СЕТ СН'!$I$21</f>
        <v>3551.9854999700001</v>
      </c>
      <c r="F141" s="36">
        <f>SUMIFS(СВЦЭМ!$D$33:$D$776,СВЦЭМ!$A$33:$A$776,$A141,СВЦЭМ!$B$33:$B$776,F$119)+'СЕТ СН'!$I$11+СВЦЭМ!$D$10+'СЕТ СН'!$I$5-'СЕТ СН'!$I$21</f>
        <v>3545.6446744200002</v>
      </c>
      <c r="G141" s="36">
        <f>SUMIFS(СВЦЭМ!$D$33:$D$776,СВЦЭМ!$A$33:$A$776,$A141,СВЦЭМ!$B$33:$B$776,G$119)+'СЕТ СН'!$I$11+СВЦЭМ!$D$10+'СЕТ СН'!$I$5-'СЕТ СН'!$I$21</f>
        <v>3547.24162041</v>
      </c>
      <c r="H141" s="36">
        <f>SUMIFS(СВЦЭМ!$D$33:$D$776,СВЦЭМ!$A$33:$A$776,$A141,СВЦЭМ!$B$33:$B$776,H$119)+'СЕТ СН'!$I$11+СВЦЭМ!$D$10+'СЕТ СН'!$I$5-'СЕТ СН'!$I$21</f>
        <v>3551.0981189700001</v>
      </c>
      <c r="I141" s="36">
        <f>SUMIFS(СВЦЭМ!$D$33:$D$776,СВЦЭМ!$A$33:$A$776,$A141,СВЦЭМ!$B$33:$B$776,I$119)+'СЕТ СН'!$I$11+СВЦЭМ!$D$10+'СЕТ СН'!$I$5-'СЕТ СН'!$I$21</f>
        <v>3556.1036937099998</v>
      </c>
      <c r="J141" s="36">
        <f>SUMIFS(СВЦЭМ!$D$33:$D$776,СВЦЭМ!$A$33:$A$776,$A141,СВЦЭМ!$B$33:$B$776,J$119)+'СЕТ СН'!$I$11+СВЦЭМ!$D$10+'СЕТ СН'!$I$5-'СЕТ СН'!$I$21</f>
        <v>3486.4509118999999</v>
      </c>
      <c r="K141" s="36">
        <f>SUMIFS(СВЦЭМ!$D$33:$D$776,СВЦЭМ!$A$33:$A$776,$A141,СВЦЭМ!$B$33:$B$776,K$119)+'СЕТ СН'!$I$11+СВЦЭМ!$D$10+'СЕТ СН'!$I$5-'СЕТ СН'!$I$21</f>
        <v>3412.0193378700001</v>
      </c>
      <c r="L141" s="36">
        <f>SUMIFS(СВЦЭМ!$D$33:$D$776,СВЦЭМ!$A$33:$A$776,$A141,СВЦЭМ!$B$33:$B$776,L$119)+'СЕТ СН'!$I$11+СВЦЭМ!$D$10+'СЕТ СН'!$I$5-'СЕТ СН'!$I$21</f>
        <v>3360.0992010499999</v>
      </c>
      <c r="M141" s="36">
        <f>SUMIFS(СВЦЭМ!$D$33:$D$776,СВЦЭМ!$A$33:$A$776,$A141,СВЦЭМ!$B$33:$B$776,M$119)+'СЕТ СН'!$I$11+СВЦЭМ!$D$10+'СЕТ СН'!$I$5-'СЕТ СН'!$I$21</f>
        <v>3354.59697775</v>
      </c>
      <c r="N141" s="36">
        <f>SUMIFS(СВЦЭМ!$D$33:$D$776,СВЦЭМ!$A$33:$A$776,$A141,СВЦЭМ!$B$33:$B$776,N$119)+'СЕТ СН'!$I$11+СВЦЭМ!$D$10+'СЕТ СН'!$I$5-'СЕТ СН'!$I$21</f>
        <v>3355.7130542599998</v>
      </c>
      <c r="O141" s="36">
        <f>SUMIFS(СВЦЭМ!$D$33:$D$776,СВЦЭМ!$A$33:$A$776,$A141,СВЦЭМ!$B$33:$B$776,O$119)+'СЕТ СН'!$I$11+СВЦЭМ!$D$10+'СЕТ СН'!$I$5-'СЕТ СН'!$I$21</f>
        <v>3364.89111654</v>
      </c>
      <c r="P141" s="36">
        <f>SUMIFS(СВЦЭМ!$D$33:$D$776,СВЦЭМ!$A$33:$A$776,$A141,СВЦЭМ!$B$33:$B$776,P$119)+'СЕТ СН'!$I$11+СВЦЭМ!$D$10+'СЕТ СН'!$I$5-'СЕТ СН'!$I$21</f>
        <v>3366.7824095599999</v>
      </c>
      <c r="Q141" s="36">
        <f>SUMIFS(СВЦЭМ!$D$33:$D$776,СВЦЭМ!$A$33:$A$776,$A141,СВЦЭМ!$B$33:$B$776,Q$119)+'СЕТ СН'!$I$11+СВЦЭМ!$D$10+'СЕТ СН'!$I$5-'СЕТ СН'!$I$21</f>
        <v>3368.9642245700002</v>
      </c>
      <c r="R141" s="36">
        <f>SUMIFS(СВЦЭМ!$D$33:$D$776,СВЦЭМ!$A$33:$A$776,$A141,СВЦЭМ!$B$33:$B$776,R$119)+'СЕТ СН'!$I$11+СВЦЭМ!$D$10+'СЕТ СН'!$I$5-'СЕТ СН'!$I$21</f>
        <v>3364.4449088000001</v>
      </c>
      <c r="S141" s="36">
        <f>SUMIFS(СВЦЭМ!$D$33:$D$776,СВЦЭМ!$A$33:$A$776,$A141,СВЦЭМ!$B$33:$B$776,S$119)+'СЕТ СН'!$I$11+СВЦЭМ!$D$10+'СЕТ СН'!$I$5-'СЕТ СН'!$I$21</f>
        <v>3369.2138448200003</v>
      </c>
      <c r="T141" s="36">
        <f>SUMIFS(СВЦЭМ!$D$33:$D$776,СВЦЭМ!$A$33:$A$776,$A141,СВЦЭМ!$B$33:$B$776,T$119)+'СЕТ СН'!$I$11+СВЦЭМ!$D$10+'СЕТ СН'!$I$5-'СЕТ СН'!$I$21</f>
        <v>3370.26113252</v>
      </c>
      <c r="U141" s="36">
        <f>SUMIFS(СВЦЭМ!$D$33:$D$776,СВЦЭМ!$A$33:$A$776,$A141,СВЦЭМ!$B$33:$B$776,U$119)+'СЕТ СН'!$I$11+СВЦЭМ!$D$10+'СЕТ СН'!$I$5-'СЕТ СН'!$I$21</f>
        <v>3367.9755120499999</v>
      </c>
      <c r="V141" s="36">
        <f>SUMIFS(СВЦЭМ!$D$33:$D$776,СВЦЭМ!$A$33:$A$776,$A141,СВЦЭМ!$B$33:$B$776,V$119)+'СЕТ СН'!$I$11+СВЦЭМ!$D$10+'СЕТ СН'!$I$5-'СЕТ СН'!$I$21</f>
        <v>3359.80624476</v>
      </c>
      <c r="W141" s="36">
        <f>SUMIFS(СВЦЭМ!$D$33:$D$776,СВЦЭМ!$A$33:$A$776,$A141,СВЦЭМ!$B$33:$B$776,W$119)+'СЕТ СН'!$I$11+СВЦЭМ!$D$10+'СЕТ СН'!$I$5-'СЕТ СН'!$I$21</f>
        <v>3345.4423323199999</v>
      </c>
      <c r="X141" s="36">
        <f>SUMIFS(СВЦЭМ!$D$33:$D$776,СВЦЭМ!$A$33:$A$776,$A141,СВЦЭМ!$B$33:$B$776,X$119)+'СЕТ СН'!$I$11+СВЦЭМ!$D$10+'СЕТ СН'!$I$5-'СЕТ СН'!$I$21</f>
        <v>3388.5111925900001</v>
      </c>
      <c r="Y141" s="36">
        <f>SUMIFS(СВЦЭМ!$D$33:$D$776,СВЦЭМ!$A$33:$A$776,$A141,СВЦЭМ!$B$33:$B$776,Y$119)+'СЕТ СН'!$I$11+СВЦЭМ!$D$10+'СЕТ СН'!$I$5-'СЕТ СН'!$I$21</f>
        <v>3493.0342409499999</v>
      </c>
    </row>
    <row r="142" spans="1:25" ht="15.75" x14ac:dyDescent="0.2">
      <c r="A142" s="35">
        <f t="shared" si="3"/>
        <v>44005</v>
      </c>
      <c r="B142" s="36">
        <f>SUMIFS(СВЦЭМ!$D$33:$D$776,СВЦЭМ!$A$33:$A$776,$A142,СВЦЭМ!$B$33:$B$776,B$119)+'СЕТ СН'!$I$11+СВЦЭМ!$D$10+'СЕТ СН'!$I$5-'СЕТ СН'!$I$21</f>
        <v>3600.99830737</v>
      </c>
      <c r="C142" s="36">
        <f>SUMIFS(СВЦЭМ!$D$33:$D$776,СВЦЭМ!$A$33:$A$776,$A142,СВЦЭМ!$B$33:$B$776,C$119)+'СЕТ СН'!$I$11+СВЦЭМ!$D$10+'СЕТ СН'!$I$5-'СЕТ СН'!$I$21</f>
        <v>3599.68291322</v>
      </c>
      <c r="D142" s="36">
        <f>SUMIFS(СВЦЭМ!$D$33:$D$776,СВЦЭМ!$A$33:$A$776,$A142,СВЦЭМ!$B$33:$B$776,D$119)+'СЕТ СН'!$I$11+СВЦЭМ!$D$10+'СЕТ СН'!$I$5-'СЕТ СН'!$I$21</f>
        <v>3591.4756836500001</v>
      </c>
      <c r="E142" s="36">
        <f>SUMIFS(СВЦЭМ!$D$33:$D$776,СВЦЭМ!$A$33:$A$776,$A142,СВЦЭМ!$B$33:$B$776,E$119)+'СЕТ СН'!$I$11+СВЦЭМ!$D$10+'СЕТ СН'!$I$5-'СЕТ СН'!$I$21</f>
        <v>3595.5032885599999</v>
      </c>
      <c r="F142" s="36">
        <f>SUMIFS(СВЦЭМ!$D$33:$D$776,СВЦЭМ!$A$33:$A$776,$A142,СВЦЭМ!$B$33:$B$776,F$119)+'СЕТ СН'!$I$11+СВЦЭМ!$D$10+'СЕТ СН'!$I$5-'СЕТ СН'!$I$21</f>
        <v>3595.16280972</v>
      </c>
      <c r="G142" s="36">
        <f>SUMIFS(СВЦЭМ!$D$33:$D$776,СВЦЭМ!$A$33:$A$776,$A142,СВЦЭМ!$B$33:$B$776,G$119)+'СЕТ СН'!$I$11+СВЦЭМ!$D$10+'СЕТ СН'!$I$5-'СЕТ СН'!$I$21</f>
        <v>3599.4380263000003</v>
      </c>
      <c r="H142" s="36">
        <f>SUMIFS(СВЦЭМ!$D$33:$D$776,СВЦЭМ!$A$33:$A$776,$A142,СВЦЭМ!$B$33:$B$776,H$119)+'СЕТ СН'!$I$11+СВЦЭМ!$D$10+'СЕТ СН'!$I$5-'СЕТ СН'!$I$21</f>
        <v>3596.99507159</v>
      </c>
      <c r="I142" s="36">
        <f>SUMIFS(СВЦЭМ!$D$33:$D$776,СВЦЭМ!$A$33:$A$776,$A142,СВЦЭМ!$B$33:$B$776,I$119)+'СЕТ СН'!$I$11+СВЦЭМ!$D$10+'СЕТ СН'!$I$5-'СЕТ СН'!$I$21</f>
        <v>3539.0985822000002</v>
      </c>
      <c r="J142" s="36">
        <f>SUMIFS(СВЦЭМ!$D$33:$D$776,СВЦЭМ!$A$33:$A$776,$A142,СВЦЭМ!$B$33:$B$776,J$119)+'СЕТ СН'!$I$11+СВЦЭМ!$D$10+'СЕТ СН'!$I$5-'СЕТ СН'!$I$21</f>
        <v>3532.1331557399999</v>
      </c>
      <c r="K142" s="36">
        <f>SUMIFS(СВЦЭМ!$D$33:$D$776,СВЦЭМ!$A$33:$A$776,$A142,СВЦЭМ!$B$33:$B$776,K$119)+'СЕТ СН'!$I$11+СВЦЭМ!$D$10+'СЕТ СН'!$I$5-'СЕТ СН'!$I$21</f>
        <v>3443.84695951</v>
      </c>
      <c r="L142" s="36">
        <f>SUMIFS(СВЦЭМ!$D$33:$D$776,СВЦЭМ!$A$33:$A$776,$A142,СВЦЭМ!$B$33:$B$776,L$119)+'СЕТ СН'!$I$11+СВЦЭМ!$D$10+'СЕТ СН'!$I$5-'СЕТ СН'!$I$21</f>
        <v>3378.3157883100002</v>
      </c>
      <c r="M142" s="36">
        <f>SUMIFS(СВЦЭМ!$D$33:$D$776,СВЦЭМ!$A$33:$A$776,$A142,СВЦЭМ!$B$33:$B$776,M$119)+'СЕТ СН'!$I$11+СВЦЭМ!$D$10+'СЕТ СН'!$I$5-'СЕТ СН'!$I$21</f>
        <v>3382.2646199700002</v>
      </c>
      <c r="N142" s="36">
        <f>SUMIFS(СВЦЭМ!$D$33:$D$776,СВЦЭМ!$A$33:$A$776,$A142,СВЦЭМ!$B$33:$B$776,N$119)+'СЕТ СН'!$I$11+СВЦЭМ!$D$10+'СЕТ СН'!$I$5-'СЕТ СН'!$I$21</f>
        <v>3374.9352104499999</v>
      </c>
      <c r="O142" s="36">
        <f>SUMIFS(СВЦЭМ!$D$33:$D$776,СВЦЭМ!$A$33:$A$776,$A142,СВЦЭМ!$B$33:$B$776,O$119)+'СЕТ СН'!$I$11+СВЦЭМ!$D$10+'СЕТ СН'!$I$5-'СЕТ СН'!$I$21</f>
        <v>3380.7447010000001</v>
      </c>
      <c r="P142" s="36">
        <f>SUMIFS(СВЦЭМ!$D$33:$D$776,СВЦЭМ!$A$33:$A$776,$A142,СВЦЭМ!$B$33:$B$776,P$119)+'СЕТ СН'!$I$11+СВЦЭМ!$D$10+'СЕТ СН'!$I$5-'СЕТ СН'!$I$21</f>
        <v>3382.7328528500002</v>
      </c>
      <c r="Q142" s="36">
        <f>SUMIFS(СВЦЭМ!$D$33:$D$776,СВЦЭМ!$A$33:$A$776,$A142,СВЦЭМ!$B$33:$B$776,Q$119)+'СЕТ СН'!$I$11+СВЦЭМ!$D$10+'СЕТ СН'!$I$5-'СЕТ СН'!$I$21</f>
        <v>3385.8809692899999</v>
      </c>
      <c r="R142" s="36">
        <f>SUMIFS(СВЦЭМ!$D$33:$D$776,СВЦЭМ!$A$33:$A$776,$A142,СВЦЭМ!$B$33:$B$776,R$119)+'СЕТ СН'!$I$11+СВЦЭМ!$D$10+'СЕТ СН'!$I$5-'СЕТ СН'!$I$21</f>
        <v>3383.1252595199999</v>
      </c>
      <c r="S142" s="36">
        <f>SUMIFS(СВЦЭМ!$D$33:$D$776,СВЦЭМ!$A$33:$A$776,$A142,СВЦЭМ!$B$33:$B$776,S$119)+'СЕТ СН'!$I$11+СВЦЭМ!$D$10+'СЕТ СН'!$I$5-'СЕТ СН'!$I$21</f>
        <v>3382.6196719600002</v>
      </c>
      <c r="T142" s="36">
        <f>SUMIFS(СВЦЭМ!$D$33:$D$776,СВЦЭМ!$A$33:$A$776,$A142,СВЦЭМ!$B$33:$B$776,T$119)+'СЕТ СН'!$I$11+СВЦЭМ!$D$10+'СЕТ СН'!$I$5-'СЕТ СН'!$I$21</f>
        <v>3383.5908342100001</v>
      </c>
      <c r="U142" s="36">
        <f>SUMIFS(СВЦЭМ!$D$33:$D$776,СВЦЭМ!$A$33:$A$776,$A142,СВЦЭМ!$B$33:$B$776,U$119)+'СЕТ СН'!$I$11+СВЦЭМ!$D$10+'СЕТ СН'!$I$5-'СЕТ СН'!$I$21</f>
        <v>3386.4027509299999</v>
      </c>
      <c r="V142" s="36">
        <f>SUMIFS(СВЦЭМ!$D$33:$D$776,СВЦЭМ!$A$33:$A$776,$A142,СВЦЭМ!$B$33:$B$776,V$119)+'СЕТ СН'!$I$11+СВЦЭМ!$D$10+'СЕТ СН'!$I$5-'СЕТ СН'!$I$21</f>
        <v>3382.9501599499999</v>
      </c>
      <c r="W142" s="36">
        <f>SUMIFS(СВЦЭМ!$D$33:$D$776,СВЦЭМ!$A$33:$A$776,$A142,СВЦЭМ!$B$33:$B$776,W$119)+'СЕТ СН'!$I$11+СВЦЭМ!$D$10+'СЕТ СН'!$I$5-'СЕТ СН'!$I$21</f>
        <v>3354.4232514200003</v>
      </c>
      <c r="X142" s="36">
        <f>SUMIFS(СВЦЭМ!$D$33:$D$776,СВЦЭМ!$A$33:$A$776,$A142,СВЦЭМ!$B$33:$B$776,X$119)+'СЕТ СН'!$I$11+СВЦЭМ!$D$10+'СЕТ СН'!$I$5-'СЕТ СН'!$I$21</f>
        <v>3362.5780396300001</v>
      </c>
      <c r="Y142" s="36">
        <f>SUMIFS(СВЦЭМ!$D$33:$D$776,СВЦЭМ!$A$33:$A$776,$A142,СВЦЭМ!$B$33:$B$776,Y$119)+'СЕТ СН'!$I$11+СВЦЭМ!$D$10+'СЕТ СН'!$I$5-'СЕТ СН'!$I$21</f>
        <v>3443.9199134700002</v>
      </c>
    </row>
    <row r="143" spans="1:25" ht="15.75" x14ac:dyDescent="0.2">
      <c r="A143" s="35">
        <f t="shared" si="3"/>
        <v>44006</v>
      </c>
      <c r="B143" s="36">
        <f>SUMIFS(СВЦЭМ!$D$33:$D$776,СВЦЭМ!$A$33:$A$776,$A143,СВЦЭМ!$B$33:$B$776,B$119)+'СЕТ СН'!$I$11+СВЦЭМ!$D$10+'СЕТ СН'!$I$5-'СЕТ СН'!$I$21</f>
        <v>3547.7653306000002</v>
      </c>
      <c r="C143" s="36">
        <f>SUMIFS(СВЦЭМ!$D$33:$D$776,СВЦЭМ!$A$33:$A$776,$A143,СВЦЭМ!$B$33:$B$776,C$119)+'СЕТ СН'!$I$11+СВЦЭМ!$D$10+'СЕТ СН'!$I$5-'СЕТ СН'!$I$21</f>
        <v>3589.1079884299998</v>
      </c>
      <c r="D143" s="36">
        <f>SUMIFS(СВЦЭМ!$D$33:$D$776,СВЦЭМ!$A$33:$A$776,$A143,СВЦЭМ!$B$33:$B$776,D$119)+'СЕТ СН'!$I$11+СВЦЭМ!$D$10+'СЕТ СН'!$I$5-'СЕТ СН'!$I$21</f>
        <v>3607.4222703099999</v>
      </c>
      <c r="E143" s="36">
        <f>SUMIFS(СВЦЭМ!$D$33:$D$776,СВЦЭМ!$A$33:$A$776,$A143,СВЦЭМ!$B$33:$B$776,E$119)+'СЕТ СН'!$I$11+СВЦЭМ!$D$10+'СЕТ СН'!$I$5-'СЕТ СН'!$I$21</f>
        <v>3624.3072087199998</v>
      </c>
      <c r="F143" s="36">
        <f>SUMIFS(СВЦЭМ!$D$33:$D$776,СВЦЭМ!$A$33:$A$776,$A143,СВЦЭМ!$B$33:$B$776,F$119)+'СЕТ СН'!$I$11+СВЦЭМ!$D$10+'СЕТ СН'!$I$5-'СЕТ СН'!$I$21</f>
        <v>3626.3466777399999</v>
      </c>
      <c r="G143" s="36">
        <f>SUMIFS(СВЦЭМ!$D$33:$D$776,СВЦЭМ!$A$33:$A$776,$A143,СВЦЭМ!$B$33:$B$776,G$119)+'СЕТ СН'!$I$11+СВЦЭМ!$D$10+'СЕТ СН'!$I$5-'СЕТ СН'!$I$21</f>
        <v>3629.3541282699998</v>
      </c>
      <c r="H143" s="36">
        <f>SUMIFS(СВЦЭМ!$D$33:$D$776,СВЦЭМ!$A$33:$A$776,$A143,СВЦЭМ!$B$33:$B$776,H$119)+'СЕТ СН'!$I$11+СВЦЭМ!$D$10+'СЕТ СН'!$I$5-'СЕТ СН'!$I$21</f>
        <v>3630.2010726500002</v>
      </c>
      <c r="I143" s="36">
        <f>SUMIFS(СВЦЭМ!$D$33:$D$776,СВЦЭМ!$A$33:$A$776,$A143,СВЦЭМ!$B$33:$B$776,I$119)+'СЕТ СН'!$I$11+СВЦЭМ!$D$10+'СЕТ СН'!$I$5-'СЕТ СН'!$I$21</f>
        <v>3601.0595811600001</v>
      </c>
      <c r="J143" s="36">
        <f>SUMIFS(СВЦЭМ!$D$33:$D$776,СВЦЭМ!$A$33:$A$776,$A143,СВЦЭМ!$B$33:$B$776,J$119)+'СЕТ СН'!$I$11+СВЦЭМ!$D$10+'СЕТ СН'!$I$5-'СЕТ СН'!$I$21</f>
        <v>3547.3103295700002</v>
      </c>
      <c r="K143" s="36">
        <f>SUMIFS(СВЦЭМ!$D$33:$D$776,СВЦЭМ!$A$33:$A$776,$A143,СВЦЭМ!$B$33:$B$776,K$119)+'СЕТ СН'!$I$11+СВЦЭМ!$D$10+'СЕТ СН'!$I$5-'СЕТ СН'!$I$21</f>
        <v>3431.4551052100001</v>
      </c>
      <c r="L143" s="36">
        <f>SUMIFS(СВЦЭМ!$D$33:$D$776,СВЦЭМ!$A$33:$A$776,$A143,СВЦЭМ!$B$33:$B$776,L$119)+'СЕТ СН'!$I$11+СВЦЭМ!$D$10+'СЕТ СН'!$I$5-'СЕТ СН'!$I$21</f>
        <v>3376.0264408200001</v>
      </c>
      <c r="M143" s="36">
        <f>SUMIFS(СВЦЭМ!$D$33:$D$776,СВЦЭМ!$A$33:$A$776,$A143,СВЦЭМ!$B$33:$B$776,M$119)+'СЕТ СН'!$I$11+СВЦЭМ!$D$10+'СЕТ СН'!$I$5-'СЕТ СН'!$I$21</f>
        <v>3367.29454111</v>
      </c>
      <c r="N143" s="36">
        <f>SUMIFS(СВЦЭМ!$D$33:$D$776,СВЦЭМ!$A$33:$A$776,$A143,СВЦЭМ!$B$33:$B$776,N$119)+'СЕТ СН'!$I$11+СВЦЭМ!$D$10+'СЕТ СН'!$I$5-'СЕТ СН'!$I$21</f>
        <v>3353.6653764500002</v>
      </c>
      <c r="O143" s="36">
        <f>SUMIFS(СВЦЭМ!$D$33:$D$776,СВЦЭМ!$A$33:$A$776,$A143,СВЦЭМ!$B$33:$B$776,O$119)+'СЕТ СН'!$I$11+СВЦЭМ!$D$10+'СЕТ СН'!$I$5-'СЕТ СН'!$I$21</f>
        <v>3338.2409090900001</v>
      </c>
      <c r="P143" s="36">
        <f>SUMIFS(СВЦЭМ!$D$33:$D$776,СВЦЭМ!$A$33:$A$776,$A143,СВЦЭМ!$B$33:$B$776,P$119)+'СЕТ СН'!$I$11+СВЦЭМ!$D$10+'СЕТ СН'!$I$5-'СЕТ СН'!$I$21</f>
        <v>3343.3109165699998</v>
      </c>
      <c r="Q143" s="36">
        <f>SUMIFS(СВЦЭМ!$D$33:$D$776,СВЦЭМ!$A$33:$A$776,$A143,СВЦЭМ!$B$33:$B$776,Q$119)+'СЕТ СН'!$I$11+СВЦЭМ!$D$10+'СЕТ СН'!$I$5-'СЕТ СН'!$I$21</f>
        <v>3345.8685296499998</v>
      </c>
      <c r="R143" s="36">
        <f>SUMIFS(СВЦЭМ!$D$33:$D$776,СВЦЭМ!$A$33:$A$776,$A143,СВЦЭМ!$B$33:$B$776,R$119)+'СЕТ СН'!$I$11+СВЦЭМ!$D$10+'СЕТ СН'!$I$5-'СЕТ СН'!$I$21</f>
        <v>3359.6329201200001</v>
      </c>
      <c r="S143" s="36">
        <f>SUMIFS(СВЦЭМ!$D$33:$D$776,СВЦЭМ!$A$33:$A$776,$A143,СВЦЭМ!$B$33:$B$776,S$119)+'СЕТ СН'!$I$11+СВЦЭМ!$D$10+'СЕТ СН'!$I$5-'СЕТ СН'!$I$21</f>
        <v>3362.4042727400001</v>
      </c>
      <c r="T143" s="36">
        <f>SUMIFS(СВЦЭМ!$D$33:$D$776,СВЦЭМ!$A$33:$A$776,$A143,СВЦЭМ!$B$33:$B$776,T$119)+'СЕТ СН'!$I$11+СВЦЭМ!$D$10+'СЕТ СН'!$I$5-'СЕТ СН'!$I$21</f>
        <v>3357.57159615</v>
      </c>
      <c r="U143" s="36">
        <f>SUMIFS(СВЦЭМ!$D$33:$D$776,СВЦЭМ!$A$33:$A$776,$A143,СВЦЭМ!$B$33:$B$776,U$119)+'СЕТ СН'!$I$11+СВЦЭМ!$D$10+'СЕТ СН'!$I$5-'СЕТ СН'!$I$21</f>
        <v>3356.6592466699999</v>
      </c>
      <c r="V143" s="36">
        <f>SUMIFS(СВЦЭМ!$D$33:$D$776,СВЦЭМ!$A$33:$A$776,$A143,СВЦЭМ!$B$33:$B$776,V$119)+'СЕТ СН'!$I$11+СВЦЭМ!$D$10+'СЕТ СН'!$I$5-'СЕТ СН'!$I$21</f>
        <v>3328.5373864399999</v>
      </c>
      <c r="W143" s="36">
        <f>SUMIFS(СВЦЭМ!$D$33:$D$776,СВЦЭМ!$A$33:$A$776,$A143,СВЦЭМ!$B$33:$B$776,W$119)+'СЕТ СН'!$I$11+СВЦЭМ!$D$10+'СЕТ СН'!$I$5-'СЕТ СН'!$I$21</f>
        <v>3330.2387059500002</v>
      </c>
      <c r="X143" s="36">
        <f>SUMIFS(СВЦЭМ!$D$33:$D$776,СВЦЭМ!$A$33:$A$776,$A143,СВЦЭМ!$B$33:$B$776,X$119)+'СЕТ СН'!$I$11+СВЦЭМ!$D$10+'СЕТ СН'!$I$5-'СЕТ СН'!$I$21</f>
        <v>3386.1099204399998</v>
      </c>
      <c r="Y143" s="36">
        <f>SUMIFS(СВЦЭМ!$D$33:$D$776,СВЦЭМ!$A$33:$A$776,$A143,СВЦЭМ!$B$33:$B$776,Y$119)+'СЕТ СН'!$I$11+СВЦЭМ!$D$10+'СЕТ СН'!$I$5-'СЕТ СН'!$I$21</f>
        <v>3492.8856043000001</v>
      </c>
    </row>
    <row r="144" spans="1:25" ht="15.75" x14ac:dyDescent="0.2">
      <c r="A144" s="35">
        <f t="shared" si="3"/>
        <v>44007</v>
      </c>
      <c r="B144" s="36">
        <f>SUMIFS(СВЦЭМ!$D$33:$D$776,СВЦЭМ!$A$33:$A$776,$A144,СВЦЭМ!$B$33:$B$776,B$119)+'СЕТ СН'!$I$11+СВЦЭМ!$D$10+'СЕТ СН'!$I$5-'СЕТ СН'!$I$21</f>
        <v>3583.0236488800001</v>
      </c>
      <c r="C144" s="36">
        <f>SUMIFS(СВЦЭМ!$D$33:$D$776,СВЦЭМ!$A$33:$A$776,$A144,СВЦЭМ!$B$33:$B$776,C$119)+'СЕТ СН'!$I$11+СВЦЭМ!$D$10+'СЕТ СН'!$I$5-'СЕТ СН'!$I$21</f>
        <v>3615.4783042899999</v>
      </c>
      <c r="D144" s="36">
        <f>SUMIFS(СВЦЭМ!$D$33:$D$776,СВЦЭМ!$A$33:$A$776,$A144,СВЦЭМ!$B$33:$B$776,D$119)+'СЕТ СН'!$I$11+СВЦЭМ!$D$10+'СЕТ СН'!$I$5-'СЕТ СН'!$I$21</f>
        <v>3633.0279734000001</v>
      </c>
      <c r="E144" s="36">
        <f>SUMIFS(СВЦЭМ!$D$33:$D$776,СВЦЭМ!$A$33:$A$776,$A144,СВЦЭМ!$B$33:$B$776,E$119)+'СЕТ СН'!$I$11+СВЦЭМ!$D$10+'СЕТ СН'!$I$5-'СЕТ СН'!$I$21</f>
        <v>3636.75069244</v>
      </c>
      <c r="F144" s="36">
        <f>SUMIFS(СВЦЭМ!$D$33:$D$776,СВЦЭМ!$A$33:$A$776,$A144,СВЦЭМ!$B$33:$B$776,F$119)+'СЕТ СН'!$I$11+СВЦЭМ!$D$10+'СЕТ СН'!$I$5-'СЕТ СН'!$I$21</f>
        <v>3636.3377820200003</v>
      </c>
      <c r="G144" s="36">
        <f>SUMIFS(СВЦЭМ!$D$33:$D$776,СВЦЭМ!$A$33:$A$776,$A144,СВЦЭМ!$B$33:$B$776,G$119)+'СЕТ СН'!$I$11+СВЦЭМ!$D$10+'СЕТ СН'!$I$5-'СЕТ СН'!$I$21</f>
        <v>3640.12093951</v>
      </c>
      <c r="H144" s="36">
        <f>SUMIFS(СВЦЭМ!$D$33:$D$776,СВЦЭМ!$A$33:$A$776,$A144,СВЦЭМ!$B$33:$B$776,H$119)+'СЕТ СН'!$I$11+СВЦЭМ!$D$10+'СЕТ СН'!$I$5-'СЕТ СН'!$I$21</f>
        <v>3623.21112386</v>
      </c>
      <c r="I144" s="36">
        <f>SUMIFS(СВЦЭМ!$D$33:$D$776,СВЦЭМ!$A$33:$A$776,$A144,СВЦЭМ!$B$33:$B$776,I$119)+'СЕТ СН'!$I$11+СВЦЭМ!$D$10+'СЕТ СН'!$I$5-'СЕТ СН'!$I$21</f>
        <v>3593.4477970600001</v>
      </c>
      <c r="J144" s="36">
        <f>SUMIFS(СВЦЭМ!$D$33:$D$776,СВЦЭМ!$A$33:$A$776,$A144,СВЦЭМ!$B$33:$B$776,J$119)+'СЕТ СН'!$I$11+СВЦЭМ!$D$10+'СЕТ СН'!$I$5-'СЕТ СН'!$I$21</f>
        <v>3548.98580971</v>
      </c>
      <c r="K144" s="36">
        <f>SUMIFS(СВЦЭМ!$D$33:$D$776,СВЦЭМ!$A$33:$A$776,$A144,СВЦЭМ!$B$33:$B$776,K$119)+'СЕТ СН'!$I$11+СВЦЭМ!$D$10+'СЕТ СН'!$I$5-'СЕТ СН'!$I$21</f>
        <v>3450.5223169999999</v>
      </c>
      <c r="L144" s="36">
        <f>SUMIFS(СВЦЭМ!$D$33:$D$776,СВЦЭМ!$A$33:$A$776,$A144,СВЦЭМ!$B$33:$B$776,L$119)+'СЕТ СН'!$I$11+СВЦЭМ!$D$10+'СЕТ СН'!$I$5-'СЕТ СН'!$I$21</f>
        <v>3379.2090371200002</v>
      </c>
      <c r="M144" s="36">
        <f>SUMIFS(СВЦЭМ!$D$33:$D$776,СВЦЭМ!$A$33:$A$776,$A144,СВЦЭМ!$B$33:$B$776,M$119)+'СЕТ СН'!$I$11+СВЦЭМ!$D$10+'СЕТ СН'!$I$5-'СЕТ СН'!$I$21</f>
        <v>3343.5419513100001</v>
      </c>
      <c r="N144" s="36">
        <f>SUMIFS(СВЦЭМ!$D$33:$D$776,СВЦЭМ!$A$33:$A$776,$A144,СВЦЭМ!$B$33:$B$776,N$119)+'СЕТ СН'!$I$11+СВЦЭМ!$D$10+'СЕТ СН'!$I$5-'СЕТ СН'!$I$21</f>
        <v>3350.2199043800001</v>
      </c>
      <c r="O144" s="36">
        <f>SUMIFS(СВЦЭМ!$D$33:$D$776,СВЦЭМ!$A$33:$A$776,$A144,СВЦЭМ!$B$33:$B$776,O$119)+'СЕТ СН'!$I$11+СВЦЭМ!$D$10+'СЕТ СН'!$I$5-'СЕТ СН'!$I$21</f>
        <v>3348.7416468199999</v>
      </c>
      <c r="P144" s="36">
        <f>SUMIFS(СВЦЭМ!$D$33:$D$776,СВЦЭМ!$A$33:$A$776,$A144,СВЦЭМ!$B$33:$B$776,P$119)+'СЕТ СН'!$I$11+СВЦЭМ!$D$10+'СЕТ СН'!$I$5-'СЕТ СН'!$I$21</f>
        <v>3353.6674837599999</v>
      </c>
      <c r="Q144" s="36">
        <f>SUMIFS(СВЦЭМ!$D$33:$D$776,СВЦЭМ!$A$33:$A$776,$A144,СВЦЭМ!$B$33:$B$776,Q$119)+'СЕТ СН'!$I$11+СВЦЭМ!$D$10+'СЕТ СН'!$I$5-'СЕТ СН'!$I$21</f>
        <v>3356.1552695700002</v>
      </c>
      <c r="R144" s="36">
        <f>SUMIFS(СВЦЭМ!$D$33:$D$776,СВЦЭМ!$A$33:$A$776,$A144,СВЦЭМ!$B$33:$B$776,R$119)+'СЕТ СН'!$I$11+СВЦЭМ!$D$10+'СЕТ СН'!$I$5-'СЕТ СН'!$I$21</f>
        <v>3356.80526478</v>
      </c>
      <c r="S144" s="36">
        <f>SUMIFS(СВЦЭМ!$D$33:$D$776,СВЦЭМ!$A$33:$A$776,$A144,СВЦЭМ!$B$33:$B$776,S$119)+'СЕТ СН'!$I$11+СВЦЭМ!$D$10+'СЕТ СН'!$I$5-'СЕТ СН'!$I$21</f>
        <v>3377.3872286199999</v>
      </c>
      <c r="T144" s="36">
        <f>SUMIFS(СВЦЭМ!$D$33:$D$776,СВЦЭМ!$A$33:$A$776,$A144,СВЦЭМ!$B$33:$B$776,T$119)+'СЕТ СН'!$I$11+СВЦЭМ!$D$10+'СЕТ СН'!$I$5-'СЕТ СН'!$I$21</f>
        <v>3375.2525939799998</v>
      </c>
      <c r="U144" s="36">
        <f>SUMIFS(СВЦЭМ!$D$33:$D$776,СВЦЭМ!$A$33:$A$776,$A144,СВЦЭМ!$B$33:$B$776,U$119)+'СЕТ СН'!$I$11+СВЦЭМ!$D$10+'СЕТ СН'!$I$5-'СЕТ СН'!$I$21</f>
        <v>3372.8587982399999</v>
      </c>
      <c r="V144" s="36">
        <f>SUMIFS(СВЦЭМ!$D$33:$D$776,СВЦЭМ!$A$33:$A$776,$A144,СВЦЭМ!$B$33:$B$776,V$119)+'СЕТ СН'!$I$11+СВЦЭМ!$D$10+'СЕТ СН'!$I$5-'СЕТ СН'!$I$21</f>
        <v>3346.2898749599999</v>
      </c>
      <c r="W144" s="36">
        <f>SUMIFS(СВЦЭМ!$D$33:$D$776,СВЦЭМ!$A$33:$A$776,$A144,СВЦЭМ!$B$33:$B$776,W$119)+'СЕТ СН'!$I$11+СВЦЭМ!$D$10+'СЕТ СН'!$I$5-'СЕТ СН'!$I$21</f>
        <v>3346.7414811200001</v>
      </c>
      <c r="X144" s="36">
        <f>SUMIFS(СВЦЭМ!$D$33:$D$776,СВЦЭМ!$A$33:$A$776,$A144,СВЦЭМ!$B$33:$B$776,X$119)+'СЕТ СН'!$I$11+СВЦЭМ!$D$10+'СЕТ СН'!$I$5-'СЕТ СН'!$I$21</f>
        <v>3414.1287225999999</v>
      </c>
      <c r="Y144" s="36">
        <f>SUMIFS(СВЦЭМ!$D$33:$D$776,СВЦЭМ!$A$33:$A$776,$A144,СВЦЭМ!$B$33:$B$776,Y$119)+'СЕТ СН'!$I$11+СВЦЭМ!$D$10+'СЕТ СН'!$I$5-'СЕТ СН'!$I$21</f>
        <v>3505.3073737200002</v>
      </c>
    </row>
    <row r="145" spans="1:27" ht="15.75" x14ac:dyDescent="0.2">
      <c r="A145" s="35">
        <f t="shared" si="3"/>
        <v>44008</v>
      </c>
      <c r="B145" s="36">
        <f>SUMIFS(СВЦЭМ!$D$33:$D$776,СВЦЭМ!$A$33:$A$776,$A145,СВЦЭМ!$B$33:$B$776,B$119)+'СЕТ СН'!$I$11+СВЦЭМ!$D$10+'СЕТ СН'!$I$5-'СЕТ СН'!$I$21</f>
        <v>3564.08214997</v>
      </c>
      <c r="C145" s="36">
        <f>SUMIFS(СВЦЭМ!$D$33:$D$776,СВЦЭМ!$A$33:$A$776,$A145,СВЦЭМ!$B$33:$B$776,C$119)+'СЕТ СН'!$I$11+СВЦЭМ!$D$10+'СЕТ СН'!$I$5-'СЕТ СН'!$I$21</f>
        <v>3593.77421082</v>
      </c>
      <c r="D145" s="36">
        <f>SUMIFS(СВЦЭМ!$D$33:$D$776,СВЦЭМ!$A$33:$A$776,$A145,СВЦЭМ!$B$33:$B$776,D$119)+'СЕТ СН'!$I$11+СВЦЭМ!$D$10+'СЕТ СН'!$I$5-'СЕТ СН'!$I$21</f>
        <v>3600.81236554</v>
      </c>
      <c r="E145" s="36">
        <f>SUMIFS(СВЦЭМ!$D$33:$D$776,СВЦЭМ!$A$33:$A$776,$A145,СВЦЭМ!$B$33:$B$776,E$119)+'СЕТ СН'!$I$11+СВЦЭМ!$D$10+'СЕТ СН'!$I$5-'СЕТ СН'!$I$21</f>
        <v>3606.4474031</v>
      </c>
      <c r="F145" s="36">
        <f>SUMIFS(СВЦЭМ!$D$33:$D$776,СВЦЭМ!$A$33:$A$776,$A145,СВЦЭМ!$B$33:$B$776,F$119)+'СЕТ СН'!$I$11+СВЦЭМ!$D$10+'СЕТ СН'!$I$5-'СЕТ СН'!$I$21</f>
        <v>3611.37404431</v>
      </c>
      <c r="G145" s="36">
        <f>SUMIFS(СВЦЭМ!$D$33:$D$776,СВЦЭМ!$A$33:$A$776,$A145,СВЦЭМ!$B$33:$B$776,G$119)+'СЕТ СН'!$I$11+СВЦЭМ!$D$10+'СЕТ СН'!$I$5-'СЕТ СН'!$I$21</f>
        <v>3608.3267774300002</v>
      </c>
      <c r="H145" s="36">
        <f>SUMIFS(СВЦЭМ!$D$33:$D$776,СВЦЭМ!$A$33:$A$776,$A145,СВЦЭМ!$B$33:$B$776,H$119)+'СЕТ СН'!$I$11+СВЦЭМ!$D$10+'СЕТ СН'!$I$5-'СЕТ СН'!$I$21</f>
        <v>3612.7223623999998</v>
      </c>
      <c r="I145" s="36">
        <f>SUMIFS(СВЦЭМ!$D$33:$D$776,СВЦЭМ!$A$33:$A$776,$A145,СВЦЭМ!$B$33:$B$776,I$119)+'СЕТ СН'!$I$11+СВЦЭМ!$D$10+'СЕТ СН'!$I$5-'СЕТ СН'!$I$21</f>
        <v>3555.1651903800002</v>
      </c>
      <c r="J145" s="36">
        <f>SUMIFS(СВЦЭМ!$D$33:$D$776,СВЦЭМ!$A$33:$A$776,$A145,СВЦЭМ!$B$33:$B$776,J$119)+'СЕТ СН'!$I$11+СВЦЭМ!$D$10+'СЕТ СН'!$I$5-'СЕТ СН'!$I$21</f>
        <v>3537.9571619399999</v>
      </c>
      <c r="K145" s="36">
        <f>SUMIFS(СВЦЭМ!$D$33:$D$776,СВЦЭМ!$A$33:$A$776,$A145,СВЦЭМ!$B$33:$B$776,K$119)+'СЕТ СН'!$I$11+СВЦЭМ!$D$10+'СЕТ СН'!$I$5-'СЕТ СН'!$I$21</f>
        <v>3445.7558301999998</v>
      </c>
      <c r="L145" s="36">
        <f>SUMIFS(СВЦЭМ!$D$33:$D$776,СВЦЭМ!$A$33:$A$776,$A145,СВЦЭМ!$B$33:$B$776,L$119)+'СЕТ СН'!$I$11+СВЦЭМ!$D$10+'СЕТ СН'!$I$5-'СЕТ СН'!$I$21</f>
        <v>3376.2873645</v>
      </c>
      <c r="M145" s="36">
        <f>SUMIFS(СВЦЭМ!$D$33:$D$776,СВЦЭМ!$A$33:$A$776,$A145,СВЦЭМ!$B$33:$B$776,M$119)+'СЕТ СН'!$I$11+СВЦЭМ!$D$10+'СЕТ СН'!$I$5-'СЕТ СН'!$I$21</f>
        <v>3373.0139831699998</v>
      </c>
      <c r="N145" s="36">
        <f>SUMIFS(СВЦЭМ!$D$33:$D$776,СВЦЭМ!$A$33:$A$776,$A145,СВЦЭМ!$B$33:$B$776,N$119)+'СЕТ СН'!$I$11+СВЦЭМ!$D$10+'СЕТ СН'!$I$5-'СЕТ СН'!$I$21</f>
        <v>3366.2952793300001</v>
      </c>
      <c r="O145" s="36">
        <f>SUMIFS(СВЦЭМ!$D$33:$D$776,СВЦЭМ!$A$33:$A$776,$A145,СВЦЭМ!$B$33:$B$776,O$119)+'СЕТ СН'!$I$11+СВЦЭМ!$D$10+'СЕТ СН'!$I$5-'СЕТ СН'!$I$21</f>
        <v>3368.4860463099999</v>
      </c>
      <c r="P145" s="36">
        <f>SUMIFS(СВЦЭМ!$D$33:$D$776,СВЦЭМ!$A$33:$A$776,$A145,СВЦЭМ!$B$33:$B$776,P$119)+'СЕТ СН'!$I$11+СВЦЭМ!$D$10+'СЕТ СН'!$I$5-'СЕТ СН'!$I$21</f>
        <v>3394.7970934800001</v>
      </c>
      <c r="Q145" s="36">
        <f>SUMIFS(СВЦЭМ!$D$33:$D$776,СВЦЭМ!$A$33:$A$776,$A145,СВЦЭМ!$B$33:$B$776,Q$119)+'СЕТ СН'!$I$11+СВЦЭМ!$D$10+'СЕТ СН'!$I$5-'СЕТ СН'!$I$21</f>
        <v>3401.10465952</v>
      </c>
      <c r="R145" s="36">
        <f>SUMIFS(СВЦЭМ!$D$33:$D$776,СВЦЭМ!$A$33:$A$776,$A145,СВЦЭМ!$B$33:$B$776,R$119)+'СЕТ СН'!$I$11+СВЦЭМ!$D$10+'СЕТ СН'!$I$5-'СЕТ СН'!$I$21</f>
        <v>3379.6710900600001</v>
      </c>
      <c r="S145" s="36">
        <f>SUMIFS(СВЦЭМ!$D$33:$D$776,СВЦЭМ!$A$33:$A$776,$A145,СВЦЭМ!$B$33:$B$776,S$119)+'СЕТ СН'!$I$11+СВЦЭМ!$D$10+'СЕТ СН'!$I$5-'СЕТ СН'!$I$21</f>
        <v>3382.5442017099999</v>
      </c>
      <c r="T145" s="36">
        <f>SUMIFS(СВЦЭМ!$D$33:$D$776,СВЦЭМ!$A$33:$A$776,$A145,СВЦЭМ!$B$33:$B$776,T$119)+'СЕТ СН'!$I$11+СВЦЭМ!$D$10+'СЕТ СН'!$I$5-'СЕТ СН'!$I$21</f>
        <v>3405.7862619500002</v>
      </c>
      <c r="U145" s="36">
        <f>SUMIFS(СВЦЭМ!$D$33:$D$776,СВЦЭМ!$A$33:$A$776,$A145,СВЦЭМ!$B$33:$B$776,U$119)+'СЕТ СН'!$I$11+СВЦЭМ!$D$10+'СЕТ СН'!$I$5-'СЕТ СН'!$I$21</f>
        <v>3406.0970305999999</v>
      </c>
      <c r="V145" s="36">
        <f>SUMIFS(СВЦЭМ!$D$33:$D$776,СВЦЭМ!$A$33:$A$776,$A145,СВЦЭМ!$B$33:$B$776,V$119)+'СЕТ СН'!$I$11+СВЦЭМ!$D$10+'СЕТ СН'!$I$5-'СЕТ СН'!$I$21</f>
        <v>3375.48673027</v>
      </c>
      <c r="W145" s="36">
        <f>SUMIFS(СВЦЭМ!$D$33:$D$776,СВЦЭМ!$A$33:$A$776,$A145,СВЦЭМ!$B$33:$B$776,W$119)+'СЕТ СН'!$I$11+СВЦЭМ!$D$10+'СЕТ СН'!$I$5-'СЕТ СН'!$I$21</f>
        <v>3349.7242513700003</v>
      </c>
      <c r="X145" s="36">
        <f>SUMIFS(СВЦЭМ!$D$33:$D$776,СВЦЭМ!$A$33:$A$776,$A145,СВЦЭМ!$B$33:$B$776,X$119)+'СЕТ СН'!$I$11+СВЦЭМ!$D$10+'СЕТ СН'!$I$5-'СЕТ СН'!$I$21</f>
        <v>3389.5775306099999</v>
      </c>
      <c r="Y145" s="36">
        <f>SUMIFS(СВЦЭМ!$D$33:$D$776,СВЦЭМ!$A$33:$A$776,$A145,СВЦЭМ!$B$33:$B$776,Y$119)+'СЕТ СН'!$I$11+СВЦЭМ!$D$10+'СЕТ СН'!$I$5-'СЕТ СН'!$I$21</f>
        <v>3470.0587503300003</v>
      </c>
    </row>
    <row r="146" spans="1:27" ht="15.75" x14ac:dyDescent="0.2">
      <c r="A146" s="35">
        <f t="shared" si="3"/>
        <v>44009</v>
      </c>
      <c r="B146" s="36">
        <f>SUMIFS(СВЦЭМ!$D$33:$D$776,СВЦЭМ!$A$33:$A$776,$A146,СВЦЭМ!$B$33:$B$776,B$119)+'СЕТ СН'!$I$11+СВЦЭМ!$D$10+'СЕТ СН'!$I$5-'СЕТ СН'!$I$21</f>
        <v>3543.46023629</v>
      </c>
      <c r="C146" s="36">
        <f>SUMIFS(СВЦЭМ!$D$33:$D$776,СВЦЭМ!$A$33:$A$776,$A146,СВЦЭМ!$B$33:$B$776,C$119)+'СЕТ СН'!$I$11+СВЦЭМ!$D$10+'СЕТ СН'!$I$5-'СЕТ СН'!$I$21</f>
        <v>3533.8363095700001</v>
      </c>
      <c r="D146" s="36">
        <f>SUMIFS(СВЦЭМ!$D$33:$D$776,СВЦЭМ!$A$33:$A$776,$A146,СВЦЭМ!$B$33:$B$776,D$119)+'СЕТ СН'!$I$11+СВЦЭМ!$D$10+'СЕТ СН'!$I$5-'СЕТ СН'!$I$21</f>
        <v>3530.8589885299998</v>
      </c>
      <c r="E146" s="36">
        <f>SUMIFS(СВЦЭМ!$D$33:$D$776,СВЦЭМ!$A$33:$A$776,$A146,СВЦЭМ!$B$33:$B$776,E$119)+'СЕТ СН'!$I$11+СВЦЭМ!$D$10+'СЕТ СН'!$I$5-'СЕТ СН'!$I$21</f>
        <v>3531.5936615000001</v>
      </c>
      <c r="F146" s="36">
        <f>SUMIFS(СВЦЭМ!$D$33:$D$776,СВЦЭМ!$A$33:$A$776,$A146,СВЦЭМ!$B$33:$B$776,F$119)+'СЕТ СН'!$I$11+СВЦЭМ!$D$10+'СЕТ СН'!$I$5-'СЕТ СН'!$I$21</f>
        <v>3527.0074510200002</v>
      </c>
      <c r="G146" s="36">
        <f>SUMIFS(СВЦЭМ!$D$33:$D$776,СВЦЭМ!$A$33:$A$776,$A146,СВЦЭМ!$B$33:$B$776,G$119)+'СЕТ СН'!$I$11+СВЦЭМ!$D$10+'СЕТ СН'!$I$5-'СЕТ СН'!$I$21</f>
        <v>3525.11371233</v>
      </c>
      <c r="H146" s="36">
        <f>SUMIFS(СВЦЭМ!$D$33:$D$776,СВЦЭМ!$A$33:$A$776,$A146,СВЦЭМ!$B$33:$B$776,H$119)+'СЕТ СН'!$I$11+СВЦЭМ!$D$10+'СЕТ СН'!$I$5-'СЕТ СН'!$I$21</f>
        <v>3525.3492760999998</v>
      </c>
      <c r="I146" s="36">
        <f>SUMIFS(СВЦЭМ!$D$33:$D$776,СВЦЭМ!$A$33:$A$776,$A146,СВЦЭМ!$B$33:$B$776,I$119)+'СЕТ СН'!$I$11+СВЦЭМ!$D$10+'СЕТ СН'!$I$5-'СЕТ СН'!$I$21</f>
        <v>3522.2060161999998</v>
      </c>
      <c r="J146" s="36">
        <f>SUMIFS(СВЦЭМ!$D$33:$D$776,СВЦЭМ!$A$33:$A$776,$A146,СВЦЭМ!$B$33:$B$776,J$119)+'СЕТ СН'!$I$11+СВЦЭМ!$D$10+'СЕТ СН'!$I$5-'СЕТ СН'!$I$21</f>
        <v>3518.5381231900001</v>
      </c>
      <c r="K146" s="36">
        <f>SUMIFS(СВЦЭМ!$D$33:$D$776,СВЦЭМ!$A$33:$A$776,$A146,СВЦЭМ!$B$33:$B$776,K$119)+'СЕТ СН'!$I$11+СВЦЭМ!$D$10+'СЕТ СН'!$I$5-'СЕТ СН'!$I$21</f>
        <v>3421.7420102000001</v>
      </c>
      <c r="L146" s="36">
        <f>SUMIFS(СВЦЭМ!$D$33:$D$776,СВЦЭМ!$A$33:$A$776,$A146,СВЦЭМ!$B$33:$B$776,L$119)+'СЕТ СН'!$I$11+СВЦЭМ!$D$10+'СЕТ СН'!$I$5-'СЕТ СН'!$I$21</f>
        <v>3347.4314935100001</v>
      </c>
      <c r="M146" s="36">
        <f>SUMIFS(СВЦЭМ!$D$33:$D$776,СВЦЭМ!$A$33:$A$776,$A146,СВЦЭМ!$B$33:$B$776,M$119)+'СЕТ СН'!$I$11+СВЦЭМ!$D$10+'СЕТ СН'!$I$5-'СЕТ СН'!$I$21</f>
        <v>3337.27059672</v>
      </c>
      <c r="N146" s="36">
        <f>SUMIFS(СВЦЭМ!$D$33:$D$776,СВЦЭМ!$A$33:$A$776,$A146,СВЦЭМ!$B$33:$B$776,N$119)+'СЕТ СН'!$I$11+СВЦЭМ!$D$10+'СЕТ СН'!$I$5-'СЕТ СН'!$I$21</f>
        <v>3345.8837842600001</v>
      </c>
      <c r="O146" s="36">
        <f>SUMIFS(СВЦЭМ!$D$33:$D$776,СВЦЭМ!$A$33:$A$776,$A146,СВЦЭМ!$B$33:$B$776,O$119)+'СЕТ СН'!$I$11+СВЦЭМ!$D$10+'СЕТ СН'!$I$5-'СЕТ СН'!$I$21</f>
        <v>3353.4303113599999</v>
      </c>
      <c r="P146" s="36">
        <f>SUMIFS(СВЦЭМ!$D$33:$D$776,СВЦЭМ!$A$33:$A$776,$A146,СВЦЭМ!$B$33:$B$776,P$119)+'СЕТ СН'!$I$11+СВЦЭМ!$D$10+'СЕТ СН'!$I$5-'СЕТ СН'!$I$21</f>
        <v>3361.7578842299999</v>
      </c>
      <c r="Q146" s="36">
        <f>SUMIFS(СВЦЭМ!$D$33:$D$776,СВЦЭМ!$A$33:$A$776,$A146,СВЦЭМ!$B$33:$B$776,Q$119)+'СЕТ СН'!$I$11+СВЦЭМ!$D$10+'СЕТ СН'!$I$5-'СЕТ СН'!$I$21</f>
        <v>3370.05740406</v>
      </c>
      <c r="R146" s="36">
        <f>SUMIFS(СВЦЭМ!$D$33:$D$776,СВЦЭМ!$A$33:$A$776,$A146,СВЦЭМ!$B$33:$B$776,R$119)+'СЕТ СН'!$I$11+СВЦЭМ!$D$10+'СЕТ СН'!$I$5-'СЕТ СН'!$I$21</f>
        <v>3347.7504257000001</v>
      </c>
      <c r="S146" s="36">
        <f>SUMIFS(СВЦЭМ!$D$33:$D$776,СВЦЭМ!$A$33:$A$776,$A146,СВЦЭМ!$B$33:$B$776,S$119)+'СЕТ СН'!$I$11+СВЦЭМ!$D$10+'СЕТ СН'!$I$5-'СЕТ СН'!$I$21</f>
        <v>3355.64353807</v>
      </c>
      <c r="T146" s="36">
        <f>SUMIFS(СВЦЭМ!$D$33:$D$776,СВЦЭМ!$A$33:$A$776,$A146,СВЦЭМ!$B$33:$B$776,T$119)+'СЕТ СН'!$I$11+СВЦЭМ!$D$10+'СЕТ СН'!$I$5-'СЕТ СН'!$I$21</f>
        <v>3374.6769281699999</v>
      </c>
      <c r="U146" s="36">
        <f>SUMIFS(СВЦЭМ!$D$33:$D$776,СВЦЭМ!$A$33:$A$776,$A146,СВЦЭМ!$B$33:$B$776,U$119)+'СЕТ СН'!$I$11+СВЦЭМ!$D$10+'СЕТ СН'!$I$5-'СЕТ СН'!$I$21</f>
        <v>3362.5799964299999</v>
      </c>
      <c r="V146" s="36">
        <f>SUMIFS(СВЦЭМ!$D$33:$D$776,СВЦЭМ!$A$33:$A$776,$A146,СВЦЭМ!$B$33:$B$776,V$119)+'СЕТ СН'!$I$11+СВЦЭМ!$D$10+'СЕТ СН'!$I$5-'СЕТ СН'!$I$21</f>
        <v>3349.83952262</v>
      </c>
      <c r="W146" s="36">
        <f>SUMIFS(СВЦЭМ!$D$33:$D$776,СВЦЭМ!$A$33:$A$776,$A146,СВЦЭМ!$B$33:$B$776,W$119)+'СЕТ СН'!$I$11+СВЦЭМ!$D$10+'СЕТ СН'!$I$5-'СЕТ СН'!$I$21</f>
        <v>3319.8183601700002</v>
      </c>
      <c r="X146" s="36">
        <f>SUMIFS(СВЦЭМ!$D$33:$D$776,СВЦЭМ!$A$33:$A$776,$A146,СВЦЭМ!$B$33:$B$776,X$119)+'СЕТ СН'!$I$11+СВЦЭМ!$D$10+'СЕТ СН'!$I$5-'СЕТ СН'!$I$21</f>
        <v>3346.3201207500001</v>
      </c>
      <c r="Y146" s="36">
        <f>SUMIFS(СВЦЭМ!$D$33:$D$776,СВЦЭМ!$A$33:$A$776,$A146,СВЦЭМ!$B$33:$B$776,Y$119)+'СЕТ СН'!$I$11+СВЦЭМ!$D$10+'СЕТ СН'!$I$5-'СЕТ СН'!$I$21</f>
        <v>3440.3793528800002</v>
      </c>
    </row>
    <row r="147" spans="1:27" ht="15.75" x14ac:dyDescent="0.2">
      <c r="A147" s="35">
        <f t="shared" si="3"/>
        <v>44010</v>
      </c>
      <c r="B147" s="36">
        <f>SUMIFS(СВЦЭМ!$D$33:$D$776,СВЦЭМ!$A$33:$A$776,$A147,СВЦЭМ!$B$33:$B$776,B$119)+'СЕТ СН'!$I$11+СВЦЭМ!$D$10+'СЕТ СН'!$I$5-'СЕТ СН'!$I$21</f>
        <v>3515.2299673100001</v>
      </c>
      <c r="C147" s="36">
        <f>SUMIFS(СВЦЭМ!$D$33:$D$776,СВЦЭМ!$A$33:$A$776,$A147,СВЦЭМ!$B$33:$B$776,C$119)+'СЕТ СН'!$I$11+СВЦЭМ!$D$10+'СЕТ СН'!$I$5-'СЕТ СН'!$I$21</f>
        <v>3500.2041800799998</v>
      </c>
      <c r="D147" s="36">
        <f>SUMIFS(СВЦЭМ!$D$33:$D$776,СВЦЭМ!$A$33:$A$776,$A147,СВЦЭМ!$B$33:$B$776,D$119)+'СЕТ СН'!$I$11+СВЦЭМ!$D$10+'СЕТ СН'!$I$5-'СЕТ СН'!$I$21</f>
        <v>3481.9928517500002</v>
      </c>
      <c r="E147" s="36">
        <f>SUMIFS(СВЦЭМ!$D$33:$D$776,СВЦЭМ!$A$33:$A$776,$A147,СВЦЭМ!$B$33:$B$776,E$119)+'СЕТ СН'!$I$11+СВЦЭМ!$D$10+'СЕТ СН'!$I$5-'СЕТ СН'!$I$21</f>
        <v>3482.7157336600003</v>
      </c>
      <c r="F147" s="36">
        <f>SUMIFS(СВЦЭМ!$D$33:$D$776,СВЦЭМ!$A$33:$A$776,$A147,СВЦЭМ!$B$33:$B$776,F$119)+'СЕТ СН'!$I$11+СВЦЭМ!$D$10+'СЕТ СН'!$I$5-'СЕТ СН'!$I$21</f>
        <v>3481.09438619</v>
      </c>
      <c r="G147" s="36">
        <f>SUMIFS(СВЦЭМ!$D$33:$D$776,СВЦЭМ!$A$33:$A$776,$A147,СВЦЭМ!$B$33:$B$776,G$119)+'СЕТ СН'!$I$11+СВЦЭМ!$D$10+'СЕТ СН'!$I$5-'СЕТ СН'!$I$21</f>
        <v>3488.9945840099999</v>
      </c>
      <c r="H147" s="36">
        <f>SUMIFS(СВЦЭМ!$D$33:$D$776,СВЦЭМ!$A$33:$A$776,$A147,СВЦЭМ!$B$33:$B$776,H$119)+'СЕТ СН'!$I$11+СВЦЭМ!$D$10+'СЕТ СН'!$I$5-'СЕТ СН'!$I$21</f>
        <v>3489.7660033399998</v>
      </c>
      <c r="I147" s="36">
        <f>SUMIFS(СВЦЭМ!$D$33:$D$776,СВЦЭМ!$A$33:$A$776,$A147,СВЦЭМ!$B$33:$B$776,I$119)+'СЕТ СН'!$I$11+СВЦЭМ!$D$10+'СЕТ СН'!$I$5-'СЕТ СН'!$I$21</f>
        <v>3501.6472770300002</v>
      </c>
      <c r="J147" s="36">
        <f>SUMIFS(СВЦЭМ!$D$33:$D$776,СВЦЭМ!$A$33:$A$776,$A147,СВЦЭМ!$B$33:$B$776,J$119)+'СЕТ СН'!$I$11+СВЦЭМ!$D$10+'СЕТ СН'!$I$5-'СЕТ СН'!$I$21</f>
        <v>3498.08283192</v>
      </c>
      <c r="K147" s="36">
        <f>SUMIFS(СВЦЭМ!$D$33:$D$776,СВЦЭМ!$A$33:$A$776,$A147,СВЦЭМ!$B$33:$B$776,K$119)+'СЕТ СН'!$I$11+СВЦЭМ!$D$10+'СЕТ СН'!$I$5-'СЕТ СН'!$I$21</f>
        <v>3429.0312749899999</v>
      </c>
      <c r="L147" s="36">
        <f>SUMIFS(СВЦЭМ!$D$33:$D$776,СВЦЭМ!$A$33:$A$776,$A147,СВЦЭМ!$B$33:$B$776,L$119)+'СЕТ СН'!$I$11+СВЦЭМ!$D$10+'СЕТ СН'!$I$5-'СЕТ СН'!$I$21</f>
        <v>3352.9205493499999</v>
      </c>
      <c r="M147" s="36">
        <f>SUMIFS(СВЦЭМ!$D$33:$D$776,СВЦЭМ!$A$33:$A$776,$A147,СВЦЭМ!$B$33:$B$776,M$119)+'СЕТ СН'!$I$11+СВЦЭМ!$D$10+'СЕТ СН'!$I$5-'СЕТ СН'!$I$21</f>
        <v>3324.8754116</v>
      </c>
      <c r="N147" s="36">
        <f>SUMIFS(СВЦЭМ!$D$33:$D$776,СВЦЭМ!$A$33:$A$776,$A147,СВЦЭМ!$B$33:$B$776,N$119)+'СЕТ СН'!$I$11+СВЦЭМ!$D$10+'СЕТ СН'!$I$5-'СЕТ СН'!$I$21</f>
        <v>3338.4498130800002</v>
      </c>
      <c r="O147" s="36">
        <f>SUMIFS(СВЦЭМ!$D$33:$D$776,СВЦЭМ!$A$33:$A$776,$A147,СВЦЭМ!$B$33:$B$776,O$119)+'СЕТ СН'!$I$11+СВЦЭМ!$D$10+'СЕТ СН'!$I$5-'СЕТ СН'!$I$21</f>
        <v>3357.00786797</v>
      </c>
      <c r="P147" s="36">
        <f>SUMIFS(СВЦЭМ!$D$33:$D$776,СВЦЭМ!$A$33:$A$776,$A147,СВЦЭМ!$B$33:$B$776,P$119)+'СЕТ СН'!$I$11+СВЦЭМ!$D$10+'СЕТ СН'!$I$5-'СЕТ СН'!$I$21</f>
        <v>3342.7979283899999</v>
      </c>
      <c r="Q147" s="36">
        <f>SUMIFS(СВЦЭМ!$D$33:$D$776,СВЦЭМ!$A$33:$A$776,$A147,СВЦЭМ!$B$33:$B$776,Q$119)+'СЕТ СН'!$I$11+СВЦЭМ!$D$10+'СЕТ СН'!$I$5-'СЕТ СН'!$I$21</f>
        <v>3347.0853512799999</v>
      </c>
      <c r="R147" s="36">
        <f>SUMIFS(СВЦЭМ!$D$33:$D$776,СВЦЭМ!$A$33:$A$776,$A147,СВЦЭМ!$B$33:$B$776,R$119)+'СЕТ СН'!$I$11+СВЦЭМ!$D$10+'СЕТ СН'!$I$5-'СЕТ СН'!$I$21</f>
        <v>3362.3849183500001</v>
      </c>
      <c r="S147" s="36">
        <f>SUMIFS(СВЦЭМ!$D$33:$D$776,СВЦЭМ!$A$33:$A$776,$A147,СВЦЭМ!$B$33:$B$776,S$119)+'СЕТ СН'!$I$11+СВЦЭМ!$D$10+'СЕТ СН'!$I$5-'СЕТ СН'!$I$21</f>
        <v>3365.4387844600001</v>
      </c>
      <c r="T147" s="36">
        <f>SUMIFS(СВЦЭМ!$D$33:$D$776,СВЦЭМ!$A$33:$A$776,$A147,СВЦЭМ!$B$33:$B$776,T$119)+'СЕТ СН'!$I$11+СВЦЭМ!$D$10+'СЕТ СН'!$I$5-'СЕТ СН'!$I$21</f>
        <v>3359.1331824200001</v>
      </c>
      <c r="U147" s="36">
        <f>SUMIFS(СВЦЭМ!$D$33:$D$776,СВЦЭМ!$A$33:$A$776,$A147,СВЦЭМ!$B$33:$B$776,U$119)+'СЕТ СН'!$I$11+СВЦЭМ!$D$10+'СЕТ СН'!$I$5-'СЕТ СН'!$I$21</f>
        <v>3346.8136561700003</v>
      </c>
      <c r="V147" s="36">
        <f>SUMIFS(СВЦЭМ!$D$33:$D$776,СВЦЭМ!$A$33:$A$776,$A147,СВЦЭМ!$B$33:$B$776,V$119)+'СЕТ СН'!$I$11+СВЦЭМ!$D$10+'СЕТ СН'!$I$5-'СЕТ СН'!$I$21</f>
        <v>3346.1080528100001</v>
      </c>
      <c r="W147" s="36">
        <f>SUMIFS(СВЦЭМ!$D$33:$D$776,СВЦЭМ!$A$33:$A$776,$A147,СВЦЭМ!$B$33:$B$776,W$119)+'СЕТ СН'!$I$11+СВЦЭМ!$D$10+'СЕТ СН'!$I$5-'СЕТ СН'!$I$21</f>
        <v>3327.5639700699999</v>
      </c>
      <c r="X147" s="36">
        <f>SUMIFS(СВЦЭМ!$D$33:$D$776,СВЦЭМ!$A$33:$A$776,$A147,СВЦЭМ!$B$33:$B$776,X$119)+'СЕТ СН'!$I$11+СВЦЭМ!$D$10+'СЕТ СН'!$I$5-'СЕТ СН'!$I$21</f>
        <v>3361.2518158399998</v>
      </c>
      <c r="Y147" s="36">
        <f>SUMIFS(СВЦЭМ!$D$33:$D$776,СВЦЭМ!$A$33:$A$776,$A147,СВЦЭМ!$B$33:$B$776,Y$119)+'СЕТ СН'!$I$11+СВЦЭМ!$D$10+'СЕТ СН'!$I$5-'СЕТ СН'!$I$21</f>
        <v>3431.83250985</v>
      </c>
    </row>
    <row r="148" spans="1:27" ht="15.75" x14ac:dyDescent="0.2">
      <c r="A148" s="35">
        <f t="shared" si="3"/>
        <v>44011</v>
      </c>
      <c r="B148" s="36">
        <f>SUMIFS(СВЦЭМ!$D$33:$D$776,СВЦЭМ!$A$33:$A$776,$A148,СВЦЭМ!$B$33:$B$776,B$119)+'СЕТ СН'!$I$11+СВЦЭМ!$D$10+'СЕТ СН'!$I$5-'СЕТ СН'!$I$21</f>
        <v>3591.7991160400002</v>
      </c>
      <c r="C148" s="36">
        <f>SUMIFS(СВЦЭМ!$D$33:$D$776,СВЦЭМ!$A$33:$A$776,$A148,СВЦЭМ!$B$33:$B$776,C$119)+'СЕТ СН'!$I$11+СВЦЭМ!$D$10+'СЕТ СН'!$I$5-'СЕТ СН'!$I$21</f>
        <v>3587.1150785</v>
      </c>
      <c r="D148" s="36">
        <f>SUMIFS(СВЦЭМ!$D$33:$D$776,СВЦЭМ!$A$33:$A$776,$A148,СВЦЭМ!$B$33:$B$776,D$119)+'СЕТ СН'!$I$11+СВЦЭМ!$D$10+'СЕТ СН'!$I$5-'СЕТ СН'!$I$21</f>
        <v>3571.6892105699999</v>
      </c>
      <c r="E148" s="36">
        <f>SUMIFS(СВЦЭМ!$D$33:$D$776,СВЦЭМ!$A$33:$A$776,$A148,СВЦЭМ!$B$33:$B$776,E$119)+'СЕТ СН'!$I$11+СВЦЭМ!$D$10+'СЕТ СН'!$I$5-'СЕТ СН'!$I$21</f>
        <v>3565.8510911600001</v>
      </c>
      <c r="F148" s="36">
        <f>SUMIFS(СВЦЭМ!$D$33:$D$776,СВЦЭМ!$A$33:$A$776,$A148,СВЦЭМ!$B$33:$B$776,F$119)+'СЕТ СН'!$I$11+СВЦЭМ!$D$10+'СЕТ СН'!$I$5-'СЕТ СН'!$I$21</f>
        <v>3553.3138331999999</v>
      </c>
      <c r="G148" s="36">
        <f>SUMIFS(СВЦЭМ!$D$33:$D$776,СВЦЭМ!$A$33:$A$776,$A148,СВЦЭМ!$B$33:$B$776,G$119)+'СЕТ СН'!$I$11+СВЦЭМ!$D$10+'СЕТ СН'!$I$5-'СЕТ СН'!$I$21</f>
        <v>3563.6296979600002</v>
      </c>
      <c r="H148" s="36">
        <f>SUMIFS(СВЦЭМ!$D$33:$D$776,СВЦЭМ!$A$33:$A$776,$A148,СВЦЭМ!$B$33:$B$776,H$119)+'СЕТ СН'!$I$11+СВЦЭМ!$D$10+'СЕТ СН'!$I$5-'СЕТ СН'!$I$21</f>
        <v>3584.4386807999999</v>
      </c>
      <c r="I148" s="36">
        <f>SUMIFS(СВЦЭМ!$D$33:$D$776,СВЦЭМ!$A$33:$A$776,$A148,СВЦЭМ!$B$33:$B$776,I$119)+'СЕТ СН'!$I$11+СВЦЭМ!$D$10+'СЕТ СН'!$I$5-'СЕТ СН'!$I$21</f>
        <v>3602.7021000899999</v>
      </c>
      <c r="J148" s="36">
        <f>SUMIFS(СВЦЭМ!$D$33:$D$776,СВЦЭМ!$A$33:$A$776,$A148,СВЦЭМ!$B$33:$B$776,J$119)+'СЕТ СН'!$I$11+СВЦЭМ!$D$10+'СЕТ СН'!$I$5-'СЕТ СН'!$I$21</f>
        <v>3550.24836547</v>
      </c>
      <c r="K148" s="36">
        <f>SUMIFS(СВЦЭМ!$D$33:$D$776,СВЦЭМ!$A$33:$A$776,$A148,СВЦЭМ!$B$33:$B$776,K$119)+'СЕТ СН'!$I$11+СВЦЭМ!$D$10+'СЕТ СН'!$I$5-'СЕТ СН'!$I$21</f>
        <v>3420.0651670100001</v>
      </c>
      <c r="L148" s="36">
        <f>SUMIFS(СВЦЭМ!$D$33:$D$776,СВЦЭМ!$A$33:$A$776,$A148,СВЦЭМ!$B$33:$B$776,L$119)+'СЕТ СН'!$I$11+СВЦЭМ!$D$10+'СЕТ СН'!$I$5-'СЕТ СН'!$I$21</f>
        <v>3312.3706633100001</v>
      </c>
      <c r="M148" s="36">
        <f>SUMIFS(СВЦЭМ!$D$33:$D$776,СВЦЭМ!$A$33:$A$776,$A148,СВЦЭМ!$B$33:$B$776,M$119)+'СЕТ СН'!$I$11+СВЦЭМ!$D$10+'СЕТ СН'!$I$5-'СЕТ СН'!$I$21</f>
        <v>3297.6323094999998</v>
      </c>
      <c r="N148" s="36">
        <f>SUMIFS(СВЦЭМ!$D$33:$D$776,СВЦЭМ!$A$33:$A$776,$A148,СВЦЭМ!$B$33:$B$776,N$119)+'СЕТ СН'!$I$11+СВЦЭМ!$D$10+'СЕТ СН'!$I$5-'СЕТ СН'!$I$21</f>
        <v>3321.35415057</v>
      </c>
      <c r="O148" s="36">
        <f>SUMIFS(СВЦЭМ!$D$33:$D$776,СВЦЭМ!$A$33:$A$776,$A148,СВЦЭМ!$B$33:$B$776,O$119)+'СЕТ СН'!$I$11+СВЦЭМ!$D$10+'СЕТ СН'!$I$5-'СЕТ СН'!$I$21</f>
        <v>3339.4442027499999</v>
      </c>
      <c r="P148" s="36">
        <f>SUMIFS(СВЦЭМ!$D$33:$D$776,СВЦЭМ!$A$33:$A$776,$A148,СВЦЭМ!$B$33:$B$776,P$119)+'СЕТ СН'!$I$11+СВЦЭМ!$D$10+'СЕТ СН'!$I$5-'СЕТ СН'!$I$21</f>
        <v>3328.8501628499998</v>
      </c>
      <c r="Q148" s="36">
        <f>SUMIFS(СВЦЭМ!$D$33:$D$776,СВЦЭМ!$A$33:$A$776,$A148,СВЦЭМ!$B$33:$B$776,Q$119)+'СЕТ СН'!$I$11+СВЦЭМ!$D$10+'СЕТ СН'!$I$5-'СЕТ СН'!$I$21</f>
        <v>3330.4502522000003</v>
      </c>
      <c r="R148" s="36">
        <f>SUMIFS(СВЦЭМ!$D$33:$D$776,СВЦЭМ!$A$33:$A$776,$A148,СВЦЭМ!$B$33:$B$776,R$119)+'СЕТ СН'!$I$11+СВЦЭМ!$D$10+'СЕТ СН'!$I$5-'СЕТ СН'!$I$21</f>
        <v>3350.7570991699999</v>
      </c>
      <c r="S148" s="36">
        <f>SUMIFS(СВЦЭМ!$D$33:$D$776,СВЦЭМ!$A$33:$A$776,$A148,СВЦЭМ!$B$33:$B$776,S$119)+'СЕТ СН'!$I$11+СВЦЭМ!$D$10+'СЕТ СН'!$I$5-'СЕТ СН'!$I$21</f>
        <v>3349.4321603799999</v>
      </c>
      <c r="T148" s="36">
        <f>SUMIFS(СВЦЭМ!$D$33:$D$776,СВЦЭМ!$A$33:$A$776,$A148,СВЦЭМ!$B$33:$B$776,T$119)+'СЕТ СН'!$I$11+СВЦЭМ!$D$10+'СЕТ СН'!$I$5-'СЕТ СН'!$I$21</f>
        <v>3359.6909184699998</v>
      </c>
      <c r="U148" s="36">
        <f>SUMIFS(СВЦЭМ!$D$33:$D$776,СВЦЭМ!$A$33:$A$776,$A148,СВЦЭМ!$B$33:$B$776,U$119)+'СЕТ СН'!$I$11+СВЦЭМ!$D$10+'СЕТ СН'!$I$5-'СЕТ СН'!$I$21</f>
        <v>3383.7479483900001</v>
      </c>
      <c r="V148" s="36">
        <f>SUMIFS(СВЦЭМ!$D$33:$D$776,СВЦЭМ!$A$33:$A$776,$A148,СВЦЭМ!$B$33:$B$776,V$119)+'СЕТ СН'!$I$11+СВЦЭМ!$D$10+'СЕТ СН'!$I$5-'СЕТ СН'!$I$21</f>
        <v>3389.16086864</v>
      </c>
      <c r="W148" s="36">
        <f>SUMIFS(СВЦЭМ!$D$33:$D$776,СВЦЭМ!$A$33:$A$776,$A148,СВЦЭМ!$B$33:$B$776,W$119)+'СЕТ СН'!$I$11+СВЦЭМ!$D$10+'СЕТ СН'!$I$5-'СЕТ СН'!$I$21</f>
        <v>3362.65799333</v>
      </c>
      <c r="X148" s="36">
        <f>SUMIFS(СВЦЭМ!$D$33:$D$776,СВЦЭМ!$A$33:$A$776,$A148,СВЦЭМ!$B$33:$B$776,X$119)+'СЕТ СН'!$I$11+СВЦЭМ!$D$10+'СЕТ СН'!$I$5-'СЕТ СН'!$I$21</f>
        <v>3352.7403376000002</v>
      </c>
      <c r="Y148" s="36">
        <f>SUMIFS(СВЦЭМ!$D$33:$D$776,СВЦЭМ!$A$33:$A$776,$A148,СВЦЭМ!$B$33:$B$776,Y$119)+'СЕТ СН'!$I$11+СВЦЭМ!$D$10+'СЕТ СН'!$I$5-'СЕТ СН'!$I$21</f>
        <v>3473.7450004500001</v>
      </c>
    </row>
    <row r="149" spans="1:27" ht="15.75" x14ac:dyDescent="0.2">
      <c r="A149" s="35">
        <f t="shared" si="3"/>
        <v>44012</v>
      </c>
      <c r="B149" s="36">
        <f>SUMIFS(СВЦЭМ!$D$33:$D$776,СВЦЭМ!$A$33:$A$776,$A149,СВЦЭМ!$B$33:$B$776,B$119)+'СЕТ СН'!$I$11+СВЦЭМ!$D$10+'СЕТ СН'!$I$5-'СЕТ СН'!$I$21</f>
        <v>3590.0219930499998</v>
      </c>
      <c r="C149" s="36">
        <f>SUMIFS(СВЦЭМ!$D$33:$D$776,СВЦЭМ!$A$33:$A$776,$A149,СВЦЭМ!$B$33:$B$776,C$119)+'СЕТ СН'!$I$11+СВЦЭМ!$D$10+'СЕТ СН'!$I$5-'СЕТ СН'!$I$21</f>
        <v>3562.8480483100002</v>
      </c>
      <c r="D149" s="36">
        <f>SUMIFS(СВЦЭМ!$D$33:$D$776,СВЦЭМ!$A$33:$A$776,$A149,СВЦЭМ!$B$33:$B$776,D$119)+'СЕТ СН'!$I$11+СВЦЭМ!$D$10+'СЕТ СН'!$I$5-'СЕТ СН'!$I$21</f>
        <v>3547.4262843000001</v>
      </c>
      <c r="E149" s="36">
        <f>SUMIFS(СВЦЭМ!$D$33:$D$776,СВЦЭМ!$A$33:$A$776,$A149,СВЦЭМ!$B$33:$B$776,E$119)+'СЕТ СН'!$I$11+СВЦЭМ!$D$10+'СЕТ СН'!$I$5-'СЕТ СН'!$I$21</f>
        <v>3540.0445089499999</v>
      </c>
      <c r="F149" s="36">
        <f>SUMIFS(СВЦЭМ!$D$33:$D$776,СВЦЭМ!$A$33:$A$776,$A149,СВЦЭМ!$B$33:$B$776,F$119)+'СЕТ СН'!$I$11+СВЦЭМ!$D$10+'СЕТ СН'!$I$5-'СЕТ СН'!$I$21</f>
        <v>3531.0355171900001</v>
      </c>
      <c r="G149" s="36">
        <f>SUMIFS(СВЦЭМ!$D$33:$D$776,СВЦЭМ!$A$33:$A$776,$A149,СВЦЭМ!$B$33:$B$776,G$119)+'СЕТ СН'!$I$11+СВЦЭМ!$D$10+'СЕТ СН'!$I$5-'СЕТ СН'!$I$21</f>
        <v>3543.5903223400001</v>
      </c>
      <c r="H149" s="36">
        <f>SUMIFS(СВЦЭМ!$D$33:$D$776,СВЦЭМ!$A$33:$A$776,$A149,СВЦЭМ!$B$33:$B$776,H$119)+'СЕТ СН'!$I$11+СВЦЭМ!$D$10+'СЕТ СН'!$I$5-'СЕТ СН'!$I$21</f>
        <v>3568.6467587400002</v>
      </c>
      <c r="I149" s="36">
        <f>SUMIFS(СВЦЭМ!$D$33:$D$776,СВЦЭМ!$A$33:$A$776,$A149,СВЦЭМ!$B$33:$B$776,I$119)+'СЕТ СН'!$I$11+СВЦЭМ!$D$10+'СЕТ СН'!$I$5-'СЕТ СН'!$I$21</f>
        <v>3576.4745647099999</v>
      </c>
      <c r="J149" s="36">
        <f>SUMIFS(СВЦЭМ!$D$33:$D$776,СВЦЭМ!$A$33:$A$776,$A149,СВЦЭМ!$B$33:$B$776,J$119)+'СЕТ СН'!$I$11+СВЦЭМ!$D$10+'СЕТ СН'!$I$5-'СЕТ СН'!$I$21</f>
        <v>3525.58443859</v>
      </c>
      <c r="K149" s="36">
        <f>SUMIFS(СВЦЭМ!$D$33:$D$776,СВЦЭМ!$A$33:$A$776,$A149,СВЦЭМ!$B$33:$B$776,K$119)+'СЕТ СН'!$I$11+СВЦЭМ!$D$10+'СЕТ СН'!$I$5-'СЕТ СН'!$I$21</f>
        <v>3431.9646744900001</v>
      </c>
      <c r="L149" s="36">
        <f>SUMIFS(СВЦЭМ!$D$33:$D$776,СВЦЭМ!$A$33:$A$776,$A149,СВЦЭМ!$B$33:$B$776,L$119)+'СЕТ СН'!$I$11+СВЦЭМ!$D$10+'СЕТ СН'!$I$5-'СЕТ СН'!$I$21</f>
        <v>3346.9733137600001</v>
      </c>
      <c r="M149" s="36">
        <f>SUMIFS(СВЦЭМ!$D$33:$D$776,СВЦЭМ!$A$33:$A$776,$A149,СВЦЭМ!$B$33:$B$776,M$119)+'СЕТ СН'!$I$11+СВЦЭМ!$D$10+'СЕТ СН'!$I$5-'СЕТ СН'!$I$21</f>
        <v>3341.9108854999999</v>
      </c>
      <c r="N149" s="36">
        <f>SUMIFS(СВЦЭМ!$D$33:$D$776,СВЦЭМ!$A$33:$A$776,$A149,СВЦЭМ!$B$33:$B$776,N$119)+'СЕТ СН'!$I$11+СВЦЭМ!$D$10+'СЕТ СН'!$I$5-'СЕТ СН'!$I$21</f>
        <v>3365.0850827599998</v>
      </c>
      <c r="O149" s="36">
        <f>SUMIFS(СВЦЭМ!$D$33:$D$776,СВЦЭМ!$A$33:$A$776,$A149,СВЦЭМ!$B$33:$B$776,O$119)+'СЕТ СН'!$I$11+СВЦЭМ!$D$10+'СЕТ СН'!$I$5-'СЕТ СН'!$I$21</f>
        <v>3369.2671603899998</v>
      </c>
      <c r="P149" s="36">
        <f>SUMIFS(СВЦЭМ!$D$33:$D$776,СВЦЭМ!$A$33:$A$776,$A149,СВЦЭМ!$B$33:$B$776,P$119)+'СЕТ СН'!$I$11+СВЦЭМ!$D$10+'СЕТ СН'!$I$5-'СЕТ СН'!$I$21</f>
        <v>3366.0615610200002</v>
      </c>
      <c r="Q149" s="36">
        <f>SUMIFS(СВЦЭМ!$D$33:$D$776,СВЦЭМ!$A$33:$A$776,$A149,СВЦЭМ!$B$33:$B$776,Q$119)+'СЕТ СН'!$I$11+СВЦЭМ!$D$10+'СЕТ СН'!$I$5-'СЕТ СН'!$I$21</f>
        <v>3370.7224171500002</v>
      </c>
      <c r="R149" s="36">
        <f>SUMIFS(СВЦЭМ!$D$33:$D$776,СВЦЭМ!$A$33:$A$776,$A149,СВЦЭМ!$B$33:$B$776,R$119)+'СЕТ СН'!$I$11+СВЦЭМ!$D$10+'СЕТ СН'!$I$5-'СЕТ СН'!$I$21</f>
        <v>3372.7806926100002</v>
      </c>
      <c r="S149" s="36">
        <f>SUMIFS(СВЦЭМ!$D$33:$D$776,СВЦЭМ!$A$33:$A$776,$A149,СВЦЭМ!$B$33:$B$776,S$119)+'СЕТ СН'!$I$11+СВЦЭМ!$D$10+'СЕТ СН'!$I$5-'СЕТ СН'!$I$21</f>
        <v>3374.7122993799999</v>
      </c>
      <c r="T149" s="36">
        <f>SUMIFS(СВЦЭМ!$D$33:$D$776,СВЦЭМ!$A$33:$A$776,$A149,СВЦЭМ!$B$33:$B$776,T$119)+'СЕТ СН'!$I$11+СВЦЭМ!$D$10+'СЕТ СН'!$I$5-'СЕТ СН'!$I$21</f>
        <v>3374.0888064000001</v>
      </c>
      <c r="U149" s="36">
        <f>SUMIFS(СВЦЭМ!$D$33:$D$776,СВЦЭМ!$A$33:$A$776,$A149,СВЦЭМ!$B$33:$B$776,U$119)+'СЕТ СН'!$I$11+СВЦЭМ!$D$10+'СЕТ СН'!$I$5-'СЕТ СН'!$I$21</f>
        <v>3368.8137456899999</v>
      </c>
      <c r="V149" s="36">
        <f>SUMIFS(СВЦЭМ!$D$33:$D$776,СВЦЭМ!$A$33:$A$776,$A149,СВЦЭМ!$B$33:$B$776,V$119)+'СЕТ СН'!$I$11+СВЦЭМ!$D$10+'СЕТ СН'!$I$5-'СЕТ СН'!$I$21</f>
        <v>3362.2600474999999</v>
      </c>
      <c r="W149" s="36">
        <f>SUMIFS(СВЦЭМ!$D$33:$D$776,СВЦЭМ!$A$33:$A$776,$A149,СВЦЭМ!$B$33:$B$776,W$119)+'СЕТ СН'!$I$11+СВЦЭМ!$D$10+'СЕТ СН'!$I$5-'СЕТ СН'!$I$21</f>
        <v>3336.11358952</v>
      </c>
      <c r="X149" s="36">
        <f>SUMIFS(СВЦЭМ!$D$33:$D$776,СВЦЭМ!$A$33:$A$776,$A149,СВЦЭМ!$B$33:$B$776,X$119)+'СЕТ СН'!$I$11+СВЦЭМ!$D$10+'СЕТ СН'!$I$5-'СЕТ СН'!$I$21</f>
        <v>3379.9768771399999</v>
      </c>
      <c r="Y149" s="36">
        <f>SUMIFS(СВЦЭМ!$D$33:$D$776,СВЦЭМ!$A$33:$A$776,$A149,СВЦЭМ!$B$33:$B$776,Y$119)+'СЕТ СН'!$I$11+СВЦЭМ!$D$10+'СЕТ СН'!$I$5-'СЕТ СН'!$I$21</f>
        <v>3474.9899895799999</v>
      </c>
    </row>
    <row r="150" spans="1:27" ht="15.75" hidden="1" x14ac:dyDescent="0.2">
      <c r="A150" s="35">
        <f t="shared" si="3"/>
        <v>44013</v>
      </c>
      <c r="B150" s="36">
        <f>SUMIFS(СВЦЭМ!$D$33:$D$776,СВЦЭМ!$A$33:$A$776,$A150,СВЦЭМ!$B$33:$B$776,B$119)+'СЕТ СН'!$I$11+СВЦЭМ!$D$10+'СЕТ СН'!$I$5-'СЕТ СН'!$I$21</f>
        <v>2722.4900080500001</v>
      </c>
      <c r="C150" s="36">
        <f>SUMIFS(СВЦЭМ!$D$33:$D$776,СВЦЭМ!$A$33:$A$776,$A150,СВЦЭМ!$B$33:$B$776,C$119)+'СЕТ СН'!$I$11+СВЦЭМ!$D$10+'СЕТ СН'!$I$5-'СЕТ СН'!$I$21</f>
        <v>2722.4900080500001</v>
      </c>
      <c r="D150" s="36">
        <f>SUMIFS(СВЦЭМ!$D$33:$D$776,СВЦЭМ!$A$33:$A$776,$A150,СВЦЭМ!$B$33:$B$776,D$119)+'СЕТ СН'!$I$11+СВЦЭМ!$D$10+'СЕТ СН'!$I$5-'СЕТ СН'!$I$21</f>
        <v>2722.4900080500001</v>
      </c>
      <c r="E150" s="36">
        <f>SUMIFS(СВЦЭМ!$D$33:$D$776,СВЦЭМ!$A$33:$A$776,$A150,СВЦЭМ!$B$33:$B$776,E$119)+'СЕТ СН'!$I$11+СВЦЭМ!$D$10+'СЕТ СН'!$I$5-'СЕТ СН'!$I$21</f>
        <v>2722.4900080500001</v>
      </c>
      <c r="F150" s="36">
        <f>SUMIFS(СВЦЭМ!$D$33:$D$776,СВЦЭМ!$A$33:$A$776,$A150,СВЦЭМ!$B$33:$B$776,F$119)+'СЕТ СН'!$I$11+СВЦЭМ!$D$10+'СЕТ СН'!$I$5-'СЕТ СН'!$I$21</f>
        <v>2722.4900080500001</v>
      </c>
      <c r="G150" s="36">
        <f>SUMIFS(СВЦЭМ!$D$33:$D$776,СВЦЭМ!$A$33:$A$776,$A150,СВЦЭМ!$B$33:$B$776,G$119)+'СЕТ СН'!$I$11+СВЦЭМ!$D$10+'СЕТ СН'!$I$5-'СЕТ СН'!$I$21</f>
        <v>2722.4900080500001</v>
      </c>
      <c r="H150" s="36">
        <f>SUMIFS(СВЦЭМ!$D$33:$D$776,СВЦЭМ!$A$33:$A$776,$A150,СВЦЭМ!$B$33:$B$776,H$119)+'СЕТ СН'!$I$11+СВЦЭМ!$D$10+'СЕТ СН'!$I$5-'СЕТ СН'!$I$21</f>
        <v>2722.4900080500001</v>
      </c>
      <c r="I150" s="36">
        <f>SUMIFS(СВЦЭМ!$D$33:$D$776,СВЦЭМ!$A$33:$A$776,$A150,СВЦЭМ!$B$33:$B$776,I$119)+'СЕТ СН'!$I$11+СВЦЭМ!$D$10+'СЕТ СН'!$I$5-'СЕТ СН'!$I$21</f>
        <v>2722.4900080500001</v>
      </c>
      <c r="J150" s="36">
        <f>SUMIFS(СВЦЭМ!$D$33:$D$776,СВЦЭМ!$A$33:$A$776,$A150,СВЦЭМ!$B$33:$B$776,J$119)+'СЕТ СН'!$I$11+СВЦЭМ!$D$10+'СЕТ СН'!$I$5-'СЕТ СН'!$I$21</f>
        <v>2722.4900080500001</v>
      </c>
      <c r="K150" s="36">
        <f>SUMIFS(СВЦЭМ!$D$33:$D$776,СВЦЭМ!$A$33:$A$776,$A150,СВЦЭМ!$B$33:$B$776,K$119)+'СЕТ СН'!$I$11+СВЦЭМ!$D$10+'СЕТ СН'!$I$5-'СЕТ СН'!$I$21</f>
        <v>2722.4900080500001</v>
      </c>
      <c r="L150" s="36">
        <f>SUMIFS(СВЦЭМ!$D$33:$D$776,СВЦЭМ!$A$33:$A$776,$A150,СВЦЭМ!$B$33:$B$776,L$119)+'СЕТ СН'!$I$11+СВЦЭМ!$D$10+'СЕТ СН'!$I$5-'СЕТ СН'!$I$21</f>
        <v>2722.4900080500001</v>
      </c>
      <c r="M150" s="36">
        <f>SUMIFS(СВЦЭМ!$D$33:$D$776,СВЦЭМ!$A$33:$A$776,$A150,СВЦЭМ!$B$33:$B$776,M$119)+'СЕТ СН'!$I$11+СВЦЭМ!$D$10+'СЕТ СН'!$I$5-'СЕТ СН'!$I$21</f>
        <v>2722.4900080500001</v>
      </c>
      <c r="N150" s="36">
        <f>SUMIFS(СВЦЭМ!$D$33:$D$776,СВЦЭМ!$A$33:$A$776,$A150,СВЦЭМ!$B$33:$B$776,N$119)+'СЕТ СН'!$I$11+СВЦЭМ!$D$10+'СЕТ СН'!$I$5-'СЕТ СН'!$I$21</f>
        <v>2722.4900080500001</v>
      </c>
      <c r="O150" s="36">
        <f>SUMIFS(СВЦЭМ!$D$33:$D$776,СВЦЭМ!$A$33:$A$776,$A150,СВЦЭМ!$B$33:$B$776,O$119)+'СЕТ СН'!$I$11+СВЦЭМ!$D$10+'СЕТ СН'!$I$5-'СЕТ СН'!$I$21</f>
        <v>2722.4900080500001</v>
      </c>
      <c r="P150" s="36">
        <f>SUMIFS(СВЦЭМ!$D$33:$D$776,СВЦЭМ!$A$33:$A$776,$A150,СВЦЭМ!$B$33:$B$776,P$119)+'СЕТ СН'!$I$11+СВЦЭМ!$D$10+'СЕТ СН'!$I$5-'СЕТ СН'!$I$21</f>
        <v>2722.4900080500001</v>
      </c>
      <c r="Q150" s="36">
        <f>SUMIFS(СВЦЭМ!$D$33:$D$776,СВЦЭМ!$A$33:$A$776,$A150,СВЦЭМ!$B$33:$B$776,Q$119)+'СЕТ СН'!$I$11+СВЦЭМ!$D$10+'СЕТ СН'!$I$5-'СЕТ СН'!$I$21</f>
        <v>2722.4900080500001</v>
      </c>
      <c r="R150" s="36">
        <f>SUMIFS(СВЦЭМ!$D$33:$D$776,СВЦЭМ!$A$33:$A$776,$A150,СВЦЭМ!$B$33:$B$776,R$119)+'СЕТ СН'!$I$11+СВЦЭМ!$D$10+'СЕТ СН'!$I$5-'СЕТ СН'!$I$21</f>
        <v>2722.4900080500001</v>
      </c>
      <c r="S150" s="36">
        <f>SUMIFS(СВЦЭМ!$D$33:$D$776,СВЦЭМ!$A$33:$A$776,$A150,СВЦЭМ!$B$33:$B$776,S$119)+'СЕТ СН'!$I$11+СВЦЭМ!$D$10+'СЕТ СН'!$I$5-'СЕТ СН'!$I$21</f>
        <v>2722.4900080500001</v>
      </c>
      <c r="T150" s="36">
        <f>SUMIFS(СВЦЭМ!$D$33:$D$776,СВЦЭМ!$A$33:$A$776,$A150,СВЦЭМ!$B$33:$B$776,T$119)+'СЕТ СН'!$I$11+СВЦЭМ!$D$10+'СЕТ СН'!$I$5-'СЕТ СН'!$I$21</f>
        <v>2722.4900080500001</v>
      </c>
      <c r="U150" s="36">
        <f>SUMIFS(СВЦЭМ!$D$33:$D$776,СВЦЭМ!$A$33:$A$776,$A150,СВЦЭМ!$B$33:$B$776,U$119)+'СЕТ СН'!$I$11+СВЦЭМ!$D$10+'СЕТ СН'!$I$5-'СЕТ СН'!$I$21</f>
        <v>2722.4900080500001</v>
      </c>
      <c r="V150" s="36">
        <f>SUMIFS(СВЦЭМ!$D$33:$D$776,СВЦЭМ!$A$33:$A$776,$A150,СВЦЭМ!$B$33:$B$776,V$119)+'СЕТ СН'!$I$11+СВЦЭМ!$D$10+'СЕТ СН'!$I$5-'СЕТ СН'!$I$21</f>
        <v>2722.4900080500001</v>
      </c>
      <c r="W150" s="36">
        <f>SUMIFS(СВЦЭМ!$D$33:$D$776,СВЦЭМ!$A$33:$A$776,$A150,СВЦЭМ!$B$33:$B$776,W$119)+'СЕТ СН'!$I$11+СВЦЭМ!$D$10+'СЕТ СН'!$I$5-'СЕТ СН'!$I$21</f>
        <v>2722.4900080500001</v>
      </c>
      <c r="X150" s="36">
        <f>SUMIFS(СВЦЭМ!$D$33:$D$776,СВЦЭМ!$A$33:$A$776,$A150,СВЦЭМ!$B$33:$B$776,X$119)+'СЕТ СН'!$I$11+СВЦЭМ!$D$10+'СЕТ СН'!$I$5-'СЕТ СН'!$I$21</f>
        <v>2722.4900080500001</v>
      </c>
      <c r="Y150" s="36">
        <f>SUMIFS(СВЦЭМ!$D$33:$D$776,СВЦЭМ!$A$33:$A$776,$A150,СВЦЭМ!$B$33:$B$776,Y$119)+'СЕТ СН'!$I$11+СВЦЭМ!$D$10+'СЕТ СН'!$I$5-'СЕТ СН'!$I$21</f>
        <v>2722.4900080500001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0" t="s">
        <v>7</v>
      </c>
      <c r="B153" s="124" t="s">
        <v>106</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31"/>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32"/>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01.06.2020</v>
      </c>
      <c r="B156" s="36">
        <f>SUMIFS(СВЦЭМ!$E$33:$E$776,СВЦЭМ!$A$33:$A$776,$A156,СВЦЭМ!$B$33:$B$776,B$155)+'СЕТ СН'!$F$12</f>
        <v>123.38636808</v>
      </c>
      <c r="C156" s="36">
        <f>SUMIFS(СВЦЭМ!$E$33:$E$776,СВЦЭМ!$A$33:$A$776,$A156,СВЦЭМ!$B$33:$B$776,C$155)+'СЕТ СН'!$F$12</f>
        <v>125.25362222</v>
      </c>
      <c r="D156" s="36">
        <f>SUMIFS(СВЦЭМ!$E$33:$E$776,СВЦЭМ!$A$33:$A$776,$A156,СВЦЭМ!$B$33:$B$776,D$155)+'СЕТ СН'!$F$12</f>
        <v>127.98944335</v>
      </c>
      <c r="E156" s="36">
        <f>SUMIFS(СВЦЭМ!$E$33:$E$776,СВЦЭМ!$A$33:$A$776,$A156,СВЦЭМ!$B$33:$B$776,E$155)+'СЕТ СН'!$F$12</f>
        <v>129.28786436999999</v>
      </c>
      <c r="F156" s="36">
        <f>SUMIFS(СВЦЭМ!$E$33:$E$776,СВЦЭМ!$A$33:$A$776,$A156,СВЦЭМ!$B$33:$B$776,F$155)+'СЕТ СН'!$F$12</f>
        <v>129.29908083999999</v>
      </c>
      <c r="G156" s="36">
        <f>SUMIFS(СВЦЭМ!$E$33:$E$776,СВЦЭМ!$A$33:$A$776,$A156,СВЦЭМ!$B$33:$B$776,G$155)+'СЕТ СН'!$F$12</f>
        <v>128.71486390999999</v>
      </c>
      <c r="H156" s="36">
        <f>SUMIFS(СВЦЭМ!$E$33:$E$776,СВЦЭМ!$A$33:$A$776,$A156,СВЦЭМ!$B$33:$B$776,H$155)+'СЕТ СН'!$F$12</f>
        <v>126.18402374</v>
      </c>
      <c r="I156" s="36">
        <f>SUMIFS(СВЦЭМ!$E$33:$E$776,СВЦЭМ!$A$33:$A$776,$A156,СВЦЭМ!$B$33:$B$776,I$155)+'СЕТ СН'!$F$12</f>
        <v>124.52877189</v>
      </c>
      <c r="J156" s="36">
        <f>SUMIFS(СВЦЭМ!$E$33:$E$776,СВЦЭМ!$A$33:$A$776,$A156,СВЦЭМ!$B$33:$B$776,J$155)+'СЕТ СН'!$F$12</f>
        <v>118.93659581</v>
      </c>
      <c r="K156" s="36">
        <f>SUMIFS(СВЦЭМ!$E$33:$E$776,СВЦЭМ!$A$33:$A$776,$A156,СВЦЭМ!$B$33:$B$776,K$155)+'СЕТ СН'!$F$12</f>
        <v>109.38477794000001</v>
      </c>
      <c r="L156" s="36">
        <f>SUMIFS(СВЦЭМ!$E$33:$E$776,СВЦЭМ!$A$33:$A$776,$A156,СВЦЭМ!$B$33:$B$776,L$155)+'СЕТ СН'!$F$12</f>
        <v>113.30001958</v>
      </c>
      <c r="M156" s="36">
        <f>SUMIFS(СВЦЭМ!$E$33:$E$776,СВЦЭМ!$A$33:$A$776,$A156,СВЦЭМ!$B$33:$B$776,M$155)+'СЕТ СН'!$F$12</f>
        <v>116.04760113</v>
      </c>
      <c r="N156" s="36">
        <f>SUMIFS(СВЦЭМ!$E$33:$E$776,СВЦЭМ!$A$33:$A$776,$A156,СВЦЭМ!$B$33:$B$776,N$155)+'СЕТ СН'!$F$12</f>
        <v>115.26578929999999</v>
      </c>
      <c r="O156" s="36">
        <f>SUMIFS(СВЦЭМ!$E$33:$E$776,СВЦЭМ!$A$33:$A$776,$A156,СВЦЭМ!$B$33:$B$776,O$155)+'СЕТ СН'!$F$12</f>
        <v>113.28511039</v>
      </c>
      <c r="P156" s="36">
        <f>SUMIFS(СВЦЭМ!$E$33:$E$776,СВЦЭМ!$A$33:$A$776,$A156,СВЦЭМ!$B$33:$B$776,P$155)+'СЕТ СН'!$F$12</f>
        <v>112.19437906</v>
      </c>
      <c r="Q156" s="36">
        <f>SUMIFS(СВЦЭМ!$E$33:$E$776,СВЦЭМ!$A$33:$A$776,$A156,СВЦЭМ!$B$33:$B$776,Q$155)+'СЕТ СН'!$F$12</f>
        <v>112.78071138999999</v>
      </c>
      <c r="R156" s="36">
        <f>SUMIFS(СВЦЭМ!$E$33:$E$776,СВЦЭМ!$A$33:$A$776,$A156,СВЦЭМ!$B$33:$B$776,R$155)+'СЕТ СН'!$F$12</f>
        <v>111.84694447</v>
      </c>
      <c r="S156" s="36">
        <f>SUMIFS(СВЦЭМ!$E$33:$E$776,СВЦЭМ!$A$33:$A$776,$A156,СВЦЭМ!$B$33:$B$776,S$155)+'СЕТ СН'!$F$12</f>
        <v>112.35314275</v>
      </c>
      <c r="T156" s="36">
        <f>SUMIFS(СВЦЭМ!$E$33:$E$776,СВЦЭМ!$A$33:$A$776,$A156,СВЦЭМ!$B$33:$B$776,T$155)+'СЕТ СН'!$F$12</f>
        <v>113.76567469</v>
      </c>
      <c r="U156" s="36">
        <f>SUMIFS(СВЦЭМ!$E$33:$E$776,СВЦЭМ!$A$33:$A$776,$A156,СВЦЭМ!$B$33:$B$776,U$155)+'СЕТ СН'!$F$12</f>
        <v>110.07226677</v>
      </c>
      <c r="V156" s="36">
        <f>SUMIFS(СВЦЭМ!$E$33:$E$776,СВЦЭМ!$A$33:$A$776,$A156,СВЦЭМ!$B$33:$B$776,V$155)+'СЕТ СН'!$F$12</f>
        <v>112.28618921</v>
      </c>
      <c r="W156" s="36">
        <f>SUMIFS(СВЦЭМ!$E$33:$E$776,СВЦЭМ!$A$33:$A$776,$A156,СВЦЭМ!$B$33:$B$776,W$155)+'СЕТ СН'!$F$12</f>
        <v>115.85502945</v>
      </c>
      <c r="X156" s="36">
        <f>SUMIFS(СВЦЭМ!$E$33:$E$776,СВЦЭМ!$A$33:$A$776,$A156,СВЦЭМ!$B$33:$B$776,X$155)+'СЕТ СН'!$F$12</f>
        <v>111.62926923000001</v>
      </c>
      <c r="Y156" s="36">
        <f>SUMIFS(СВЦЭМ!$E$33:$E$776,СВЦЭМ!$A$33:$A$776,$A156,СВЦЭМ!$B$33:$B$776,Y$155)+'СЕТ СН'!$F$12</f>
        <v>116.33951333</v>
      </c>
      <c r="AA156" s="45"/>
    </row>
    <row r="157" spans="1:27" ht="15.75" x14ac:dyDescent="0.2">
      <c r="A157" s="35">
        <f>A156+1</f>
        <v>43984</v>
      </c>
      <c r="B157" s="36">
        <f>SUMIFS(СВЦЭМ!$E$33:$E$776,СВЦЭМ!$A$33:$A$776,$A157,СВЦЭМ!$B$33:$B$776,B$155)+'СЕТ СН'!$F$12</f>
        <v>119.70076158000001</v>
      </c>
      <c r="C157" s="36">
        <f>SUMIFS(СВЦЭМ!$E$33:$E$776,СВЦЭМ!$A$33:$A$776,$A157,СВЦЭМ!$B$33:$B$776,C$155)+'СЕТ СН'!$F$12</f>
        <v>126.87225468</v>
      </c>
      <c r="D157" s="36">
        <f>SUMIFS(СВЦЭМ!$E$33:$E$776,СВЦЭМ!$A$33:$A$776,$A157,СВЦЭМ!$B$33:$B$776,D$155)+'СЕТ СН'!$F$12</f>
        <v>131.35381899000001</v>
      </c>
      <c r="E157" s="36">
        <f>SUMIFS(СВЦЭМ!$E$33:$E$776,СВЦЭМ!$A$33:$A$776,$A157,СВЦЭМ!$B$33:$B$776,E$155)+'СЕТ СН'!$F$12</f>
        <v>132.69395532999999</v>
      </c>
      <c r="F157" s="36">
        <f>SUMIFS(СВЦЭМ!$E$33:$E$776,СВЦЭМ!$A$33:$A$776,$A157,СВЦЭМ!$B$33:$B$776,F$155)+'СЕТ СН'!$F$12</f>
        <v>133.25501346999999</v>
      </c>
      <c r="G157" s="36">
        <f>SUMIFS(СВЦЭМ!$E$33:$E$776,СВЦЭМ!$A$33:$A$776,$A157,СВЦЭМ!$B$33:$B$776,G$155)+'СЕТ СН'!$F$12</f>
        <v>132.50237232999999</v>
      </c>
      <c r="H157" s="36">
        <f>SUMIFS(СВЦЭМ!$E$33:$E$776,СВЦЭМ!$A$33:$A$776,$A157,СВЦЭМ!$B$33:$B$776,H$155)+'СЕТ СН'!$F$12</f>
        <v>125.75114067</v>
      </c>
      <c r="I157" s="36">
        <f>SUMIFS(СВЦЭМ!$E$33:$E$776,СВЦЭМ!$A$33:$A$776,$A157,СВЦЭМ!$B$33:$B$776,I$155)+'СЕТ СН'!$F$12</f>
        <v>118.11235191</v>
      </c>
      <c r="J157" s="36">
        <f>SUMIFS(СВЦЭМ!$E$33:$E$776,СВЦЭМ!$A$33:$A$776,$A157,СВЦЭМ!$B$33:$B$776,J$155)+'СЕТ СН'!$F$12</f>
        <v>121.36148948</v>
      </c>
      <c r="K157" s="36">
        <f>SUMIFS(СВЦЭМ!$E$33:$E$776,СВЦЭМ!$A$33:$A$776,$A157,СВЦЭМ!$B$33:$B$776,K$155)+'СЕТ СН'!$F$12</f>
        <v>120.73985759999999</v>
      </c>
      <c r="L157" s="36">
        <f>SUMIFS(СВЦЭМ!$E$33:$E$776,СВЦЭМ!$A$33:$A$776,$A157,СВЦЭМ!$B$33:$B$776,L$155)+'СЕТ СН'!$F$12</f>
        <v>119.00705178</v>
      </c>
      <c r="M157" s="36">
        <f>SUMIFS(СВЦЭМ!$E$33:$E$776,СВЦЭМ!$A$33:$A$776,$A157,СВЦЭМ!$B$33:$B$776,M$155)+'СЕТ СН'!$F$12</f>
        <v>115.41256018</v>
      </c>
      <c r="N157" s="36">
        <f>SUMIFS(СВЦЭМ!$E$33:$E$776,СВЦЭМ!$A$33:$A$776,$A157,СВЦЭМ!$B$33:$B$776,N$155)+'СЕТ СН'!$F$12</f>
        <v>114.49965036</v>
      </c>
      <c r="O157" s="36">
        <f>SUMIFS(СВЦЭМ!$E$33:$E$776,СВЦЭМ!$A$33:$A$776,$A157,СВЦЭМ!$B$33:$B$776,O$155)+'СЕТ СН'!$F$12</f>
        <v>114.67393987</v>
      </c>
      <c r="P157" s="36">
        <f>SUMIFS(СВЦЭМ!$E$33:$E$776,СВЦЭМ!$A$33:$A$776,$A157,СВЦЭМ!$B$33:$B$776,P$155)+'СЕТ СН'!$F$12</f>
        <v>116.81514952000001</v>
      </c>
      <c r="Q157" s="36">
        <f>SUMIFS(СВЦЭМ!$E$33:$E$776,СВЦЭМ!$A$33:$A$776,$A157,СВЦЭМ!$B$33:$B$776,Q$155)+'СЕТ СН'!$F$12</f>
        <v>116.24989056</v>
      </c>
      <c r="R157" s="36">
        <f>SUMIFS(СВЦЭМ!$E$33:$E$776,СВЦЭМ!$A$33:$A$776,$A157,СВЦЭМ!$B$33:$B$776,R$155)+'СЕТ СН'!$F$12</f>
        <v>114.75102165</v>
      </c>
      <c r="S157" s="36">
        <f>SUMIFS(СВЦЭМ!$E$33:$E$776,СВЦЭМ!$A$33:$A$776,$A157,СВЦЭМ!$B$33:$B$776,S$155)+'СЕТ СН'!$F$12</f>
        <v>116.48178785</v>
      </c>
      <c r="T157" s="36">
        <f>SUMIFS(СВЦЭМ!$E$33:$E$776,СВЦЭМ!$A$33:$A$776,$A157,СВЦЭМ!$B$33:$B$776,T$155)+'СЕТ СН'!$F$12</f>
        <v>118.30718441</v>
      </c>
      <c r="U157" s="36">
        <f>SUMIFS(СВЦЭМ!$E$33:$E$776,СВЦЭМ!$A$33:$A$776,$A157,СВЦЭМ!$B$33:$B$776,U$155)+'СЕТ СН'!$F$12</f>
        <v>115.93721857</v>
      </c>
      <c r="V157" s="36">
        <f>SUMIFS(СВЦЭМ!$E$33:$E$776,СВЦЭМ!$A$33:$A$776,$A157,СВЦЭМ!$B$33:$B$776,V$155)+'СЕТ СН'!$F$12</f>
        <v>116.69125755</v>
      </c>
      <c r="W157" s="36">
        <f>SUMIFS(СВЦЭМ!$E$33:$E$776,СВЦЭМ!$A$33:$A$776,$A157,СВЦЭМ!$B$33:$B$776,W$155)+'СЕТ СН'!$F$12</f>
        <v>115.88144069000001</v>
      </c>
      <c r="X157" s="36">
        <f>SUMIFS(СВЦЭМ!$E$33:$E$776,СВЦЭМ!$A$33:$A$776,$A157,СВЦЭМ!$B$33:$B$776,X$155)+'СЕТ СН'!$F$12</f>
        <v>111.76492036</v>
      </c>
      <c r="Y157" s="36">
        <f>SUMIFS(СВЦЭМ!$E$33:$E$776,СВЦЭМ!$A$33:$A$776,$A157,СВЦЭМ!$B$33:$B$776,Y$155)+'СЕТ СН'!$F$12</f>
        <v>111.52912499</v>
      </c>
    </row>
    <row r="158" spans="1:27" ht="15.75" x14ac:dyDescent="0.2">
      <c r="A158" s="35">
        <f t="shared" ref="A158:A186" si="4">A157+1</f>
        <v>43985</v>
      </c>
      <c r="B158" s="36">
        <f>SUMIFS(СВЦЭМ!$E$33:$E$776,СВЦЭМ!$A$33:$A$776,$A158,СВЦЭМ!$B$33:$B$776,B$155)+'СЕТ СН'!$F$12</f>
        <v>129.53314090999999</v>
      </c>
      <c r="C158" s="36">
        <f>SUMIFS(СВЦЭМ!$E$33:$E$776,СВЦЭМ!$A$33:$A$776,$A158,СВЦЭМ!$B$33:$B$776,C$155)+'СЕТ СН'!$F$12</f>
        <v>133.45349515000001</v>
      </c>
      <c r="D158" s="36">
        <f>SUMIFS(СВЦЭМ!$E$33:$E$776,СВЦЭМ!$A$33:$A$776,$A158,СВЦЭМ!$B$33:$B$776,D$155)+'СЕТ СН'!$F$12</f>
        <v>134.00636212000001</v>
      </c>
      <c r="E158" s="36">
        <f>SUMIFS(СВЦЭМ!$E$33:$E$776,СВЦЭМ!$A$33:$A$776,$A158,СВЦЭМ!$B$33:$B$776,E$155)+'СЕТ СН'!$F$12</f>
        <v>134.15190131</v>
      </c>
      <c r="F158" s="36">
        <f>SUMIFS(СВЦЭМ!$E$33:$E$776,СВЦЭМ!$A$33:$A$776,$A158,СВЦЭМ!$B$33:$B$776,F$155)+'СЕТ СН'!$F$12</f>
        <v>133.56099846000001</v>
      </c>
      <c r="G158" s="36">
        <f>SUMIFS(СВЦЭМ!$E$33:$E$776,СВЦЭМ!$A$33:$A$776,$A158,СВЦЭМ!$B$33:$B$776,G$155)+'СЕТ СН'!$F$12</f>
        <v>133.64088812</v>
      </c>
      <c r="H158" s="36">
        <f>SUMIFS(СВЦЭМ!$E$33:$E$776,СВЦЭМ!$A$33:$A$776,$A158,СВЦЭМ!$B$33:$B$776,H$155)+'СЕТ СН'!$F$12</f>
        <v>133.63829375</v>
      </c>
      <c r="I158" s="36">
        <f>SUMIFS(СВЦЭМ!$E$33:$E$776,СВЦЭМ!$A$33:$A$776,$A158,СВЦЭМ!$B$33:$B$776,I$155)+'СЕТ СН'!$F$12</f>
        <v>128.1087345</v>
      </c>
      <c r="J158" s="36">
        <f>SUMIFS(СВЦЭМ!$E$33:$E$776,СВЦЭМ!$A$33:$A$776,$A158,СВЦЭМ!$B$33:$B$776,J$155)+'СЕТ СН'!$F$12</f>
        <v>129.99257499999999</v>
      </c>
      <c r="K158" s="36">
        <f>SUMIFS(СВЦЭМ!$E$33:$E$776,СВЦЭМ!$A$33:$A$776,$A158,СВЦЭМ!$B$33:$B$776,K$155)+'СЕТ СН'!$F$12</f>
        <v>128.93215465</v>
      </c>
      <c r="L158" s="36">
        <f>SUMIFS(СВЦЭМ!$E$33:$E$776,СВЦЭМ!$A$33:$A$776,$A158,СВЦЭМ!$B$33:$B$776,L$155)+'СЕТ СН'!$F$12</f>
        <v>121.61180281</v>
      </c>
      <c r="M158" s="36">
        <f>SUMIFS(СВЦЭМ!$E$33:$E$776,СВЦЭМ!$A$33:$A$776,$A158,СВЦЭМ!$B$33:$B$776,M$155)+'СЕТ СН'!$F$12</f>
        <v>113.69659527</v>
      </c>
      <c r="N158" s="36">
        <f>SUMIFS(СВЦЭМ!$E$33:$E$776,СВЦЭМ!$A$33:$A$776,$A158,СВЦЭМ!$B$33:$B$776,N$155)+'СЕТ СН'!$F$12</f>
        <v>111.253781</v>
      </c>
      <c r="O158" s="36">
        <f>SUMIFS(СВЦЭМ!$E$33:$E$776,СВЦЭМ!$A$33:$A$776,$A158,СВЦЭМ!$B$33:$B$776,O$155)+'СЕТ СН'!$F$12</f>
        <v>111.34293968999999</v>
      </c>
      <c r="P158" s="36">
        <f>SUMIFS(СВЦЭМ!$E$33:$E$776,СВЦЭМ!$A$33:$A$776,$A158,СВЦЭМ!$B$33:$B$776,P$155)+'СЕТ СН'!$F$12</f>
        <v>112.29098759999999</v>
      </c>
      <c r="Q158" s="36">
        <f>SUMIFS(СВЦЭМ!$E$33:$E$776,СВЦЭМ!$A$33:$A$776,$A158,СВЦЭМ!$B$33:$B$776,Q$155)+'СЕТ СН'!$F$12</f>
        <v>112.33633273</v>
      </c>
      <c r="R158" s="36">
        <f>SUMIFS(СВЦЭМ!$E$33:$E$776,СВЦЭМ!$A$33:$A$776,$A158,СВЦЭМ!$B$33:$B$776,R$155)+'СЕТ СН'!$F$12</f>
        <v>111.56585656</v>
      </c>
      <c r="S158" s="36">
        <f>SUMIFS(СВЦЭМ!$E$33:$E$776,СВЦЭМ!$A$33:$A$776,$A158,СВЦЭМ!$B$33:$B$776,S$155)+'СЕТ СН'!$F$12</f>
        <v>111.24869257</v>
      </c>
      <c r="T158" s="36">
        <f>SUMIFS(СВЦЭМ!$E$33:$E$776,СВЦЭМ!$A$33:$A$776,$A158,СВЦЭМ!$B$33:$B$776,T$155)+'СЕТ СН'!$F$12</f>
        <v>115.55968894999999</v>
      </c>
      <c r="U158" s="36">
        <f>SUMIFS(СВЦЭМ!$E$33:$E$776,СВЦЭМ!$A$33:$A$776,$A158,СВЦЭМ!$B$33:$B$776,U$155)+'СЕТ СН'!$F$12</f>
        <v>110.70219218</v>
      </c>
      <c r="V158" s="36">
        <f>SUMIFS(СВЦЭМ!$E$33:$E$776,СВЦЭМ!$A$33:$A$776,$A158,СВЦЭМ!$B$33:$B$776,V$155)+'СЕТ СН'!$F$12</f>
        <v>102.68426817</v>
      </c>
      <c r="W158" s="36">
        <f>SUMIFS(СВЦЭМ!$E$33:$E$776,СВЦЭМ!$A$33:$A$776,$A158,СВЦЭМ!$B$33:$B$776,W$155)+'СЕТ СН'!$F$12</f>
        <v>101.95374083999999</v>
      </c>
      <c r="X158" s="36">
        <f>SUMIFS(СВЦЭМ!$E$33:$E$776,СВЦЭМ!$A$33:$A$776,$A158,СВЦЭМ!$B$33:$B$776,X$155)+'СЕТ СН'!$F$12</f>
        <v>109.95305768</v>
      </c>
      <c r="Y158" s="36">
        <f>SUMIFS(СВЦЭМ!$E$33:$E$776,СВЦЭМ!$A$33:$A$776,$A158,СВЦЭМ!$B$33:$B$776,Y$155)+'СЕТ СН'!$F$12</f>
        <v>120.71006645999999</v>
      </c>
    </row>
    <row r="159" spans="1:27" ht="15.75" x14ac:dyDescent="0.2">
      <c r="A159" s="35">
        <f t="shared" si="4"/>
        <v>43986</v>
      </c>
      <c r="B159" s="36">
        <f>SUMIFS(СВЦЭМ!$E$33:$E$776,СВЦЭМ!$A$33:$A$776,$A159,СВЦЭМ!$B$33:$B$776,B$155)+'СЕТ СН'!$F$12</f>
        <v>134.11872930000001</v>
      </c>
      <c r="C159" s="36">
        <f>SUMIFS(СВЦЭМ!$E$33:$E$776,СВЦЭМ!$A$33:$A$776,$A159,СВЦЭМ!$B$33:$B$776,C$155)+'СЕТ СН'!$F$12</f>
        <v>136.99803868000001</v>
      </c>
      <c r="D159" s="36">
        <f>SUMIFS(СВЦЭМ!$E$33:$E$776,СВЦЭМ!$A$33:$A$776,$A159,СВЦЭМ!$B$33:$B$776,D$155)+'СЕТ СН'!$F$12</f>
        <v>138.52995182000001</v>
      </c>
      <c r="E159" s="36">
        <f>SUMIFS(СВЦЭМ!$E$33:$E$776,СВЦЭМ!$A$33:$A$776,$A159,СВЦЭМ!$B$33:$B$776,E$155)+'СЕТ СН'!$F$12</f>
        <v>139.87344504000001</v>
      </c>
      <c r="F159" s="36">
        <f>SUMIFS(СВЦЭМ!$E$33:$E$776,СВЦЭМ!$A$33:$A$776,$A159,СВЦЭМ!$B$33:$B$776,F$155)+'СЕТ СН'!$F$12</f>
        <v>141.19183321</v>
      </c>
      <c r="G159" s="36">
        <f>SUMIFS(СВЦЭМ!$E$33:$E$776,СВЦЭМ!$A$33:$A$776,$A159,СВЦЭМ!$B$33:$B$776,G$155)+'СЕТ СН'!$F$12</f>
        <v>141.3818479</v>
      </c>
      <c r="H159" s="36">
        <f>SUMIFS(СВЦЭМ!$E$33:$E$776,СВЦЭМ!$A$33:$A$776,$A159,СВЦЭМ!$B$33:$B$776,H$155)+'СЕТ СН'!$F$12</f>
        <v>140.81055420999999</v>
      </c>
      <c r="I159" s="36">
        <f>SUMIFS(СВЦЭМ!$E$33:$E$776,СВЦЭМ!$A$33:$A$776,$A159,СВЦЭМ!$B$33:$B$776,I$155)+'СЕТ СН'!$F$12</f>
        <v>133.94064148999999</v>
      </c>
      <c r="J159" s="36">
        <f>SUMIFS(СВЦЭМ!$E$33:$E$776,СВЦЭМ!$A$33:$A$776,$A159,СВЦЭМ!$B$33:$B$776,J$155)+'СЕТ СН'!$F$12</f>
        <v>133.11051563000001</v>
      </c>
      <c r="K159" s="36">
        <f>SUMIFS(СВЦЭМ!$E$33:$E$776,СВЦЭМ!$A$33:$A$776,$A159,СВЦЭМ!$B$33:$B$776,K$155)+'СЕТ СН'!$F$12</f>
        <v>128.5621372</v>
      </c>
      <c r="L159" s="36">
        <f>SUMIFS(СВЦЭМ!$E$33:$E$776,СВЦЭМ!$A$33:$A$776,$A159,СВЦЭМ!$B$33:$B$776,L$155)+'СЕТ СН'!$F$12</f>
        <v>122.98353081</v>
      </c>
      <c r="M159" s="36">
        <f>SUMIFS(СВЦЭМ!$E$33:$E$776,СВЦЭМ!$A$33:$A$776,$A159,СВЦЭМ!$B$33:$B$776,M$155)+'СЕТ СН'!$F$12</f>
        <v>117.90981891</v>
      </c>
      <c r="N159" s="36">
        <f>SUMIFS(СВЦЭМ!$E$33:$E$776,СВЦЭМ!$A$33:$A$776,$A159,СВЦЭМ!$B$33:$B$776,N$155)+'СЕТ СН'!$F$12</f>
        <v>117.94197683</v>
      </c>
      <c r="O159" s="36">
        <f>SUMIFS(СВЦЭМ!$E$33:$E$776,СВЦЭМ!$A$33:$A$776,$A159,СВЦЭМ!$B$33:$B$776,O$155)+'СЕТ СН'!$F$12</f>
        <v>118.72481101</v>
      </c>
      <c r="P159" s="36">
        <f>SUMIFS(СВЦЭМ!$E$33:$E$776,СВЦЭМ!$A$33:$A$776,$A159,СВЦЭМ!$B$33:$B$776,P$155)+'СЕТ СН'!$F$12</f>
        <v>119.4560752</v>
      </c>
      <c r="Q159" s="36">
        <f>SUMIFS(СВЦЭМ!$E$33:$E$776,СВЦЭМ!$A$33:$A$776,$A159,СВЦЭМ!$B$33:$B$776,Q$155)+'СЕТ СН'!$F$12</f>
        <v>118.22623913</v>
      </c>
      <c r="R159" s="36">
        <f>SUMIFS(СВЦЭМ!$E$33:$E$776,СВЦЭМ!$A$33:$A$776,$A159,СВЦЭМ!$B$33:$B$776,R$155)+'СЕТ СН'!$F$12</f>
        <v>117.85568008</v>
      </c>
      <c r="S159" s="36">
        <f>SUMIFS(СВЦЭМ!$E$33:$E$776,СВЦЭМ!$A$33:$A$776,$A159,СВЦЭМ!$B$33:$B$776,S$155)+'СЕТ СН'!$F$12</f>
        <v>118.32367594999999</v>
      </c>
      <c r="T159" s="36">
        <f>SUMIFS(СВЦЭМ!$E$33:$E$776,СВЦЭМ!$A$33:$A$776,$A159,СВЦЭМ!$B$33:$B$776,T$155)+'СЕТ СН'!$F$12</f>
        <v>115.70789662</v>
      </c>
      <c r="U159" s="36">
        <f>SUMIFS(СВЦЭМ!$E$33:$E$776,СВЦЭМ!$A$33:$A$776,$A159,СВЦЭМ!$B$33:$B$776,U$155)+'СЕТ СН'!$F$12</f>
        <v>108.71517425</v>
      </c>
      <c r="V159" s="36">
        <f>SUMIFS(СВЦЭМ!$E$33:$E$776,СВЦЭМ!$A$33:$A$776,$A159,СВЦЭМ!$B$33:$B$776,V$155)+'СЕТ СН'!$F$12</f>
        <v>107.46497607000001</v>
      </c>
      <c r="W159" s="36">
        <f>SUMIFS(СВЦЭМ!$E$33:$E$776,СВЦЭМ!$A$33:$A$776,$A159,СВЦЭМ!$B$33:$B$776,W$155)+'СЕТ СН'!$F$12</f>
        <v>106.34536292999999</v>
      </c>
      <c r="X159" s="36">
        <f>SUMIFS(СВЦЭМ!$E$33:$E$776,СВЦЭМ!$A$33:$A$776,$A159,СВЦЭМ!$B$33:$B$776,X$155)+'СЕТ СН'!$F$12</f>
        <v>112.08141804</v>
      </c>
      <c r="Y159" s="36">
        <f>SUMIFS(СВЦЭМ!$E$33:$E$776,СВЦЭМ!$A$33:$A$776,$A159,СВЦЭМ!$B$33:$B$776,Y$155)+'СЕТ СН'!$F$12</f>
        <v>122.36627833999999</v>
      </c>
    </row>
    <row r="160" spans="1:27" ht="15.75" x14ac:dyDescent="0.2">
      <c r="A160" s="35">
        <f t="shared" si="4"/>
        <v>43987</v>
      </c>
      <c r="B160" s="36">
        <f>SUMIFS(СВЦЭМ!$E$33:$E$776,СВЦЭМ!$A$33:$A$776,$A160,СВЦЭМ!$B$33:$B$776,B$155)+'СЕТ СН'!$F$12</f>
        <v>140.46076012</v>
      </c>
      <c r="C160" s="36">
        <f>SUMIFS(СВЦЭМ!$E$33:$E$776,СВЦЭМ!$A$33:$A$776,$A160,СВЦЭМ!$B$33:$B$776,C$155)+'СЕТ СН'!$F$12</f>
        <v>144.16473728</v>
      </c>
      <c r="D160" s="36">
        <f>SUMIFS(СВЦЭМ!$E$33:$E$776,СВЦЭМ!$A$33:$A$776,$A160,СВЦЭМ!$B$33:$B$776,D$155)+'СЕТ СН'!$F$12</f>
        <v>147.86816428</v>
      </c>
      <c r="E160" s="36">
        <f>SUMIFS(СВЦЭМ!$E$33:$E$776,СВЦЭМ!$A$33:$A$776,$A160,СВЦЭМ!$B$33:$B$776,E$155)+'СЕТ СН'!$F$12</f>
        <v>150.9578922</v>
      </c>
      <c r="F160" s="36">
        <f>SUMIFS(СВЦЭМ!$E$33:$E$776,СВЦЭМ!$A$33:$A$776,$A160,СВЦЭМ!$B$33:$B$776,F$155)+'СЕТ СН'!$F$12</f>
        <v>150.07772664000001</v>
      </c>
      <c r="G160" s="36">
        <f>SUMIFS(СВЦЭМ!$E$33:$E$776,СВЦЭМ!$A$33:$A$776,$A160,СВЦЭМ!$B$33:$B$776,G$155)+'СЕТ СН'!$F$12</f>
        <v>149.44359077999999</v>
      </c>
      <c r="H160" s="36">
        <f>SUMIFS(СВЦЭМ!$E$33:$E$776,СВЦЭМ!$A$33:$A$776,$A160,СВЦЭМ!$B$33:$B$776,H$155)+'СЕТ СН'!$F$12</f>
        <v>143.41603784</v>
      </c>
      <c r="I160" s="36">
        <f>SUMIFS(СВЦЭМ!$E$33:$E$776,СВЦЭМ!$A$33:$A$776,$A160,СВЦЭМ!$B$33:$B$776,I$155)+'СЕТ СН'!$F$12</f>
        <v>136.10387241000001</v>
      </c>
      <c r="J160" s="36">
        <f>SUMIFS(СВЦЭМ!$E$33:$E$776,СВЦЭМ!$A$33:$A$776,$A160,СВЦЭМ!$B$33:$B$776,J$155)+'СЕТ СН'!$F$12</f>
        <v>126.21101073</v>
      </c>
      <c r="K160" s="36">
        <f>SUMIFS(СВЦЭМ!$E$33:$E$776,СВЦЭМ!$A$33:$A$776,$A160,СВЦЭМ!$B$33:$B$776,K$155)+'СЕТ СН'!$F$12</f>
        <v>112.20261957</v>
      </c>
      <c r="L160" s="36">
        <f>SUMIFS(СВЦЭМ!$E$33:$E$776,СВЦЭМ!$A$33:$A$776,$A160,СВЦЭМ!$B$33:$B$776,L$155)+'СЕТ СН'!$F$12</f>
        <v>106.56702951</v>
      </c>
      <c r="M160" s="36">
        <f>SUMIFS(СВЦЭМ!$E$33:$E$776,СВЦЭМ!$A$33:$A$776,$A160,СВЦЭМ!$B$33:$B$776,M$155)+'СЕТ СН'!$F$12</f>
        <v>106.85547969</v>
      </c>
      <c r="N160" s="36">
        <f>SUMIFS(СВЦЭМ!$E$33:$E$776,СВЦЭМ!$A$33:$A$776,$A160,СВЦЭМ!$B$33:$B$776,N$155)+'СЕТ СН'!$F$12</f>
        <v>106.75287828</v>
      </c>
      <c r="O160" s="36">
        <f>SUMIFS(СВЦЭМ!$E$33:$E$776,СВЦЭМ!$A$33:$A$776,$A160,СВЦЭМ!$B$33:$B$776,O$155)+'СЕТ СН'!$F$12</f>
        <v>108.78056083</v>
      </c>
      <c r="P160" s="36">
        <f>SUMIFS(СВЦЭМ!$E$33:$E$776,СВЦЭМ!$A$33:$A$776,$A160,СВЦЭМ!$B$33:$B$776,P$155)+'СЕТ СН'!$F$12</f>
        <v>110.92006271</v>
      </c>
      <c r="Q160" s="36">
        <f>SUMIFS(СВЦЭМ!$E$33:$E$776,СВЦЭМ!$A$33:$A$776,$A160,СВЦЭМ!$B$33:$B$776,Q$155)+'СЕТ СН'!$F$12</f>
        <v>111.86235163000001</v>
      </c>
      <c r="R160" s="36">
        <f>SUMIFS(СВЦЭМ!$E$33:$E$776,СВЦЭМ!$A$33:$A$776,$A160,СВЦЭМ!$B$33:$B$776,R$155)+'СЕТ СН'!$F$12</f>
        <v>111.43787182</v>
      </c>
      <c r="S160" s="36">
        <f>SUMIFS(СВЦЭМ!$E$33:$E$776,СВЦЭМ!$A$33:$A$776,$A160,СВЦЭМ!$B$33:$B$776,S$155)+'СЕТ СН'!$F$12</f>
        <v>111.72930288000001</v>
      </c>
      <c r="T160" s="36">
        <f>SUMIFS(СВЦЭМ!$E$33:$E$776,СВЦЭМ!$A$33:$A$776,$A160,СВЦЭМ!$B$33:$B$776,T$155)+'СЕТ СН'!$F$12</f>
        <v>110.45820141</v>
      </c>
      <c r="U160" s="36">
        <f>SUMIFS(СВЦЭМ!$E$33:$E$776,СВЦЭМ!$A$33:$A$776,$A160,СВЦЭМ!$B$33:$B$776,U$155)+'СЕТ СН'!$F$12</f>
        <v>109.24591096</v>
      </c>
      <c r="V160" s="36">
        <f>SUMIFS(СВЦЭМ!$E$33:$E$776,СВЦЭМ!$A$33:$A$776,$A160,СВЦЭМ!$B$33:$B$776,V$155)+'СЕТ СН'!$F$12</f>
        <v>106.58232912</v>
      </c>
      <c r="W160" s="36">
        <f>SUMIFS(СВЦЭМ!$E$33:$E$776,СВЦЭМ!$A$33:$A$776,$A160,СВЦЭМ!$B$33:$B$776,W$155)+'СЕТ СН'!$F$12</f>
        <v>104.92302936</v>
      </c>
      <c r="X160" s="36">
        <f>SUMIFS(СВЦЭМ!$E$33:$E$776,СВЦЭМ!$A$33:$A$776,$A160,СВЦЭМ!$B$33:$B$776,X$155)+'СЕТ СН'!$F$12</f>
        <v>109.28452093</v>
      </c>
      <c r="Y160" s="36">
        <f>SUMIFS(СВЦЭМ!$E$33:$E$776,СВЦЭМ!$A$33:$A$776,$A160,СВЦЭМ!$B$33:$B$776,Y$155)+'СЕТ СН'!$F$12</f>
        <v>120.81091589</v>
      </c>
    </row>
    <row r="161" spans="1:25" ht="15.75" x14ac:dyDescent="0.2">
      <c r="A161" s="35">
        <f t="shared" si="4"/>
        <v>43988</v>
      </c>
      <c r="B161" s="36">
        <f>SUMIFS(СВЦЭМ!$E$33:$E$776,СВЦЭМ!$A$33:$A$776,$A161,СВЦЭМ!$B$33:$B$776,B$155)+'СЕТ СН'!$F$12</f>
        <v>131.39676781</v>
      </c>
      <c r="C161" s="36">
        <f>SUMIFS(СВЦЭМ!$E$33:$E$776,СВЦЭМ!$A$33:$A$776,$A161,СВЦЭМ!$B$33:$B$776,C$155)+'СЕТ СН'!$F$12</f>
        <v>135.30038687999999</v>
      </c>
      <c r="D161" s="36">
        <f>SUMIFS(СВЦЭМ!$E$33:$E$776,СВЦЭМ!$A$33:$A$776,$A161,СВЦЭМ!$B$33:$B$776,D$155)+'СЕТ СН'!$F$12</f>
        <v>138.62662735000001</v>
      </c>
      <c r="E161" s="36">
        <f>SUMIFS(СВЦЭМ!$E$33:$E$776,СВЦЭМ!$A$33:$A$776,$A161,СВЦЭМ!$B$33:$B$776,E$155)+'СЕТ СН'!$F$12</f>
        <v>140.72474678</v>
      </c>
      <c r="F161" s="36">
        <f>SUMIFS(СВЦЭМ!$E$33:$E$776,СВЦЭМ!$A$33:$A$776,$A161,СВЦЭМ!$B$33:$B$776,F$155)+'СЕТ СН'!$F$12</f>
        <v>140.68756869000001</v>
      </c>
      <c r="G161" s="36">
        <f>SUMIFS(СВЦЭМ!$E$33:$E$776,СВЦЭМ!$A$33:$A$776,$A161,СВЦЭМ!$B$33:$B$776,G$155)+'СЕТ СН'!$F$12</f>
        <v>139.78603254000001</v>
      </c>
      <c r="H161" s="36">
        <f>SUMIFS(СВЦЭМ!$E$33:$E$776,СВЦЭМ!$A$33:$A$776,$A161,СВЦЭМ!$B$33:$B$776,H$155)+'СЕТ СН'!$F$12</f>
        <v>145.62194478999999</v>
      </c>
      <c r="I161" s="36">
        <f>SUMIFS(СВЦЭМ!$E$33:$E$776,СВЦЭМ!$A$33:$A$776,$A161,СВЦЭМ!$B$33:$B$776,I$155)+'СЕТ СН'!$F$12</f>
        <v>140.61041467999999</v>
      </c>
      <c r="J161" s="36">
        <f>SUMIFS(СВЦЭМ!$E$33:$E$776,СВЦЭМ!$A$33:$A$776,$A161,СВЦЭМ!$B$33:$B$776,J$155)+'СЕТ СН'!$F$12</f>
        <v>130.84846075999999</v>
      </c>
      <c r="K161" s="36">
        <f>SUMIFS(СВЦЭМ!$E$33:$E$776,СВЦЭМ!$A$33:$A$776,$A161,СВЦЭМ!$B$33:$B$776,K$155)+'СЕТ СН'!$F$12</f>
        <v>112.88142267000001</v>
      </c>
      <c r="L161" s="36">
        <f>SUMIFS(СВЦЭМ!$E$33:$E$776,СВЦЭМ!$A$33:$A$776,$A161,СВЦЭМ!$B$33:$B$776,L$155)+'СЕТ СН'!$F$12</f>
        <v>101.94922261000001</v>
      </c>
      <c r="M161" s="36">
        <f>SUMIFS(СВЦЭМ!$E$33:$E$776,СВЦЭМ!$A$33:$A$776,$A161,СВЦЭМ!$B$33:$B$776,M$155)+'СЕТ СН'!$F$12</f>
        <v>101.21140656999999</v>
      </c>
      <c r="N161" s="36">
        <f>SUMIFS(СВЦЭМ!$E$33:$E$776,СВЦЭМ!$A$33:$A$776,$A161,СВЦЭМ!$B$33:$B$776,N$155)+'СЕТ СН'!$F$12</f>
        <v>104.30172392</v>
      </c>
      <c r="O161" s="36">
        <f>SUMIFS(СВЦЭМ!$E$33:$E$776,СВЦЭМ!$A$33:$A$776,$A161,СВЦЭМ!$B$33:$B$776,O$155)+'СЕТ СН'!$F$12</f>
        <v>109.48735691</v>
      </c>
      <c r="P161" s="36">
        <f>SUMIFS(СВЦЭМ!$E$33:$E$776,СВЦЭМ!$A$33:$A$776,$A161,СВЦЭМ!$B$33:$B$776,P$155)+'СЕТ СН'!$F$12</f>
        <v>110.20089213</v>
      </c>
      <c r="Q161" s="36">
        <f>SUMIFS(СВЦЭМ!$E$33:$E$776,СВЦЭМ!$A$33:$A$776,$A161,СВЦЭМ!$B$33:$B$776,Q$155)+'СЕТ СН'!$F$12</f>
        <v>110.62117947</v>
      </c>
      <c r="R161" s="36">
        <f>SUMIFS(СВЦЭМ!$E$33:$E$776,СВЦЭМ!$A$33:$A$776,$A161,СВЦЭМ!$B$33:$B$776,R$155)+'СЕТ СН'!$F$12</f>
        <v>109.67117707</v>
      </c>
      <c r="S161" s="36">
        <f>SUMIFS(СВЦЭМ!$E$33:$E$776,СВЦЭМ!$A$33:$A$776,$A161,СВЦЭМ!$B$33:$B$776,S$155)+'СЕТ СН'!$F$12</f>
        <v>110.3875956</v>
      </c>
      <c r="T161" s="36">
        <f>SUMIFS(СВЦЭМ!$E$33:$E$776,СВЦЭМ!$A$33:$A$776,$A161,СВЦЭМ!$B$33:$B$776,T$155)+'СЕТ СН'!$F$12</f>
        <v>109.51115498</v>
      </c>
      <c r="U161" s="36">
        <f>SUMIFS(СВЦЭМ!$E$33:$E$776,СВЦЭМ!$A$33:$A$776,$A161,СВЦЭМ!$B$33:$B$776,U$155)+'СЕТ СН'!$F$12</f>
        <v>106.77300873</v>
      </c>
      <c r="V161" s="36">
        <f>SUMIFS(СВЦЭМ!$E$33:$E$776,СВЦЭМ!$A$33:$A$776,$A161,СВЦЭМ!$B$33:$B$776,V$155)+'СЕТ СН'!$F$12</f>
        <v>100.82944427</v>
      </c>
      <c r="W161" s="36">
        <f>SUMIFS(СВЦЭМ!$E$33:$E$776,СВЦЭМ!$A$33:$A$776,$A161,СВЦЭМ!$B$33:$B$776,W$155)+'СЕТ СН'!$F$12</f>
        <v>98.307426890000002</v>
      </c>
      <c r="X161" s="36">
        <f>SUMIFS(СВЦЭМ!$E$33:$E$776,СВЦЭМ!$A$33:$A$776,$A161,СВЦЭМ!$B$33:$B$776,X$155)+'СЕТ СН'!$F$12</f>
        <v>103.69234974</v>
      </c>
      <c r="Y161" s="36">
        <f>SUMIFS(СВЦЭМ!$E$33:$E$776,СВЦЭМ!$A$33:$A$776,$A161,СВЦЭМ!$B$33:$B$776,Y$155)+'СЕТ СН'!$F$12</f>
        <v>119.99390756</v>
      </c>
    </row>
    <row r="162" spans="1:25" ht="15.75" x14ac:dyDescent="0.2">
      <c r="A162" s="35">
        <f t="shared" si="4"/>
        <v>43989</v>
      </c>
      <c r="B162" s="36">
        <f>SUMIFS(СВЦЭМ!$E$33:$E$776,СВЦЭМ!$A$33:$A$776,$A162,СВЦЭМ!$B$33:$B$776,B$155)+'СЕТ СН'!$F$12</f>
        <v>136.38894869000001</v>
      </c>
      <c r="C162" s="36">
        <f>SUMIFS(СВЦЭМ!$E$33:$E$776,СВЦЭМ!$A$33:$A$776,$A162,СВЦЭМ!$B$33:$B$776,C$155)+'СЕТ СН'!$F$12</f>
        <v>139.27352769000001</v>
      </c>
      <c r="D162" s="36">
        <f>SUMIFS(СВЦЭМ!$E$33:$E$776,СВЦЭМ!$A$33:$A$776,$A162,СВЦЭМ!$B$33:$B$776,D$155)+'СЕТ СН'!$F$12</f>
        <v>140.87062078</v>
      </c>
      <c r="E162" s="36">
        <f>SUMIFS(СВЦЭМ!$E$33:$E$776,СВЦЭМ!$A$33:$A$776,$A162,СВЦЭМ!$B$33:$B$776,E$155)+'СЕТ СН'!$F$12</f>
        <v>140.85218420999999</v>
      </c>
      <c r="F162" s="36">
        <f>SUMIFS(СВЦЭМ!$E$33:$E$776,СВЦЭМ!$A$33:$A$776,$A162,СВЦЭМ!$B$33:$B$776,F$155)+'СЕТ СН'!$F$12</f>
        <v>139.03727193</v>
      </c>
      <c r="G162" s="36">
        <f>SUMIFS(СВЦЭМ!$E$33:$E$776,СВЦЭМ!$A$33:$A$776,$A162,СВЦЭМ!$B$33:$B$776,G$155)+'СЕТ СН'!$F$12</f>
        <v>139.92719246999999</v>
      </c>
      <c r="H162" s="36">
        <f>SUMIFS(СВЦЭМ!$E$33:$E$776,СВЦЭМ!$A$33:$A$776,$A162,СВЦЭМ!$B$33:$B$776,H$155)+'СЕТ СН'!$F$12</f>
        <v>140.84969555999999</v>
      </c>
      <c r="I162" s="36">
        <f>SUMIFS(СВЦЭМ!$E$33:$E$776,СВЦЭМ!$A$33:$A$776,$A162,СВЦЭМ!$B$33:$B$776,I$155)+'СЕТ СН'!$F$12</f>
        <v>143.29597006</v>
      </c>
      <c r="J162" s="36">
        <f>SUMIFS(СВЦЭМ!$E$33:$E$776,СВЦЭМ!$A$33:$A$776,$A162,СВЦЭМ!$B$33:$B$776,J$155)+'СЕТ СН'!$F$12</f>
        <v>137.3146194</v>
      </c>
      <c r="K162" s="36">
        <f>SUMIFS(СВЦЭМ!$E$33:$E$776,СВЦЭМ!$A$33:$A$776,$A162,СВЦЭМ!$B$33:$B$776,K$155)+'СЕТ СН'!$F$12</f>
        <v>122.8414914</v>
      </c>
      <c r="L162" s="36">
        <f>SUMIFS(СВЦЭМ!$E$33:$E$776,СВЦЭМ!$A$33:$A$776,$A162,СВЦЭМ!$B$33:$B$776,L$155)+'СЕТ СН'!$F$12</f>
        <v>109.59253336</v>
      </c>
      <c r="M162" s="36">
        <f>SUMIFS(СВЦЭМ!$E$33:$E$776,СВЦЭМ!$A$33:$A$776,$A162,СВЦЭМ!$B$33:$B$776,M$155)+'СЕТ СН'!$F$12</f>
        <v>104.52991957</v>
      </c>
      <c r="N162" s="36">
        <f>SUMIFS(СВЦЭМ!$E$33:$E$776,СВЦЭМ!$A$33:$A$776,$A162,СВЦЭМ!$B$33:$B$776,N$155)+'СЕТ СН'!$F$12</f>
        <v>103.95691626999999</v>
      </c>
      <c r="O162" s="36">
        <f>SUMIFS(СВЦЭМ!$E$33:$E$776,СВЦЭМ!$A$33:$A$776,$A162,СВЦЭМ!$B$33:$B$776,O$155)+'СЕТ СН'!$F$12</f>
        <v>103.09910398</v>
      </c>
      <c r="P162" s="36">
        <f>SUMIFS(СВЦЭМ!$E$33:$E$776,СВЦЭМ!$A$33:$A$776,$A162,СВЦЭМ!$B$33:$B$776,P$155)+'СЕТ СН'!$F$12</f>
        <v>105.10551927</v>
      </c>
      <c r="Q162" s="36">
        <f>SUMIFS(СВЦЭМ!$E$33:$E$776,СВЦЭМ!$A$33:$A$776,$A162,СВЦЭМ!$B$33:$B$776,Q$155)+'СЕТ СН'!$F$12</f>
        <v>106.48644842</v>
      </c>
      <c r="R162" s="36">
        <f>SUMIFS(СВЦЭМ!$E$33:$E$776,СВЦЭМ!$A$33:$A$776,$A162,СВЦЭМ!$B$33:$B$776,R$155)+'СЕТ СН'!$F$12</f>
        <v>105.84245856</v>
      </c>
      <c r="S162" s="36">
        <f>SUMIFS(СВЦЭМ!$E$33:$E$776,СВЦЭМ!$A$33:$A$776,$A162,СВЦЭМ!$B$33:$B$776,S$155)+'СЕТ СН'!$F$12</f>
        <v>106.74589396</v>
      </c>
      <c r="T162" s="36">
        <f>SUMIFS(СВЦЭМ!$E$33:$E$776,СВЦЭМ!$A$33:$A$776,$A162,СВЦЭМ!$B$33:$B$776,T$155)+'СЕТ СН'!$F$12</f>
        <v>104.7326927</v>
      </c>
      <c r="U162" s="36">
        <f>SUMIFS(СВЦЭМ!$E$33:$E$776,СВЦЭМ!$A$33:$A$776,$A162,СВЦЭМ!$B$33:$B$776,U$155)+'СЕТ СН'!$F$12</f>
        <v>100.35544071</v>
      </c>
      <c r="V162" s="36">
        <f>SUMIFS(СВЦЭМ!$E$33:$E$776,СВЦЭМ!$A$33:$A$776,$A162,СВЦЭМ!$B$33:$B$776,V$155)+'СЕТ СН'!$F$12</f>
        <v>94.815080089999995</v>
      </c>
      <c r="W162" s="36">
        <f>SUMIFS(СВЦЭМ!$E$33:$E$776,СВЦЭМ!$A$33:$A$776,$A162,СВЦЭМ!$B$33:$B$776,W$155)+'СЕТ СН'!$F$12</f>
        <v>93.767186129999999</v>
      </c>
      <c r="X162" s="36">
        <f>SUMIFS(СВЦЭМ!$E$33:$E$776,СВЦЭМ!$A$33:$A$776,$A162,СВЦЭМ!$B$33:$B$776,X$155)+'СЕТ СН'!$F$12</f>
        <v>97.882716160000001</v>
      </c>
      <c r="Y162" s="36">
        <f>SUMIFS(СВЦЭМ!$E$33:$E$776,СВЦЭМ!$A$33:$A$776,$A162,СВЦЭМ!$B$33:$B$776,Y$155)+'СЕТ СН'!$F$12</f>
        <v>113.48416749</v>
      </c>
    </row>
    <row r="163" spans="1:25" ht="15.75" x14ac:dyDescent="0.2">
      <c r="A163" s="35">
        <f t="shared" si="4"/>
        <v>43990</v>
      </c>
      <c r="B163" s="36">
        <f>SUMIFS(СВЦЭМ!$E$33:$E$776,СВЦЭМ!$A$33:$A$776,$A163,СВЦЭМ!$B$33:$B$776,B$155)+'СЕТ СН'!$F$12</f>
        <v>133.79702330999999</v>
      </c>
      <c r="C163" s="36">
        <f>SUMIFS(СВЦЭМ!$E$33:$E$776,СВЦЭМ!$A$33:$A$776,$A163,СВЦЭМ!$B$33:$B$776,C$155)+'СЕТ СН'!$F$12</f>
        <v>138.93691465000001</v>
      </c>
      <c r="D163" s="36">
        <f>SUMIFS(СВЦЭМ!$E$33:$E$776,СВЦЭМ!$A$33:$A$776,$A163,СВЦЭМ!$B$33:$B$776,D$155)+'СЕТ СН'!$F$12</f>
        <v>143.58035237999999</v>
      </c>
      <c r="E163" s="36">
        <f>SUMIFS(СВЦЭМ!$E$33:$E$776,СВЦЭМ!$A$33:$A$776,$A163,СВЦЭМ!$B$33:$B$776,E$155)+'СЕТ СН'!$F$12</f>
        <v>144.80925721</v>
      </c>
      <c r="F163" s="36">
        <f>SUMIFS(СВЦЭМ!$E$33:$E$776,СВЦЭМ!$A$33:$A$776,$A163,СВЦЭМ!$B$33:$B$776,F$155)+'СЕТ СН'!$F$12</f>
        <v>143.73418953000001</v>
      </c>
      <c r="G163" s="36">
        <f>SUMIFS(СВЦЭМ!$E$33:$E$776,СВЦЭМ!$A$33:$A$776,$A163,СВЦЭМ!$B$33:$B$776,G$155)+'СЕТ СН'!$F$12</f>
        <v>143.46574269999999</v>
      </c>
      <c r="H163" s="36">
        <f>SUMIFS(СВЦЭМ!$E$33:$E$776,СВЦЭМ!$A$33:$A$776,$A163,СВЦЭМ!$B$33:$B$776,H$155)+'СЕТ СН'!$F$12</f>
        <v>142.69493686000001</v>
      </c>
      <c r="I163" s="36">
        <f>SUMIFS(СВЦЭМ!$E$33:$E$776,СВЦЭМ!$A$33:$A$776,$A163,СВЦЭМ!$B$33:$B$776,I$155)+'СЕТ СН'!$F$12</f>
        <v>142.20310509999999</v>
      </c>
      <c r="J163" s="36">
        <f>SUMIFS(СВЦЭМ!$E$33:$E$776,СВЦЭМ!$A$33:$A$776,$A163,СВЦЭМ!$B$33:$B$776,J$155)+'СЕТ СН'!$F$12</f>
        <v>130.52865636999999</v>
      </c>
      <c r="K163" s="36">
        <f>SUMIFS(СВЦЭМ!$E$33:$E$776,СВЦЭМ!$A$33:$A$776,$A163,СВЦЭМ!$B$33:$B$776,K$155)+'СЕТ СН'!$F$12</f>
        <v>112.46339093</v>
      </c>
      <c r="L163" s="36">
        <f>SUMIFS(СВЦЭМ!$E$33:$E$776,СВЦЭМ!$A$33:$A$776,$A163,СВЦЭМ!$B$33:$B$776,L$155)+'СЕТ СН'!$F$12</f>
        <v>102.96100185</v>
      </c>
      <c r="M163" s="36">
        <f>SUMIFS(СВЦЭМ!$E$33:$E$776,СВЦЭМ!$A$33:$A$776,$A163,СВЦЭМ!$B$33:$B$776,M$155)+'СЕТ СН'!$F$12</f>
        <v>100.58611927</v>
      </c>
      <c r="N163" s="36">
        <f>SUMIFS(СВЦЭМ!$E$33:$E$776,СВЦЭМ!$A$33:$A$776,$A163,СВЦЭМ!$B$33:$B$776,N$155)+'СЕТ СН'!$F$12</f>
        <v>102.03792754</v>
      </c>
      <c r="O163" s="36">
        <f>SUMIFS(СВЦЭМ!$E$33:$E$776,СВЦЭМ!$A$33:$A$776,$A163,СВЦЭМ!$B$33:$B$776,O$155)+'СЕТ СН'!$F$12</f>
        <v>104.37845487</v>
      </c>
      <c r="P163" s="36">
        <f>SUMIFS(СВЦЭМ!$E$33:$E$776,СВЦЭМ!$A$33:$A$776,$A163,СВЦЭМ!$B$33:$B$776,P$155)+'СЕТ СН'!$F$12</f>
        <v>104.10665263</v>
      </c>
      <c r="Q163" s="36">
        <f>SUMIFS(СВЦЭМ!$E$33:$E$776,СВЦЭМ!$A$33:$A$776,$A163,СВЦЭМ!$B$33:$B$776,Q$155)+'СЕТ СН'!$F$12</f>
        <v>104.71265554999999</v>
      </c>
      <c r="R163" s="36">
        <f>SUMIFS(СВЦЭМ!$E$33:$E$776,СВЦЭМ!$A$33:$A$776,$A163,СВЦЭМ!$B$33:$B$776,R$155)+'СЕТ СН'!$F$12</f>
        <v>104.43033402</v>
      </c>
      <c r="S163" s="36">
        <f>SUMIFS(СВЦЭМ!$E$33:$E$776,СВЦЭМ!$A$33:$A$776,$A163,СВЦЭМ!$B$33:$B$776,S$155)+'СЕТ СН'!$F$12</f>
        <v>107.02040569</v>
      </c>
      <c r="T163" s="36">
        <f>SUMIFS(СВЦЭМ!$E$33:$E$776,СВЦЭМ!$A$33:$A$776,$A163,СВЦЭМ!$B$33:$B$776,T$155)+'СЕТ СН'!$F$12</f>
        <v>104.96721061</v>
      </c>
      <c r="U163" s="36">
        <f>SUMIFS(СВЦЭМ!$E$33:$E$776,СВЦЭМ!$A$33:$A$776,$A163,СВЦЭМ!$B$33:$B$776,U$155)+'СЕТ СН'!$F$12</f>
        <v>104.46825914999999</v>
      </c>
      <c r="V163" s="36">
        <f>SUMIFS(СВЦЭМ!$E$33:$E$776,СВЦЭМ!$A$33:$A$776,$A163,СВЦЭМ!$B$33:$B$776,V$155)+'СЕТ СН'!$F$12</f>
        <v>99.424067530000002</v>
      </c>
      <c r="W163" s="36">
        <f>SUMIFS(СВЦЭМ!$E$33:$E$776,СВЦЭМ!$A$33:$A$776,$A163,СВЦЭМ!$B$33:$B$776,W$155)+'СЕТ СН'!$F$12</f>
        <v>97.649724950000007</v>
      </c>
      <c r="X163" s="36">
        <f>SUMIFS(СВЦЭМ!$E$33:$E$776,СВЦЭМ!$A$33:$A$776,$A163,СВЦЭМ!$B$33:$B$776,X$155)+'СЕТ СН'!$F$12</f>
        <v>104.46002479000001</v>
      </c>
      <c r="Y163" s="36">
        <f>SUMIFS(СВЦЭМ!$E$33:$E$776,СВЦЭМ!$A$33:$A$776,$A163,СВЦЭМ!$B$33:$B$776,Y$155)+'СЕТ СН'!$F$12</f>
        <v>114.71204126000001</v>
      </c>
    </row>
    <row r="164" spans="1:25" ht="15.75" x14ac:dyDescent="0.2">
      <c r="A164" s="35">
        <f t="shared" si="4"/>
        <v>43991</v>
      </c>
      <c r="B164" s="36">
        <f>SUMIFS(СВЦЭМ!$E$33:$E$776,СВЦЭМ!$A$33:$A$776,$A164,СВЦЭМ!$B$33:$B$776,B$155)+'СЕТ СН'!$F$12</f>
        <v>131.18343682</v>
      </c>
      <c r="C164" s="36">
        <f>SUMIFS(СВЦЭМ!$E$33:$E$776,СВЦЭМ!$A$33:$A$776,$A164,СВЦЭМ!$B$33:$B$776,C$155)+'СЕТ СН'!$F$12</f>
        <v>137.62023968</v>
      </c>
      <c r="D164" s="36">
        <f>SUMIFS(СВЦЭМ!$E$33:$E$776,СВЦЭМ!$A$33:$A$776,$A164,СВЦЭМ!$B$33:$B$776,D$155)+'СЕТ СН'!$F$12</f>
        <v>140.25687189999999</v>
      </c>
      <c r="E164" s="36">
        <f>SUMIFS(СВЦЭМ!$E$33:$E$776,СВЦЭМ!$A$33:$A$776,$A164,СВЦЭМ!$B$33:$B$776,E$155)+'СЕТ СН'!$F$12</f>
        <v>141.44297950999999</v>
      </c>
      <c r="F164" s="36">
        <f>SUMIFS(СВЦЭМ!$E$33:$E$776,СВЦЭМ!$A$33:$A$776,$A164,СВЦЭМ!$B$33:$B$776,F$155)+'СЕТ СН'!$F$12</f>
        <v>140.40835335</v>
      </c>
      <c r="G164" s="36">
        <f>SUMIFS(СВЦЭМ!$E$33:$E$776,СВЦЭМ!$A$33:$A$776,$A164,СВЦЭМ!$B$33:$B$776,G$155)+'СЕТ СН'!$F$12</f>
        <v>140.37228324</v>
      </c>
      <c r="H164" s="36">
        <f>SUMIFS(СВЦЭМ!$E$33:$E$776,СВЦЭМ!$A$33:$A$776,$A164,СВЦЭМ!$B$33:$B$776,H$155)+'СЕТ СН'!$F$12</f>
        <v>138.06475338000001</v>
      </c>
      <c r="I164" s="36">
        <f>SUMIFS(СВЦЭМ!$E$33:$E$776,СВЦЭМ!$A$33:$A$776,$A164,СВЦЭМ!$B$33:$B$776,I$155)+'СЕТ СН'!$F$12</f>
        <v>129.54706164000001</v>
      </c>
      <c r="J164" s="36">
        <f>SUMIFS(СВЦЭМ!$E$33:$E$776,СВЦЭМ!$A$33:$A$776,$A164,СВЦЭМ!$B$33:$B$776,J$155)+'СЕТ СН'!$F$12</f>
        <v>119.58689233</v>
      </c>
      <c r="K164" s="36">
        <f>SUMIFS(СВЦЭМ!$E$33:$E$776,СВЦЭМ!$A$33:$A$776,$A164,СВЦЭМ!$B$33:$B$776,K$155)+'СЕТ СН'!$F$12</f>
        <v>107.72872417000001</v>
      </c>
      <c r="L164" s="36">
        <f>SUMIFS(СВЦЭМ!$E$33:$E$776,СВЦЭМ!$A$33:$A$776,$A164,СВЦЭМ!$B$33:$B$776,L$155)+'СЕТ СН'!$F$12</f>
        <v>102.80758618</v>
      </c>
      <c r="M164" s="36">
        <f>SUMIFS(СВЦЭМ!$E$33:$E$776,СВЦЭМ!$A$33:$A$776,$A164,СВЦЭМ!$B$33:$B$776,M$155)+'СЕТ СН'!$F$12</f>
        <v>103.45656575</v>
      </c>
      <c r="N164" s="36">
        <f>SUMIFS(СВЦЭМ!$E$33:$E$776,СВЦЭМ!$A$33:$A$776,$A164,СВЦЭМ!$B$33:$B$776,N$155)+'СЕТ СН'!$F$12</f>
        <v>107.13070292</v>
      </c>
      <c r="O164" s="36">
        <f>SUMIFS(СВЦЭМ!$E$33:$E$776,СВЦЭМ!$A$33:$A$776,$A164,СВЦЭМ!$B$33:$B$776,O$155)+'СЕТ СН'!$F$12</f>
        <v>106.37159362</v>
      </c>
      <c r="P164" s="36">
        <f>SUMIFS(СВЦЭМ!$E$33:$E$776,СВЦЭМ!$A$33:$A$776,$A164,СВЦЭМ!$B$33:$B$776,P$155)+'СЕТ СН'!$F$12</f>
        <v>108.39028184</v>
      </c>
      <c r="Q164" s="36">
        <f>SUMIFS(СВЦЭМ!$E$33:$E$776,СВЦЭМ!$A$33:$A$776,$A164,СВЦЭМ!$B$33:$B$776,Q$155)+'СЕТ СН'!$F$12</f>
        <v>108.52399092</v>
      </c>
      <c r="R164" s="36">
        <f>SUMIFS(СВЦЭМ!$E$33:$E$776,СВЦЭМ!$A$33:$A$776,$A164,СВЦЭМ!$B$33:$B$776,R$155)+'СЕТ СН'!$F$12</f>
        <v>108.49714475</v>
      </c>
      <c r="S164" s="36">
        <f>SUMIFS(СВЦЭМ!$E$33:$E$776,СВЦЭМ!$A$33:$A$776,$A164,СВЦЭМ!$B$33:$B$776,S$155)+'СЕТ СН'!$F$12</f>
        <v>110.02738825</v>
      </c>
      <c r="T164" s="36">
        <f>SUMIFS(СВЦЭМ!$E$33:$E$776,СВЦЭМ!$A$33:$A$776,$A164,СВЦЭМ!$B$33:$B$776,T$155)+'СЕТ СН'!$F$12</f>
        <v>108.71310527999999</v>
      </c>
      <c r="U164" s="36">
        <f>SUMIFS(СВЦЭМ!$E$33:$E$776,СВЦЭМ!$A$33:$A$776,$A164,СВЦЭМ!$B$33:$B$776,U$155)+'СЕТ СН'!$F$12</f>
        <v>109.27926166</v>
      </c>
      <c r="V164" s="36">
        <f>SUMIFS(СВЦЭМ!$E$33:$E$776,СВЦЭМ!$A$33:$A$776,$A164,СВЦЭМ!$B$33:$B$776,V$155)+'СЕТ СН'!$F$12</f>
        <v>110.0513608</v>
      </c>
      <c r="W164" s="36">
        <f>SUMIFS(СВЦЭМ!$E$33:$E$776,СВЦЭМ!$A$33:$A$776,$A164,СВЦЭМ!$B$33:$B$776,W$155)+'СЕТ СН'!$F$12</f>
        <v>111.49621252999999</v>
      </c>
      <c r="X164" s="36">
        <f>SUMIFS(СВЦЭМ!$E$33:$E$776,СВЦЭМ!$A$33:$A$776,$A164,СВЦЭМ!$B$33:$B$776,X$155)+'СЕТ СН'!$F$12</f>
        <v>109.86341197</v>
      </c>
      <c r="Y164" s="36">
        <f>SUMIFS(СВЦЭМ!$E$33:$E$776,СВЦЭМ!$A$33:$A$776,$A164,СВЦЭМ!$B$33:$B$776,Y$155)+'СЕТ СН'!$F$12</f>
        <v>123.44704204</v>
      </c>
    </row>
    <row r="165" spans="1:25" ht="15.75" x14ac:dyDescent="0.2">
      <c r="A165" s="35">
        <f t="shared" si="4"/>
        <v>43992</v>
      </c>
      <c r="B165" s="36">
        <f>SUMIFS(СВЦЭМ!$E$33:$E$776,СВЦЭМ!$A$33:$A$776,$A165,СВЦЭМ!$B$33:$B$776,B$155)+'СЕТ СН'!$F$12</f>
        <v>142.94960936999999</v>
      </c>
      <c r="C165" s="36">
        <f>SUMIFS(СВЦЭМ!$E$33:$E$776,СВЦЭМ!$A$33:$A$776,$A165,СВЦЭМ!$B$33:$B$776,C$155)+'СЕТ СН'!$F$12</f>
        <v>144.91797395</v>
      </c>
      <c r="D165" s="36">
        <f>SUMIFS(СВЦЭМ!$E$33:$E$776,СВЦЭМ!$A$33:$A$776,$A165,СВЦЭМ!$B$33:$B$776,D$155)+'СЕТ СН'!$F$12</f>
        <v>141.43055545999999</v>
      </c>
      <c r="E165" s="36">
        <f>SUMIFS(СВЦЭМ!$E$33:$E$776,СВЦЭМ!$A$33:$A$776,$A165,СВЦЭМ!$B$33:$B$776,E$155)+'СЕТ СН'!$F$12</f>
        <v>142.05997393999999</v>
      </c>
      <c r="F165" s="36">
        <f>SUMIFS(СВЦЭМ!$E$33:$E$776,СВЦЭМ!$A$33:$A$776,$A165,СВЦЭМ!$B$33:$B$776,F$155)+'СЕТ СН'!$F$12</f>
        <v>141.12059754000001</v>
      </c>
      <c r="G165" s="36">
        <f>SUMIFS(СВЦЭМ!$E$33:$E$776,СВЦЭМ!$A$33:$A$776,$A165,СВЦЭМ!$B$33:$B$776,G$155)+'СЕТ СН'!$F$12</f>
        <v>140.82147316000001</v>
      </c>
      <c r="H165" s="36">
        <f>SUMIFS(СВЦЭМ!$E$33:$E$776,СВЦЭМ!$A$33:$A$776,$A165,СВЦЭМ!$B$33:$B$776,H$155)+'СЕТ СН'!$F$12</f>
        <v>143.83135704</v>
      </c>
      <c r="I165" s="36">
        <f>SUMIFS(СВЦЭМ!$E$33:$E$776,СВЦЭМ!$A$33:$A$776,$A165,СВЦЭМ!$B$33:$B$776,I$155)+'СЕТ СН'!$F$12</f>
        <v>139.07405517999999</v>
      </c>
      <c r="J165" s="36">
        <f>SUMIFS(СВЦЭМ!$E$33:$E$776,СВЦЭМ!$A$33:$A$776,$A165,СВЦЭМ!$B$33:$B$776,J$155)+'СЕТ СН'!$F$12</f>
        <v>130.60071393999999</v>
      </c>
      <c r="K165" s="36">
        <f>SUMIFS(СВЦЭМ!$E$33:$E$776,СВЦЭМ!$A$33:$A$776,$A165,СВЦЭМ!$B$33:$B$776,K$155)+'СЕТ СН'!$F$12</f>
        <v>116.7749889</v>
      </c>
      <c r="L165" s="36">
        <f>SUMIFS(СВЦЭМ!$E$33:$E$776,СВЦЭМ!$A$33:$A$776,$A165,СВЦЭМ!$B$33:$B$776,L$155)+'СЕТ СН'!$F$12</f>
        <v>105.18139033</v>
      </c>
      <c r="M165" s="36">
        <f>SUMIFS(СВЦЭМ!$E$33:$E$776,СВЦЭМ!$A$33:$A$776,$A165,СВЦЭМ!$B$33:$B$776,M$155)+'СЕТ СН'!$F$12</f>
        <v>106.81761373000001</v>
      </c>
      <c r="N165" s="36">
        <f>SUMIFS(СВЦЭМ!$E$33:$E$776,СВЦЭМ!$A$33:$A$776,$A165,СВЦЭМ!$B$33:$B$776,N$155)+'СЕТ СН'!$F$12</f>
        <v>108.62026886</v>
      </c>
      <c r="O165" s="36">
        <f>SUMIFS(СВЦЭМ!$E$33:$E$776,СВЦЭМ!$A$33:$A$776,$A165,СВЦЭМ!$B$33:$B$776,O$155)+'СЕТ СН'!$F$12</f>
        <v>108.22923299999999</v>
      </c>
      <c r="P165" s="36">
        <f>SUMIFS(СВЦЭМ!$E$33:$E$776,СВЦЭМ!$A$33:$A$776,$A165,СВЦЭМ!$B$33:$B$776,P$155)+'СЕТ СН'!$F$12</f>
        <v>109.74698881</v>
      </c>
      <c r="Q165" s="36">
        <f>SUMIFS(СВЦЭМ!$E$33:$E$776,СВЦЭМ!$A$33:$A$776,$A165,СВЦЭМ!$B$33:$B$776,Q$155)+'СЕТ СН'!$F$12</f>
        <v>110.98380455</v>
      </c>
      <c r="R165" s="36">
        <f>SUMIFS(СВЦЭМ!$E$33:$E$776,СВЦЭМ!$A$33:$A$776,$A165,СВЦЭМ!$B$33:$B$776,R$155)+'СЕТ СН'!$F$12</f>
        <v>111.04767353</v>
      </c>
      <c r="S165" s="36">
        <f>SUMIFS(СВЦЭМ!$E$33:$E$776,СВЦЭМ!$A$33:$A$776,$A165,СВЦЭМ!$B$33:$B$776,S$155)+'СЕТ СН'!$F$12</f>
        <v>111.78166159</v>
      </c>
      <c r="T165" s="36">
        <f>SUMIFS(СВЦЭМ!$E$33:$E$776,СВЦЭМ!$A$33:$A$776,$A165,СВЦЭМ!$B$33:$B$776,T$155)+'СЕТ СН'!$F$12</f>
        <v>110.95544613</v>
      </c>
      <c r="U165" s="36">
        <f>SUMIFS(СВЦЭМ!$E$33:$E$776,СВЦЭМ!$A$33:$A$776,$A165,СВЦЭМ!$B$33:$B$776,U$155)+'СЕТ СН'!$F$12</f>
        <v>109.13224726</v>
      </c>
      <c r="V165" s="36">
        <f>SUMIFS(СВЦЭМ!$E$33:$E$776,СВЦЭМ!$A$33:$A$776,$A165,СВЦЭМ!$B$33:$B$776,V$155)+'СЕТ СН'!$F$12</f>
        <v>108.36376273</v>
      </c>
      <c r="W165" s="36">
        <f>SUMIFS(СВЦЭМ!$E$33:$E$776,СВЦЭМ!$A$33:$A$776,$A165,СВЦЭМ!$B$33:$B$776,W$155)+'СЕТ СН'!$F$12</f>
        <v>108.70227299</v>
      </c>
      <c r="X165" s="36">
        <f>SUMIFS(СВЦЭМ!$E$33:$E$776,СВЦЭМ!$A$33:$A$776,$A165,СВЦЭМ!$B$33:$B$776,X$155)+'СЕТ СН'!$F$12</f>
        <v>115.10141013</v>
      </c>
      <c r="Y165" s="36">
        <f>SUMIFS(СВЦЭМ!$E$33:$E$776,СВЦЭМ!$A$33:$A$776,$A165,СВЦЭМ!$B$33:$B$776,Y$155)+'СЕТ СН'!$F$12</f>
        <v>130.34793242000001</v>
      </c>
    </row>
    <row r="166" spans="1:25" ht="15.75" x14ac:dyDescent="0.2">
      <c r="A166" s="35">
        <f t="shared" si="4"/>
        <v>43993</v>
      </c>
      <c r="B166" s="36">
        <f>SUMIFS(СВЦЭМ!$E$33:$E$776,СВЦЭМ!$A$33:$A$776,$A166,СВЦЭМ!$B$33:$B$776,B$155)+'СЕТ СН'!$F$12</f>
        <v>148.06808161000001</v>
      </c>
      <c r="C166" s="36">
        <f>SUMIFS(СВЦЭМ!$E$33:$E$776,СВЦЭМ!$A$33:$A$776,$A166,СВЦЭМ!$B$33:$B$776,C$155)+'СЕТ СН'!$F$12</f>
        <v>143.31128909</v>
      </c>
      <c r="D166" s="36">
        <f>SUMIFS(СВЦЭМ!$E$33:$E$776,СВЦЭМ!$A$33:$A$776,$A166,СВЦЭМ!$B$33:$B$776,D$155)+'СЕТ СН'!$F$12</f>
        <v>139.86210989</v>
      </c>
      <c r="E166" s="36">
        <f>SUMIFS(СВЦЭМ!$E$33:$E$776,СВЦЭМ!$A$33:$A$776,$A166,СВЦЭМ!$B$33:$B$776,E$155)+'СЕТ СН'!$F$12</f>
        <v>140.72494305000001</v>
      </c>
      <c r="F166" s="36">
        <f>SUMIFS(СВЦЭМ!$E$33:$E$776,СВЦЭМ!$A$33:$A$776,$A166,СВЦЭМ!$B$33:$B$776,F$155)+'СЕТ СН'!$F$12</f>
        <v>139.47170836999999</v>
      </c>
      <c r="G166" s="36">
        <f>SUMIFS(СВЦЭМ!$E$33:$E$776,СВЦЭМ!$A$33:$A$776,$A166,СВЦЭМ!$B$33:$B$776,G$155)+'СЕТ СН'!$F$12</f>
        <v>140.40839926999999</v>
      </c>
      <c r="H166" s="36">
        <f>SUMIFS(СВЦЭМ!$E$33:$E$776,СВЦЭМ!$A$33:$A$776,$A166,СВЦЭМ!$B$33:$B$776,H$155)+'СЕТ СН'!$F$12</f>
        <v>143.20054478</v>
      </c>
      <c r="I166" s="36">
        <f>SUMIFS(СВЦЭМ!$E$33:$E$776,СВЦЭМ!$A$33:$A$776,$A166,СВЦЭМ!$B$33:$B$776,I$155)+'СЕТ СН'!$F$12</f>
        <v>146.08937875999999</v>
      </c>
      <c r="J166" s="36">
        <f>SUMIFS(СВЦЭМ!$E$33:$E$776,СВЦЭМ!$A$33:$A$776,$A166,СВЦЭМ!$B$33:$B$776,J$155)+'СЕТ СН'!$F$12</f>
        <v>135.66216237</v>
      </c>
      <c r="K166" s="36">
        <f>SUMIFS(СВЦЭМ!$E$33:$E$776,СВЦЭМ!$A$33:$A$776,$A166,СВЦЭМ!$B$33:$B$776,K$155)+'СЕТ СН'!$F$12</f>
        <v>121.74794884000001</v>
      </c>
      <c r="L166" s="36">
        <f>SUMIFS(СВЦЭМ!$E$33:$E$776,СВЦЭМ!$A$33:$A$776,$A166,СВЦЭМ!$B$33:$B$776,L$155)+'СЕТ СН'!$F$12</f>
        <v>111.71322942</v>
      </c>
      <c r="M166" s="36">
        <f>SUMIFS(СВЦЭМ!$E$33:$E$776,СВЦЭМ!$A$33:$A$776,$A166,СВЦЭМ!$B$33:$B$776,M$155)+'СЕТ СН'!$F$12</f>
        <v>111.00297519999999</v>
      </c>
      <c r="N166" s="36">
        <f>SUMIFS(СВЦЭМ!$E$33:$E$776,СВЦЭМ!$A$33:$A$776,$A166,СВЦЭМ!$B$33:$B$776,N$155)+'СЕТ СН'!$F$12</f>
        <v>110.69714734</v>
      </c>
      <c r="O166" s="36">
        <f>SUMIFS(СВЦЭМ!$E$33:$E$776,СВЦЭМ!$A$33:$A$776,$A166,СВЦЭМ!$B$33:$B$776,O$155)+'СЕТ СН'!$F$12</f>
        <v>111.74127636</v>
      </c>
      <c r="P166" s="36">
        <f>SUMIFS(СВЦЭМ!$E$33:$E$776,СВЦЭМ!$A$33:$A$776,$A166,СВЦЭМ!$B$33:$B$776,P$155)+'СЕТ СН'!$F$12</f>
        <v>113.0467132</v>
      </c>
      <c r="Q166" s="36">
        <f>SUMIFS(СВЦЭМ!$E$33:$E$776,СВЦЭМ!$A$33:$A$776,$A166,СВЦЭМ!$B$33:$B$776,Q$155)+'СЕТ СН'!$F$12</f>
        <v>111.70515502000001</v>
      </c>
      <c r="R166" s="36">
        <f>SUMIFS(СВЦЭМ!$E$33:$E$776,СВЦЭМ!$A$33:$A$776,$A166,СВЦЭМ!$B$33:$B$776,R$155)+'СЕТ СН'!$F$12</f>
        <v>111.7454644</v>
      </c>
      <c r="S166" s="36">
        <f>SUMIFS(СВЦЭМ!$E$33:$E$776,СВЦЭМ!$A$33:$A$776,$A166,СВЦЭМ!$B$33:$B$776,S$155)+'СЕТ СН'!$F$12</f>
        <v>111.38429005</v>
      </c>
      <c r="T166" s="36">
        <f>SUMIFS(СВЦЭМ!$E$33:$E$776,СВЦЭМ!$A$33:$A$776,$A166,СВЦЭМ!$B$33:$B$776,T$155)+'СЕТ СН'!$F$12</f>
        <v>111.98083952</v>
      </c>
      <c r="U166" s="36">
        <f>SUMIFS(СВЦЭМ!$E$33:$E$776,СВЦЭМ!$A$33:$A$776,$A166,СВЦЭМ!$B$33:$B$776,U$155)+'СЕТ СН'!$F$12</f>
        <v>110.29662003</v>
      </c>
      <c r="V166" s="36">
        <f>SUMIFS(СВЦЭМ!$E$33:$E$776,СВЦЭМ!$A$33:$A$776,$A166,СВЦЭМ!$B$33:$B$776,V$155)+'СЕТ СН'!$F$12</f>
        <v>108.42597664</v>
      </c>
      <c r="W166" s="36">
        <f>SUMIFS(СВЦЭМ!$E$33:$E$776,СВЦЭМ!$A$33:$A$776,$A166,СВЦЭМ!$B$33:$B$776,W$155)+'СЕТ СН'!$F$12</f>
        <v>106.34285260999999</v>
      </c>
      <c r="X166" s="36">
        <f>SUMIFS(СВЦЭМ!$E$33:$E$776,СВЦЭМ!$A$33:$A$776,$A166,СВЦЭМ!$B$33:$B$776,X$155)+'СЕТ СН'!$F$12</f>
        <v>112.43884054999999</v>
      </c>
      <c r="Y166" s="36">
        <f>SUMIFS(СВЦЭМ!$E$33:$E$776,СВЦЭМ!$A$33:$A$776,$A166,СВЦЭМ!$B$33:$B$776,Y$155)+'СЕТ СН'!$F$12</f>
        <v>127.66092467999999</v>
      </c>
    </row>
    <row r="167" spans="1:25" ht="15.75" x14ac:dyDescent="0.2">
      <c r="A167" s="35">
        <f t="shared" si="4"/>
        <v>43994</v>
      </c>
      <c r="B167" s="36">
        <f>SUMIFS(СВЦЭМ!$E$33:$E$776,СВЦЭМ!$A$33:$A$776,$A167,СВЦЭМ!$B$33:$B$776,B$155)+'СЕТ СН'!$F$12</f>
        <v>137.41500882</v>
      </c>
      <c r="C167" s="36">
        <f>SUMIFS(СВЦЭМ!$E$33:$E$776,СВЦЭМ!$A$33:$A$776,$A167,СВЦЭМ!$B$33:$B$776,C$155)+'СЕТ СН'!$F$12</f>
        <v>145.49037602000001</v>
      </c>
      <c r="D167" s="36">
        <f>SUMIFS(СВЦЭМ!$E$33:$E$776,СВЦЭМ!$A$33:$A$776,$A167,СВЦЭМ!$B$33:$B$776,D$155)+'СЕТ СН'!$F$12</f>
        <v>145.03743864</v>
      </c>
      <c r="E167" s="36">
        <f>SUMIFS(СВЦЭМ!$E$33:$E$776,СВЦЭМ!$A$33:$A$776,$A167,СВЦЭМ!$B$33:$B$776,E$155)+'СЕТ СН'!$F$12</f>
        <v>142.43837031000001</v>
      </c>
      <c r="F167" s="36">
        <f>SUMIFS(СВЦЭМ!$E$33:$E$776,СВЦЭМ!$A$33:$A$776,$A167,СВЦЭМ!$B$33:$B$776,F$155)+'СЕТ СН'!$F$12</f>
        <v>141.28832138999999</v>
      </c>
      <c r="G167" s="36">
        <f>SUMIFS(СВЦЭМ!$E$33:$E$776,СВЦЭМ!$A$33:$A$776,$A167,СВЦЭМ!$B$33:$B$776,G$155)+'СЕТ СН'!$F$12</f>
        <v>142.87081264</v>
      </c>
      <c r="H167" s="36">
        <f>SUMIFS(СВЦЭМ!$E$33:$E$776,СВЦЭМ!$A$33:$A$776,$A167,СВЦЭМ!$B$33:$B$776,H$155)+'СЕТ СН'!$F$12</f>
        <v>145.12234061000001</v>
      </c>
      <c r="I167" s="36">
        <f>SUMIFS(СВЦЭМ!$E$33:$E$776,СВЦЭМ!$A$33:$A$776,$A167,СВЦЭМ!$B$33:$B$776,I$155)+'СЕТ СН'!$F$12</f>
        <v>141.435529</v>
      </c>
      <c r="J167" s="36">
        <f>SUMIFS(СВЦЭМ!$E$33:$E$776,СВЦЭМ!$A$33:$A$776,$A167,СВЦЭМ!$B$33:$B$776,J$155)+'СЕТ СН'!$F$12</f>
        <v>131.98036676000001</v>
      </c>
      <c r="K167" s="36">
        <f>SUMIFS(СВЦЭМ!$E$33:$E$776,СВЦЭМ!$A$33:$A$776,$A167,СВЦЭМ!$B$33:$B$776,K$155)+'СЕТ СН'!$F$12</f>
        <v>114.91961035999999</v>
      </c>
      <c r="L167" s="36">
        <f>SUMIFS(СВЦЭМ!$E$33:$E$776,СВЦЭМ!$A$33:$A$776,$A167,СВЦЭМ!$B$33:$B$776,L$155)+'СЕТ СН'!$F$12</f>
        <v>104.72507262000001</v>
      </c>
      <c r="M167" s="36">
        <f>SUMIFS(СВЦЭМ!$E$33:$E$776,СВЦЭМ!$A$33:$A$776,$A167,СВЦЭМ!$B$33:$B$776,M$155)+'СЕТ СН'!$F$12</f>
        <v>104.00939166000001</v>
      </c>
      <c r="N167" s="36">
        <f>SUMIFS(СВЦЭМ!$E$33:$E$776,СВЦЭМ!$A$33:$A$776,$A167,СВЦЭМ!$B$33:$B$776,N$155)+'СЕТ СН'!$F$12</f>
        <v>107.61821247</v>
      </c>
      <c r="O167" s="36">
        <f>SUMIFS(СВЦЭМ!$E$33:$E$776,СВЦЭМ!$A$33:$A$776,$A167,СВЦЭМ!$B$33:$B$776,O$155)+'СЕТ СН'!$F$12</f>
        <v>109.34337667</v>
      </c>
      <c r="P167" s="36">
        <f>SUMIFS(СВЦЭМ!$E$33:$E$776,СВЦЭМ!$A$33:$A$776,$A167,СВЦЭМ!$B$33:$B$776,P$155)+'СЕТ СН'!$F$12</f>
        <v>109.9687591</v>
      </c>
      <c r="Q167" s="36">
        <f>SUMIFS(СВЦЭМ!$E$33:$E$776,СВЦЭМ!$A$33:$A$776,$A167,СВЦЭМ!$B$33:$B$776,Q$155)+'СЕТ СН'!$F$12</f>
        <v>107.89789182</v>
      </c>
      <c r="R167" s="36">
        <f>SUMIFS(СВЦЭМ!$E$33:$E$776,СВЦЭМ!$A$33:$A$776,$A167,СВЦЭМ!$B$33:$B$776,R$155)+'СЕТ СН'!$F$12</f>
        <v>107.24100719</v>
      </c>
      <c r="S167" s="36">
        <f>SUMIFS(СВЦЭМ!$E$33:$E$776,СВЦЭМ!$A$33:$A$776,$A167,СВЦЭМ!$B$33:$B$776,S$155)+'СЕТ СН'!$F$12</f>
        <v>107.92151031</v>
      </c>
      <c r="T167" s="36">
        <f>SUMIFS(СВЦЭМ!$E$33:$E$776,СВЦЭМ!$A$33:$A$776,$A167,СВЦЭМ!$B$33:$B$776,T$155)+'СЕТ СН'!$F$12</f>
        <v>109.61533364</v>
      </c>
      <c r="U167" s="36">
        <f>SUMIFS(СВЦЭМ!$E$33:$E$776,СВЦЭМ!$A$33:$A$776,$A167,СВЦЭМ!$B$33:$B$776,U$155)+'СЕТ СН'!$F$12</f>
        <v>108.29411109</v>
      </c>
      <c r="V167" s="36">
        <f>SUMIFS(СВЦЭМ!$E$33:$E$776,СВЦЭМ!$A$33:$A$776,$A167,СВЦЭМ!$B$33:$B$776,V$155)+'СЕТ СН'!$F$12</f>
        <v>105.62461415999999</v>
      </c>
      <c r="W167" s="36">
        <f>SUMIFS(СВЦЭМ!$E$33:$E$776,СВЦЭМ!$A$33:$A$776,$A167,СВЦЭМ!$B$33:$B$776,W$155)+'СЕТ СН'!$F$12</f>
        <v>103.61163202</v>
      </c>
      <c r="X167" s="36">
        <f>SUMIFS(СВЦЭМ!$E$33:$E$776,СВЦЭМ!$A$33:$A$776,$A167,СВЦЭМ!$B$33:$B$776,X$155)+'СЕТ СН'!$F$12</f>
        <v>109.32690762999999</v>
      </c>
      <c r="Y167" s="36">
        <f>SUMIFS(СВЦЭМ!$E$33:$E$776,СВЦЭМ!$A$33:$A$776,$A167,СВЦЭМ!$B$33:$B$776,Y$155)+'СЕТ СН'!$F$12</f>
        <v>125.53441071</v>
      </c>
    </row>
    <row r="168" spans="1:25" ht="15.75" x14ac:dyDescent="0.2">
      <c r="A168" s="35">
        <f t="shared" si="4"/>
        <v>43995</v>
      </c>
      <c r="B168" s="36">
        <f>SUMIFS(СВЦЭМ!$E$33:$E$776,СВЦЭМ!$A$33:$A$776,$A168,СВЦЭМ!$B$33:$B$776,B$155)+'СЕТ СН'!$F$12</f>
        <v>130.68557877000001</v>
      </c>
      <c r="C168" s="36">
        <f>SUMIFS(СВЦЭМ!$E$33:$E$776,СВЦЭМ!$A$33:$A$776,$A168,СВЦЭМ!$B$33:$B$776,C$155)+'СЕТ СН'!$F$12</f>
        <v>134.36517603999999</v>
      </c>
      <c r="D168" s="36">
        <f>SUMIFS(СВЦЭМ!$E$33:$E$776,СВЦЭМ!$A$33:$A$776,$A168,СВЦЭМ!$B$33:$B$776,D$155)+'СЕТ СН'!$F$12</f>
        <v>138.20199381</v>
      </c>
      <c r="E168" s="36">
        <f>SUMIFS(СВЦЭМ!$E$33:$E$776,СВЦЭМ!$A$33:$A$776,$A168,СВЦЭМ!$B$33:$B$776,E$155)+'СЕТ СН'!$F$12</f>
        <v>140.82636287</v>
      </c>
      <c r="F168" s="36">
        <f>SUMIFS(СВЦЭМ!$E$33:$E$776,СВЦЭМ!$A$33:$A$776,$A168,СВЦЭМ!$B$33:$B$776,F$155)+'СЕТ СН'!$F$12</f>
        <v>140.85181172</v>
      </c>
      <c r="G168" s="36">
        <f>SUMIFS(СВЦЭМ!$E$33:$E$776,СВЦЭМ!$A$33:$A$776,$A168,СВЦЭМ!$B$33:$B$776,G$155)+'СЕТ СН'!$F$12</f>
        <v>139.54075112999999</v>
      </c>
      <c r="H168" s="36">
        <f>SUMIFS(СВЦЭМ!$E$33:$E$776,СВЦЭМ!$A$33:$A$776,$A168,СВЦЭМ!$B$33:$B$776,H$155)+'СЕТ СН'!$F$12</f>
        <v>137.78032021000001</v>
      </c>
      <c r="I168" s="36">
        <f>SUMIFS(СВЦЭМ!$E$33:$E$776,СВЦЭМ!$A$33:$A$776,$A168,СВЦЭМ!$B$33:$B$776,I$155)+'СЕТ СН'!$F$12</f>
        <v>132.80466915</v>
      </c>
      <c r="J168" s="36">
        <f>SUMIFS(СВЦЭМ!$E$33:$E$776,СВЦЭМ!$A$33:$A$776,$A168,СВЦЭМ!$B$33:$B$776,J$155)+'СЕТ СН'!$F$12</f>
        <v>124.66377196000001</v>
      </c>
      <c r="K168" s="36">
        <f>SUMIFS(СВЦЭМ!$E$33:$E$776,СВЦЭМ!$A$33:$A$776,$A168,СВЦЭМ!$B$33:$B$776,K$155)+'СЕТ СН'!$F$12</f>
        <v>113.36408385</v>
      </c>
      <c r="L168" s="36">
        <f>SUMIFS(СВЦЭМ!$E$33:$E$776,СВЦЭМ!$A$33:$A$776,$A168,СВЦЭМ!$B$33:$B$776,L$155)+'СЕТ СН'!$F$12</f>
        <v>104.16150845999999</v>
      </c>
      <c r="M168" s="36">
        <f>SUMIFS(СВЦЭМ!$E$33:$E$776,СВЦЭМ!$A$33:$A$776,$A168,СВЦЭМ!$B$33:$B$776,M$155)+'СЕТ СН'!$F$12</f>
        <v>104.67341018</v>
      </c>
      <c r="N168" s="36">
        <f>SUMIFS(СВЦЭМ!$E$33:$E$776,СВЦЭМ!$A$33:$A$776,$A168,СВЦЭМ!$B$33:$B$776,N$155)+'СЕТ СН'!$F$12</f>
        <v>105.45512829</v>
      </c>
      <c r="O168" s="36">
        <f>SUMIFS(СВЦЭМ!$E$33:$E$776,СВЦЭМ!$A$33:$A$776,$A168,СВЦЭМ!$B$33:$B$776,O$155)+'СЕТ СН'!$F$12</f>
        <v>106.63235337</v>
      </c>
      <c r="P168" s="36">
        <f>SUMIFS(СВЦЭМ!$E$33:$E$776,СВЦЭМ!$A$33:$A$776,$A168,СВЦЭМ!$B$33:$B$776,P$155)+'СЕТ СН'!$F$12</f>
        <v>107.52178800999999</v>
      </c>
      <c r="Q168" s="36">
        <f>SUMIFS(СВЦЭМ!$E$33:$E$776,СВЦЭМ!$A$33:$A$776,$A168,СВЦЭМ!$B$33:$B$776,Q$155)+'СЕТ СН'!$F$12</f>
        <v>105.27853193</v>
      </c>
      <c r="R168" s="36">
        <f>SUMIFS(СВЦЭМ!$E$33:$E$776,СВЦЭМ!$A$33:$A$776,$A168,СВЦЭМ!$B$33:$B$776,R$155)+'СЕТ СН'!$F$12</f>
        <v>104.83778835</v>
      </c>
      <c r="S168" s="36">
        <f>SUMIFS(СВЦЭМ!$E$33:$E$776,СВЦЭМ!$A$33:$A$776,$A168,СВЦЭМ!$B$33:$B$776,S$155)+'СЕТ СН'!$F$12</f>
        <v>106.03057846</v>
      </c>
      <c r="T168" s="36">
        <f>SUMIFS(СВЦЭМ!$E$33:$E$776,СВЦЭМ!$A$33:$A$776,$A168,СВЦЭМ!$B$33:$B$776,T$155)+'СЕТ СН'!$F$12</f>
        <v>107.16209154000001</v>
      </c>
      <c r="U168" s="36">
        <f>SUMIFS(СВЦЭМ!$E$33:$E$776,СВЦЭМ!$A$33:$A$776,$A168,СВЦЭМ!$B$33:$B$776,U$155)+'СЕТ СН'!$F$12</f>
        <v>106.35435868</v>
      </c>
      <c r="V168" s="36">
        <f>SUMIFS(СВЦЭМ!$E$33:$E$776,СВЦЭМ!$A$33:$A$776,$A168,СВЦЭМ!$B$33:$B$776,V$155)+'СЕТ СН'!$F$12</f>
        <v>105.9038821</v>
      </c>
      <c r="W168" s="36">
        <f>SUMIFS(СВЦЭМ!$E$33:$E$776,СВЦЭМ!$A$33:$A$776,$A168,СВЦЭМ!$B$33:$B$776,W$155)+'СЕТ СН'!$F$12</f>
        <v>103.7443</v>
      </c>
      <c r="X168" s="36">
        <f>SUMIFS(СВЦЭМ!$E$33:$E$776,СВЦЭМ!$A$33:$A$776,$A168,СВЦЭМ!$B$33:$B$776,X$155)+'СЕТ СН'!$F$12</f>
        <v>107.023742</v>
      </c>
      <c r="Y168" s="36">
        <f>SUMIFS(СВЦЭМ!$E$33:$E$776,СВЦЭМ!$A$33:$A$776,$A168,СВЦЭМ!$B$33:$B$776,Y$155)+'СЕТ СН'!$F$12</f>
        <v>121.0542983</v>
      </c>
    </row>
    <row r="169" spans="1:25" ht="15.75" x14ac:dyDescent="0.2">
      <c r="A169" s="35">
        <f t="shared" si="4"/>
        <v>43996</v>
      </c>
      <c r="B169" s="36">
        <f>SUMIFS(СВЦЭМ!$E$33:$E$776,СВЦЭМ!$A$33:$A$776,$A169,СВЦЭМ!$B$33:$B$776,B$155)+'СЕТ СН'!$F$12</f>
        <v>137.84577525</v>
      </c>
      <c r="C169" s="36">
        <f>SUMIFS(СВЦЭМ!$E$33:$E$776,СВЦЭМ!$A$33:$A$776,$A169,СВЦЭМ!$B$33:$B$776,C$155)+'СЕТ СН'!$F$12</f>
        <v>142.10041426999999</v>
      </c>
      <c r="D169" s="36">
        <f>SUMIFS(СВЦЭМ!$E$33:$E$776,СВЦЭМ!$A$33:$A$776,$A169,СВЦЭМ!$B$33:$B$776,D$155)+'СЕТ СН'!$F$12</f>
        <v>139.71469336999999</v>
      </c>
      <c r="E169" s="36">
        <f>SUMIFS(СВЦЭМ!$E$33:$E$776,СВЦЭМ!$A$33:$A$776,$A169,СВЦЭМ!$B$33:$B$776,E$155)+'СЕТ СН'!$F$12</f>
        <v>138.39132720000001</v>
      </c>
      <c r="F169" s="36">
        <f>SUMIFS(СВЦЭМ!$E$33:$E$776,СВЦЭМ!$A$33:$A$776,$A169,СВЦЭМ!$B$33:$B$776,F$155)+'СЕТ СН'!$F$12</f>
        <v>137.29173614000001</v>
      </c>
      <c r="G169" s="36">
        <f>SUMIFS(СВЦЭМ!$E$33:$E$776,СВЦЭМ!$A$33:$A$776,$A169,СВЦЭМ!$B$33:$B$776,G$155)+'СЕТ СН'!$F$12</f>
        <v>138.87676465000001</v>
      </c>
      <c r="H169" s="36">
        <f>SUMIFS(СВЦЭМ!$E$33:$E$776,СВЦЭМ!$A$33:$A$776,$A169,СВЦЭМ!$B$33:$B$776,H$155)+'СЕТ СН'!$F$12</f>
        <v>137.87411277999999</v>
      </c>
      <c r="I169" s="36">
        <f>SUMIFS(СВЦЭМ!$E$33:$E$776,СВЦЭМ!$A$33:$A$776,$A169,СВЦЭМ!$B$33:$B$776,I$155)+'СЕТ СН'!$F$12</f>
        <v>140.67678387999999</v>
      </c>
      <c r="J169" s="36">
        <f>SUMIFS(СВЦЭМ!$E$33:$E$776,СВЦЭМ!$A$33:$A$776,$A169,СВЦЭМ!$B$33:$B$776,J$155)+'СЕТ СН'!$F$12</f>
        <v>131.46797559000001</v>
      </c>
      <c r="K169" s="36">
        <f>SUMIFS(СВЦЭМ!$E$33:$E$776,СВЦЭМ!$A$33:$A$776,$A169,СВЦЭМ!$B$33:$B$776,K$155)+'СЕТ СН'!$F$12</f>
        <v>112.67888062</v>
      </c>
      <c r="L169" s="36">
        <f>SUMIFS(СВЦЭМ!$E$33:$E$776,СВЦЭМ!$A$33:$A$776,$A169,СВЦЭМ!$B$33:$B$776,L$155)+'СЕТ СН'!$F$12</f>
        <v>100.9020108</v>
      </c>
      <c r="M169" s="36">
        <f>SUMIFS(СВЦЭМ!$E$33:$E$776,СВЦЭМ!$A$33:$A$776,$A169,СВЦЭМ!$B$33:$B$776,M$155)+'СЕТ СН'!$F$12</f>
        <v>100.63628905</v>
      </c>
      <c r="N169" s="36">
        <f>SUMIFS(СВЦЭМ!$E$33:$E$776,СВЦЭМ!$A$33:$A$776,$A169,СВЦЭМ!$B$33:$B$776,N$155)+'СЕТ СН'!$F$12</f>
        <v>101.87508438</v>
      </c>
      <c r="O169" s="36">
        <f>SUMIFS(СВЦЭМ!$E$33:$E$776,СВЦЭМ!$A$33:$A$776,$A169,СВЦЭМ!$B$33:$B$776,O$155)+'СЕТ СН'!$F$12</f>
        <v>101.52056832</v>
      </c>
      <c r="P169" s="36">
        <f>SUMIFS(СВЦЭМ!$E$33:$E$776,СВЦЭМ!$A$33:$A$776,$A169,СВЦЭМ!$B$33:$B$776,P$155)+'СЕТ СН'!$F$12</f>
        <v>101.18221896999999</v>
      </c>
      <c r="Q169" s="36">
        <f>SUMIFS(СВЦЭМ!$E$33:$E$776,СВЦЭМ!$A$33:$A$776,$A169,СВЦЭМ!$B$33:$B$776,Q$155)+'СЕТ СН'!$F$12</f>
        <v>99.028145820000006</v>
      </c>
      <c r="R169" s="36">
        <f>SUMIFS(СВЦЭМ!$E$33:$E$776,СВЦЭМ!$A$33:$A$776,$A169,СВЦЭМ!$B$33:$B$776,R$155)+'СЕТ СН'!$F$12</f>
        <v>97.959975909999997</v>
      </c>
      <c r="S169" s="36">
        <f>SUMIFS(СВЦЭМ!$E$33:$E$776,СВЦЭМ!$A$33:$A$776,$A169,СВЦЭМ!$B$33:$B$776,S$155)+'СЕТ СН'!$F$12</f>
        <v>99.700187220000004</v>
      </c>
      <c r="T169" s="36">
        <f>SUMIFS(СВЦЭМ!$E$33:$E$776,СВЦЭМ!$A$33:$A$776,$A169,СВЦЭМ!$B$33:$B$776,T$155)+'СЕТ СН'!$F$12</f>
        <v>98.378874069999995</v>
      </c>
      <c r="U169" s="36">
        <f>SUMIFS(СВЦЭМ!$E$33:$E$776,СВЦЭМ!$A$33:$A$776,$A169,СВЦЭМ!$B$33:$B$776,U$155)+'СЕТ СН'!$F$12</f>
        <v>96.472360800000004</v>
      </c>
      <c r="V169" s="36">
        <f>SUMIFS(СВЦЭМ!$E$33:$E$776,СВЦЭМ!$A$33:$A$776,$A169,СВЦЭМ!$B$33:$B$776,V$155)+'СЕТ СН'!$F$12</f>
        <v>94.057970639999994</v>
      </c>
      <c r="W169" s="36">
        <f>SUMIFS(СВЦЭМ!$E$33:$E$776,СВЦЭМ!$A$33:$A$776,$A169,СВЦЭМ!$B$33:$B$776,W$155)+'СЕТ СН'!$F$12</f>
        <v>93.529885050000004</v>
      </c>
      <c r="X169" s="36">
        <f>SUMIFS(СВЦЭМ!$E$33:$E$776,СВЦЭМ!$A$33:$A$776,$A169,СВЦЭМ!$B$33:$B$776,X$155)+'СЕТ СН'!$F$12</f>
        <v>101.02286291</v>
      </c>
      <c r="Y169" s="36">
        <f>SUMIFS(СВЦЭМ!$E$33:$E$776,СВЦЭМ!$A$33:$A$776,$A169,СВЦЭМ!$B$33:$B$776,Y$155)+'СЕТ СН'!$F$12</f>
        <v>119.62448199000001</v>
      </c>
    </row>
    <row r="170" spans="1:25" ht="15.75" x14ac:dyDescent="0.2">
      <c r="A170" s="35">
        <f t="shared" si="4"/>
        <v>43997</v>
      </c>
      <c r="B170" s="36">
        <f>SUMIFS(СВЦЭМ!$E$33:$E$776,СВЦЭМ!$A$33:$A$776,$A170,СВЦЭМ!$B$33:$B$776,B$155)+'СЕТ СН'!$F$12</f>
        <v>131.23534778000001</v>
      </c>
      <c r="C170" s="36">
        <f>SUMIFS(СВЦЭМ!$E$33:$E$776,СВЦЭМ!$A$33:$A$776,$A170,СВЦЭМ!$B$33:$B$776,C$155)+'СЕТ СН'!$F$12</f>
        <v>136.76507562</v>
      </c>
      <c r="D170" s="36">
        <f>SUMIFS(СВЦЭМ!$E$33:$E$776,СВЦЭМ!$A$33:$A$776,$A170,СВЦЭМ!$B$33:$B$776,D$155)+'СЕТ СН'!$F$12</f>
        <v>140.66966532999999</v>
      </c>
      <c r="E170" s="36">
        <f>SUMIFS(СВЦЭМ!$E$33:$E$776,СВЦЭМ!$A$33:$A$776,$A170,СВЦЭМ!$B$33:$B$776,E$155)+'СЕТ СН'!$F$12</f>
        <v>141.26047194</v>
      </c>
      <c r="F170" s="36">
        <f>SUMIFS(СВЦЭМ!$E$33:$E$776,СВЦЭМ!$A$33:$A$776,$A170,СВЦЭМ!$B$33:$B$776,F$155)+'СЕТ СН'!$F$12</f>
        <v>139.95047098000001</v>
      </c>
      <c r="G170" s="36">
        <f>SUMIFS(СВЦЭМ!$E$33:$E$776,СВЦЭМ!$A$33:$A$776,$A170,СВЦЭМ!$B$33:$B$776,G$155)+'СЕТ СН'!$F$12</f>
        <v>141.62851739999999</v>
      </c>
      <c r="H170" s="36">
        <f>SUMIFS(СВЦЭМ!$E$33:$E$776,СВЦЭМ!$A$33:$A$776,$A170,СВЦЭМ!$B$33:$B$776,H$155)+'СЕТ СН'!$F$12</f>
        <v>138.06887755</v>
      </c>
      <c r="I170" s="36">
        <f>SUMIFS(СВЦЭМ!$E$33:$E$776,СВЦЭМ!$A$33:$A$776,$A170,СВЦЭМ!$B$33:$B$776,I$155)+'СЕТ СН'!$F$12</f>
        <v>132.57769141</v>
      </c>
      <c r="J170" s="36">
        <f>SUMIFS(СВЦЭМ!$E$33:$E$776,СВЦЭМ!$A$33:$A$776,$A170,СВЦЭМ!$B$33:$B$776,J$155)+'СЕТ СН'!$F$12</f>
        <v>121.49753647</v>
      </c>
      <c r="K170" s="36">
        <f>SUMIFS(СВЦЭМ!$E$33:$E$776,СВЦЭМ!$A$33:$A$776,$A170,СВЦЭМ!$B$33:$B$776,K$155)+'СЕТ СН'!$F$12</f>
        <v>110.21263411</v>
      </c>
      <c r="L170" s="36">
        <f>SUMIFS(СВЦЭМ!$E$33:$E$776,СВЦЭМ!$A$33:$A$776,$A170,СВЦЭМ!$B$33:$B$776,L$155)+'СЕТ СН'!$F$12</f>
        <v>103.51833592</v>
      </c>
      <c r="M170" s="36">
        <f>SUMIFS(СВЦЭМ!$E$33:$E$776,СВЦЭМ!$A$33:$A$776,$A170,СВЦЭМ!$B$33:$B$776,M$155)+'СЕТ СН'!$F$12</f>
        <v>105.95684682</v>
      </c>
      <c r="N170" s="36">
        <f>SUMIFS(СВЦЭМ!$E$33:$E$776,СВЦЭМ!$A$33:$A$776,$A170,СВЦЭМ!$B$33:$B$776,N$155)+'СЕТ СН'!$F$12</f>
        <v>106.3678</v>
      </c>
      <c r="O170" s="36">
        <f>SUMIFS(СВЦЭМ!$E$33:$E$776,СВЦЭМ!$A$33:$A$776,$A170,СВЦЭМ!$B$33:$B$776,O$155)+'СЕТ СН'!$F$12</f>
        <v>108.76265941</v>
      </c>
      <c r="P170" s="36">
        <f>SUMIFS(СВЦЭМ!$E$33:$E$776,СВЦЭМ!$A$33:$A$776,$A170,СВЦЭМ!$B$33:$B$776,P$155)+'СЕТ СН'!$F$12</f>
        <v>110.27160158</v>
      </c>
      <c r="Q170" s="36">
        <f>SUMIFS(СВЦЭМ!$E$33:$E$776,СВЦЭМ!$A$33:$A$776,$A170,СВЦЭМ!$B$33:$B$776,Q$155)+'СЕТ СН'!$F$12</f>
        <v>109.17560272</v>
      </c>
      <c r="R170" s="36">
        <f>SUMIFS(СВЦЭМ!$E$33:$E$776,СВЦЭМ!$A$33:$A$776,$A170,СВЦЭМ!$B$33:$B$776,R$155)+'СЕТ СН'!$F$12</f>
        <v>109.03556404</v>
      </c>
      <c r="S170" s="36">
        <f>SUMIFS(СВЦЭМ!$E$33:$E$776,СВЦЭМ!$A$33:$A$776,$A170,СВЦЭМ!$B$33:$B$776,S$155)+'СЕТ СН'!$F$12</f>
        <v>108.64104897</v>
      </c>
      <c r="T170" s="36">
        <f>SUMIFS(СВЦЭМ!$E$33:$E$776,СВЦЭМ!$A$33:$A$776,$A170,СВЦЭМ!$B$33:$B$776,T$155)+'СЕТ СН'!$F$12</f>
        <v>108.42834401</v>
      </c>
      <c r="U170" s="36">
        <f>SUMIFS(СВЦЭМ!$E$33:$E$776,СВЦЭМ!$A$33:$A$776,$A170,СВЦЭМ!$B$33:$B$776,U$155)+'СЕТ СН'!$F$12</f>
        <v>107.31619983</v>
      </c>
      <c r="V170" s="36">
        <f>SUMIFS(СВЦЭМ!$E$33:$E$776,СВЦЭМ!$A$33:$A$776,$A170,СВЦЭМ!$B$33:$B$776,V$155)+'СЕТ СН'!$F$12</f>
        <v>104.47841348</v>
      </c>
      <c r="W170" s="36">
        <f>SUMIFS(СВЦЭМ!$E$33:$E$776,СВЦЭМ!$A$33:$A$776,$A170,СВЦЭМ!$B$33:$B$776,W$155)+'СЕТ СН'!$F$12</f>
        <v>100.87099934</v>
      </c>
      <c r="X170" s="36">
        <f>SUMIFS(СВЦЭМ!$E$33:$E$776,СВЦЭМ!$A$33:$A$776,$A170,СВЦЭМ!$B$33:$B$776,X$155)+'СЕТ СН'!$F$12</f>
        <v>104.75980083</v>
      </c>
      <c r="Y170" s="36">
        <f>SUMIFS(СВЦЭМ!$E$33:$E$776,СВЦЭМ!$A$33:$A$776,$A170,СВЦЭМ!$B$33:$B$776,Y$155)+'СЕТ СН'!$F$12</f>
        <v>120.46290097000001</v>
      </c>
    </row>
    <row r="171" spans="1:25" ht="15.75" x14ac:dyDescent="0.2">
      <c r="A171" s="35">
        <f t="shared" si="4"/>
        <v>43998</v>
      </c>
      <c r="B171" s="36">
        <f>SUMIFS(СВЦЭМ!$E$33:$E$776,СВЦЭМ!$A$33:$A$776,$A171,СВЦЭМ!$B$33:$B$776,B$155)+'СЕТ СН'!$F$12</f>
        <v>137.55772537000001</v>
      </c>
      <c r="C171" s="36">
        <f>SUMIFS(СВЦЭМ!$E$33:$E$776,СВЦЭМ!$A$33:$A$776,$A171,СВЦЭМ!$B$33:$B$776,C$155)+'СЕТ СН'!$F$12</f>
        <v>142.8750991</v>
      </c>
      <c r="D171" s="36">
        <f>SUMIFS(СВЦЭМ!$E$33:$E$776,СВЦЭМ!$A$33:$A$776,$A171,СВЦЭМ!$B$33:$B$776,D$155)+'СЕТ СН'!$F$12</f>
        <v>145.84182114000001</v>
      </c>
      <c r="E171" s="36">
        <f>SUMIFS(СВЦЭМ!$E$33:$E$776,СВЦЭМ!$A$33:$A$776,$A171,СВЦЭМ!$B$33:$B$776,E$155)+'СЕТ СН'!$F$12</f>
        <v>144.65692034</v>
      </c>
      <c r="F171" s="36">
        <f>SUMIFS(СВЦЭМ!$E$33:$E$776,СВЦЭМ!$A$33:$A$776,$A171,СВЦЭМ!$B$33:$B$776,F$155)+'СЕТ СН'!$F$12</f>
        <v>144.29721244000001</v>
      </c>
      <c r="G171" s="36">
        <f>SUMIFS(СВЦЭМ!$E$33:$E$776,СВЦЭМ!$A$33:$A$776,$A171,СВЦЭМ!$B$33:$B$776,G$155)+'СЕТ СН'!$F$12</f>
        <v>145.52491347</v>
      </c>
      <c r="H171" s="36">
        <f>SUMIFS(СВЦЭМ!$E$33:$E$776,СВЦЭМ!$A$33:$A$776,$A171,СВЦЭМ!$B$33:$B$776,H$155)+'СЕТ СН'!$F$12</f>
        <v>146.52091404999999</v>
      </c>
      <c r="I171" s="36">
        <f>SUMIFS(СВЦЭМ!$E$33:$E$776,СВЦЭМ!$A$33:$A$776,$A171,СВЦЭМ!$B$33:$B$776,I$155)+'СЕТ СН'!$F$12</f>
        <v>139.07164687</v>
      </c>
      <c r="J171" s="36">
        <f>SUMIFS(СВЦЭМ!$E$33:$E$776,СВЦЭМ!$A$33:$A$776,$A171,СВЦЭМ!$B$33:$B$776,J$155)+'СЕТ СН'!$F$12</f>
        <v>129.64187842000001</v>
      </c>
      <c r="K171" s="36">
        <f>SUMIFS(СВЦЭМ!$E$33:$E$776,СВЦЭМ!$A$33:$A$776,$A171,СВЦЭМ!$B$33:$B$776,K$155)+'СЕТ СН'!$F$12</f>
        <v>116.23406102</v>
      </c>
      <c r="L171" s="36">
        <f>SUMIFS(СВЦЭМ!$E$33:$E$776,СВЦЭМ!$A$33:$A$776,$A171,СВЦЭМ!$B$33:$B$776,L$155)+'СЕТ СН'!$F$12</f>
        <v>108.21642314</v>
      </c>
      <c r="M171" s="36">
        <f>SUMIFS(СВЦЭМ!$E$33:$E$776,СВЦЭМ!$A$33:$A$776,$A171,СВЦЭМ!$B$33:$B$776,M$155)+'СЕТ СН'!$F$12</f>
        <v>107.95099793</v>
      </c>
      <c r="N171" s="36">
        <f>SUMIFS(СВЦЭМ!$E$33:$E$776,СВЦЭМ!$A$33:$A$776,$A171,СВЦЭМ!$B$33:$B$776,N$155)+'СЕТ СН'!$F$12</f>
        <v>108.57271615000001</v>
      </c>
      <c r="O171" s="36">
        <f>SUMIFS(СВЦЭМ!$E$33:$E$776,СВЦЭМ!$A$33:$A$776,$A171,СВЦЭМ!$B$33:$B$776,O$155)+'СЕТ СН'!$F$12</f>
        <v>110.11984839</v>
      </c>
      <c r="P171" s="36">
        <f>SUMIFS(СВЦЭМ!$E$33:$E$776,СВЦЭМ!$A$33:$A$776,$A171,СВЦЭМ!$B$33:$B$776,P$155)+'СЕТ СН'!$F$12</f>
        <v>109.75852578999999</v>
      </c>
      <c r="Q171" s="36">
        <f>SUMIFS(СВЦЭМ!$E$33:$E$776,СВЦЭМ!$A$33:$A$776,$A171,СВЦЭМ!$B$33:$B$776,Q$155)+'СЕТ СН'!$F$12</f>
        <v>110.56554355</v>
      </c>
      <c r="R171" s="36">
        <f>SUMIFS(СВЦЭМ!$E$33:$E$776,СВЦЭМ!$A$33:$A$776,$A171,СВЦЭМ!$B$33:$B$776,R$155)+'СЕТ СН'!$F$12</f>
        <v>110.26740921</v>
      </c>
      <c r="S171" s="36">
        <f>SUMIFS(СВЦЭМ!$E$33:$E$776,СВЦЭМ!$A$33:$A$776,$A171,СВЦЭМ!$B$33:$B$776,S$155)+'СЕТ СН'!$F$12</f>
        <v>110.43050004</v>
      </c>
      <c r="T171" s="36">
        <f>SUMIFS(СВЦЭМ!$E$33:$E$776,СВЦЭМ!$A$33:$A$776,$A171,СВЦЭМ!$B$33:$B$776,T$155)+'СЕТ СН'!$F$12</f>
        <v>109.51903102</v>
      </c>
      <c r="U171" s="36">
        <f>SUMIFS(СВЦЭМ!$E$33:$E$776,СВЦЭМ!$A$33:$A$776,$A171,СВЦЭМ!$B$33:$B$776,U$155)+'СЕТ СН'!$F$12</f>
        <v>108.11903305</v>
      </c>
      <c r="V171" s="36">
        <f>SUMIFS(СВЦЭМ!$E$33:$E$776,СВЦЭМ!$A$33:$A$776,$A171,СВЦЭМ!$B$33:$B$776,V$155)+'СЕТ СН'!$F$12</f>
        <v>101.83846886000001</v>
      </c>
      <c r="W171" s="36">
        <f>SUMIFS(СВЦЭМ!$E$33:$E$776,СВЦЭМ!$A$33:$A$776,$A171,СВЦЭМ!$B$33:$B$776,W$155)+'СЕТ СН'!$F$12</f>
        <v>101.99352893</v>
      </c>
      <c r="X171" s="36">
        <f>SUMIFS(СВЦЭМ!$E$33:$E$776,СВЦЭМ!$A$33:$A$776,$A171,СВЦЭМ!$B$33:$B$776,X$155)+'СЕТ СН'!$F$12</f>
        <v>110.94990292</v>
      </c>
      <c r="Y171" s="36">
        <f>SUMIFS(СВЦЭМ!$E$33:$E$776,СВЦЭМ!$A$33:$A$776,$A171,СВЦЭМ!$B$33:$B$776,Y$155)+'СЕТ СН'!$F$12</f>
        <v>123.14397603</v>
      </c>
    </row>
    <row r="172" spans="1:25" ht="15.75" x14ac:dyDescent="0.2">
      <c r="A172" s="35">
        <f t="shared" si="4"/>
        <v>43999</v>
      </c>
      <c r="B172" s="36">
        <f>SUMIFS(СВЦЭМ!$E$33:$E$776,СВЦЭМ!$A$33:$A$776,$A172,СВЦЭМ!$B$33:$B$776,B$155)+'СЕТ СН'!$F$12</f>
        <v>142.90662491000001</v>
      </c>
      <c r="C172" s="36">
        <f>SUMIFS(СВЦЭМ!$E$33:$E$776,СВЦЭМ!$A$33:$A$776,$A172,СВЦЭМ!$B$33:$B$776,C$155)+'СЕТ СН'!$F$12</f>
        <v>149.37144025000001</v>
      </c>
      <c r="D172" s="36">
        <f>SUMIFS(СВЦЭМ!$E$33:$E$776,СВЦЭМ!$A$33:$A$776,$A172,СВЦЭМ!$B$33:$B$776,D$155)+'СЕТ СН'!$F$12</f>
        <v>145.96382968</v>
      </c>
      <c r="E172" s="36">
        <f>SUMIFS(СВЦЭМ!$E$33:$E$776,СВЦЭМ!$A$33:$A$776,$A172,СВЦЭМ!$B$33:$B$776,E$155)+'СЕТ СН'!$F$12</f>
        <v>143.93100088</v>
      </c>
      <c r="F172" s="36">
        <f>SUMIFS(СВЦЭМ!$E$33:$E$776,СВЦЭМ!$A$33:$A$776,$A172,СВЦЭМ!$B$33:$B$776,F$155)+'СЕТ СН'!$F$12</f>
        <v>142.8713113</v>
      </c>
      <c r="G172" s="36">
        <f>SUMIFS(СВЦЭМ!$E$33:$E$776,СВЦЭМ!$A$33:$A$776,$A172,СВЦЭМ!$B$33:$B$776,G$155)+'СЕТ СН'!$F$12</f>
        <v>144.51349278000001</v>
      </c>
      <c r="H172" s="36">
        <f>SUMIFS(СВЦЭМ!$E$33:$E$776,СВЦЭМ!$A$33:$A$776,$A172,СВЦЭМ!$B$33:$B$776,H$155)+'СЕТ СН'!$F$12</f>
        <v>149.56774043999999</v>
      </c>
      <c r="I172" s="36">
        <f>SUMIFS(СВЦЭМ!$E$33:$E$776,СВЦЭМ!$A$33:$A$776,$A172,СВЦЭМ!$B$33:$B$776,I$155)+'СЕТ СН'!$F$12</f>
        <v>145.58352558999999</v>
      </c>
      <c r="J172" s="36">
        <f>SUMIFS(СВЦЭМ!$E$33:$E$776,СВЦЭМ!$A$33:$A$776,$A172,СВЦЭМ!$B$33:$B$776,J$155)+'СЕТ СН'!$F$12</f>
        <v>136.20114863000001</v>
      </c>
      <c r="K172" s="36">
        <f>SUMIFS(СВЦЭМ!$E$33:$E$776,СВЦЭМ!$A$33:$A$776,$A172,СВЦЭМ!$B$33:$B$776,K$155)+'СЕТ СН'!$F$12</f>
        <v>119.69101001999999</v>
      </c>
      <c r="L172" s="36">
        <f>SUMIFS(СВЦЭМ!$E$33:$E$776,СВЦЭМ!$A$33:$A$776,$A172,СВЦЭМ!$B$33:$B$776,L$155)+'СЕТ СН'!$F$12</f>
        <v>107.51065389999999</v>
      </c>
      <c r="M172" s="36">
        <f>SUMIFS(СВЦЭМ!$E$33:$E$776,СВЦЭМ!$A$33:$A$776,$A172,СВЦЭМ!$B$33:$B$776,M$155)+'СЕТ СН'!$F$12</f>
        <v>105.61145347999999</v>
      </c>
      <c r="N172" s="36">
        <f>SUMIFS(СВЦЭМ!$E$33:$E$776,СВЦЭМ!$A$33:$A$776,$A172,СВЦЭМ!$B$33:$B$776,N$155)+'СЕТ СН'!$F$12</f>
        <v>106.27763658000001</v>
      </c>
      <c r="O172" s="36">
        <f>SUMIFS(СВЦЭМ!$E$33:$E$776,СВЦЭМ!$A$33:$A$776,$A172,СВЦЭМ!$B$33:$B$776,O$155)+'СЕТ СН'!$F$12</f>
        <v>108.37438720999999</v>
      </c>
      <c r="P172" s="36">
        <f>SUMIFS(СВЦЭМ!$E$33:$E$776,СВЦЭМ!$A$33:$A$776,$A172,СВЦЭМ!$B$33:$B$776,P$155)+'СЕТ СН'!$F$12</f>
        <v>110.72652966</v>
      </c>
      <c r="Q172" s="36">
        <f>SUMIFS(СВЦЭМ!$E$33:$E$776,СВЦЭМ!$A$33:$A$776,$A172,СВЦЭМ!$B$33:$B$776,Q$155)+'СЕТ СН'!$F$12</f>
        <v>109.14028325</v>
      </c>
      <c r="R172" s="36">
        <f>SUMIFS(СВЦЭМ!$E$33:$E$776,СВЦЭМ!$A$33:$A$776,$A172,СВЦЭМ!$B$33:$B$776,R$155)+'СЕТ СН'!$F$12</f>
        <v>108.4682155</v>
      </c>
      <c r="S172" s="36">
        <f>SUMIFS(СВЦЭМ!$E$33:$E$776,СВЦЭМ!$A$33:$A$776,$A172,СВЦЭМ!$B$33:$B$776,S$155)+'СЕТ СН'!$F$12</f>
        <v>108.75971265</v>
      </c>
      <c r="T172" s="36">
        <f>SUMIFS(СВЦЭМ!$E$33:$E$776,СВЦЭМ!$A$33:$A$776,$A172,СВЦЭМ!$B$33:$B$776,T$155)+'СЕТ СН'!$F$12</f>
        <v>110.49596673000001</v>
      </c>
      <c r="U172" s="36">
        <f>SUMIFS(СВЦЭМ!$E$33:$E$776,СВЦЭМ!$A$33:$A$776,$A172,СВЦЭМ!$B$33:$B$776,U$155)+'СЕТ СН'!$F$12</f>
        <v>107.92119399000001</v>
      </c>
      <c r="V172" s="36">
        <f>SUMIFS(СВЦЭМ!$E$33:$E$776,СВЦЭМ!$A$33:$A$776,$A172,СВЦЭМ!$B$33:$B$776,V$155)+'СЕТ СН'!$F$12</f>
        <v>106.7995865</v>
      </c>
      <c r="W172" s="36">
        <f>SUMIFS(СВЦЭМ!$E$33:$E$776,СВЦЭМ!$A$33:$A$776,$A172,СВЦЭМ!$B$33:$B$776,W$155)+'СЕТ СН'!$F$12</f>
        <v>107.71286696999999</v>
      </c>
      <c r="X172" s="36">
        <f>SUMIFS(СВЦЭМ!$E$33:$E$776,СВЦЭМ!$A$33:$A$776,$A172,СВЦЭМ!$B$33:$B$776,X$155)+'СЕТ СН'!$F$12</f>
        <v>115.35464272999999</v>
      </c>
      <c r="Y172" s="36">
        <f>SUMIFS(СВЦЭМ!$E$33:$E$776,СВЦЭМ!$A$33:$A$776,$A172,СВЦЭМ!$B$33:$B$776,Y$155)+'СЕТ СН'!$F$12</f>
        <v>129.07989601</v>
      </c>
    </row>
    <row r="173" spans="1:25" ht="15.75" x14ac:dyDescent="0.2">
      <c r="A173" s="35">
        <f t="shared" si="4"/>
        <v>44000</v>
      </c>
      <c r="B173" s="36">
        <f>SUMIFS(СВЦЭМ!$E$33:$E$776,СВЦЭМ!$A$33:$A$776,$A173,СВЦЭМ!$B$33:$B$776,B$155)+'СЕТ СН'!$F$12</f>
        <v>123.7063299</v>
      </c>
      <c r="C173" s="36">
        <f>SUMIFS(СВЦЭМ!$E$33:$E$776,СВЦЭМ!$A$33:$A$776,$A173,СВЦЭМ!$B$33:$B$776,C$155)+'СЕТ СН'!$F$12</f>
        <v>119.95497444999999</v>
      </c>
      <c r="D173" s="36">
        <f>SUMIFS(СВЦЭМ!$E$33:$E$776,СВЦЭМ!$A$33:$A$776,$A173,СВЦЭМ!$B$33:$B$776,D$155)+'СЕТ СН'!$F$12</f>
        <v>124.62733425</v>
      </c>
      <c r="E173" s="36">
        <f>SUMIFS(СВЦЭМ!$E$33:$E$776,СВЦЭМ!$A$33:$A$776,$A173,СВЦЭМ!$B$33:$B$776,E$155)+'СЕТ СН'!$F$12</f>
        <v>126.69485397</v>
      </c>
      <c r="F173" s="36">
        <f>SUMIFS(СВЦЭМ!$E$33:$E$776,СВЦЭМ!$A$33:$A$776,$A173,СВЦЭМ!$B$33:$B$776,F$155)+'СЕТ СН'!$F$12</f>
        <v>126.5162018</v>
      </c>
      <c r="G173" s="36">
        <f>SUMIFS(СВЦЭМ!$E$33:$E$776,СВЦЭМ!$A$33:$A$776,$A173,СВЦЭМ!$B$33:$B$776,G$155)+'СЕТ СН'!$F$12</f>
        <v>145.57468732999999</v>
      </c>
      <c r="H173" s="36">
        <f>SUMIFS(СВЦЭМ!$E$33:$E$776,СВЦЭМ!$A$33:$A$776,$A173,СВЦЭМ!$B$33:$B$776,H$155)+'СЕТ СН'!$F$12</f>
        <v>139.01607625</v>
      </c>
      <c r="I173" s="36">
        <f>SUMIFS(СВЦЭМ!$E$33:$E$776,СВЦЭМ!$A$33:$A$776,$A173,СВЦЭМ!$B$33:$B$776,I$155)+'СЕТ СН'!$F$12</f>
        <v>137.98396069</v>
      </c>
      <c r="J173" s="36">
        <f>SUMIFS(СВЦЭМ!$E$33:$E$776,СВЦЭМ!$A$33:$A$776,$A173,СВЦЭМ!$B$33:$B$776,J$155)+'СЕТ СН'!$F$12</f>
        <v>138.63733622999999</v>
      </c>
      <c r="K173" s="36">
        <f>SUMIFS(СВЦЭМ!$E$33:$E$776,СВЦЭМ!$A$33:$A$776,$A173,СВЦЭМ!$B$33:$B$776,K$155)+'СЕТ СН'!$F$12</f>
        <v>124.5887321</v>
      </c>
      <c r="L173" s="36">
        <f>SUMIFS(СВЦЭМ!$E$33:$E$776,СВЦЭМ!$A$33:$A$776,$A173,СВЦЭМ!$B$33:$B$776,L$155)+'СЕТ СН'!$F$12</f>
        <v>114.87468472</v>
      </c>
      <c r="M173" s="36">
        <f>SUMIFS(СВЦЭМ!$E$33:$E$776,СВЦЭМ!$A$33:$A$776,$A173,СВЦЭМ!$B$33:$B$776,M$155)+'СЕТ СН'!$F$12</f>
        <v>112.56182378</v>
      </c>
      <c r="N173" s="36">
        <f>SUMIFS(СВЦЭМ!$E$33:$E$776,СВЦЭМ!$A$33:$A$776,$A173,СВЦЭМ!$B$33:$B$776,N$155)+'СЕТ СН'!$F$12</f>
        <v>114.88812775</v>
      </c>
      <c r="O173" s="36">
        <f>SUMIFS(СВЦЭМ!$E$33:$E$776,СВЦЭМ!$A$33:$A$776,$A173,СВЦЭМ!$B$33:$B$776,O$155)+'СЕТ СН'!$F$12</f>
        <v>117.35587252000001</v>
      </c>
      <c r="P173" s="36">
        <f>SUMIFS(СВЦЭМ!$E$33:$E$776,СВЦЭМ!$A$33:$A$776,$A173,СВЦЭМ!$B$33:$B$776,P$155)+'СЕТ СН'!$F$12</f>
        <v>116.23481997</v>
      </c>
      <c r="Q173" s="36">
        <f>SUMIFS(СВЦЭМ!$E$33:$E$776,СВЦЭМ!$A$33:$A$776,$A173,СВЦЭМ!$B$33:$B$776,Q$155)+'СЕТ СН'!$F$12</f>
        <v>116.97870467</v>
      </c>
      <c r="R173" s="36">
        <f>SUMIFS(СВЦЭМ!$E$33:$E$776,СВЦЭМ!$A$33:$A$776,$A173,СВЦЭМ!$B$33:$B$776,R$155)+'СЕТ СН'!$F$12</f>
        <v>116.17153417999999</v>
      </c>
      <c r="S173" s="36">
        <f>SUMIFS(СВЦЭМ!$E$33:$E$776,СВЦЭМ!$A$33:$A$776,$A173,СВЦЭМ!$B$33:$B$776,S$155)+'СЕТ СН'!$F$12</f>
        <v>118.13010305</v>
      </c>
      <c r="T173" s="36">
        <f>SUMIFS(СВЦЭМ!$E$33:$E$776,СВЦЭМ!$A$33:$A$776,$A173,СВЦЭМ!$B$33:$B$776,T$155)+'СЕТ СН'!$F$12</f>
        <v>117.29002963000001</v>
      </c>
      <c r="U173" s="36">
        <f>SUMIFS(СВЦЭМ!$E$33:$E$776,СВЦЭМ!$A$33:$A$776,$A173,СВЦЭМ!$B$33:$B$776,U$155)+'СЕТ СН'!$F$12</f>
        <v>117.03716506000001</v>
      </c>
      <c r="V173" s="36">
        <f>SUMIFS(СВЦЭМ!$E$33:$E$776,СВЦЭМ!$A$33:$A$776,$A173,СВЦЭМ!$B$33:$B$776,V$155)+'СЕТ СН'!$F$12</f>
        <v>114.59004885</v>
      </c>
      <c r="W173" s="36">
        <f>SUMIFS(СВЦЭМ!$E$33:$E$776,СВЦЭМ!$A$33:$A$776,$A173,СВЦЭМ!$B$33:$B$776,W$155)+'СЕТ СН'!$F$12</f>
        <v>113.51888852</v>
      </c>
      <c r="X173" s="36">
        <f>SUMIFS(СВЦЭМ!$E$33:$E$776,СВЦЭМ!$A$33:$A$776,$A173,СВЦЭМ!$B$33:$B$776,X$155)+'СЕТ СН'!$F$12</f>
        <v>120.91763606000001</v>
      </c>
      <c r="Y173" s="36">
        <f>SUMIFS(СВЦЭМ!$E$33:$E$776,СВЦЭМ!$A$33:$A$776,$A173,СВЦЭМ!$B$33:$B$776,Y$155)+'СЕТ СН'!$F$12</f>
        <v>122.87410636</v>
      </c>
    </row>
    <row r="174" spans="1:25" ht="15.75" x14ac:dyDescent="0.2">
      <c r="A174" s="35">
        <f t="shared" si="4"/>
        <v>44001</v>
      </c>
      <c r="B174" s="36">
        <f>SUMIFS(СВЦЭМ!$E$33:$E$776,СВЦЭМ!$A$33:$A$776,$A174,СВЦЭМ!$B$33:$B$776,B$155)+'СЕТ СН'!$F$12</f>
        <v>140.86971019999999</v>
      </c>
      <c r="C174" s="36">
        <f>SUMIFS(СВЦЭМ!$E$33:$E$776,СВЦЭМ!$A$33:$A$776,$A174,СВЦЭМ!$B$33:$B$776,C$155)+'СЕТ СН'!$F$12</f>
        <v>146.73610037</v>
      </c>
      <c r="D174" s="36">
        <f>SUMIFS(СВЦЭМ!$E$33:$E$776,СВЦЭМ!$A$33:$A$776,$A174,СВЦЭМ!$B$33:$B$776,D$155)+'СЕТ СН'!$F$12</f>
        <v>147.80246778</v>
      </c>
      <c r="E174" s="36">
        <f>SUMIFS(СВЦЭМ!$E$33:$E$776,СВЦЭМ!$A$33:$A$776,$A174,СВЦЭМ!$B$33:$B$776,E$155)+'СЕТ СН'!$F$12</f>
        <v>146.15897509999999</v>
      </c>
      <c r="F174" s="36">
        <f>SUMIFS(СВЦЭМ!$E$33:$E$776,СВЦЭМ!$A$33:$A$776,$A174,СВЦЭМ!$B$33:$B$776,F$155)+'СЕТ СН'!$F$12</f>
        <v>145.18549834999999</v>
      </c>
      <c r="G174" s="36">
        <f>SUMIFS(СВЦЭМ!$E$33:$E$776,СВЦЭМ!$A$33:$A$776,$A174,СВЦЭМ!$B$33:$B$776,G$155)+'СЕТ СН'!$F$12</f>
        <v>146.55608537000001</v>
      </c>
      <c r="H174" s="36">
        <f>SUMIFS(СВЦЭМ!$E$33:$E$776,СВЦЭМ!$A$33:$A$776,$A174,СВЦЭМ!$B$33:$B$776,H$155)+'СЕТ СН'!$F$12</f>
        <v>149.46696979000001</v>
      </c>
      <c r="I174" s="36">
        <f>SUMIFS(СВЦЭМ!$E$33:$E$776,СВЦЭМ!$A$33:$A$776,$A174,СВЦЭМ!$B$33:$B$776,I$155)+'СЕТ СН'!$F$12</f>
        <v>147.40746838000001</v>
      </c>
      <c r="J174" s="36">
        <f>SUMIFS(СВЦЭМ!$E$33:$E$776,СВЦЭМ!$A$33:$A$776,$A174,СВЦЭМ!$B$33:$B$776,J$155)+'СЕТ СН'!$F$12</f>
        <v>130.91906399000001</v>
      </c>
      <c r="K174" s="36">
        <f>SUMIFS(СВЦЭМ!$E$33:$E$776,СВЦЭМ!$A$33:$A$776,$A174,СВЦЭМ!$B$33:$B$776,K$155)+'СЕТ СН'!$F$12</f>
        <v>115.22641106</v>
      </c>
      <c r="L174" s="36">
        <f>SUMIFS(СВЦЭМ!$E$33:$E$776,СВЦЭМ!$A$33:$A$776,$A174,СВЦЭМ!$B$33:$B$776,L$155)+'СЕТ СН'!$F$12</f>
        <v>107.01756069</v>
      </c>
      <c r="M174" s="36">
        <f>SUMIFS(СВЦЭМ!$E$33:$E$776,СВЦЭМ!$A$33:$A$776,$A174,СВЦЭМ!$B$33:$B$776,M$155)+'СЕТ СН'!$F$12</f>
        <v>106.89224747999999</v>
      </c>
      <c r="N174" s="36">
        <f>SUMIFS(СВЦЭМ!$E$33:$E$776,СВЦЭМ!$A$33:$A$776,$A174,СВЦЭМ!$B$33:$B$776,N$155)+'СЕТ СН'!$F$12</f>
        <v>107.37558819</v>
      </c>
      <c r="O174" s="36">
        <f>SUMIFS(СВЦЭМ!$E$33:$E$776,СВЦЭМ!$A$33:$A$776,$A174,СВЦЭМ!$B$33:$B$776,O$155)+'СЕТ СН'!$F$12</f>
        <v>110.23559886</v>
      </c>
      <c r="P174" s="36">
        <f>SUMIFS(СВЦЭМ!$E$33:$E$776,СВЦЭМ!$A$33:$A$776,$A174,СВЦЭМ!$B$33:$B$776,P$155)+'СЕТ СН'!$F$12</f>
        <v>108.40485326</v>
      </c>
      <c r="Q174" s="36">
        <f>SUMIFS(СВЦЭМ!$E$33:$E$776,СВЦЭМ!$A$33:$A$776,$A174,СВЦЭМ!$B$33:$B$776,Q$155)+'СЕТ СН'!$F$12</f>
        <v>109.38500925</v>
      </c>
      <c r="R174" s="36">
        <f>SUMIFS(СВЦЭМ!$E$33:$E$776,СВЦЭМ!$A$33:$A$776,$A174,СВЦЭМ!$B$33:$B$776,R$155)+'СЕТ СН'!$F$12</f>
        <v>108.64821547</v>
      </c>
      <c r="S174" s="36">
        <f>SUMIFS(СВЦЭМ!$E$33:$E$776,СВЦЭМ!$A$33:$A$776,$A174,СВЦЭМ!$B$33:$B$776,S$155)+'СЕТ СН'!$F$12</f>
        <v>112.49381717999999</v>
      </c>
      <c r="T174" s="36">
        <f>SUMIFS(СВЦЭМ!$E$33:$E$776,СВЦЭМ!$A$33:$A$776,$A174,СВЦЭМ!$B$33:$B$776,T$155)+'СЕТ СН'!$F$12</f>
        <v>111.6866203</v>
      </c>
      <c r="U174" s="36">
        <f>SUMIFS(СВЦЭМ!$E$33:$E$776,СВЦЭМ!$A$33:$A$776,$A174,СВЦЭМ!$B$33:$B$776,U$155)+'СЕТ СН'!$F$12</f>
        <v>110.16735982</v>
      </c>
      <c r="V174" s="36">
        <f>SUMIFS(СВЦЭМ!$E$33:$E$776,СВЦЭМ!$A$33:$A$776,$A174,СВЦЭМ!$B$33:$B$776,V$155)+'СЕТ СН'!$F$12</f>
        <v>107.35481181</v>
      </c>
      <c r="W174" s="36">
        <f>SUMIFS(СВЦЭМ!$E$33:$E$776,СВЦЭМ!$A$33:$A$776,$A174,СВЦЭМ!$B$33:$B$776,W$155)+'СЕТ СН'!$F$12</f>
        <v>107.52523755999999</v>
      </c>
      <c r="X174" s="36">
        <f>SUMIFS(СВЦЭМ!$E$33:$E$776,СВЦЭМ!$A$33:$A$776,$A174,СВЦЭМ!$B$33:$B$776,X$155)+'СЕТ СН'!$F$12</f>
        <v>115.57926473000001</v>
      </c>
      <c r="Y174" s="36">
        <f>SUMIFS(СВЦЭМ!$E$33:$E$776,СВЦЭМ!$A$33:$A$776,$A174,СВЦЭМ!$B$33:$B$776,Y$155)+'СЕТ СН'!$F$12</f>
        <v>129.36943686999999</v>
      </c>
    </row>
    <row r="175" spans="1:25" ht="15.75" x14ac:dyDescent="0.2">
      <c r="A175" s="35">
        <f t="shared" si="4"/>
        <v>44002</v>
      </c>
      <c r="B175" s="36">
        <f>SUMIFS(СВЦЭМ!$E$33:$E$776,СВЦЭМ!$A$33:$A$776,$A175,СВЦЭМ!$B$33:$B$776,B$155)+'СЕТ СН'!$F$12</f>
        <v>139.31920761000001</v>
      </c>
      <c r="C175" s="36">
        <f>SUMIFS(СВЦЭМ!$E$33:$E$776,СВЦЭМ!$A$33:$A$776,$A175,СВЦЭМ!$B$33:$B$776,C$155)+'СЕТ СН'!$F$12</f>
        <v>143.97048024</v>
      </c>
      <c r="D175" s="36">
        <f>SUMIFS(СВЦЭМ!$E$33:$E$776,СВЦЭМ!$A$33:$A$776,$A175,СВЦЭМ!$B$33:$B$776,D$155)+'СЕТ СН'!$F$12</f>
        <v>144.92545903000001</v>
      </c>
      <c r="E175" s="36">
        <f>SUMIFS(СВЦЭМ!$E$33:$E$776,СВЦЭМ!$A$33:$A$776,$A175,СВЦЭМ!$B$33:$B$776,E$155)+'СЕТ СН'!$F$12</f>
        <v>143.85206955000001</v>
      </c>
      <c r="F175" s="36">
        <f>SUMIFS(СВЦЭМ!$E$33:$E$776,СВЦЭМ!$A$33:$A$776,$A175,СВЦЭМ!$B$33:$B$776,F$155)+'СЕТ СН'!$F$12</f>
        <v>142.15750573</v>
      </c>
      <c r="G175" s="36">
        <f>SUMIFS(СВЦЭМ!$E$33:$E$776,СВЦЭМ!$A$33:$A$776,$A175,СВЦЭМ!$B$33:$B$776,G$155)+'СЕТ СН'!$F$12</f>
        <v>142.91371233999999</v>
      </c>
      <c r="H175" s="36">
        <f>SUMIFS(СВЦЭМ!$E$33:$E$776,СВЦЭМ!$A$33:$A$776,$A175,СВЦЭМ!$B$33:$B$776,H$155)+'СЕТ СН'!$F$12</f>
        <v>144.03201547</v>
      </c>
      <c r="I175" s="36">
        <f>SUMIFS(СВЦЭМ!$E$33:$E$776,СВЦЭМ!$A$33:$A$776,$A175,СВЦЭМ!$B$33:$B$776,I$155)+'СЕТ СН'!$F$12</f>
        <v>140.73072553</v>
      </c>
      <c r="J175" s="36">
        <f>SUMIFS(СВЦЭМ!$E$33:$E$776,СВЦЭМ!$A$33:$A$776,$A175,СВЦЭМ!$B$33:$B$776,J$155)+'СЕТ СН'!$F$12</f>
        <v>123.36539687</v>
      </c>
      <c r="K175" s="36">
        <f>SUMIFS(СВЦЭМ!$E$33:$E$776,СВЦЭМ!$A$33:$A$776,$A175,СВЦЭМ!$B$33:$B$776,K$155)+'СЕТ СН'!$F$12</f>
        <v>111.63025491</v>
      </c>
      <c r="L175" s="36">
        <f>SUMIFS(СВЦЭМ!$E$33:$E$776,СВЦЭМ!$A$33:$A$776,$A175,СВЦЭМ!$B$33:$B$776,L$155)+'СЕТ СН'!$F$12</f>
        <v>105.98411673</v>
      </c>
      <c r="M175" s="36">
        <f>SUMIFS(СВЦЭМ!$E$33:$E$776,СВЦЭМ!$A$33:$A$776,$A175,СВЦЭМ!$B$33:$B$776,M$155)+'СЕТ СН'!$F$12</f>
        <v>105.9371668</v>
      </c>
      <c r="N175" s="36">
        <f>SUMIFS(СВЦЭМ!$E$33:$E$776,СВЦЭМ!$A$33:$A$776,$A175,СВЦЭМ!$B$33:$B$776,N$155)+'СЕТ СН'!$F$12</f>
        <v>106.6074074</v>
      </c>
      <c r="O175" s="36">
        <f>SUMIFS(СВЦЭМ!$E$33:$E$776,СВЦЭМ!$A$33:$A$776,$A175,СВЦЭМ!$B$33:$B$776,O$155)+'СЕТ СН'!$F$12</f>
        <v>108.79693266</v>
      </c>
      <c r="P175" s="36">
        <f>SUMIFS(СВЦЭМ!$E$33:$E$776,СВЦЭМ!$A$33:$A$776,$A175,СВЦЭМ!$B$33:$B$776,P$155)+'СЕТ СН'!$F$12</f>
        <v>104.71963366</v>
      </c>
      <c r="Q175" s="36">
        <f>SUMIFS(СВЦЭМ!$E$33:$E$776,СВЦЭМ!$A$33:$A$776,$A175,СВЦЭМ!$B$33:$B$776,Q$155)+'СЕТ СН'!$F$12</f>
        <v>106.40027066</v>
      </c>
      <c r="R175" s="36">
        <f>SUMIFS(СВЦЭМ!$E$33:$E$776,СВЦЭМ!$A$33:$A$776,$A175,СВЦЭМ!$B$33:$B$776,R$155)+'СЕТ СН'!$F$12</f>
        <v>106.13126071000001</v>
      </c>
      <c r="S175" s="36">
        <f>SUMIFS(СВЦЭМ!$E$33:$E$776,СВЦЭМ!$A$33:$A$776,$A175,СВЦЭМ!$B$33:$B$776,S$155)+'СЕТ СН'!$F$12</f>
        <v>109.92150952</v>
      </c>
      <c r="T175" s="36">
        <f>SUMIFS(СВЦЭМ!$E$33:$E$776,СВЦЭМ!$A$33:$A$776,$A175,СВЦЭМ!$B$33:$B$776,T$155)+'СЕТ СН'!$F$12</f>
        <v>109.12165641</v>
      </c>
      <c r="U175" s="36">
        <f>SUMIFS(СВЦЭМ!$E$33:$E$776,СВЦЭМ!$A$33:$A$776,$A175,СВЦЭМ!$B$33:$B$776,U$155)+'СЕТ СН'!$F$12</f>
        <v>106.44440706</v>
      </c>
      <c r="V175" s="36">
        <f>SUMIFS(СВЦЭМ!$E$33:$E$776,СВЦЭМ!$A$33:$A$776,$A175,СВЦЭМ!$B$33:$B$776,V$155)+'СЕТ СН'!$F$12</f>
        <v>103.28807496</v>
      </c>
      <c r="W175" s="36">
        <f>SUMIFS(СВЦЭМ!$E$33:$E$776,СВЦЭМ!$A$33:$A$776,$A175,СВЦЭМ!$B$33:$B$776,W$155)+'СЕТ СН'!$F$12</f>
        <v>106.69602233000001</v>
      </c>
      <c r="X175" s="36">
        <f>SUMIFS(СВЦЭМ!$E$33:$E$776,СВЦЭМ!$A$33:$A$776,$A175,СВЦЭМ!$B$33:$B$776,X$155)+'СЕТ СН'!$F$12</f>
        <v>115.10753858</v>
      </c>
      <c r="Y175" s="36">
        <f>SUMIFS(СВЦЭМ!$E$33:$E$776,СВЦЭМ!$A$33:$A$776,$A175,СВЦЭМ!$B$33:$B$776,Y$155)+'СЕТ СН'!$F$12</f>
        <v>124.99511627</v>
      </c>
    </row>
    <row r="176" spans="1:25" ht="15.75" x14ac:dyDescent="0.2">
      <c r="A176" s="35">
        <f t="shared" si="4"/>
        <v>44003</v>
      </c>
      <c r="B176" s="36">
        <f>SUMIFS(СВЦЭМ!$E$33:$E$776,СВЦЭМ!$A$33:$A$776,$A176,СВЦЭМ!$B$33:$B$776,B$155)+'СЕТ СН'!$F$12</f>
        <v>135.93015675999999</v>
      </c>
      <c r="C176" s="36">
        <f>SUMIFS(СВЦЭМ!$E$33:$E$776,СВЦЭМ!$A$33:$A$776,$A176,СВЦЭМ!$B$33:$B$776,C$155)+'СЕТ СН'!$F$12</f>
        <v>141.83375917999999</v>
      </c>
      <c r="D176" s="36">
        <f>SUMIFS(СВЦЭМ!$E$33:$E$776,СВЦЭМ!$A$33:$A$776,$A176,СВЦЭМ!$B$33:$B$776,D$155)+'СЕТ СН'!$F$12</f>
        <v>147.53287936999999</v>
      </c>
      <c r="E176" s="36">
        <f>SUMIFS(СВЦЭМ!$E$33:$E$776,СВЦЭМ!$A$33:$A$776,$A176,СВЦЭМ!$B$33:$B$776,E$155)+'СЕТ СН'!$F$12</f>
        <v>151.38611377999999</v>
      </c>
      <c r="F176" s="36">
        <f>SUMIFS(СВЦЭМ!$E$33:$E$776,СВЦЭМ!$A$33:$A$776,$A176,СВЦЭМ!$B$33:$B$776,F$155)+'СЕТ СН'!$F$12</f>
        <v>150.27332078000001</v>
      </c>
      <c r="G176" s="36">
        <f>SUMIFS(СВЦЭМ!$E$33:$E$776,СВЦЭМ!$A$33:$A$776,$A176,СВЦЭМ!$B$33:$B$776,G$155)+'СЕТ СН'!$F$12</f>
        <v>149.61755804000001</v>
      </c>
      <c r="H176" s="36">
        <f>SUMIFS(СВЦЭМ!$E$33:$E$776,СВЦЭМ!$A$33:$A$776,$A176,СВЦЭМ!$B$33:$B$776,H$155)+'СЕТ СН'!$F$12</f>
        <v>145.46682342</v>
      </c>
      <c r="I176" s="36">
        <f>SUMIFS(СВЦЭМ!$E$33:$E$776,СВЦЭМ!$A$33:$A$776,$A176,СВЦЭМ!$B$33:$B$776,I$155)+'СЕТ СН'!$F$12</f>
        <v>142.28427235999999</v>
      </c>
      <c r="J176" s="36">
        <f>SUMIFS(СВЦЭМ!$E$33:$E$776,СВЦЭМ!$A$33:$A$776,$A176,СВЦЭМ!$B$33:$B$776,J$155)+'СЕТ СН'!$F$12</f>
        <v>134.06768722000001</v>
      </c>
      <c r="K176" s="36">
        <f>SUMIFS(СВЦЭМ!$E$33:$E$776,СВЦЭМ!$A$33:$A$776,$A176,СВЦЭМ!$B$33:$B$776,K$155)+'СЕТ СН'!$F$12</f>
        <v>122.32472868000001</v>
      </c>
      <c r="L176" s="36">
        <f>SUMIFS(СВЦЭМ!$E$33:$E$776,СВЦЭМ!$A$33:$A$776,$A176,СВЦЭМ!$B$33:$B$776,L$155)+'СЕТ СН'!$F$12</f>
        <v>111.58895565</v>
      </c>
      <c r="M176" s="36">
        <f>SUMIFS(СВЦЭМ!$E$33:$E$776,СВЦЭМ!$A$33:$A$776,$A176,СВЦЭМ!$B$33:$B$776,M$155)+'СЕТ СН'!$F$12</f>
        <v>100.79512708999999</v>
      </c>
      <c r="N176" s="36">
        <f>SUMIFS(СВЦЭМ!$E$33:$E$776,СВЦЭМ!$A$33:$A$776,$A176,СВЦЭМ!$B$33:$B$776,N$155)+'СЕТ СН'!$F$12</f>
        <v>99.596057450000004</v>
      </c>
      <c r="O176" s="36">
        <f>SUMIFS(СВЦЭМ!$E$33:$E$776,СВЦЭМ!$A$33:$A$776,$A176,СВЦЭМ!$B$33:$B$776,O$155)+'СЕТ СН'!$F$12</f>
        <v>98.891790700000001</v>
      </c>
      <c r="P176" s="36">
        <f>SUMIFS(СВЦЭМ!$E$33:$E$776,СВЦЭМ!$A$33:$A$776,$A176,СВЦЭМ!$B$33:$B$776,P$155)+'СЕТ СН'!$F$12</f>
        <v>98.71356265</v>
      </c>
      <c r="Q176" s="36">
        <f>SUMIFS(СВЦЭМ!$E$33:$E$776,СВЦЭМ!$A$33:$A$776,$A176,СВЦЭМ!$B$33:$B$776,Q$155)+'СЕТ СН'!$F$12</f>
        <v>99.218867340000003</v>
      </c>
      <c r="R176" s="36">
        <f>SUMIFS(СВЦЭМ!$E$33:$E$776,СВЦЭМ!$A$33:$A$776,$A176,СВЦЭМ!$B$33:$B$776,R$155)+'СЕТ СН'!$F$12</f>
        <v>99.09032492</v>
      </c>
      <c r="S176" s="36">
        <f>SUMIFS(СВЦЭМ!$E$33:$E$776,СВЦЭМ!$A$33:$A$776,$A176,СВЦЭМ!$B$33:$B$776,S$155)+'СЕТ СН'!$F$12</f>
        <v>100.1530763</v>
      </c>
      <c r="T176" s="36">
        <f>SUMIFS(СВЦЭМ!$E$33:$E$776,СВЦЭМ!$A$33:$A$776,$A176,СВЦЭМ!$B$33:$B$776,T$155)+'СЕТ СН'!$F$12</f>
        <v>101.56854927000001</v>
      </c>
      <c r="U176" s="36">
        <f>SUMIFS(СВЦЭМ!$E$33:$E$776,СВЦЭМ!$A$33:$A$776,$A176,СВЦЭМ!$B$33:$B$776,U$155)+'СЕТ СН'!$F$12</f>
        <v>100.99243212</v>
      </c>
      <c r="V176" s="36">
        <f>SUMIFS(СВЦЭМ!$E$33:$E$776,СВЦЭМ!$A$33:$A$776,$A176,СВЦЭМ!$B$33:$B$776,V$155)+'СЕТ СН'!$F$12</f>
        <v>98.152881140000005</v>
      </c>
      <c r="W176" s="36">
        <f>SUMIFS(СВЦЭМ!$E$33:$E$776,СВЦЭМ!$A$33:$A$776,$A176,СВЦЭМ!$B$33:$B$776,W$155)+'СЕТ СН'!$F$12</f>
        <v>98.875083759999995</v>
      </c>
      <c r="X176" s="36">
        <f>SUMIFS(СВЦЭМ!$E$33:$E$776,СВЦЭМ!$A$33:$A$776,$A176,СВЦЭМ!$B$33:$B$776,X$155)+'СЕТ СН'!$F$12</f>
        <v>107.22292093</v>
      </c>
      <c r="Y176" s="36">
        <f>SUMIFS(СВЦЭМ!$E$33:$E$776,СВЦЭМ!$A$33:$A$776,$A176,СВЦЭМ!$B$33:$B$776,Y$155)+'СЕТ СН'!$F$12</f>
        <v>128.76212595000001</v>
      </c>
    </row>
    <row r="177" spans="1:27" ht="15.75" x14ac:dyDescent="0.2">
      <c r="A177" s="35">
        <f t="shared" si="4"/>
        <v>44004</v>
      </c>
      <c r="B177" s="36">
        <f>SUMIFS(СВЦЭМ!$E$33:$E$776,СВЦЭМ!$A$33:$A$776,$A177,СВЦЭМ!$B$33:$B$776,B$155)+'СЕТ СН'!$F$12</f>
        <v>139.51952396999999</v>
      </c>
      <c r="C177" s="36">
        <f>SUMIFS(СВЦЭМ!$E$33:$E$776,СВЦЭМ!$A$33:$A$776,$A177,СВЦЭМ!$B$33:$B$776,C$155)+'СЕТ СН'!$F$12</f>
        <v>141.03034819000001</v>
      </c>
      <c r="D177" s="36">
        <f>SUMIFS(СВЦЭМ!$E$33:$E$776,СВЦЭМ!$A$33:$A$776,$A177,СВЦЭМ!$B$33:$B$776,D$155)+'СЕТ СН'!$F$12</f>
        <v>140.35281644</v>
      </c>
      <c r="E177" s="36">
        <f>SUMIFS(СВЦЭМ!$E$33:$E$776,СВЦЭМ!$A$33:$A$776,$A177,СВЦЭМ!$B$33:$B$776,E$155)+'СЕТ СН'!$F$12</f>
        <v>140.52481646999999</v>
      </c>
      <c r="F177" s="36">
        <f>SUMIFS(СВЦЭМ!$E$33:$E$776,СВЦЭМ!$A$33:$A$776,$A177,СВЦЭМ!$B$33:$B$776,F$155)+'СЕТ СН'!$F$12</f>
        <v>139.45061733</v>
      </c>
      <c r="G177" s="36">
        <f>SUMIFS(СВЦЭМ!$E$33:$E$776,СВЦЭМ!$A$33:$A$776,$A177,СВЦЭМ!$B$33:$B$776,G$155)+'СЕТ СН'!$F$12</f>
        <v>139.72115592</v>
      </c>
      <c r="H177" s="36">
        <f>SUMIFS(СВЦЭМ!$E$33:$E$776,СВЦЭМ!$A$33:$A$776,$A177,СВЦЭМ!$B$33:$B$776,H$155)+'СЕТ СН'!$F$12</f>
        <v>140.37448527000001</v>
      </c>
      <c r="I177" s="36">
        <f>SUMIFS(СВЦЭМ!$E$33:$E$776,СВЦЭМ!$A$33:$A$776,$A177,СВЦЭМ!$B$33:$B$776,I$155)+'СЕТ СН'!$F$12</f>
        <v>141.22247960000001</v>
      </c>
      <c r="J177" s="36">
        <f>SUMIFS(СВЦЭМ!$E$33:$E$776,СВЦЭМ!$A$33:$A$776,$A177,СВЦЭМ!$B$33:$B$776,J$155)+'СЕТ СН'!$F$12</f>
        <v>129.42260307000001</v>
      </c>
      <c r="K177" s="36">
        <f>SUMIFS(СВЦЭМ!$E$33:$E$776,СВЦЭМ!$A$33:$A$776,$A177,СВЦЭМ!$B$33:$B$776,K$155)+'СЕТ СН'!$F$12</f>
        <v>116.81315145000001</v>
      </c>
      <c r="L177" s="36">
        <f>SUMIFS(СВЦЭМ!$E$33:$E$776,СВЦЭМ!$A$33:$A$776,$A177,СВЦЭМ!$B$33:$B$776,L$155)+'СЕТ СН'!$F$12</f>
        <v>108.01736200000001</v>
      </c>
      <c r="M177" s="36">
        <f>SUMIFS(СВЦЭМ!$E$33:$E$776,СВЦЭМ!$A$33:$A$776,$A177,СВЦЭМ!$B$33:$B$776,M$155)+'СЕТ СН'!$F$12</f>
        <v>107.08523045</v>
      </c>
      <c r="N177" s="36">
        <f>SUMIFS(СВЦЭМ!$E$33:$E$776,СВЦЭМ!$A$33:$A$776,$A177,СВЦЭМ!$B$33:$B$776,N$155)+'СЕТ СН'!$F$12</f>
        <v>107.27430495</v>
      </c>
      <c r="O177" s="36">
        <f>SUMIFS(СВЦЭМ!$E$33:$E$776,СВЦЭМ!$A$33:$A$776,$A177,СВЦЭМ!$B$33:$B$776,O$155)+'СЕТ СН'!$F$12</f>
        <v>108.82916031000001</v>
      </c>
      <c r="P177" s="36">
        <f>SUMIFS(СВЦЭМ!$E$33:$E$776,СВЦЭМ!$A$33:$A$776,$A177,СВЦЭМ!$B$33:$B$776,P$155)+'СЕТ СН'!$F$12</f>
        <v>109.14956423</v>
      </c>
      <c r="Q177" s="36">
        <f>SUMIFS(СВЦЭМ!$E$33:$E$776,СВЦЭМ!$A$33:$A$776,$A177,СВЦЭМ!$B$33:$B$776,Q$155)+'СЕТ СН'!$F$12</f>
        <v>109.51918547</v>
      </c>
      <c r="R177" s="36">
        <f>SUMIFS(СВЦЭМ!$E$33:$E$776,СВЦЭМ!$A$33:$A$776,$A177,СВЦЭМ!$B$33:$B$776,R$155)+'СЕТ СН'!$F$12</f>
        <v>108.75356827</v>
      </c>
      <c r="S177" s="36">
        <f>SUMIFS(СВЦЭМ!$E$33:$E$776,СВЦЭМ!$A$33:$A$776,$A177,СВЦЭМ!$B$33:$B$776,S$155)+'СЕТ СН'!$F$12</f>
        <v>109.56147362999999</v>
      </c>
      <c r="T177" s="36">
        <f>SUMIFS(СВЦЭМ!$E$33:$E$776,СВЦЭМ!$A$33:$A$776,$A177,СВЦЭМ!$B$33:$B$776,T$155)+'СЕТ СН'!$F$12</f>
        <v>109.73889463</v>
      </c>
      <c r="U177" s="36">
        <f>SUMIFS(СВЦЭМ!$E$33:$E$776,СВЦЭМ!$A$33:$A$776,$A177,СВЦЭМ!$B$33:$B$776,U$155)+'СЕТ СН'!$F$12</f>
        <v>109.3516877</v>
      </c>
      <c r="V177" s="36">
        <f>SUMIFS(СВЦЭМ!$E$33:$E$776,СВЦЭМ!$A$33:$A$776,$A177,СВЦЭМ!$B$33:$B$776,V$155)+'СЕТ СН'!$F$12</f>
        <v>107.96773228000001</v>
      </c>
      <c r="W177" s="36">
        <f>SUMIFS(СВЦЭМ!$E$33:$E$776,СВЦЭМ!$A$33:$A$776,$A177,СВЦЭМ!$B$33:$B$776,W$155)+'СЕТ СН'!$F$12</f>
        <v>105.53434213</v>
      </c>
      <c r="X177" s="36">
        <f>SUMIFS(СВЦЭМ!$E$33:$E$776,СВЦЭМ!$A$33:$A$776,$A177,СВЦЭМ!$B$33:$B$776,X$155)+'СЕТ СН'!$F$12</f>
        <v>112.83063697999999</v>
      </c>
      <c r="Y177" s="36">
        <f>SUMIFS(СВЦЭМ!$E$33:$E$776,СВЦЭМ!$A$33:$A$776,$A177,СВЦЭМ!$B$33:$B$776,Y$155)+'СЕТ СН'!$F$12</f>
        <v>130.53788473</v>
      </c>
    </row>
    <row r="178" spans="1:27" ht="15.75" x14ac:dyDescent="0.2">
      <c r="A178" s="35">
        <f t="shared" si="4"/>
        <v>44005</v>
      </c>
      <c r="B178" s="36">
        <f>SUMIFS(СВЦЭМ!$E$33:$E$776,СВЦЭМ!$A$33:$A$776,$A178,СВЦЭМ!$B$33:$B$776,B$155)+'СЕТ СН'!$F$12</f>
        <v>148.82807528999999</v>
      </c>
      <c r="C178" s="36">
        <f>SUMIFS(СВЦЭМ!$E$33:$E$776,СВЦЭМ!$A$33:$A$776,$A178,СВЦЭМ!$B$33:$B$776,C$155)+'СЕТ СН'!$F$12</f>
        <v>148.6052344</v>
      </c>
      <c r="D178" s="36">
        <f>SUMIFS(СВЦЭМ!$E$33:$E$776,СВЦЭМ!$A$33:$A$776,$A178,СВЦЭМ!$B$33:$B$776,D$155)+'СЕТ СН'!$F$12</f>
        <v>147.21484778000001</v>
      </c>
      <c r="E178" s="36">
        <f>SUMIFS(СВЦЭМ!$E$33:$E$776,СВЦЭМ!$A$33:$A$776,$A178,СВЦЭМ!$B$33:$B$776,E$155)+'СЕТ СН'!$F$12</f>
        <v>147.89716426000001</v>
      </c>
      <c r="F178" s="36">
        <f>SUMIFS(СВЦЭМ!$E$33:$E$776,СВЦЭМ!$A$33:$A$776,$A178,СВЦЭМ!$B$33:$B$776,F$155)+'СЕТ СН'!$F$12</f>
        <v>147.83948373999999</v>
      </c>
      <c r="G178" s="36">
        <f>SUMIFS(СВЦЭМ!$E$33:$E$776,СВЦЭМ!$A$33:$A$776,$A178,СВЦЭМ!$B$33:$B$776,G$155)+'СЕТ СН'!$F$12</f>
        <v>148.56374811000001</v>
      </c>
      <c r="H178" s="36">
        <f>SUMIFS(СВЦЭМ!$E$33:$E$776,СВЦЭМ!$A$33:$A$776,$A178,СВЦЭМ!$B$33:$B$776,H$155)+'СЕТ СН'!$F$12</f>
        <v>148.14988718999999</v>
      </c>
      <c r="I178" s="36">
        <f>SUMIFS(СВЦЭМ!$E$33:$E$776,СВЦЭМ!$A$33:$A$776,$A178,СВЦЭМ!$B$33:$B$776,I$155)+'СЕТ СН'!$F$12</f>
        <v>138.34164396</v>
      </c>
      <c r="J178" s="36">
        <f>SUMIFS(СВЦЭМ!$E$33:$E$776,СВЦЭМ!$A$33:$A$776,$A178,СВЦЭМ!$B$33:$B$776,J$155)+'СЕТ СН'!$F$12</f>
        <v>137.16163119000001</v>
      </c>
      <c r="K178" s="36">
        <f>SUMIFS(СВЦЭМ!$E$33:$E$776,СВЦЭМ!$A$33:$A$776,$A178,СВЦЭМ!$B$33:$B$776,K$155)+'СЕТ СН'!$F$12</f>
        <v>122.20506826</v>
      </c>
      <c r="L178" s="36">
        <f>SUMIFS(СВЦЭМ!$E$33:$E$776,СВЦЭМ!$A$33:$A$776,$A178,СВЦЭМ!$B$33:$B$776,L$155)+'СЕТ СН'!$F$12</f>
        <v>111.10343372</v>
      </c>
      <c r="M178" s="36">
        <f>SUMIFS(СВЦЭМ!$E$33:$E$776,СВЦЭМ!$A$33:$A$776,$A178,СВЦЭМ!$B$33:$B$776,M$155)+'СЕТ СН'!$F$12</f>
        <v>111.77240522</v>
      </c>
      <c r="N178" s="36">
        <f>SUMIFS(СВЦЭМ!$E$33:$E$776,СВЦЭМ!$A$33:$A$776,$A178,СВЦЭМ!$B$33:$B$776,N$155)+'СЕТ СН'!$F$12</f>
        <v>110.53073008</v>
      </c>
      <c r="O178" s="36">
        <f>SUMIFS(СВЦЭМ!$E$33:$E$776,СВЦЭМ!$A$33:$A$776,$A178,СВЦЭМ!$B$33:$B$776,O$155)+'СЕТ СН'!$F$12</f>
        <v>111.51491577</v>
      </c>
      <c r="P178" s="36">
        <f>SUMIFS(СВЦЭМ!$E$33:$E$776,СВЦЭМ!$A$33:$A$776,$A178,СВЦЭМ!$B$33:$B$776,P$155)+'СЕТ СН'!$F$12</f>
        <v>111.85172854</v>
      </c>
      <c r="Q178" s="36">
        <f>SUMIFS(СВЦЭМ!$E$33:$E$776,СВЦЭМ!$A$33:$A$776,$A178,СВЦЭМ!$B$33:$B$776,Q$155)+'СЕТ СН'!$F$12</f>
        <v>112.38505089</v>
      </c>
      <c r="R178" s="36">
        <f>SUMIFS(СВЦЭМ!$E$33:$E$776,СВЦЭМ!$A$33:$A$776,$A178,СВЦЭМ!$B$33:$B$776,R$155)+'СЕТ СН'!$F$12</f>
        <v>111.91820615</v>
      </c>
      <c r="S178" s="36">
        <f>SUMIFS(СВЦЭМ!$E$33:$E$776,СВЦЭМ!$A$33:$A$776,$A178,СВЦЭМ!$B$33:$B$776,S$155)+'СЕТ СН'!$F$12</f>
        <v>111.83255457</v>
      </c>
      <c r="T178" s="36">
        <f>SUMIFS(СВЦЭМ!$E$33:$E$776,СВЦЭМ!$A$33:$A$776,$A178,СВЦЭМ!$B$33:$B$776,T$155)+'СЕТ СН'!$F$12</f>
        <v>111.99707915</v>
      </c>
      <c r="U178" s="36">
        <f>SUMIFS(СВЦЭМ!$E$33:$E$776,СВЦЭМ!$A$33:$A$776,$A178,СВЦЭМ!$B$33:$B$776,U$155)+'СЕТ СН'!$F$12</f>
        <v>112.47344591</v>
      </c>
      <c r="V178" s="36">
        <f>SUMIFS(СВЦЭМ!$E$33:$E$776,СВЦЭМ!$A$33:$A$776,$A178,СВЦЭМ!$B$33:$B$776,V$155)+'СЕТ СН'!$F$12</f>
        <v>111.88854254</v>
      </c>
      <c r="W178" s="36">
        <f>SUMIFS(СВЦЭМ!$E$33:$E$776,СВЦЭМ!$A$33:$A$776,$A178,СВЦЭМ!$B$33:$B$776,W$155)+'СЕТ СН'!$F$12</f>
        <v>107.05579947</v>
      </c>
      <c r="X178" s="36">
        <f>SUMIFS(СВЦЭМ!$E$33:$E$776,СВЦЭМ!$A$33:$A$776,$A178,СВЦЭМ!$B$33:$B$776,X$155)+'СЕТ СН'!$F$12</f>
        <v>108.437302</v>
      </c>
      <c r="Y178" s="36">
        <f>SUMIFS(СВЦЭМ!$E$33:$E$776,СВЦЭМ!$A$33:$A$776,$A178,СВЦЭМ!$B$33:$B$776,Y$155)+'СЕТ СН'!$F$12</f>
        <v>122.21742739</v>
      </c>
    </row>
    <row r="179" spans="1:27" ht="15.75" x14ac:dyDescent="0.2">
      <c r="A179" s="35">
        <f t="shared" si="4"/>
        <v>44006</v>
      </c>
      <c r="B179" s="36">
        <f>SUMIFS(СВЦЭМ!$E$33:$E$776,СВЦЭМ!$A$33:$A$776,$A179,СВЦЭМ!$B$33:$B$776,B$155)+'СЕТ СН'!$F$12</f>
        <v>139.80987765</v>
      </c>
      <c r="C179" s="36">
        <f>SUMIFS(СВЦЭМ!$E$33:$E$776,СВЦЭМ!$A$33:$A$776,$A179,СВЦЭМ!$B$33:$B$776,C$155)+'СЕТ СН'!$F$12</f>
        <v>146.81373658000001</v>
      </c>
      <c r="D179" s="36">
        <f>SUMIFS(СВЦЭМ!$E$33:$E$776,СВЦЭМ!$A$33:$A$776,$A179,СВЦЭМ!$B$33:$B$776,D$155)+'СЕТ СН'!$F$12</f>
        <v>149.91635873999999</v>
      </c>
      <c r="E179" s="36">
        <f>SUMIFS(СВЦЭМ!$E$33:$E$776,СВЦЭМ!$A$33:$A$776,$A179,СВЦЭМ!$B$33:$B$776,E$155)+'СЕТ СН'!$F$12</f>
        <v>152.77683586000001</v>
      </c>
      <c r="F179" s="36">
        <f>SUMIFS(СВЦЭМ!$E$33:$E$776,СВЦЭМ!$A$33:$A$776,$A179,СВЦЭМ!$B$33:$B$776,F$155)+'СЕТ СН'!$F$12</f>
        <v>153.12234226999999</v>
      </c>
      <c r="G179" s="36">
        <f>SUMIFS(СВЦЭМ!$E$33:$E$776,СВЦЭМ!$A$33:$A$776,$A179,СВЦЭМ!$B$33:$B$776,G$155)+'СЕТ СН'!$F$12</f>
        <v>153.63183441000001</v>
      </c>
      <c r="H179" s="36">
        <f>SUMIFS(СВЦЭМ!$E$33:$E$776,СВЦЭМ!$A$33:$A$776,$A179,СВЦЭМ!$B$33:$B$776,H$155)+'СЕТ СН'!$F$12</f>
        <v>153.77531524</v>
      </c>
      <c r="I179" s="36">
        <f>SUMIFS(СВЦЭМ!$E$33:$E$776,СВЦЭМ!$A$33:$A$776,$A179,СВЦЭМ!$B$33:$B$776,I$155)+'СЕТ СН'!$F$12</f>
        <v>148.83845568999999</v>
      </c>
      <c r="J179" s="36">
        <f>SUMIFS(СВЦЭМ!$E$33:$E$776,СВЦЭМ!$A$33:$A$776,$A179,СВЦЭМ!$B$33:$B$776,J$155)+'СЕТ СН'!$F$12</f>
        <v>139.73279593000001</v>
      </c>
      <c r="K179" s="36">
        <f>SUMIFS(СВЦЭМ!$E$33:$E$776,СВЦЭМ!$A$33:$A$776,$A179,СВЦЭМ!$B$33:$B$776,K$155)+'СЕТ СН'!$F$12</f>
        <v>120.10576445</v>
      </c>
      <c r="L179" s="36">
        <f>SUMIFS(СВЦЭМ!$E$33:$E$776,СВЦЭМ!$A$33:$A$776,$A179,СВЦЭМ!$B$33:$B$776,L$155)+'СЕТ СН'!$F$12</f>
        <v>110.7155954</v>
      </c>
      <c r="M179" s="36">
        <f>SUMIFS(СВЦЭМ!$E$33:$E$776,СВЦЭМ!$A$33:$A$776,$A179,СВЦЭМ!$B$33:$B$776,M$155)+'СЕТ СН'!$F$12</f>
        <v>109.23632443</v>
      </c>
      <c r="N179" s="36">
        <f>SUMIFS(СВЦЭМ!$E$33:$E$776,СВЦЭМ!$A$33:$A$776,$A179,СВЦЭМ!$B$33:$B$776,N$155)+'СЕТ СН'!$F$12</f>
        <v>106.92740789</v>
      </c>
      <c r="O179" s="36">
        <f>SUMIFS(СВЦЭМ!$E$33:$E$776,СВЦЭМ!$A$33:$A$776,$A179,СВЦЭМ!$B$33:$B$776,O$155)+'СЕТ СН'!$F$12</f>
        <v>104.31434915</v>
      </c>
      <c r="P179" s="36">
        <f>SUMIFS(СВЦЭМ!$E$33:$E$776,СВЦЭМ!$A$33:$A$776,$A179,СВЦЭМ!$B$33:$B$776,P$155)+'СЕТ СН'!$F$12</f>
        <v>105.17325902</v>
      </c>
      <c r="Q179" s="36">
        <f>SUMIFS(СВЦЭМ!$E$33:$E$776,СВЦЭМ!$A$33:$A$776,$A179,СВЦЭМ!$B$33:$B$776,Q$155)+'СЕТ СН'!$F$12</f>
        <v>105.60654421</v>
      </c>
      <c r="R179" s="36">
        <f>SUMIFS(СВЦЭМ!$E$33:$E$776,СВЦЭМ!$A$33:$A$776,$A179,СВЦЭМ!$B$33:$B$776,R$155)+'СЕТ СН'!$F$12</f>
        <v>107.93836935</v>
      </c>
      <c r="S179" s="36">
        <f>SUMIFS(СВЦЭМ!$E$33:$E$776,СВЦЭМ!$A$33:$A$776,$A179,СВЦЭМ!$B$33:$B$776,S$155)+'СЕТ СН'!$F$12</f>
        <v>108.40786414999999</v>
      </c>
      <c r="T179" s="36">
        <f>SUMIFS(СВЦЭМ!$E$33:$E$776,СВЦЭМ!$A$33:$A$776,$A179,СВЦЭМ!$B$33:$B$776,T$155)+'СЕТ СН'!$F$12</f>
        <v>107.58916050000001</v>
      </c>
      <c r="U179" s="36">
        <f>SUMIFS(СВЦЭМ!$E$33:$E$776,СВЦЭМ!$A$33:$A$776,$A179,СВЦЭМ!$B$33:$B$776,U$155)+'СЕТ СН'!$F$12</f>
        <v>107.43459939</v>
      </c>
      <c r="V179" s="36">
        <f>SUMIFS(СВЦЭМ!$E$33:$E$776,СВЦЭМ!$A$33:$A$776,$A179,СВЦЭМ!$B$33:$B$776,V$155)+'СЕТ СН'!$F$12</f>
        <v>102.67047555000001</v>
      </c>
      <c r="W179" s="36">
        <f>SUMIFS(СВЦЭМ!$E$33:$E$776,СВЦЭМ!$A$33:$A$776,$A179,СВЦЭМ!$B$33:$B$776,W$155)+'СЕТ СН'!$F$12</f>
        <v>102.95869605999999</v>
      </c>
      <c r="X179" s="36">
        <f>SUMIFS(СВЦЭМ!$E$33:$E$776,СВЦЭМ!$A$33:$A$776,$A179,СВЦЭМ!$B$33:$B$776,X$155)+'СЕТ СН'!$F$12</f>
        <v>112.4238375</v>
      </c>
      <c r="Y179" s="36">
        <f>SUMIFS(СВЦЭМ!$E$33:$E$776,СВЦЭМ!$A$33:$A$776,$A179,СВЦЭМ!$B$33:$B$776,Y$155)+'СЕТ СН'!$F$12</f>
        <v>130.5127042</v>
      </c>
    </row>
    <row r="180" spans="1:27" ht="15.75" x14ac:dyDescent="0.2">
      <c r="A180" s="35">
        <f t="shared" si="4"/>
        <v>44007</v>
      </c>
      <c r="B180" s="36">
        <f>SUMIFS(СВЦЭМ!$E$33:$E$776,СВЦЭМ!$A$33:$A$776,$A180,СВЦЭМ!$B$33:$B$776,B$155)+'СЕТ СН'!$F$12</f>
        <v>145.78298871999999</v>
      </c>
      <c r="C180" s="36">
        <f>SUMIFS(СВЦЭМ!$E$33:$E$776,СВЦЭМ!$A$33:$A$776,$A180,СВЦЭМ!$B$33:$B$776,C$155)+'СЕТ СН'!$F$12</f>
        <v>151.28113131000001</v>
      </c>
      <c r="D180" s="36">
        <f>SUMIFS(СВЦЭМ!$E$33:$E$776,СВЦЭМ!$A$33:$A$776,$A180,СВЦЭМ!$B$33:$B$776,D$155)+'СЕТ СН'!$F$12</f>
        <v>154.25422044000001</v>
      </c>
      <c r="E180" s="36">
        <f>SUMIFS(СВЦЭМ!$E$33:$E$776,СВЦЭМ!$A$33:$A$776,$A180,СВЦЭМ!$B$33:$B$776,E$155)+'СЕТ СН'!$F$12</f>
        <v>154.88488620999999</v>
      </c>
      <c r="F180" s="36">
        <f>SUMIFS(СВЦЭМ!$E$33:$E$776,СВЦЭМ!$A$33:$A$776,$A180,СВЦЭМ!$B$33:$B$776,F$155)+'СЕТ СН'!$F$12</f>
        <v>154.81493506000001</v>
      </c>
      <c r="G180" s="36">
        <f>SUMIFS(СВЦЭМ!$E$33:$E$776,СВЦЭМ!$A$33:$A$776,$A180,СВЦЭМ!$B$33:$B$776,G$155)+'СЕТ СН'!$F$12</f>
        <v>155.45583970999999</v>
      </c>
      <c r="H180" s="36">
        <f>SUMIFS(СВЦЭМ!$E$33:$E$776,СВЦЭМ!$A$33:$A$776,$A180,СВЦЭМ!$B$33:$B$776,H$155)+'СЕТ СН'!$F$12</f>
        <v>152.59114814</v>
      </c>
      <c r="I180" s="36">
        <f>SUMIFS(СВЦЭМ!$E$33:$E$776,СВЦЭМ!$A$33:$A$776,$A180,СВЦЭМ!$B$33:$B$776,I$155)+'СЕТ СН'!$F$12</f>
        <v>147.54894347999999</v>
      </c>
      <c r="J180" s="36">
        <f>SUMIFS(СВЦЭМ!$E$33:$E$776,СВЦЭМ!$A$33:$A$776,$A180,СВЦЭМ!$B$33:$B$776,J$155)+'СЕТ СН'!$F$12</f>
        <v>140.016639</v>
      </c>
      <c r="K180" s="36">
        <f>SUMIFS(СВЦЭМ!$E$33:$E$776,СВЦЭМ!$A$33:$A$776,$A180,СВЦЭМ!$B$33:$B$776,K$155)+'СЕТ СН'!$F$12</f>
        <v>123.33594045</v>
      </c>
      <c r="L180" s="36">
        <f>SUMIFS(СВЦЭМ!$E$33:$E$776,СВЦЭМ!$A$33:$A$776,$A180,СВЦЭМ!$B$33:$B$776,L$155)+'СЕТ СН'!$F$12</f>
        <v>111.25475898000001</v>
      </c>
      <c r="M180" s="36">
        <f>SUMIFS(СВЦЭМ!$E$33:$E$776,СВЦЭМ!$A$33:$A$776,$A180,СВЦЭМ!$B$33:$B$776,M$155)+'СЕТ СН'!$F$12</f>
        <v>105.21239860999999</v>
      </c>
      <c r="N180" s="36">
        <f>SUMIFS(СВЦЭМ!$E$33:$E$776,СВЦЭМ!$A$33:$A$776,$A180,СВЦЭМ!$B$33:$B$776,N$155)+'СЕТ СН'!$F$12</f>
        <v>106.34371052</v>
      </c>
      <c r="O180" s="36">
        <f>SUMIFS(СВЦЭМ!$E$33:$E$776,СВЦЭМ!$A$33:$A$776,$A180,СВЦЭМ!$B$33:$B$776,O$155)+'СЕТ СН'!$F$12</f>
        <v>106.09327894</v>
      </c>
      <c r="P180" s="36">
        <f>SUMIFS(СВЦЭМ!$E$33:$E$776,СВЦЭМ!$A$33:$A$776,$A180,СВЦЭМ!$B$33:$B$776,P$155)+'СЕТ СН'!$F$12</f>
        <v>106.92776489000001</v>
      </c>
      <c r="Q180" s="36">
        <f>SUMIFS(СВЦЭМ!$E$33:$E$776,СВЦЭМ!$A$33:$A$776,$A180,СВЦЭМ!$B$33:$B$776,Q$155)+'СЕТ СН'!$F$12</f>
        <v>107.34922063</v>
      </c>
      <c r="R180" s="36">
        <f>SUMIFS(СВЦЭМ!$E$33:$E$776,СВЦЭМ!$A$33:$A$776,$A180,СВЦЭМ!$B$33:$B$776,R$155)+'СЕТ СН'!$F$12</f>
        <v>107.45933631</v>
      </c>
      <c r="S180" s="36">
        <f>SUMIFS(СВЦЭМ!$E$33:$E$776,СВЦЭМ!$A$33:$A$776,$A180,СВЦЭМ!$B$33:$B$776,S$155)+'СЕТ СН'!$F$12</f>
        <v>110.94612644</v>
      </c>
      <c r="T180" s="36">
        <f>SUMIFS(СВЦЭМ!$E$33:$E$776,СВЦЭМ!$A$33:$A$776,$A180,СВЦЭМ!$B$33:$B$776,T$155)+'СЕТ СН'!$F$12</f>
        <v>110.58449802</v>
      </c>
      <c r="U180" s="36">
        <f>SUMIFS(СВЦЭМ!$E$33:$E$776,СВЦЭМ!$A$33:$A$776,$A180,СВЦЭМ!$B$33:$B$776,U$155)+'СЕТ СН'!$F$12</f>
        <v>110.17896512999999</v>
      </c>
      <c r="V180" s="36">
        <f>SUMIFS(СВЦЭМ!$E$33:$E$776,СВЦЭМ!$A$33:$A$776,$A180,СВЦЭМ!$B$33:$B$776,V$155)+'СЕТ СН'!$F$12</f>
        <v>105.67792430999999</v>
      </c>
      <c r="W180" s="36">
        <f>SUMIFS(СВЦЭМ!$E$33:$E$776,СВЦЭМ!$A$33:$A$776,$A180,СВЦЭМ!$B$33:$B$776,W$155)+'СЕТ СН'!$F$12</f>
        <v>105.7544309</v>
      </c>
      <c r="X180" s="36">
        <f>SUMIFS(СВЦЭМ!$E$33:$E$776,СВЦЭМ!$A$33:$A$776,$A180,СВЦЭМ!$B$33:$B$776,X$155)+'СЕТ СН'!$F$12</f>
        <v>117.17050227999999</v>
      </c>
      <c r="Y180" s="36">
        <f>SUMIFS(СВЦЭМ!$E$33:$E$776,СВЦЭМ!$A$33:$A$776,$A180,СВЦЭМ!$B$33:$B$776,Y$155)+'СЕТ СН'!$F$12</f>
        <v>132.61707593</v>
      </c>
    </row>
    <row r="181" spans="1:27" ht="15.75" x14ac:dyDescent="0.2">
      <c r="A181" s="35">
        <f t="shared" si="4"/>
        <v>44008</v>
      </c>
      <c r="B181" s="36">
        <f>SUMIFS(СВЦЭМ!$E$33:$E$776,СВЦЭМ!$A$33:$A$776,$A181,СВЦЭМ!$B$33:$B$776,B$155)+'СЕТ СН'!$F$12</f>
        <v>142.57410973</v>
      </c>
      <c r="C181" s="36">
        <f>SUMIFS(СВЦЭМ!$E$33:$E$776,СВЦЭМ!$A$33:$A$776,$A181,СВЦЭМ!$B$33:$B$776,C$155)+'СЕТ СН'!$F$12</f>
        <v>147.60424123000001</v>
      </c>
      <c r="D181" s="36">
        <f>SUMIFS(СВЦЭМ!$E$33:$E$776,СВЦЭМ!$A$33:$A$776,$A181,СВЦЭМ!$B$33:$B$776,D$155)+'СЕТ СН'!$F$12</f>
        <v>148.79657488999999</v>
      </c>
      <c r="E181" s="36">
        <f>SUMIFS(СВЦЭМ!$E$33:$E$776,СВЦЭМ!$A$33:$A$776,$A181,СВЦЭМ!$B$33:$B$776,E$155)+'СЕТ СН'!$F$12</f>
        <v>149.75120651</v>
      </c>
      <c r="F181" s="36">
        <f>SUMIFS(СВЦЭМ!$E$33:$E$776,СВЦЭМ!$A$33:$A$776,$A181,СВЦЭМ!$B$33:$B$776,F$155)+'СЕТ СН'!$F$12</f>
        <v>150.58582870000001</v>
      </c>
      <c r="G181" s="36">
        <f>SUMIFS(СВЦЭМ!$E$33:$E$776,СВЦЭМ!$A$33:$A$776,$A181,СВЦЭМ!$B$33:$B$776,G$155)+'СЕТ СН'!$F$12</f>
        <v>150.06959128</v>
      </c>
      <c r="H181" s="36">
        <f>SUMIFS(СВЦЭМ!$E$33:$E$776,СВЦЭМ!$A$33:$A$776,$A181,СВЦЭМ!$B$33:$B$776,H$155)+'СЕТ СН'!$F$12</f>
        <v>150.81424724999999</v>
      </c>
      <c r="I181" s="36">
        <f>SUMIFS(СВЦЭМ!$E$33:$E$776,СВЦЭМ!$A$33:$A$776,$A181,СВЦЭМ!$B$33:$B$776,I$155)+'СЕТ СН'!$F$12</f>
        <v>141.06348775999999</v>
      </c>
      <c r="J181" s="36">
        <f>SUMIFS(СВЦЭМ!$E$33:$E$776,СВЦЭМ!$A$33:$A$776,$A181,СВЦЭМ!$B$33:$B$776,J$155)+'СЕТ СН'!$F$12</f>
        <v>138.14827596999999</v>
      </c>
      <c r="K181" s="36">
        <f>SUMIFS(СВЦЭМ!$E$33:$E$776,СВЦЭМ!$A$33:$A$776,$A181,СВЦЭМ!$B$33:$B$776,K$155)+'СЕТ СН'!$F$12</f>
        <v>122.52845001</v>
      </c>
      <c r="L181" s="36">
        <f>SUMIFS(СВЦЭМ!$E$33:$E$776,СВЦЭМ!$A$33:$A$776,$A181,СВЦЭМ!$B$33:$B$776,L$155)+'СЕТ СН'!$F$12</f>
        <v>110.75979848</v>
      </c>
      <c r="M181" s="36">
        <f>SUMIFS(СВЦЭМ!$E$33:$E$776,СВЦЭМ!$A$33:$A$776,$A181,СВЦЭМ!$B$33:$B$776,M$155)+'СЕТ СН'!$F$12</f>
        <v>110.20525499999999</v>
      </c>
      <c r="N181" s="36">
        <f>SUMIFS(СВЦЭМ!$E$33:$E$776,СВЦЭМ!$A$33:$A$776,$A181,СВЦЭМ!$B$33:$B$776,N$155)+'СЕТ СН'!$F$12</f>
        <v>109.06703951</v>
      </c>
      <c r="O181" s="36">
        <f>SUMIFS(СВЦЭМ!$E$33:$E$776,СВЦЭМ!$A$33:$A$776,$A181,СВЦЭМ!$B$33:$B$776,O$155)+'СЕТ СН'!$F$12</f>
        <v>109.43817730000001</v>
      </c>
      <c r="P181" s="36">
        <f>SUMIFS(СВЦЭМ!$E$33:$E$776,СВЦЭМ!$A$33:$A$776,$A181,СВЦЭМ!$B$33:$B$776,P$155)+'СЕТ СН'!$F$12</f>
        <v>113.89553133</v>
      </c>
      <c r="Q181" s="36">
        <f>SUMIFS(СВЦЭМ!$E$33:$E$776,СВЦЭМ!$A$33:$A$776,$A181,СВЦЭМ!$B$33:$B$776,Q$155)+'СЕТ СН'!$F$12</f>
        <v>114.96409598</v>
      </c>
      <c r="R181" s="36">
        <f>SUMIFS(СВЦЭМ!$E$33:$E$776,СВЦЭМ!$A$33:$A$776,$A181,СВЦЭМ!$B$33:$B$776,R$155)+'СЕТ СН'!$F$12</f>
        <v>111.33303536</v>
      </c>
      <c r="S181" s="36">
        <f>SUMIFS(СВЦЭМ!$E$33:$E$776,СВЦЭМ!$A$33:$A$776,$A181,СВЦЭМ!$B$33:$B$776,S$155)+'СЕТ СН'!$F$12</f>
        <v>111.81976916000001</v>
      </c>
      <c r="T181" s="36">
        <f>SUMIFS(СВЦЭМ!$E$33:$E$776,СВЦЭМ!$A$33:$A$776,$A181,СВЦЭМ!$B$33:$B$776,T$155)+'СЕТ СН'!$F$12</f>
        <v>115.75720617</v>
      </c>
      <c r="U181" s="36">
        <f>SUMIFS(СВЦЭМ!$E$33:$E$776,СВЦЭМ!$A$33:$A$776,$A181,СВЦЭМ!$B$33:$B$776,U$155)+'СЕТ СН'!$F$12</f>
        <v>115.80985348</v>
      </c>
      <c r="V181" s="36">
        <f>SUMIFS(СВЦЭМ!$E$33:$E$776,СВЦЭМ!$A$33:$A$776,$A181,СВЦЭМ!$B$33:$B$776,V$155)+'СЕТ СН'!$F$12</f>
        <v>110.62416305000001</v>
      </c>
      <c r="W181" s="36">
        <f>SUMIFS(СВЦЭМ!$E$33:$E$776,СВЦЭМ!$A$33:$A$776,$A181,СВЦЭМ!$B$33:$B$776,W$155)+'СЕТ СН'!$F$12</f>
        <v>106.25974196</v>
      </c>
      <c r="X181" s="36">
        <f>SUMIFS(СВЦЭМ!$E$33:$E$776,СВЦЭМ!$A$33:$A$776,$A181,СВЦЭМ!$B$33:$B$776,X$155)+'СЕТ СН'!$F$12</f>
        <v>113.01128528</v>
      </c>
      <c r="Y181" s="36">
        <f>SUMIFS(СВЦЭМ!$E$33:$E$776,СВЦЭМ!$A$33:$A$776,$A181,СВЦЭМ!$B$33:$B$776,Y$155)+'СЕТ СН'!$F$12</f>
        <v>126.64560727999999</v>
      </c>
    </row>
    <row r="182" spans="1:27" ht="15.75" x14ac:dyDescent="0.2">
      <c r="A182" s="35">
        <f t="shared" si="4"/>
        <v>44009</v>
      </c>
      <c r="B182" s="36">
        <f>SUMIFS(СВЦЭМ!$E$33:$E$776,СВЦЭМ!$A$33:$A$776,$A182,СВЦЭМ!$B$33:$B$776,B$155)+'СЕТ СН'!$F$12</f>
        <v>139.0805517</v>
      </c>
      <c r="C182" s="36">
        <f>SUMIFS(СВЦЭМ!$E$33:$E$776,СВЦЭМ!$A$33:$A$776,$A182,СВЦЭМ!$B$33:$B$776,C$155)+'СЕТ СН'!$F$12</f>
        <v>137.45016244999999</v>
      </c>
      <c r="D182" s="36">
        <f>SUMIFS(СВЦЭМ!$E$33:$E$776,СВЦЭМ!$A$33:$A$776,$A182,СВЦЭМ!$B$33:$B$776,D$155)+'СЕТ СН'!$F$12</f>
        <v>136.94577454</v>
      </c>
      <c r="E182" s="36">
        <f>SUMIFS(СВЦЭМ!$E$33:$E$776,СВЦЭМ!$A$33:$A$776,$A182,СВЦЭМ!$B$33:$B$776,E$155)+'СЕТ СН'!$F$12</f>
        <v>137.07023548000001</v>
      </c>
      <c r="F182" s="36">
        <f>SUMIFS(СВЦЭМ!$E$33:$E$776,СВЦЭМ!$A$33:$A$776,$A182,СВЦЭМ!$B$33:$B$776,F$155)+'СЕТ СН'!$F$12</f>
        <v>136.29328563999999</v>
      </c>
      <c r="G182" s="36">
        <f>SUMIFS(СВЦЭМ!$E$33:$E$776,СВЦЭМ!$A$33:$A$776,$A182,СВЦЭМ!$B$33:$B$776,G$155)+'СЕТ СН'!$F$12</f>
        <v>135.9724674</v>
      </c>
      <c r="H182" s="36">
        <f>SUMIFS(СВЦЭМ!$E$33:$E$776,СВЦЭМ!$A$33:$A$776,$A182,СВЦЭМ!$B$33:$B$776,H$155)+'СЕТ СН'!$F$12</f>
        <v>136.01237426</v>
      </c>
      <c r="I182" s="36">
        <f>SUMIFS(СВЦЭМ!$E$33:$E$776,СВЦЭМ!$A$33:$A$776,$A182,СВЦЭМ!$B$33:$B$776,I$155)+'СЕТ СН'!$F$12</f>
        <v>135.47987466000001</v>
      </c>
      <c r="J182" s="36">
        <f>SUMIFS(СВЦЭМ!$E$33:$E$776,СВЦЭМ!$A$33:$A$776,$A182,СВЦЭМ!$B$33:$B$776,J$155)+'СЕТ СН'!$F$12</f>
        <v>134.85849697</v>
      </c>
      <c r="K182" s="36">
        <f>SUMIFS(СВЦЭМ!$E$33:$E$776,СВЦЭМ!$A$33:$A$776,$A182,СВЦЭМ!$B$33:$B$776,K$155)+'СЕТ СН'!$F$12</f>
        <v>118.46026919000001</v>
      </c>
      <c r="L182" s="36">
        <f>SUMIFS(СВЦЭМ!$E$33:$E$776,СВЦЭМ!$A$33:$A$776,$A182,СВЦЭМ!$B$33:$B$776,L$155)+'СЕТ СН'!$F$12</f>
        <v>105.87132588999999</v>
      </c>
      <c r="M182" s="36">
        <f>SUMIFS(СВЦЭМ!$E$33:$E$776,СВЦЭМ!$A$33:$A$776,$A182,СВЦЭМ!$B$33:$B$776,M$155)+'СЕТ СН'!$F$12</f>
        <v>104.14996854</v>
      </c>
      <c r="N182" s="36">
        <f>SUMIFS(СВЦЭМ!$E$33:$E$776,СВЦЭМ!$A$33:$A$776,$A182,СВЦЭМ!$B$33:$B$776,N$155)+'СЕТ СН'!$F$12</f>
        <v>105.60912849</v>
      </c>
      <c r="O182" s="36">
        <f>SUMIFS(СВЦЭМ!$E$33:$E$776,СВЦЭМ!$A$33:$A$776,$A182,СВЦЭМ!$B$33:$B$776,O$155)+'СЕТ СН'!$F$12</f>
        <v>106.88758550999999</v>
      </c>
      <c r="P182" s="36">
        <f>SUMIFS(СВЦЭМ!$E$33:$E$776,СВЦЭМ!$A$33:$A$776,$A182,СВЦЭМ!$B$33:$B$776,P$155)+'СЕТ СН'!$F$12</f>
        <v>108.29835948</v>
      </c>
      <c r="Q182" s="36">
        <f>SUMIFS(СВЦЭМ!$E$33:$E$776,СВЦЭМ!$A$33:$A$776,$A182,СВЦЭМ!$B$33:$B$776,Q$155)+'СЕТ СН'!$F$12</f>
        <v>109.70438099</v>
      </c>
      <c r="R182" s="36">
        <f>SUMIFS(СВЦЭМ!$E$33:$E$776,СВЦЭМ!$A$33:$A$776,$A182,СВЦЭМ!$B$33:$B$776,R$155)+'СЕТ СН'!$F$12</f>
        <v>105.92535619</v>
      </c>
      <c r="S182" s="36">
        <f>SUMIFS(СВЦЭМ!$E$33:$E$776,СВЦЭМ!$A$33:$A$776,$A182,СВЦЭМ!$B$33:$B$776,S$155)+'СЕТ СН'!$F$12</f>
        <v>107.26252821</v>
      </c>
      <c r="T182" s="36">
        <f>SUMIFS(СВЦЭМ!$E$33:$E$776,СВЦЭМ!$A$33:$A$776,$A182,СВЦЭМ!$B$33:$B$776,T$155)+'СЕТ СН'!$F$12</f>
        <v>110.48697448999999</v>
      </c>
      <c r="U182" s="36">
        <f>SUMIFS(СВЦЭМ!$E$33:$E$776,СВЦЭМ!$A$33:$A$776,$A182,СВЦЭМ!$B$33:$B$776,U$155)+'СЕТ СН'!$F$12</f>
        <v>108.4376335</v>
      </c>
      <c r="V182" s="36">
        <f>SUMIFS(СВЦЭМ!$E$33:$E$776,СВЦЭМ!$A$33:$A$776,$A182,СВЦЭМ!$B$33:$B$776,V$155)+'СЕТ СН'!$F$12</f>
        <v>106.27927006</v>
      </c>
      <c r="W182" s="36">
        <f>SUMIFS(СВЦЭМ!$E$33:$E$776,СВЦЭМ!$A$33:$A$776,$A182,СВЦЭМ!$B$33:$B$776,W$155)+'СЕТ СН'!$F$12</f>
        <v>101.19338546</v>
      </c>
      <c r="X182" s="36">
        <f>SUMIFS(СВЦЭМ!$E$33:$E$776,СВЦЭМ!$A$33:$A$776,$A182,СВЦЭМ!$B$33:$B$776,X$155)+'СЕТ СН'!$F$12</f>
        <v>105.68304825</v>
      </c>
      <c r="Y182" s="36">
        <f>SUMIFS(СВЦЭМ!$E$33:$E$776,СВЦЭМ!$A$33:$A$776,$A182,СВЦЭМ!$B$33:$B$776,Y$155)+'СЕТ СН'!$F$12</f>
        <v>121.61762108000001</v>
      </c>
    </row>
    <row r="183" spans="1:27" ht="15.75" x14ac:dyDescent="0.2">
      <c r="A183" s="35">
        <f t="shared" si="4"/>
        <v>44010</v>
      </c>
      <c r="B183" s="36">
        <f>SUMIFS(СВЦЭМ!$E$33:$E$776,СВЦЭМ!$A$33:$A$776,$A183,СВЦЭМ!$B$33:$B$776,B$155)+'СЕТ СН'!$F$12</f>
        <v>134.29806234</v>
      </c>
      <c r="C183" s="36">
        <f>SUMIFS(СВЦЭМ!$E$33:$E$776,СВЦЭМ!$A$33:$A$776,$A183,СВЦЭМ!$B$33:$B$776,C$155)+'СЕТ СН'!$F$12</f>
        <v>131.75254398999999</v>
      </c>
      <c r="D183" s="36">
        <f>SUMIFS(СВЦЭМ!$E$33:$E$776,СВЦЭМ!$A$33:$A$776,$A183,СВЦЭМ!$B$33:$B$776,D$155)+'СЕТ СН'!$F$12</f>
        <v>128.66736318</v>
      </c>
      <c r="E183" s="36">
        <f>SUMIFS(СВЦЭМ!$E$33:$E$776,СВЦЭМ!$A$33:$A$776,$A183,СВЦЭМ!$B$33:$B$776,E$155)+'СЕТ СН'!$F$12</f>
        <v>128.7898266</v>
      </c>
      <c r="F183" s="36">
        <f>SUMIFS(СВЦЭМ!$E$33:$E$776,СВЦЭМ!$A$33:$A$776,$A183,СВЦЭМ!$B$33:$B$776,F$155)+'СЕТ СН'!$F$12</f>
        <v>128.51515415</v>
      </c>
      <c r="G183" s="36">
        <f>SUMIFS(СВЦЭМ!$E$33:$E$776,СВЦЭМ!$A$33:$A$776,$A183,СВЦЭМ!$B$33:$B$776,G$155)+'СЕТ СН'!$F$12</f>
        <v>129.85352652</v>
      </c>
      <c r="H183" s="36">
        <f>SUMIFS(СВЦЭМ!$E$33:$E$776,СВЦЭМ!$A$33:$A$776,$A183,СВЦЭМ!$B$33:$B$776,H$155)+'СЕТ СН'!$F$12</f>
        <v>129.98421266</v>
      </c>
      <c r="I183" s="36">
        <f>SUMIFS(СВЦЭМ!$E$33:$E$776,СВЦЭМ!$A$33:$A$776,$A183,СВЦЭМ!$B$33:$B$776,I$155)+'СЕТ СН'!$F$12</f>
        <v>131.99701902000001</v>
      </c>
      <c r="J183" s="36">
        <f>SUMIFS(СВЦЭМ!$E$33:$E$776,СВЦЭМ!$A$33:$A$776,$A183,СВЦЭМ!$B$33:$B$776,J$155)+'СЕТ СН'!$F$12</f>
        <v>131.39316643999999</v>
      </c>
      <c r="K183" s="36">
        <f>SUMIFS(СВЦЭМ!$E$33:$E$776,СВЦЭМ!$A$33:$A$776,$A183,СВЦЭМ!$B$33:$B$776,K$155)+'СЕТ СН'!$F$12</f>
        <v>119.69514341</v>
      </c>
      <c r="L183" s="36">
        <f>SUMIFS(СВЦЭМ!$E$33:$E$776,СВЦЭМ!$A$33:$A$776,$A183,СВЦЭМ!$B$33:$B$776,L$155)+'СЕТ СН'!$F$12</f>
        <v>106.80122674</v>
      </c>
      <c r="M183" s="36">
        <f>SUMIFS(СВЦЭМ!$E$33:$E$776,СВЦЭМ!$A$33:$A$776,$A183,СВЦЭМ!$B$33:$B$776,M$155)+'СЕТ СН'!$F$12</f>
        <v>102.05010045</v>
      </c>
      <c r="N183" s="36">
        <f>SUMIFS(СВЦЭМ!$E$33:$E$776,СВЦЭМ!$A$33:$A$776,$A183,СВЦЭМ!$B$33:$B$776,N$155)+'СЕТ СН'!$F$12</f>
        <v>104.34973957</v>
      </c>
      <c r="O183" s="36">
        <f>SUMIFS(СВЦЭМ!$E$33:$E$776,СВЦЭМ!$A$33:$A$776,$A183,СВЦЭМ!$B$33:$B$776,O$155)+'СЕТ СН'!$F$12</f>
        <v>107.49365931</v>
      </c>
      <c r="P183" s="36">
        <f>SUMIFS(СВЦЭМ!$E$33:$E$776,СВЦЭМ!$A$33:$A$776,$A183,СВЦЭМ!$B$33:$B$776,P$155)+'СЕТ СН'!$F$12</f>
        <v>105.0863537</v>
      </c>
      <c r="Q183" s="36">
        <f>SUMIFS(СВЦЭМ!$E$33:$E$776,СВЦЭМ!$A$33:$A$776,$A183,СВЦЭМ!$B$33:$B$776,Q$155)+'СЕТ СН'!$F$12</f>
        <v>105.81268593999999</v>
      </c>
      <c r="R183" s="36">
        <f>SUMIFS(СВЦЭМ!$E$33:$E$776,СВЦЭМ!$A$33:$A$776,$A183,СВЦЭМ!$B$33:$B$776,R$155)+'СЕТ СН'!$F$12</f>
        <v>108.40458532</v>
      </c>
      <c r="S183" s="36">
        <f>SUMIFS(СВЦЭМ!$E$33:$E$776,СВЦЭМ!$A$33:$A$776,$A183,СВЦЭМ!$B$33:$B$776,S$155)+'СЕТ СН'!$F$12</f>
        <v>108.92194073</v>
      </c>
      <c r="T183" s="36">
        <f>SUMIFS(СВЦЭМ!$E$33:$E$776,СВЦЭМ!$A$33:$A$776,$A183,СВЦЭМ!$B$33:$B$776,T$155)+'СЕТ СН'!$F$12</f>
        <v>107.85370880000001</v>
      </c>
      <c r="U183" s="36">
        <f>SUMIFS(СВЦЭМ!$E$33:$E$776,СВЦЭМ!$A$33:$A$776,$A183,СВЦЭМ!$B$33:$B$776,U$155)+'СЕТ СН'!$F$12</f>
        <v>105.76665808</v>
      </c>
      <c r="V183" s="36">
        <f>SUMIFS(СВЦЭМ!$E$33:$E$776,СВЦЭМ!$A$33:$A$776,$A183,СВЦЭМ!$B$33:$B$776,V$155)+'СЕТ СН'!$F$12</f>
        <v>105.64712182</v>
      </c>
      <c r="W183" s="36">
        <f>SUMIFS(СВЦЭМ!$E$33:$E$776,СВЦЭМ!$A$33:$A$776,$A183,СВЦЭМ!$B$33:$B$776,W$155)+'СЕТ СН'!$F$12</f>
        <v>102.5055691</v>
      </c>
      <c r="X183" s="36">
        <f>SUMIFS(СВЦЭМ!$E$33:$E$776,СВЦЭМ!$A$33:$A$776,$A183,СВЦЭМ!$B$33:$B$776,X$155)+'СЕТ СН'!$F$12</f>
        <v>108.21262645</v>
      </c>
      <c r="Y183" s="36">
        <f>SUMIFS(СВЦЭМ!$E$33:$E$776,СВЦЭМ!$A$33:$A$776,$A183,СВЦЭМ!$B$33:$B$776,Y$155)+'СЕТ СН'!$F$12</f>
        <v>120.16970056</v>
      </c>
    </row>
    <row r="184" spans="1:27" ht="15.75" x14ac:dyDescent="0.2">
      <c r="A184" s="35">
        <f t="shared" si="4"/>
        <v>44011</v>
      </c>
      <c r="B184" s="36">
        <f>SUMIFS(СВЦЭМ!$E$33:$E$776,СВЦЭМ!$A$33:$A$776,$A184,СВЦЭМ!$B$33:$B$776,B$155)+'СЕТ СН'!$F$12</f>
        <v>147.26964046000001</v>
      </c>
      <c r="C184" s="36">
        <f>SUMIFS(СВЦЭМ!$E$33:$E$776,СВЦЭМ!$A$33:$A$776,$A184,СВЦЭМ!$B$33:$B$776,C$155)+'СЕТ СН'!$F$12</f>
        <v>146.47611774000001</v>
      </c>
      <c r="D184" s="36">
        <f>SUMIFS(СВЦЭМ!$E$33:$E$776,СВЦЭМ!$A$33:$A$776,$A184,СВЦЭМ!$B$33:$B$776,D$155)+'СЕТ СН'!$F$12</f>
        <v>143.86282173000001</v>
      </c>
      <c r="E184" s="36">
        <f>SUMIFS(СВЦЭМ!$E$33:$E$776,СВЦЭМ!$A$33:$A$776,$A184,СВЦЭМ!$B$33:$B$776,E$155)+'СЕТ СН'!$F$12</f>
        <v>142.87378602000001</v>
      </c>
      <c r="F184" s="36">
        <f>SUMIFS(СВЦЭМ!$E$33:$E$776,СВЦЭМ!$A$33:$A$776,$A184,СВЦЭМ!$B$33:$B$776,F$155)+'СЕТ СН'!$F$12</f>
        <v>140.74984938</v>
      </c>
      <c r="G184" s="36">
        <f>SUMIFS(СВЦЭМ!$E$33:$E$776,СВЦЭМ!$A$33:$A$776,$A184,СВЦЭМ!$B$33:$B$776,G$155)+'СЕТ СН'!$F$12</f>
        <v>142.49745984</v>
      </c>
      <c r="H184" s="36">
        <f>SUMIFS(СВЦЭМ!$E$33:$E$776,СВЦЭМ!$A$33:$A$776,$A184,СВЦЭМ!$B$33:$B$776,H$155)+'СЕТ СН'!$F$12</f>
        <v>146.02270924999999</v>
      </c>
      <c r="I184" s="36">
        <f>SUMIFS(СВЦЭМ!$E$33:$E$776,СВЦЭМ!$A$33:$A$776,$A184,СВЦЭМ!$B$33:$B$776,I$155)+'СЕТ СН'!$F$12</f>
        <v>149.11671479</v>
      </c>
      <c r="J184" s="36">
        <f>SUMIFS(СВЦЭМ!$E$33:$E$776,СВЦЭМ!$A$33:$A$776,$A184,СВЦЭМ!$B$33:$B$776,J$155)+'СЕТ СН'!$F$12</f>
        <v>140.23052853999999</v>
      </c>
      <c r="K184" s="36">
        <f>SUMIFS(СВЦЭМ!$E$33:$E$776,СВЦЭМ!$A$33:$A$776,$A184,СВЦЭМ!$B$33:$B$776,K$155)+'СЕТ СН'!$F$12</f>
        <v>118.17619522</v>
      </c>
      <c r="L184" s="36">
        <f>SUMIFS(СВЦЭМ!$E$33:$E$776,СВЦЭМ!$A$33:$A$776,$A184,СВЦЭМ!$B$33:$B$776,L$155)+'СЕТ СН'!$F$12</f>
        <v>99.931671269999995</v>
      </c>
      <c r="M184" s="36">
        <f>SUMIFS(СВЦЭМ!$E$33:$E$776,СВЦЭМ!$A$33:$A$776,$A184,СВЦЭМ!$B$33:$B$776,M$155)+'СЕТ СН'!$F$12</f>
        <v>97.434847009999999</v>
      </c>
      <c r="N184" s="36">
        <f>SUMIFS(СВЦЭМ!$E$33:$E$776,СВЦЭМ!$A$33:$A$776,$A184,СВЦЭМ!$B$33:$B$776,N$155)+'СЕТ СН'!$F$12</f>
        <v>101.45356369</v>
      </c>
      <c r="O184" s="36">
        <f>SUMIFS(СВЦЭМ!$E$33:$E$776,СВЦЭМ!$A$33:$A$776,$A184,СВЦЭМ!$B$33:$B$776,O$155)+'СЕТ СН'!$F$12</f>
        <v>104.5181991</v>
      </c>
      <c r="P184" s="36">
        <f>SUMIFS(СВЦЭМ!$E$33:$E$776,СВЦЭМ!$A$33:$A$776,$A184,СВЦЭМ!$B$33:$B$776,P$155)+'СЕТ СН'!$F$12</f>
        <v>102.72346299</v>
      </c>
      <c r="Q184" s="36">
        <f>SUMIFS(СВЦЭМ!$E$33:$E$776,СВЦЭМ!$A$33:$A$776,$A184,СВЦЭМ!$B$33:$B$776,Q$155)+'СЕТ СН'!$F$12</f>
        <v>102.9945341</v>
      </c>
      <c r="R184" s="36">
        <f>SUMIFS(СВЦЭМ!$E$33:$E$776,СВЦЭМ!$A$33:$A$776,$A184,СВЦЭМ!$B$33:$B$776,R$155)+'СЕТ СН'!$F$12</f>
        <v>106.43471667999999</v>
      </c>
      <c r="S184" s="36">
        <f>SUMIFS(СВЦЭМ!$E$33:$E$776,СВЦЭМ!$A$33:$A$776,$A184,СВЦЭМ!$B$33:$B$776,S$155)+'СЕТ СН'!$F$12</f>
        <v>106.21025883</v>
      </c>
      <c r="T184" s="36">
        <f>SUMIFS(СВЦЭМ!$E$33:$E$776,СВЦЭМ!$A$33:$A$776,$A184,СВЦЭМ!$B$33:$B$776,T$155)+'СЕТ СН'!$F$12</f>
        <v>107.94819484999999</v>
      </c>
      <c r="U184" s="36">
        <f>SUMIFS(СВЦЭМ!$E$33:$E$776,СВЦЭМ!$A$33:$A$776,$A184,СВЦЭМ!$B$33:$B$776,U$155)+'СЕТ СН'!$F$12</f>
        <v>112.02369586</v>
      </c>
      <c r="V184" s="36">
        <f>SUMIFS(СВЦЭМ!$E$33:$E$776,СВЦЭМ!$A$33:$A$776,$A184,СВЦЭМ!$B$33:$B$776,V$155)+'СЕТ СН'!$F$12</f>
        <v>112.94069858</v>
      </c>
      <c r="W184" s="36">
        <f>SUMIFS(СВЦЭМ!$E$33:$E$776,СВЦЭМ!$A$33:$A$776,$A184,СВЦЭМ!$B$33:$B$776,W$155)+'СЕТ СН'!$F$12</f>
        <v>108.45084695</v>
      </c>
      <c r="X184" s="36">
        <f>SUMIFS(СВЦЭМ!$E$33:$E$776,СВЦЭМ!$A$33:$A$776,$A184,СВЦЭМ!$B$33:$B$776,X$155)+'СЕТ СН'!$F$12</f>
        <v>106.77069707</v>
      </c>
      <c r="Y184" s="36">
        <f>SUMIFS(СВЦЭМ!$E$33:$E$776,СВЦЭМ!$A$33:$A$776,$A184,СВЦЭМ!$B$33:$B$776,Y$155)+'СЕТ СН'!$F$12</f>
        <v>127.27009484</v>
      </c>
    </row>
    <row r="185" spans="1:27" ht="15.75" x14ac:dyDescent="0.2">
      <c r="A185" s="35">
        <f t="shared" si="4"/>
        <v>44012</v>
      </c>
      <c r="B185" s="36">
        <f>SUMIFS(СВЦЭМ!$E$33:$E$776,СВЦЭМ!$A$33:$A$776,$A185,СВЦЭМ!$B$33:$B$776,B$155)+'СЕТ СН'!$F$12</f>
        <v>146.96857807999999</v>
      </c>
      <c r="C185" s="36">
        <f>SUMIFS(СВЦЭМ!$E$33:$E$776,СВЦЭМ!$A$33:$A$776,$A185,СВЦЭМ!$B$33:$B$776,C$155)+'СЕТ СН'!$F$12</f>
        <v>142.36504059000001</v>
      </c>
      <c r="D185" s="36">
        <f>SUMIFS(СВЦЭМ!$E$33:$E$776,СВЦЭМ!$A$33:$A$776,$A185,СВЦЭМ!$B$33:$B$776,D$155)+'СЕТ СН'!$F$12</f>
        <v>139.75243982000001</v>
      </c>
      <c r="E185" s="36">
        <f>SUMIFS(СВЦЭМ!$E$33:$E$776,СВЦЭМ!$A$33:$A$776,$A185,СВЦЭМ!$B$33:$B$776,E$155)+'СЕТ СН'!$F$12</f>
        <v>138.50189338999999</v>
      </c>
      <c r="F185" s="36">
        <f>SUMIFS(СВЦЭМ!$E$33:$E$776,СВЦЭМ!$A$33:$A$776,$A185,СВЦЭМ!$B$33:$B$776,F$155)+'СЕТ СН'!$F$12</f>
        <v>136.97568025999999</v>
      </c>
      <c r="G185" s="36">
        <f>SUMIFS(СВЦЭМ!$E$33:$E$776,СВЦЭМ!$A$33:$A$776,$A185,СВЦЭМ!$B$33:$B$776,G$155)+'СЕТ СН'!$F$12</f>
        <v>139.10258958</v>
      </c>
      <c r="H185" s="36">
        <f>SUMIFS(СВЦЭМ!$E$33:$E$776,СВЦЭМ!$A$33:$A$776,$A185,СВЦЭМ!$B$33:$B$776,H$155)+'СЕТ СН'!$F$12</f>
        <v>143.34740002000001</v>
      </c>
      <c r="I185" s="36">
        <f>SUMIFS(СВЦЭМ!$E$33:$E$776,СВЦЭМ!$A$33:$A$776,$A185,СВЦЭМ!$B$33:$B$776,I$155)+'СЕТ СН'!$F$12</f>
        <v>144.67350848999999</v>
      </c>
      <c r="J185" s="36">
        <f>SUMIFS(СВЦЭМ!$E$33:$E$776,СВЦЭМ!$A$33:$A$776,$A185,СВЦЭМ!$B$33:$B$776,J$155)+'СЕТ СН'!$F$12</f>
        <v>136.05221313000001</v>
      </c>
      <c r="K185" s="36">
        <f>SUMIFS(СВЦЭМ!$E$33:$E$776,СВЦЭМ!$A$33:$A$776,$A185,СВЦЭМ!$B$33:$B$776,K$155)+'СЕТ СН'!$F$12</f>
        <v>120.19209057</v>
      </c>
      <c r="L185" s="36">
        <f>SUMIFS(СВЦЭМ!$E$33:$E$776,СВЦЭМ!$A$33:$A$776,$A185,СВЦЭМ!$B$33:$B$776,L$155)+'СЕТ СН'!$F$12</f>
        <v>105.79370566999999</v>
      </c>
      <c r="M185" s="36">
        <f>SUMIFS(СВЦЭМ!$E$33:$E$776,СВЦЭМ!$A$33:$A$776,$A185,СВЦЭМ!$B$33:$B$776,M$155)+'СЕТ СН'!$F$12</f>
        <v>104.93607978</v>
      </c>
      <c r="N185" s="36">
        <f>SUMIFS(СВЦЭМ!$E$33:$E$776,СВЦЭМ!$A$33:$A$776,$A185,СВЦЭМ!$B$33:$B$776,N$155)+'СЕТ СН'!$F$12</f>
        <v>108.86202013</v>
      </c>
      <c r="O185" s="36">
        <f>SUMIFS(СВЦЭМ!$E$33:$E$776,СВЦЭМ!$A$33:$A$776,$A185,СВЦЭМ!$B$33:$B$776,O$155)+'СЕТ СН'!$F$12</f>
        <v>109.57050581999999</v>
      </c>
      <c r="P185" s="36">
        <f>SUMIFS(СВЦЭМ!$E$33:$E$776,СВЦЭМ!$A$33:$A$776,$A185,СВЦЭМ!$B$33:$B$776,P$155)+'СЕТ СН'!$F$12</f>
        <v>109.02744529</v>
      </c>
      <c r="Q185" s="36">
        <f>SUMIFS(СВЦЭМ!$E$33:$E$776,СВЦЭМ!$A$33:$A$776,$A185,СВЦЭМ!$B$33:$B$776,Q$155)+'СЕТ СН'!$F$12</f>
        <v>109.81704085</v>
      </c>
      <c r="R185" s="36">
        <f>SUMIFS(СВЦЭМ!$E$33:$E$776,СВЦЭМ!$A$33:$A$776,$A185,СВЦЭМ!$B$33:$B$776,R$155)+'СЕТ СН'!$F$12</f>
        <v>110.16573326</v>
      </c>
      <c r="S185" s="36">
        <f>SUMIFS(СВЦЭМ!$E$33:$E$776,СВЦЭМ!$A$33:$A$776,$A185,СВЦЭМ!$B$33:$B$776,S$155)+'СЕТ СН'!$F$12</f>
        <v>110.49296672</v>
      </c>
      <c r="T185" s="36">
        <f>SUMIFS(СВЦЭМ!$E$33:$E$776,СВЦЭМ!$A$33:$A$776,$A185,СВЦЭМ!$B$33:$B$776,T$155)+'СЕТ СН'!$F$12</f>
        <v>110.38734079</v>
      </c>
      <c r="U185" s="36">
        <f>SUMIFS(СВЦЭМ!$E$33:$E$776,СВЦЭМ!$A$33:$A$776,$A185,СВЦЭМ!$B$33:$B$776,U$155)+'СЕТ СН'!$F$12</f>
        <v>109.49369285</v>
      </c>
      <c r="V185" s="36">
        <f>SUMIFS(СВЦЭМ!$E$33:$E$776,СВЦЭМ!$A$33:$A$776,$A185,СВЦЭМ!$B$33:$B$776,V$155)+'СЕТ СН'!$F$12</f>
        <v>108.38343095</v>
      </c>
      <c r="W185" s="36">
        <f>SUMIFS(СВЦЭМ!$E$33:$E$776,СВЦЭМ!$A$33:$A$776,$A185,СВЦЭМ!$B$33:$B$776,W$155)+'СЕТ СН'!$F$12</f>
        <v>103.95395997999999</v>
      </c>
      <c r="X185" s="36">
        <f>SUMIFS(СВЦЭМ!$E$33:$E$776,СВЦЭМ!$A$33:$A$776,$A185,СВЦЭМ!$B$33:$B$776,X$155)+'СЕТ СН'!$F$12</f>
        <v>111.38483875</v>
      </c>
      <c r="Y185" s="36">
        <f>SUMIFS(СВЦЭМ!$E$33:$E$776,СВЦЭМ!$A$33:$A$776,$A185,СВЦЭМ!$B$33:$B$776,Y$155)+'СЕТ СН'!$F$12</f>
        <v>127.48100843</v>
      </c>
    </row>
    <row r="186" spans="1:27" ht="15.75" hidden="1" x14ac:dyDescent="0.2">
      <c r="A186" s="35">
        <f t="shared" si="4"/>
        <v>44013</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0" t="s">
        <v>7</v>
      </c>
      <c r="B188" s="124" t="s">
        <v>107</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31"/>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32"/>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01.06.2020</v>
      </c>
      <c r="B191" s="36">
        <f>SUMIFS(СВЦЭМ!$F$33:$F$776,СВЦЭМ!$A$33:$A$776,$A191,СВЦЭМ!$B$33:$B$776,B$190)+'СЕТ СН'!$F$12</f>
        <v>123.38636808</v>
      </c>
      <c r="C191" s="36">
        <f>SUMIFS(СВЦЭМ!$F$33:$F$776,СВЦЭМ!$A$33:$A$776,$A191,СВЦЭМ!$B$33:$B$776,C$190)+'СЕТ СН'!$F$12</f>
        <v>125.25362222</v>
      </c>
      <c r="D191" s="36">
        <f>SUMIFS(СВЦЭМ!$F$33:$F$776,СВЦЭМ!$A$33:$A$776,$A191,СВЦЭМ!$B$33:$B$776,D$190)+'СЕТ СН'!$F$12</f>
        <v>127.98944335</v>
      </c>
      <c r="E191" s="36">
        <f>SUMIFS(СВЦЭМ!$F$33:$F$776,СВЦЭМ!$A$33:$A$776,$A191,СВЦЭМ!$B$33:$B$776,E$190)+'СЕТ СН'!$F$12</f>
        <v>129.28786436999999</v>
      </c>
      <c r="F191" s="36">
        <f>SUMIFS(СВЦЭМ!$F$33:$F$776,СВЦЭМ!$A$33:$A$776,$A191,СВЦЭМ!$B$33:$B$776,F$190)+'СЕТ СН'!$F$12</f>
        <v>129.29908083999999</v>
      </c>
      <c r="G191" s="36">
        <f>SUMIFS(СВЦЭМ!$F$33:$F$776,СВЦЭМ!$A$33:$A$776,$A191,СВЦЭМ!$B$33:$B$776,G$190)+'СЕТ СН'!$F$12</f>
        <v>128.71486390999999</v>
      </c>
      <c r="H191" s="36">
        <f>SUMIFS(СВЦЭМ!$F$33:$F$776,СВЦЭМ!$A$33:$A$776,$A191,СВЦЭМ!$B$33:$B$776,H$190)+'СЕТ СН'!$F$12</f>
        <v>126.18402374</v>
      </c>
      <c r="I191" s="36">
        <f>SUMIFS(СВЦЭМ!$F$33:$F$776,СВЦЭМ!$A$33:$A$776,$A191,СВЦЭМ!$B$33:$B$776,I$190)+'СЕТ СН'!$F$12</f>
        <v>124.52877189</v>
      </c>
      <c r="J191" s="36">
        <f>SUMIFS(СВЦЭМ!$F$33:$F$776,СВЦЭМ!$A$33:$A$776,$A191,СВЦЭМ!$B$33:$B$776,J$190)+'СЕТ СН'!$F$12</f>
        <v>118.93659581</v>
      </c>
      <c r="K191" s="36">
        <f>SUMIFS(СВЦЭМ!$F$33:$F$776,СВЦЭМ!$A$33:$A$776,$A191,СВЦЭМ!$B$33:$B$776,K$190)+'СЕТ СН'!$F$12</f>
        <v>109.38477794000001</v>
      </c>
      <c r="L191" s="36">
        <f>SUMIFS(СВЦЭМ!$F$33:$F$776,СВЦЭМ!$A$33:$A$776,$A191,СВЦЭМ!$B$33:$B$776,L$190)+'СЕТ СН'!$F$12</f>
        <v>113.30001958</v>
      </c>
      <c r="M191" s="36">
        <f>SUMIFS(СВЦЭМ!$F$33:$F$776,СВЦЭМ!$A$33:$A$776,$A191,СВЦЭМ!$B$33:$B$776,M$190)+'СЕТ СН'!$F$12</f>
        <v>116.04760113</v>
      </c>
      <c r="N191" s="36">
        <f>SUMIFS(СВЦЭМ!$F$33:$F$776,СВЦЭМ!$A$33:$A$776,$A191,СВЦЭМ!$B$33:$B$776,N$190)+'СЕТ СН'!$F$12</f>
        <v>115.26578929999999</v>
      </c>
      <c r="O191" s="36">
        <f>SUMIFS(СВЦЭМ!$F$33:$F$776,СВЦЭМ!$A$33:$A$776,$A191,СВЦЭМ!$B$33:$B$776,O$190)+'СЕТ СН'!$F$12</f>
        <v>113.28511039</v>
      </c>
      <c r="P191" s="36">
        <f>SUMIFS(СВЦЭМ!$F$33:$F$776,СВЦЭМ!$A$33:$A$776,$A191,СВЦЭМ!$B$33:$B$776,P$190)+'СЕТ СН'!$F$12</f>
        <v>112.19437906</v>
      </c>
      <c r="Q191" s="36">
        <f>SUMIFS(СВЦЭМ!$F$33:$F$776,СВЦЭМ!$A$33:$A$776,$A191,СВЦЭМ!$B$33:$B$776,Q$190)+'СЕТ СН'!$F$12</f>
        <v>112.78071138999999</v>
      </c>
      <c r="R191" s="36">
        <f>SUMIFS(СВЦЭМ!$F$33:$F$776,СВЦЭМ!$A$33:$A$776,$A191,СВЦЭМ!$B$33:$B$776,R$190)+'СЕТ СН'!$F$12</f>
        <v>111.84694447</v>
      </c>
      <c r="S191" s="36">
        <f>SUMIFS(СВЦЭМ!$F$33:$F$776,СВЦЭМ!$A$33:$A$776,$A191,СВЦЭМ!$B$33:$B$776,S$190)+'СЕТ СН'!$F$12</f>
        <v>112.35314275</v>
      </c>
      <c r="T191" s="36">
        <f>SUMIFS(СВЦЭМ!$F$33:$F$776,СВЦЭМ!$A$33:$A$776,$A191,СВЦЭМ!$B$33:$B$776,T$190)+'СЕТ СН'!$F$12</f>
        <v>113.76567469</v>
      </c>
      <c r="U191" s="36">
        <f>SUMIFS(СВЦЭМ!$F$33:$F$776,СВЦЭМ!$A$33:$A$776,$A191,СВЦЭМ!$B$33:$B$776,U$190)+'СЕТ СН'!$F$12</f>
        <v>110.07226677</v>
      </c>
      <c r="V191" s="36">
        <f>SUMIFS(СВЦЭМ!$F$33:$F$776,СВЦЭМ!$A$33:$A$776,$A191,СВЦЭМ!$B$33:$B$776,V$190)+'СЕТ СН'!$F$12</f>
        <v>112.28618921</v>
      </c>
      <c r="W191" s="36">
        <f>SUMIFS(СВЦЭМ!$F$33:$F$776,СВЦЭМ!$A$33:$A$776,$A191,СВЦЭМ!$B$33:$B$776,W$190)+'СЕТ СН'!$F$12</f>
        <v>115.85502945</v>
      </c>
      <c r="X191" s="36">
        <f>SUMIFS(СВЦЭМ!$F$33:$F$776,СВЦЭМ!$A$33:$A$776,$A191,СВЦЭМ!$B$33:$B$776,X$190)+'СЕТ СН'!$F$12</f>
        <v>111.62926923000001</v>
      </c>
      <c r="Y191" s="36">
        <f>SUMIFS(СВЦЭМ!$F$33:$F$776,СВЦЭМ!$A$33:$A$776,$A191,СВЦЭМ!$B$33:$B$776,Y$190)+'СЕТ СН'!$F$12</f>
        <v>116.33951333</v>
      </c>
      <c r="AA191" s="45"/>
    </row>
    <row r="192" spans="1:27" ht="15.75" x14ac:dyDescent="0.2">
      <c r="A192" s="35">
        <f>A191+1</f>
        <v>43984</v>
      </c>
      <c r="B192" s="36">
        <f>SUMIFS(СВЦЭМ!$F$33:$F$776,СВЦЭМ!$A$33:$A$776,$A192,СВЦЭМ!$B$33:$B$776,B$190)+'СЕТ СН'!$F$12</f>
        <v>119.70076158000001</v>
      </c>
      <c r="C192" s="36">
        <f>SUMIFS(СВЦЭМ!$F$33:$F$776,СВЦЭМ!$A$33:$A$776,$A192,СВЦЭМ!$B$33:$B$776,C$190)+'СЕТ СН'!$F$12</f>
        <v>126.87225468</v>
      </c>
      <c r="D192" s="36">
        <f>SUMIFS(СВЦЭМ!$F$33:$F$776,СВЦЭМ!$A$33:$A$776,$A192,СВЦЭМ!$B$33:$B$776,D$190)+'СЕТ СН'!$F$12</f>
        <v>131.35381899000001</v>
      </c>
      <c r="E192" s="36">
        <f>SUMIFS(СВЦЭМ!$F$33:$F$776,СВЦЭМ!$A$33:$A$776,$A192,СВЦЭМ!$B$33:$B$776,E$190)+'СЕТ СН'!$F$12</f>
        <v>132.69395532999999</v>
      </c>
      <c r="F192" s="36">
        <f>SUMIFS(СВЦЭМ!$F$33:$F$776,СВЦЭМ!$A$33:$A$776,$A192,СВЦЭМ!$B$33:$B$776,F$190)+'СЕТ СН'!$F$12</f>
        <v>133.25501346999999</v>
      </c>
      <c r="G192" s="36">
        <f>SUMIFS(СВЦЭМ!$F$33:$F$776,СВЦЭМ!$A$33:$A$776,$A192,СВЦЭМ!$B$33:$B$776,G$190)+'СЕТ СН'!$F$12</f>
        <v>132.50237232999999</v>
      </c>
      <c r="H192" s="36">
        <f>SUMIFS(СВЦЭМ!$F$33:$F$776,СВЦЭМ!$A$33:$A$776,$A192,СВЦЭМ!$B$33:$B$776,H$190)+'СЕТ СН'!$F$12</f>
        <v>125.75114067</v>
      </c>
      <c r="I192" s="36">
        <f>SUMIFS(СВЦЭМ!$F$33:$F$776,СВЦЭМ!$A$33:$A$776,$A192,СВЦЭМ!$B$33:$B$776,I$190)+'СЕТ СН'!$F$12</f>
        <v>118.11235191</v>
      </c>
      <c r="J192" s="36">
        <f>SUMIFS(СВЦЭМ!$F$33:$F$776,СВЦЭМ!$A$33:$A$776,$A192,СВЦЭМ!$B$33:$B$776,J$190)+'СЕТ СН'!$F$12</f>
        <v>121.36148948</v>
      </c>
      <c r="K192" s="36">
        <f>SUMIFS(СВЦЭМ!$F$33:$F$776,СВЦЭМ!$A$33:$A$776,$A192,СВЦЭМ!$B$33:$B$776,K$190)+'СЕТ СН'!$F$12</f>
        <v>120.73985759999999</v>
      </c>
      <c r="L192" s="36">
        <f>SUMIFS(СВЦЭМ!$F$33:$F$776,СВЦЭМ!$A$33:$A$776,$A192,СВЦЭМ!$B$33:$B$776,L$190)+'СЕТ СН'!$F$12</f>
        <v>119.00705178</v>
      </c>
      <c r="M192" s="36">
        <f>SUMIFS(СВЦЭМ!$F$33:$F$776,СВЦЭМ!$A$33:$A$776,$A192,СВЦЭМ!$B$33:$B$776,M$190)+'СЕТ СН'!$F$12</f>
        <v>115.41256018</v>
      </c>
      <c r="N192" s="36">
        <f>SUMIFS(СВЦЭМ!$F$33:$F$776,СВЦЭМ!$A$33:$A$776,$A192,СВЦЭМ!$B$33:$B$776,N$190)+'СЕТ СН'!$F$12</f>
        <v>114.49965036</v>
      </c>
      <c r="O192" s="36">
        <f>SUMIFS(СВЦЭМ!$F$33:$F$776,СВЦЭМ!$A$33:$A$776,$A192,СВЦЭМ!$B$33:$B$776,O$190)+'СЕТ СН'!$F$12</f>
        <v>114.67393987</v>
      </c>
      <c r="P192" s="36">
        <f>SUMIFS(СВЦЭМ!$F$33:$F$776,СВЦЭМ!$A$33:$A$776,$A192,СВЦЭМ!$B$33:$B$776,P$190)+'СЕТ СН'!$F$12</f>
        <v>116.81514952000001</v>
      </c>
      <c r="Q192" s="36">
        <f>SUMIFS(СВЦЭМ!$F$33:$F$776,СВЦЭМ!$A$33:$A$776,$A192,СВЦЭМ!$B$33:$B$776,Q$190)+'СЕТ СН'!$F$12</f>
        <v>116.24989056</v>
      </c>
      <c r="R192" s="36">
        <f>SUMIFS(СВЦЭМ!$F$33:$F$776,СВЦЭМ!$A$33:$A$776,$A192,СВЦЭМ!$B$33:$B$776,R$190)+'СЕТ СН'!$F$12</f>
        <v>114.75102165</v>
      </c>
      <c r="S192" s="36">
        <f>SUMIFS(СВЦЭМ!$F$33:$F$776,СВЦЭМ!$A$33:$A$776,$A192,СВЦЭМ!$B$33:$B$776,S$190)+'СЕТ СН'!$F$12</f>
        <v>116.48178785</v>
      </c>
      <c r="T192" s="36">
        <f>SUMIFS(СВЦЭМ!$F$33:$F$776,СВЦЭМ!$A$33:$A$776,$A192,СВЦЭМ!$B$33:$B$776,T$190)+'СЕТ СН'!$F$12</f>
        <v>118.30718441</v>
      </c>
      <c r="U192" s="36">
        <f>SUMIFS(СВЦЭМ!$F$33:$F$776,СВЦЭМ!$A$33:$A$776,$A192,СВЦЭМ!$B$33:$B$776,U$190)+'СЕТ СН'!$F$12</f>
        <v>115.93721857</v>
      </c>
      <c r="V192" s="36">
        <f>SUMIFS(СВЦЭМ!$F$33:$F$776,СВЦЭМ!$A$33:$A$776,$A192,СВЦЭМ!$B$33:$B$776,V$190)+'СЕТ СН'!$F$12</f>
        <v>116.69125755</v>
      </c>
      <c r="W192" s="36">
        <f>SUMIFS(СВЦЭМ!$F$33:$F$776,СВЦЭМ!$A$33:$A$776,$A192,СВЦЭМ!$B$33:$B$776,W$190)+'СЕТ СН'!$F$12</f>
        <v>115.88144069000001</v>
      </c>
      <c r="X192" s="36">
        <f>SUMIFS(СВЦЭМ!$F$33:$F$776,СВЦЭМ!$A$33:$A$776,$A192,СВЦЭМ!$B$33:$B$776,X$190)+'СЕТ СН'!$F$12</f>
        <v>111.76492036</v>
      </c>
      <c r="Y192" s="36">
        <f>SUMIFS(СВЦЭМ!$F$33:$F$776,СВЦЭМ!$A$33:$A$776,$A192,СВЦЭМ!$B$33:$B$776,Y$190)+'СЕТ СН'!$F$12</f>
        <v>111.52912499</v>
      </c>
    </row>
    <row r="193" spans="1:25" ht="15.75" x14ac:dyDescent="0.2">
      <c r="A193" s="35">
        <f t="shared" ref="A193:A221" si="5">A192+1</f>
        <v>43985</v>
      </c>
      <c r="B193" s="36">
        <f>SUMIFS(СВЦЭМ!$F$33:$F$776,СВЦЭМ!$A$33:$A$776,$A193,СВЦЭМ!$B$33:$B$776,B$190)+'СЕТ СН'!$F$12</f>
        <v>129.53314090999999</v>
      </c>
      <c r="C193" s="36">
        <f>SUMIFS(СВЦЭМ!$F$33:$F$776,СВЦЭМ!$A$33:$A$776,$A193,СВЦЭМ!$B$33:$B$776,C$190)+'СЕТ СН'!$F$12</f>
        <v>133.45349515000001</v>
      </c>
      <c r="D193" s="36">
        <f>SUMIFS(СВЦЭМ!$F$33:$F$776,СВЦЭМ!$A$33:$A$776,$A193,СВЦЭМ!$B$33:$B$776,D$190)+'СЕТ СН'!$F$12</f>
        <v>134.00636212000001</v>
      </c>
      <c r="E193" s="36">
        <f>SUMIFS(СВЦЭМ!$F$33:$F$776,СВЦЭМ!$A$33:$A$776,$A193,СВЦЭМ!$B$33:$B$776,E$190)+'СЕТ СН'!$F$12</f>
        <v>134.15190131</v>
      </c>
      <c r="F193" s="36">
        <f>SUMIFS(СВЦЭМ!$F$33:$F$776,СВЦЭМ!$A$33:$A$776,$A193,СВЦЭМ!$B$33:$B$776,F$190)+'СЕТ СН'!$F$12</f>
        <v>133.56099846000001</v>
      </c>
      <c r="G193" s="36">
        <f>SUMIFS(СВЦЭМ!$F$33:$F$776,СВЦЭМ!$A$33:$A$776,$A193,СВЦЭМ!$B$33:$B$776,G$190)+'СЕТ СН'!$F$12</f>
        <v>133.64088812</v>
      </c>
      <c r="H193" s="36">
        <f>SUMIFS(СВЦЭМ!$F$33:$F$776,СВЦЭМ!$A$33:$A$776,$A193,СВЦЭМ!$B$33:$B$776,H$190)+'СЕТ СН'!$F$12</f>
        <v>133.63829375</v>
      </c>
      <c r="I193" s="36">
        <f>SUMIFS(СВЦЭМ!$F$33:$F$776,СВЦЭМ!$A$33:$A$776,$A193,СВЦЭМ!$B$33:$B$776,I$190)+'СЕТ СН'!$F$12</f>
        <v>128.1087345</v>
      </c>
      <c r="J193" s="36">
        <f>SUMIFS(СВЦЭМ!$F$33:$F$776,СВЦЭМ!$A$33:$A$776,$A193,СВЦЭМ!$B$33:$B$776,J$190)+'СЕТ СН'!$F$12</f>
        <v>129.99257499999999</v>
      </c>
      <c r="K193" s="36">
        <f>SUMIFS(СВЦЭМ!$F$33:$F$776,СВЦЭМ!$A$33:$A$776,$A193,СВЦЭМ!$B$33:$B$776,K$190)+'СЕТ СН'!$F$12</f>
        <v>128.93215465</v>
      </c>
      <c r="L193" s="36">
        <f>SUMIFS(СВЦЭМ!$F$33:$F$776,СВЦЭМ!$A$33:$A$776,$A193,СВЦЭМ!$B$33:$B$776,L$190)+'СЕТ СН'!$F$12</f>
        <v>121.61180281</v>
      </c>
      <c r="M193" s="36">
        <f>SUMIFS(СВЦЭМ!$F$33:$F$776,СВЦЭМ!$A$33:$A$776,$A193,СВЦЭМ!$B$33:$B$776,M$190)+'СЕТ СН'!$F$12</f>
        <v>113.69659527</v>
      </c>
      <c r="N193" s="36">
        <f>SUMIFS(СВЦЭМ!$F$33:$F$776,СВЦЭМ!$A$33:$A$776,$A193,СВЦЭМ!$B$33:$B$776,N$190)+'СЕТ СН'!$F$12</f>
        <v>111.253781</v>
      </c>
      <c r="O193" s="36">
        <f>SUMIFS(СВЦЭМ!$F$33:$F$776,СВЦЭМ!$A$33:$A$776,$A193,СВЦЭМ!$B$33:$B$776,O$190)+'СЕТ СН'!$F$12</f>
        <v>111.34293968999999</v>
      </c>
      <c r="P193" s="36">
        <f>SUMIFS(СВЦЭМ!$F$33:$F$776,СВЦЭМ!$A$33:$A$776,$A193,СВЦЭМ!$B$33:$B$776,P$190)+'СЕТ СН'!$F$12</f>
        <v>112.29098759999999</v>
      </c>
      <c r="Q193" s="36">
        <f>SUMIFS(СВЦЭМ!$F$33:$F$776,СВЦЭМ!$A$33:$A$776,$A193,СВЦЭМ!$B$33:$B$776,Q$190)+'СЕТ СН'!$F$12</f>
        <v>112.33633273</v>
      </c>
      <c r="R193" s="36">
        <f>SUMIFS(СВЦЭМ!$F$33:$F$776,СВЦЭМ!$A$33:$A$776,$A193,СВЦЭМ!$B$33:$B$776,R$190)+'СЕТ СН'!$F$12</f>
        <v>111.56585656</v>
      </c>
      <c r="S193" s="36">
        <f>SUMIFS(СВЦЭМ!$F$33:$F$776,СВЦЭМ!$A$33:$A$776,$A193,СВЦЭМ!$B$33:$B$776,S$190)+'СЕТ СН'!$F$12</f>
        <v>111.24869257</v>
      </c>
      <c r="T193" s="36">
        <f>SUMIFS(СВЦЭМ!$F$33:$F$776,СВЦЭМ!$A$33:$A$776,$A193,СВЦЭМ!$B$33:$B$776,T$190)+'СЕТ СН'!$F$12</f>
        <v>115.55968894999999</v>
      </c>
      <c r="U193" s="36">
        <f>SUMIFS(СВЦЭМ!$F$33:$F$776,СВЦЭМ!$A$33:$A$776,$A193,СВЦЭМ!$B$33:$B$776,U$190)+'СЕТ СН'!$F$12</f>
        <v>110.70219218</v>
      </c>
      <c r="V193" s="36">
        <f>SUMIFS(СВЦЭМ!$F$33:$F$776,СВЦЭМ!$A$33:$A$776,$A193,СВЦЭМ!$B$33:$B$776,V$190)+'СЕТ СН'!$F$12</f>
        <v>102.68426817</v>
      </c>
      <c r="W193" s="36">
        <f>SUMIFS(СВЦЭМ!$F$33:$F$776,СВЦЭМ!$A$33:$A$776,$A193,СВЦЭМ!$B$33:$B$776,W$190)+'СЕТ СН'!$F$12</f>
        <v>101.95374083999999</v>
      </c>
      <c r="X193" s="36">
        <f>SUMIFS(СВЦЭМ!$F$33:$F$776,СВЦЭМ!$A$33:$A$776,$A193,СВЦЭМ!$B$33:$B$776,X$190)+'СЕТ СН'!$F$12</f>
        <v>109.95305768</v>
      </c>
      <c r="Y193" s="36">
        <f>SUMIFS(СВЦЭМ!$F$33:$F$776,СВЦЭМ!$A$33:$A$776,$A193,СВЦЭМ!$B$33:$B$776,Y$190)+'СЕТ СН'!$F$12</f>
        <v>120.71006645999999</v>
      </c>
    </row>
    <row r="194" spans="1:25" ht="15.75" x14ac:dyDescent="0.2">
      <c r="A194" s="35">
        <f t="shared" si="5"/>
        <v>43986</v>
      </c>
      <c r="B194" s="36">
        <f>SUMIFS(СВЦЭМ!$F$33:$F$776,СВЦЭМ!$A$33:$A$776,$A194,СВЦЭМ!$B$33:$B$776,B$190)+'СЕТ СН'!$F$12</f>
        <v>134.11872930000001</v>
      </c>
      <c r="C194" s="36">
        <f>SUMIFS(СВЦЭМ!$F$33:$F$776,СВЦЭМ!$A$33:$A$776,$A194,СВЦЭМ!$B$33:$B$776,C$190)+'СЕТ СН'!$F$12</f>
        <v>136.99803868000001</v>
      </c>
      <c r="D194" s="36">
        <f>SUMIFS(СВЦЭМ!$F$33:$F$776,СВЦЭМ!$A$33:$A$776,$A194,СВЦЭМ!$B$33:$B$776,D$190)+'СЕТ СН'!$F$12</f>
        <v>138.52995182000001</v>
      </c>
      <c r="E194" s="36">
        <f>SUMIFS(СВЦЭМ!$F$33:$F$776,СВЦЭМ!$A$33:$A$776,$A194,СВЦЭМ!$B$33:$B$776,E$190)+'СЕТ СН'!$F$12</f>
        <v>139.87344504000001</v>
      </c>
      <c r="F194" s="36">
        <f>SUMIFS(СВЦЭМ!$F$33:$F$776,СВЦЭМ!$A$33:$A$776,$A194,СВЦЭМ!$B$33:$B$776,F$190)+'СЕТ СН'!$F$12</f>
        <v>141.19183321</v>
      </c>
      <c r="G194" s="36">
        <f>SUMIFS(СВЦЭМ!$F$33:$F$776,СВЦЭМ!$A$33:$A$776,$A194,СВЦЭМ!$B$33:$B$776,G$190)+'СЕТ СН'!$F$12</f>
        <v>141.3818479</v>
      </c>
      <c r="H194" s="36">
        <f>SUMIFS(СВЦЭМ!$F$33:$F$776,СВЦЭМ!$A$33:$A$776,$A194,СВЦЭМ!$B$33:$B$776,H$190)+'СЕТ СН'!$F$12</f>
        <v>140.81055420999999</v>
      </c>
      <c r="I194" s="36">
        <f>SUMIFS(СВЦЭМ!$F$33:$F$776,СВЦЭМ!$A$33:$A$776,$A194,СВЦЭМ!$B$33:$B$776,I$190)+'СЕТ СН'!$F$12</f>
        <v>133.94064148999999</v>
      </c>
      <c r="J194" s="36">
        <f>SUMIFS(СВЦЭМ!$F$33:$F$776,СВЦЭМ!$A$33:$A$776,$A194,СВЦЭМ!$B$33:$B$776,J$190)+'СЕТ СН'!$F$12</f>
        <v>133.11051563000001</v>
      </c>
      <c r="K194" s="36">
        <f>SUMIFS(СВЦЭМ!$F$33:$F$776,СВЦЭМ!$A$33:$A$776,$A194,СВЦЭМ!$B$33:$B$776,K$190)+'СЕТ СН'!$F$12</f>
        <v>128.5621372</v>
      </c>
      <c r="L194" s="36">
        <f>SUMIFS(СВЦЭМ!$F$33:$F$776,СВЦЭМ!$A$33:$A$776,$A194,СВЦЭМ!$B$33:$B$776,L$190)+'СЕТ СН'!$F$12</f>
        <v>122.98353081</v>
      </c>
      <c r="M194" s="36">
        <f>SUMIFS(СВЦЭМ!$F$33:$F$776,СВЦЭМ!$A$33:$A$776,$A194,СВЦЭМ!$B$33:$B$776,M$190)+'СЕТ СН'!$F$12</f>
        <v>117.90981891</v>
      </c>
      <c r="N194" s="36">
        <f>SUMIFS(СВЦЭМ!$F$33:$F$776,СВЦЭМ!$A$33:$A$776,$A194,СВЦЭМ!$B$33:$B$776,N$190)+'СЕТ СН'!$F$12</f>
        <v>117.94197683</v>
      </c>
      <c r="O194" s="36">
        <f>SUMIFS(СВЦЭМ!$F$33:$F$776,СВЦЭМ!$A$33:$A$776,$A194,СВЦЭМ!$B$33:$B$776,O$190)+'СЕТ СН'!$F$12</f>
        <v>118.72481101</v>
      </c>
      <c r="P194" s="36">
        <f>SUMIFS(СВЦЭМ!$F$33:$F$776,СВЦЭМ!$A$33:$A$776,$A194,СВЦЭМ!$B$33:$B$776,P$190)+'СЕТ СН'!$F$12</f>
        <v>119.4560752</v>
      </c>
      <c r="Q194" s="36">
        <f>SUMIFS(СВЦЭМ!$F$33:$F$776,СВЦЭМ!$A$33:$A$776,$A194,СВЦЭМ!$B$33:$B$776,Q$190)+'СЕТ СН'!$F$12</f>
        <v>118.22623913</v>
      </c>
      <c r="R194" s="36">
        <f>SUMIFS(СВЦЭМ!$F$33:$F$776,СВЦЭМ!$A$33:$A$776,$A194,СВЦЭМ!$B$33:$B$776,R$190)+'СЕТ СН'!$F$12</f>
        <v>117.85568008</v>
      </c>
      <c r="S194" s="36">
        <f>SUMIFS(СВЦЭМ!$F$33:$F$776,СВЦЭМ!$A$33:$A$776,$A194,СВЦЭМ!$B$33:$B$776,S$190)+'СЕТ СН'!$F$12</f>
        <v>118.32367594999999</v>
      </c>
      <c r="T194" s="36">
        <f>SUMIFS(СВЦЭМ!$F$33:$F$776,СВЦЭМ!$A$33:$A$776,$A194,СВЦЭМ!$B$33:$B$776,T$190)+'СЕТ СН'!$F$12</f>
        <v>115.70789662</v>
      </c>
      <c r="U194" s="36">
        <f>SUMIFS(СВЦЭМ!$F$33:$F$776,СВЦЭМ!$A$33:$A$776,$A194,СВЦЭМ!$B$33:$B$776,U$190)+'СЕТ СН'!$F$12</f>
        <v>108.71517425</v>
      </c>
      <c r="V194" s="36">
        <f>SUMIFS(СВЦЭМ!$F$33:$F$776,СВЦЭМ!$A$33:$A$776,$A194,СВЦЭМ!$B$33:$B$776,V$190)+'СЕТ СН'!$F$12</f>
        <v>107.46497607000001</v>
      </c>
      <c r="W194" s="36">
        <f>SUMIFS(СВЦЭМ!$F$33:$F$776,СВЦЭМ!$A$33:$A$776,$A194,СВЦЭМ!$B$33:$B$776,W$190)+'СЕТ СН'!$F$12</f>
        <v>106.34536292999999</v>
      </c>
      <c r="X194" s="36">
        <f>SUMIFS(СВЦЭМ!$F$33:$F$776,СВЦЭМ!$A$33:$A$776,$A194,СВЦЭМ!$B$33:$B$776,X$190)+'СЕТ СН'!$F$12</f>
        <v>112.08141804</v>
      </c>
      <c r="Y194" s="36">
        <f>SUMIFS(СВЦЭМ!$F$33:$F$776,СВЦЭМ!$A$33:$A$776,$A194,СВЦЭМ!$B$33:$B$776,Y$190)+'СЕТ СН'!$F$12</f>
        <v>122.36627833999999</v>
      </c>
    </row>
    <row r="195" spans="1:25" ht="15.75" x14ac:dyDescent="0.2">
      <c r="A195" s="35">
        <f t="shared" si="5"/>
        <v>43987</v>
      </c>
      <c r="B195" s="36">
        <f>SUMIFS(СВЦЭМ!$F$33:$F$776,СВЦЭМ!$A$33:$A$776,$A195,СВЦЭМ!$B$33:$B$776,B$190)+'СЕТ СН'!$F$12</f>
        <v>140.46076012</v>
      </c>
      <c r="C195" s="36">
        <f>SUMIFS(СВЦЭМ!$F$33:$F$776,СВЦЭМ!$A$33:$A$776,$A195,СВЦЭМ!$B$33:$B$776,C$190)+'СЕТ СН'!$F$12</f>
        <v>144.16473728</v>
      </c>
      <c r="D195" s="36">
        <f>SUMIFS(СВЦЭМ!$F$33:$F$776,СВЦЭМ!$A$33:$A$776,$A195,СВЦЭМ!$B$33:$B$776,D$190)+'СЕТ СН'!$F$12</f>
        <v>147.86816428</v>
      </c>
      <c r="E195" s="36">
        <f>SUMIFS(СВЦЭМ!$F$33:$F$776,СВЦЭМ!$A$33:$A$776,$A195,СВЦЭМ!$B$33:$B$776,E$190)+'СЕТ СН'!$F$12</f>
        <v>150.9578922</v>
      </c>
      <c r="F195" s="36">
        <f>SUMIFS(СВЦЭМ!$F$33:$F$776,СВЦЭМ!$A$33:$A$776,$A195,СВЦЭМ!$B$33:$B$776,F$190)+'СЕТ СН'!$F$12</f>
        <v>150.07772664000001</v>
      </c>
      <c r="G195" s="36">
        <f>SUMIFS(СВЦЭМ!$F$33:$F$776,СВЦЭМ!$A$33:$A$776,$A195,СВЦЭМ!$B$33:$B$776,G$190)+'СЕТ СН'!$F$12</f>
        <v>149.44359077999999</v>
      </c>
      <c r="H195" s="36">
        <f>SUMIFS(СВЦЭМ!$F$33:$F$776,СВЦЭМ!$A$33:$A$776,$A195,СВЦЭМ!$B$33:$B$776,H$190)+'СЕТ СН'!$F$12</f>
        <v>143.41603784</v>
      </c>
      <c r="I195" s="36">
        <f>SUMIFS(СВЦЭМ!$F$33:$F$776,СВЦЭМ!$A$33:$A$776,$A195,СВЦЭМ!$B$33:$B$776,I$190)+'СЕТ СН'!$F$12</f>
        <v>136.10387241000001</v>
      </c>
      <c r="J195" s="36">
        <f>SUMIFS(СВЦЭМ!$F$33:$F$776,СВЦЭМ!$A$33:$A$776,$A195,СВЦЭМ!$B$33:$B$776,J$190)+'СЕТ СН'!$F$12</f>
        <v>126.21101073</v>
      </c>
      <c r="K195" s="36">
        <f>SUMIFS(СВЦЭМ!$F$33:$F$776,СВЦЭМ!$A$33:$A$776,$A195,СВЦЭМ!$B$33:$B$776,K$190)+'СЕТ СН'!$F$12</f>
        <v>112.20261957</v>
      </c>
      <c r="L195" s="36">
        <f>SUMIFS(СВЦЭМ!$F$33:$F$776,СВЦЭМ!$A$33:$A$776,$A195,СВЦЭМ!$B$33:$B$776,L$190)+'СЕТ СН'!$F$12</f>
        <v>106.56702951</v>
      </c>
      <c r="M195" s="36">
        <f>SUMIFS(СВЦЭМ!$F$33:$F$776,СВЦЭМ!$A$33:$A$776,$A195,СВЦЭМ!$B$33:$B$776,M$190)+'СЕТ СН'!$F$12</f>
        <v>106.85547969</v>
      </c>
      <c r="N195" s="36">
        <f>SUMIFS(СВЦЭМ!$F$33:$F$776,СВЦЭМ!$A$33:$A$776,$A195,СВЦЭМ!$B$33:$B$776,N$190)+'СЕТ СН'!$F$12</f>
        <v>106.75287828</v>
      </c>
      <c r="O195" s="36">
        <f>SUMIFS(СВЦЭМ!$F$33:$F$776,СВЦЭМ!$A$33:$A$776,$A195,СВЦЭМ!$B$33:$B$776,O$190)+'СЕТ СН'!$F$12</f>
        <v>108.78056083</v>
      </c>
      <c r="P195" s="36">
        <f>SUMIFS(СВЦЭМ!$F$33:$F$776,СВЦЭМ!$A$33:$A$776,$A195,СВЦЭМ!$B$33:$B$776,P$190)+'СЕТ СН'!$F$12</f>
        <v>110.92006271</v>
      </c>
      <c r="Q195" s="36">
        <f>SUMIFS(СВЦЭМ!$F$33:$F$776,СВЦЭМ!$A$33:$A$776,$A195,СВЦЭМ!$B$33:$B$776,Q$190)+'СЕТ СН'!$F$12</f>
        <v>111.86235163000001</v>
      </c>
      <c r="R195" s="36">
        <f>SUMIFS(СВЦЭМ!$F$33:$F$776,СВЦЭМ!$A$33:$A$776,$A195,СВЦЭМ!$B$33:$B$776,R$190)+'СЕТ СН'!$F$12</f>
        <v>111.43787182</v>
      </c>
      <c r="S195" s="36">
        <f>SUMIFS(СВЦЭМ!$F$33:$F$776,СВЦЭМ!$A$33:$A$776,$A195,СВЦЭМ!$B$33:$B$776,S$190)+'СЕТ СН'!$F$12</f>
        <v>111.72930288000001</v>
      </c>
      <c r="T195" s="36">
        <f>SUMIFS(СВЦЭМ!$F$33:$F$776,СВЦЭМ!$A$33:$A$776,$A195,СВЦЭМ!$B$33:$B$776,T$190)+'СЕТ СН'!$F$12</f>
        <v>110.45820141</v>
      </c>
      <c r="U195" s="36">
        <f>SUMIFS(СВЦЭМ!$F$33:$F$776,СВЦЭМ!$A$33:$A$776,$A195,СВЦЭМ!$B$33:$B$776,U$190)+'СЕТ СН'!$F$12</f>
        <v>109.24591096</v>
      </c>
      <c r="V195" s="36">
        <f>SUMIFS(СВЦЭМ!$F$33:$F$776,СВЦЭМ!$A$33:$A$776,$A195,СВЦЭМ!$B$33:$B$776,V$190)+'СЕТ СН'!$F$12</f>
        <v>106.58232912</v>
      </c>
      <c r="W195" s="36">
        <f>SUMIFS(СВЦЭМ!$F$33:$F$776,СВЦЭМ!$A$33:$A$776,$A195,СВЦЭМ!$B$33:$B$776,W$190)+'СЕТ СН'!$F$12</f>
        <v>104.92302936</v>
      </c>
      <c r="X195" s="36">
        <f>SUMIFS(СВЦЭМ!$F$33:$F$776,СВЦЭМ!$A$33:$A$776,$A195,СВЦЭМ!$B$33:$B$776,X$190)+'СЕТ СН'!$F$12</f>
        <v>109.28452093</v>
      </c>
      <c r="Y195" s="36">
        <f>SUMIFS(СВЦЭМ!$F$33:$F$776,СВЦЭМ!$A$33:$A$776,$A195,СВЦЭМ!$B$33:$B$776,Y$190)+'СЕТ СН'!$F$12</f>
        <v>120.81091589</v>
      </c>
    </row>
    <row r="196" spans="1:25" ht="15.75" x14ac:dyDescent="0.2">
      <c r="A196" s="35">
        <f t="shared" si="5"/>
        <v>43988</v>
      </c>
      <c r="B196" s="36">
        <f>SUMIFS(СВЦЭМ!$F$33:$F$776,СВЦЭМ!$A$33:$A$776,$A196,СВЦЭМ!$B$33:$B$776,B$190)+'СЕТ СН'!$F$12</f>
        <v>131.39676781</v>
      </c>
      <c r="C196" s="36">
        <f>SUMIFS(СВЦЭМ!$F$33:$F$776,СВЦЭМ!$A$33:$A$776,$A196,СВЦЭМ!$B$33:$B$776,C$190)+'СЕТ СН'!$F$12</f>
        <v>135.30038687999999</v>
      </c>
      <c r="D196" s="36">
        <f>SUMIFS(СВЦЭМ!$F$33:$F$776,СВЦЭМ!$A$33:$A$776,$A196,СВЦЭМ!$B$33:$B$776,D$190)+'СЕТ СН'!$F$12</f>
        <v>138.62662735000001</v>
      </c>
      <c r="E196" s="36">
        <f>SUMIFS(СВЦЭМ!$F$33:$F$776,СВЦЭМ!$A$33:$A$776,$A196,СВЦЭМ!$B$33:$B$776,E$190)+'СЕТ СН'!$F$12</f>
        <v>140.72474678</v>
      </c>
      <c r="F196" s="36">
        <f>SUMIFS(СВЦЭМ!$F$33:$F$776,СВЦЭМ!$A$33:$A$776,$A196,СВЦЭМ!$B$33:$B$776,F$190)+'СЕТ СН'!$F$12</f>
        <v>140.68756869000001</v>
      </c>
      <c r="G196" s="36">
        <f>SUMIFS(СВЦЭМ!$F$33:$F$776,СВЦЭМ!$A$33:$A$776,$A196,СВЦЭМ!$B$33:$B$776,G$190)+'СЕТ СН'!$F$12</f>
        <v>139.78603254000001</v>
      </c>
      <c r="H196" s="36">
        <f>SUMIFS(СВЦЭМ!$F$33:$F$776,СВЦЭМ!$A$33:$A$776,$A196,СВЦЭМ!$B$33:$B$776,H$190)+'СЕТ СН'!$F$12</f>
        <v>145.62194478999999</v>
      </c>
      <c r="I196" s="36">
        <f>SUMIFS(СВЦЭМ!$F$33:$F$776,СВЦЭМ!$A$33:$A$776,$A196,СВЦЭМ!$B$33:$B$776,I$190)+'СЕТ СН'!$F$12</f>
        <v>140.61041467999999</v>
      </c>
      <c r="J196" s="36">
        <f>SUMIFS(СВЦЭМ!$F$33:$F$776,СВЦЭМ!$A$33:$A$776,$A196,СВЦЭМ!$B$33:$B$776,J$190)+'СЕТ СН'!$F$12</f>
        <v>130.84846075999999</v>
      </c>
      <c r="K196" s="36">
        <f>SUMIFS(СВЦЭМ!$F$33:$F$776,СВЦЭМ!$A$33:$A$776,$A196,СВЦЭМ!$B$33:$B$776,K$190)+'СЕТ СН'!$F$12</f>
        <v>112.88142267000001</v>
      </c>
      <c r="L196" s="36">
        <f>SUMIFS(СВЦЭМ!$F$33:$F$776,СВЦЭМ!$A$33:$A$776,$A196,СВЦЭМ!$B$33:$B$776,L$190)+'СЕТ СН'!$F$12</f>
        <v>101.94922261000001</v>
      </c>
      <c r="M196" s="36">
        <f>SUMIFS(СВЦЭМ!$F$33:$F$776,СВЦЭМ!$A$33:$A$776,$A196,СВЦЭМ!$B$33:$B$776,M$190)+'СЕТ СН'!$F$12</f>
        <v>101.21140656999999</v>
      </c>
      <c r="N196" s="36">
        <f>SUMIFS(СВЦЭМ!$F$33:$F$776,СВЦЭМ!$A$33:$A$776,$A196,СВЦЭМ!$B$33:$B$776,N$190)+'СЕТ СН'!$F$12</f>
        <v>104.30172392</v>
      </c>
      <c r="O196" s="36">
        <f>SUMIFS(СВЦЭМ!$F$33:$F$776,СВЦЭМ!$A$33:$A$776,$A196,СВЦЭМ!$B$33:$B$776,O$190)+'СЕТ СН'!$F$12</f>
        <v>109.48735691</v>
      </c>
      <c r="P196" s="36">
        <f>SUMIFS(СВЦЭМ!$F$33:$F$776,СВЦЭМ!$A$33:$A$776,$A196,СВЦЭМ!$B$33:$B$776,P$190)+'СЕТ СН'!$F$12</f>
        <v>110.20089213</v>
      </c>
      <c r="Q196" s="36">
        <f>SUMIFS(СВЦЭМ!$F$33:$F$776,СВЦЭМ!$A$33:$A$776,$A196,СВЦЭМ!$B$33:$B$776,Q$190)+'СЕТ СН'!$F$12</f>
        <v>110.62117947</v>
      </c>
      <c r="R196" s="36">
        <f>SUMIFS(СВЦЭМ!$F$33:$F$776,СВЦЭМ!$A$33:$A$776,$A196,СВЦЭМ!$B$33:$B$776,R$190)+'СЕТ СН'!$F$12</f>
        <v>109.67117707</v>
      </c>
      <c r="S196" s="36">
        <f>SUMIFS(СВЦЭМ!$F$33:$F$776,СВЦЭМ!$A$33:$A$776,$A196,СВЦЭМ!$B$33:$B$776,S$190)+'СЕТ СН'!$F$12</f>
        <v>110.3875956</v>
      </c>
      <c r="T196" s="36">
        <f>SUMIFS(СВЦЭМ!$F$33:$F$776,СВЦЭМ!$A$33:$A$776,$A196,СВЦЭМ!$B$33:$B$776,T$190)+'СЕТ СН'!$F$12</f>
        <v>109.51115498</v>
      </c>
      <c r="U196" s="36">
        <f>SUMIFS(СВЦЭМ!$F$33:$F$776,СВЦЭМ!$A$33:$A$776,$A196,СВЦЭМ!$B$33:$B$776,U$190)+'СЕТ СН'!$F$12</f>
        <v>106.77300873</v>
      </c>
      <c r="V196" s="36">
        <f>SUMIFS(СВЦЭМ!$F$33:$F$776,СВЦЭМ!$A$33:$A$776,$A196,СВЦЭМ!$B$33:$B$776,V$190)+'СЕТ СН'!$F$12</f>
        <v>100.82944427</v>
      </c>
      <c r="W196" s="36">
        <f>SUMIFS(СВЦЭМ!$F$33:$F$776,СВЦЭМ!$A$33:$A$776,$A196,СВЦЭМ!$B$33:$B$776,W$190)+'СЕТ СН'!$F$12</f>
        <v>98.307426890000002</v>
      </c>
      <c r="X196" s="36">
        <f>SUMIFS(СВЦЭМ!$F$33:$F$776,СВЦЭМ!$A$33:$A$776,$A196,СВЦЭМ!$B$33:$B$776,X$190)+'СЕТ СН'!$F$12</f>
        <v>103.69234974</v>
      </c>
      <c r="Y196" s="36">
        <f>SUMIFS(СВЦЭМ!$F$33:$F$776,СВЦЭМ!$A$33:$A$776,$A196,СВЦЭМ!$B$33:$B$776,Y$190)+'СЕТ СН'!$F$12</f>
        <v>119.99390756</v>
      </c>
    </row>
    <row r="197" spans="1:25" ht="15.75" x14ac:dyDescent="0.2">
      <c r="A197" s="35">
        <f t="shared" si="5"/>
        <v>43989</v>
      </c>
      <c r="B197" s="36">
        <f>SUMIFS(СВЦЭМ!$F$33:$F$776,СВЦЭМ!$A$33:$A$776,$A197,СВЦЭМ!$B$33:$B$776,B$190)+'СЕТ СН'!$F$12</f>
        <v>136.38894869000001</v>
      </c>
      <c r="C197" s="36">
        <f>SUMIFS(СВЦЭМ!$F$33:$F$776,СВЦЭМ!$A$33:$A$776,$A197,СВЦЭМ!$B$33:$B$776,C$190)+'СЕТ СН'!$F$12</f>
        <v>139.27352769000001</v>
      </c>
      <c r="D197" s="36">
        <f>SUMIFS(СВЦЭМ!$F$33:$F$776,СВЦЭМ!$A$33:$A$776,$A197,СВЦЭМ!$B$33:$B$776,D$190)+'СЕТ СН'!$F$12</f>
        <v>140.87062078</v>
      </c>
      <c r="E197" s="36">
        <f>SUMIFS(СВЦЭМ!$F$33:$F$776,СВЦЭМ!$A$33:$A$776,$A197,СВЦЭМ!$B$33:$B$776,E$190)+'СЕТ СН'!$F$12</f>
        <v>140.85218420999999</v>
      </c>
      <c r="F197" s="36">
        <f>SUMIFS(СВЦЭМ!$F$33:$F$776,СВЦЭМ!$A$33:$A$776,$A197,СВЦЭМ!$B$33:$B$776,F$190)+'СЕТ СН'!$F$12</f>
        <v>139.03727193</v>
      </c>
      <c r="G197" s="36">
        <f>SUMIFS(СВЦЭМ!$F$33:$F$776,СВЦЭМ!$A$33:$A$776,$A197,СВЦЭМ!$B$33:$B$776,G$190)+'СЕТ СН'!$F$12</f>
        <v>139.92719246999999</v>
      </c>
      <c r="H197" s="36">
        <f>SUMIFS(СВЦЭМ!$F$33:$F$776,СВЦЭМ!$A$33:$A$776,$A197,СВЦЭМ!$B$33:$B$776,H$190)+'СЕТ СН'!$F$12</f>
        <v>140.84969555999999</v>
      </c>
      <c r="I197" s="36">
        <f>SUMIFS(СВЦЭМ!$F$33:$F$776,СВЦЭМ!$A$33:$A$776,$A197,СВЦЭМ!$B$33:$B$776,I$190)+'СЕТ СН'!$F$12</f>
        <v>143.29597006</v>
      </c>
      <c r="J197" s="36">
        <f>SUMIFS(СВЦЭМ!$F$33:$F$776,СВЦЭМ!$A$33:$A$776,$A197,СВЦЭМ!$B$33:$B$776,J$190)+'СЕТ СН'!$F$12</f>
        <v>137.3146194</v>
      </c>
      <c r="K197" s="36">
        <f>SUMIFS(СВЦЭМ!$F$33:$F$776,СВЦЭМ!$A$33:$A$776,$A197,СВЦЭМ!$B$33:$B$776,K$190)+'СЕТ СН'!$F$12</f>
        <v>122.8414914</v>
      </c>
      <c r="L197" s="36">
        <f>SUMIFS(СВЦЭМ!$F$33:$F$776,СВЦЭМ!$A$33:$A$776,$A197,СВЦЭМ!$B$33:$B$776,L$190)+'СЕТ СН'!$F$12</f>
        <v>109.59253336</v>
      </c>
      <c r="M197" s="36">
        <f>SUMIFS(СВЦЭМ!$F$33:$F$776,СВЦЭМ!$A$33:$A$776,$A197,СВЦЭМ!$B$33:$B$776,M$190)+'СЕТ СН'!$F$12</f>
        <v>104.52991957</v>
      </c>
      <c r="N197" s="36">
        <f>SUMIFS(СВЦЭМ!$F$33:$F$776,СВЦЭМ!$A$33:$A$776,$A197,СВЦЭМ!$B$33:$B$776,N$190)+'СЕТ СН'!$F$12</f>
        <v>103.95691626999999</v>
      </c>
      <c r="O197" s="36">
        <f>SUMIFS(СВЦЭМ!$F$33:$F$776,СВЦЭМ!$A$33:$A$776,$A197,СВЦЭМ!$B$33:$B$776,O$190)+'СЕТ СН'!$F$12</f>
        <v>103.09910398</v>
      </c>
      <c r="P197" s="36">
        <f>SUMIFS(СВЦЭМ!$F$33:$F$776,СВЦЭМ!$A$33:$A$776,$A197,СВЦЭМ!$B$33:$B$776,P$190)+'СЕТ СН'!$F$12</f>
        <v>105.10551927</v>
      </c>
      <c r="Q197" s="36">
        <f>SUMIFS(СВЦЭМ!$F$33:$F$776,СВЦЭМ!$A$33:$A$776,$A197,СВЦЭМ!$B$33:$B$776,Q$190)+'СЕТ СН'!$F$12</f>
        <v>106.48644842</v>
      </c>
      <c r="R197" s="36">
        <f>SUMIFS(СВЦЭМ!$F$33:$F$776,СВЦЭМ!$A$33:$A$776,$A197,СВЦЭМ!$B$33:$B$776,R$190)+'СЕТ СН'!$F$12</f>
        <v>105.84245856</v>
      </c>
      <c r="S197" s="36">
        <f>SUMIFS(СВЦЭМ!$F$33:$F$776,СВЦЭМ!$A$33:$A$776,$A197,СВЦЭМ!$B$33:$B$776,S$190)+'СЕТ СН'!$F$12</f>
        <v>106.74589396</v>
      </c>
      <c r="T197" s="36">
        <f>SUMIFS(СВЦЭМ!$F$33:$F$776,СВЦЭМ!$A$33:$A$776,$A197,СВЦЭМ!$B$33:$B$776,T$190)+'СЕТ СН'!$F$12</f>
        <v>104.7326927</v>
      </c>
      <c r="U197" s="36">
        <f>SUMIFS(СВЦЭМ!$F$33:$F$776,СВЦЭМ!$A$33:$A$776,$A197,СВЦЭМ!$B$33:$B$776,U$190)+'СЕТ СН'!$F$12</f>
        <v>100.35544071</v>
      </c>
      <c r="V197" s="36">
        <f>SUMIFS(СВЦЭМ!$F$33:$F$776,СВЦЭМ!$A$33:$A$776,$A197,СВЦЭМ!$B$33:$B$776,V$190)+'СЕТ СН'!$F$12</f>
        <v>94.815080089999995</v>
      </c>
      <c r="W197" s="36">
        <f>SUMIFS(СВЦЭМ!$F$33:$F$776,СВЦЭМ!$A$33:$A$776,$A197,СВЦЭМ!$B$33:$B$776,W$190)+'СЕТ СН'!$F$12</f>
        <v>93.767186129999999</v>
      </c>
      <c r="X197" s="36">
        <f>SUMIFS(СВЦЭМ!$F$33:$F$776,СВЦЭМ!$A$33:$A$776,$A197,СВЦЭМ!$B$33:$B$776,X$190)+'СЕТ СН'!$F$12</f>
        <v>97.882716160000001</v>
      </c>
      <c r="Y197" s="36">
        <f>SUMIFS(СВЦЭМ!$F$33:$F$776,СВЦЭМ!$A$33:$A$776,$A197,СВЦЭМ!$B$33:$B$776,Y$190)+'СЕТ СН'!$F$12</f>
        <v>113.48416749</v>
      </c>
    </row>
    <row r="198" spans="1:25" ht="15.75" x14ac:dyDescent="0.2">
      <c r="A198" s="35">
        <f t="shared" si="5"/>
        <v>43990</v>
      </c>
      <c r="B198" s="36">
        <f>SUMIFS(СВЦЭМ!$F$33:$F$776,СВЦЭМ!$A$33:$A$776,$A198,СВЦЭМ!$B$33:$B$776,B$190)+'СЕТ СН'!$F$12</f>
        <v>133.79702330999999</v>
      </c>
      <c r="C198" s="36">
        <f>SUMIFS(СВЦЭМ!$F$33:$F$776,СВЦЭМ!$A$33:$A$776,$A198,СВЦЭМ!$B$33:$B$776,C$190)+'СЕТ СН'!$F$12</f>
        <v>138.93691465000001</v>
      </c>
      <c r="D198" s="36">
        <f>SUMIFS(СВЦЭМ!$F$33:$F$776,СВЦЭМ!$A$33:$A$776,$A198,СВЦЭМ!$B$33:$B$776,D$190)+'СЕТ СН'!$F$12</f>
        <v>143.58035237999999</v>
      </c>
      <c r="E198" s="36">
        <f>SUMIFS(СВЦЭМ!$F$33:$F$776,СВЦЭМ!$A$33:$A$776,$A198,СВЦЭМ!$B$33:$B$776,E$190)+'СЕТ СН'!$F$12</f>
        <v>144.80925721</v>
      </c>
      <c r="F198" s="36">
        <f>SUMIFS(СВЦЭМ!$F$33:$F$776,СВЦЭМ!$A$33:$A$776,$A198,СВЦЭМ!$B$33:$B$776,F$190)+'СЕТ СН'!$F$12</f>
        <v>143.73418953000001</v>
      </c>
      <c r="G198" s="36">
        <f>SUMIFS(СВЦЭМ!$F$33:$F$776,СВЦЭМ!$A$33:$A$776,$A198,СВЦЭМ!$B$33:$B$776,G$190)+'СЕТ СН'!$F$12</f>
        <v>143.46574269999999</v>
      </c>
      <c r="H198" s="36">
        <f>SUMIFS(СВЦЭМ!$F$33:$F$776,СВЦЭМ!$A$33:$A$776,$A198,СВЦЭМ!$B$33:$B$776,H$190)+'СЕТ СН'!$F$12</f>
        <v>142.69493686000001</v>
      </c>
      <c r="I198" s="36">
        <f>SUMIFS(СВЦЭМ!$F$33:$F$776,СВЦЭМ!$A$33:$A$776,$A198,СВЦЭМ!$B$33:$B$776,I$190)+'СЕТ СН'!$F$12</f>
        <v>142.20310509999999</v>
      </c>
      <c r="J198" s="36">
        <f>SUMIFS(СВЦЭМ!$F$33:$F$776,СВЦЭМ!$A$33:$A$776,$A198,СВЦЭМ!$B$33:$B$776,J$190)+'СЕТ СН'!$F$12</f>
        <v>130.52865636999999</v>
      </c>
      <c r="K198" s="36">
        <f>SUMIFS(СВЦЭМ!$F$33:$F$776,СВЦЭМ!$A$33:$A$776,$A198,СВЦЭМ!$B$33:$B$776,K$190)+'СЕТ СН'!$F$12</f>
        <v>112.46339093</v>
      </c>
      <c r="L198" s="36">
        <f>SUMIFS(СВЦЭМ!$F$33:$F$776,СВЦЭМ!$A$33:$A$776,$A198,СВЦЭМ!$B$33:$B$776,L$190)+'СЕТ СН'!$F$12</f>
        <v>102.96100185</v>
      </c>
      <c r="M198" s="36">
        <f>SUMIFS(СВЦЭМ!$F$33:$F$776,СВЦЭМ!$A$33:$A$776,$A198,СВЦЭМ!$B$33:$B$776,M$190)+'СЕТ СН'!$F$12</f>
        <v>100.58611927</v>
      </c>
      <c r="N198" s="36">
        <f>SUMIFS(СВЦЭМ!$F$33:$F$776,СВЦЭМ!$A$33:$A$776,$A198,СВЦЭМ!$B$33:$B$776,N$190)+'СЕТ СН'!$F$12</f>
        <v>102.03792754</v>
      </c>
      <c r="O198" s="36">
        <f>SUMIFS(СВЦЭМ!$F$33:$F$776,СВЦЭМ!$A$33:$A$776,$A198,СВЦЭМ!$B$33:$B$776,O$190)+'СЕТ СН'!$F$12</f>
        <v>104.37845487</v>
      </c>
      <c r="P198" s="36">
        <f>SUMIFS(СВЦЭМ!$F$33:$F$776,СВЦЭМ!$A$33:$A$776,$A198,СВЦЭМ!$B$33:$B$776,P$190)+'СЕТ СН'!$F$12</f>
        <v>104.10665263</v>
      </c>
      <c r="Q198" s="36">
        <f>SUMIFS(СВЦЭМ!$F$33:$F$776,СВЦЭМ!$A$33:$A$776,$A198,СВЦЭМ!$B$33:$B$776,Q$190)+'СЕТ СН'!$F$12</f>
        <v>104.71265554999999</v>
      </c>
      <c r="R198" s="36">
        <f>SUMIFS(СВЦЭМ!$F$33:$F$776,СВЦЭМ!$A$33:$A$776,$A198,СВЦЭМ!$B$33:$B$776,R$190)+'СЕТ СН'!$F$12</f>
        <v>104.43033402</v>
      </c>
      <c r="S198" s="36">
        <f>SUMIFS(СВЦЭМ!$F$33:$F$776,СВЦЭМ!$A$33:$A$776,$A198,СВЦЭМ!$B$33:$B$776,S$190)+'СЕТ СН'!$F$12</f>
        <v>107.02040569</v>
      </c>
      <c r="T198" s="36">
        <f>SUMIFS(СВЦЭМ!$F$33:$F$776,СВЦЭМ!$A$33:$A$776,$A198,СВЦЭМ!$B$33:$B$776,T$190)+'СЕТ СН'!$F$12</f>
        <v>104.96721061</v>
      </c>
      <c r="U198" s="36">
        <f>SUMIFS(СВЦЭМ!$F$33:$F$776,СВЦЭМ!$A$33:$A$776,$A198,СВЦЭМ!$B$33:$B$776,U$190)+'СЕТ СН'!$F$12</f>
        <v>104.46825914999999</v>
      </c>
      <c r="V198" s="36">
        <f>SUMIFS(СВЦЭМ!$F$33:$F$776,СВЦЭМ!$A$33:$A$776,$A198,СВЦЭМ!$B$33:$B$776,V$190)+'СЕТ СН'!$F$12</f>
        <v>99.424067530000002</v>
      </c>
      <c r="W198" s="36">
        <f>SUMIFS(СВЦЭМ!$F$33:$F$776,СВЦЭМ!$A$33:$A$776,$A198,СВЦЭМ!$B$33:$B$776,W$190)+'СЕТ СН'!$F$12</f>
        <v>97.649724950000007</v>
      </c>
      <c r="X198" s="36">
        <f>SUMIFS(СВЦЭМ!$F$33:$F$776,СВЦЭМ!$A$33:$A$776,$A198,СВЦЭМ!$B$33:$B$776,X$190)+'СЕТ СН'!$F$12</f>
        <v>104.46002479000001</v>
      </c>
      <c r="Y198" s="36">
        <f>SUMIFS(СВЦЭМ!$F$33:$F$776,СВЦЭМ!$A$33:$A$776,$A198,СВЦЭМ!$B$33:$B$776,Y$190)+'СЕТ СН'!$F$12</f>
        <v>114.71204126000001</v>
      </c>
    </row>
    <row r="199" spans="1:25" ht="15.75" x14ac:dyDescent="0.2">
      <c r="A199" s="35">
        <f t="shared" si="5"/>
        <v>43991</v>
      </c>
      <c r="B199" s="36">
        <f>SUMIFS(СВЦЭМ!$F$33:$F$776,СВЦЭМ!$A$33:$A$776,$A199,СВЦЭМ!$B$33:$B$776,B$190)+'СЕТ СН'!$F$12</f>
        <v>131.18343682</v>
      </c>
      <c r="C199" s="36">
        <f>SUMIFS(СВЦЭМ!$F$33:$F$776,СВЦЭМ!$A$33:$A$776,$A199,СВЦЭМ!$B$33:$B$776,C$190)+'СЕТ СН'!$F$12</f>
        <v>137.62023968</v>
      </c>
      <c r="D199" s="36">
        <f>SUMIFS(СВЦЭМ!$F$33:$F$776,СВЦЭМ!$A$33:$A$776,$A199,СВЦЭМ!$B$33:$B$776,D$190)+'СЕТ СН'!$F$12</f>
        <v>140.25687189999999</v>
      </c>
      <c r="E199" s="36">
        <f>SUMIFS(СВЦЭМ!$F$33:$F$776,СВЦЭМ!$A$33:$A$776,$A199,СВЦЭМ!$B$33:$B$776,E$190)+'СЕТ СН'!$F$12</f>
        <v>141.44297950999999</v>
      </c>
      <c r="F199" s="36">
        <f>SUMIFS(СВЦЭМ!$F$33:$F$776,СВЦЭМ!$A$33:$A$776,$A199,СВЦЭМ!$B$33:$B$776,F$190)+'СЕТ СН'!$F$12</f>
        <v>140.40835335</v>
      </c>
      <c r="G199" s="36">
        <f>SUMIFS(СВЦЭМ!$F$33:$F$776,СВЦЭМ!$A$33:$A$776,$A199,СВЦЭМ!$B$33:$B$776,G$190)+'СЕТ СН'!$F$12</f>
        <v>140.37228324</v>
      </c>
      <c r="H199" s="36">
        <f>SUMIFS(СВЦЭМ!$F$33:$F$776,СВЦЭМ!$A$33:$A$776,$A199,СВЦЭМ!$B$33:$B$776,H$190)+'СЕТ СН'!$F$12</f>
        <v>138.06475338000001</v>
      </c>
      <c r="I199" s="36">
        <f>SUMIFS(СВЦЭМ!$F$33:$F$776,СВЦЭМ!$A$33:$A$776,$A199,СВЦЭМ!$B$33:$B$776,I$190)+'СЕТ СН'!$F$12</f>
        <v>129.54706164000001</v>
      </c>
      <c r="J199" s="36">
        <f>SUMIFS(СВЦЭМ!$F$33:$F$776,СВЦЭМ!$A$33:$A$776,$A199,СВЦЭМ!$B$33:$B$776,J$190)+'СЕТ СН'!$F$12</f>
        <v>119.58689233</v>
      </c>
      <c r="K199" s="36">
        <f>SUMIFS(СВЦЭМ!$F$33:$F$776,СВЦЭМ!$A$33:$A$776,$A199,СВЦЭМ!$B$33:$B$776,K$190)+'СЕТ СН'!$F$12</f>
        <v>107.72872417000001</v>
      </c>
      <c r="L199" s="36">
        <f>SUMIFS(СВЦЭМ!$F$33:$F$776,СВЦЭМ!$A$33:$A$776,$A199,СВЦЭМ!$B$33:$B$776,L$190)+'СЕТ СН'!$F$12</f>
        <v>102.80758618</v>
      </c>
      <c r="M199" s="36">
        <f>SUMIFS(СВЦЭМ!$F$33:$F$776,СВЦЭМ!$A$33:$A$776,$A199,СВЦЭМ!$B$33:$B$776,M$190)+'СЕТ СН'!$F$12</f>
        <v>103.45656575</v>
      </c>
      <c r="N199" s="36">
        <f>SUMIFS(СВЦЭМ!$F$33:$F$776,СВЦЭМ!$A$33:$A$776,$A199,СВЦЭМ!$B$33:$B$776,N$190)+'СЕТ СН'!$F$12</f>
        <v>107.13070292</v>
      </c>
      <c r="O199" s="36">
        <f>SUMIFS(СВЦЭМ!$F$33:$F$776,СВЦЭМ!$A$33:$A$776,$A199,СВЦЭМ!$B$33:$B$776,O$190)+'СЕТ СН'!$F$12</f>
        <v>106.37159362</v>
      </c>
      <c r="P199" s="36">
        <f>SUMIFS(СВЦЭМ!$F$33:$F$776,СВЦЭМ!$A$33:$A$776,$A199,СВЦЭМ!$B$33:$B$776,P$190)+'СЕТ СН'!$F$12</f>
        <v>108.39028184</v>
      </c>
      <c r="Q199" s="36">
        <f>SUMIFS(СВЦЭМ!$F$33:$F$776,СВЦЭМ!$A$33:$A$776,$A199,СВЦЭМ!$B$33:$B$776,Q$190)+'СЕТ СН'!$F$12</f>
        <v>108.52399092</v>
      </c>
      <c r="R199" s="36">
        <f>SUMIFS(СВЦЭМ!$F$33:$F$776,СВЦЭМ!$A$33:$A$776,$A199,СВЦЭМ!$B$33:$B$776,R$190)+'СЕТ СН'!$F$12</f>
        <v>108.49714475</v>
      </c>
      <c r="S199" s="36">
        <f>SUMIFS(СВЦЭМ!$F$33:$F$776,СВЦЭМ!$A$33:$A$776,$A199,СВЦЭМ!$B$33:$B$776,S$190)+'СЕТ СН'!$F$12</f>
        <v>110.02738825</v>
      </c>
      <c r="T199" s="36">
        <f>SUMIFS(СВЦЭМ!$F$33:$F$776,СВЦЭМ!$A$33:$A$776,$A199,СВЦЭМ!$B$33:$B$776,T$190)+'СЕТ СН'!$F$12</f>
        <v>108.71310527999999</v>
      </c>
      <c r="U199" s="36">
        <f>SUMIFS(СВЦЭМ!$F$33:$F$776,СВЦЭМ!$A$33:$A$776,$A199,СВЦЭМ!$B$33:$B$776,U$190)+'СЕТ СН'!$F$12</f>
        <v>109.27926166</v>
      </c>
      <c r="V199" s="36">
        <f>SUMIFS(СВЦЭМ!$F$33:$F$776,СВЦЭМ!$A$33:$A$776,$A199,СВЦЭМ!$B$33:$B$776,V$190)+'СЕТ СН'!$F$12</f>
        <v>110.0513608</v>
      </c>
      <c r="W199" s="36">
        <f>SUMIFS(СВЦЭМ!$F$33:$F$776,СВЦЭМ!$A$33:$A$776,$A199,СВЦЭМ!$B$33:$B$776,W$190)+'СЕТ СН'!$F$12</f>
        <v>111.49621252999999</v>
      </c>
      <c r="X199" s="36">
        <f>SUMIFS(СВЦЭМ!$F$33:$F$776,СВЦЭМ!$A$33:$A$776,$A199,СВЦЭМ!$B$33:$B$776,X$190)+'СЕТ СН'!$F$12</f>
        <v>109.86341197</v>
      </c>
      <c r="Y199" s="36">
        <f>SUMIFS(СВЦЭМ!$F$33:$F$776,СВЦЭМ!$A$33:$A$776,$A199,СВЦЭМ!$B$33:$B$776,Y$190)+'СЕТ СН'!$F$12</f>
        <v>123.44704204</v>
      </c>
    </row>
    <row r="200" spans="1:25" ht="15.75" x14ac:dyDescent="0.2">
      <c r="A200" s="35">
        <f t="shared" si="5"/>
        <v>43992</v>
      </c>
      <c r="B200" s="36">
        <f>SUMIFS(СВЦЭМ!$F$33:$F$776,СВЦЭМ!$A$33:$A$776,$A200,СВЦЭМ!$B$33:$B$776,B$190)+'СЕТ СН'!$F$12</f>
        <v>142.94960936999999</v>
      </c>
      <c r="C200" s="36">
        <f>SUMIFS(СВЦЭМ!$F$33:$F$776,СВЦЭМ!$A$33:$A$776,$A200,СВЦЭМ!$B$33:$B$776,C$190)+'СЕТ СН'!$F$12</f>
        <v>144.91797395</v>
      </c>
      <c r="D200" s="36">
        <f>SUMIFS(СВЦЭМ!$F$33:$F$776,СВЦЭМ!$A$33:$A$776,$A200,СВЦЭМ!$B$33:$B$776,D$190)+'СЕТ СН'!$F$12</f>
        <v>141.43055545999999</v>
      </c>
      <c r="E200" s="36">
        <f>SUMIFS(СВЦЭМ!$F$33:$F$776,СВЦЭМ!$A$33:$A$776,$A200,СВЦЭМ!$B$33:$B$776,E$190)+'СЕТ СН'!$F$12</f>
        <v>142.05997393999999</v>
      </c>
      <c r="F200" s="36">
        <f>SUMIFS(СВЦЭМ!$F$33:$F$776,СВЦЭМ!$A$33:$A$776,$A200,СВЦЭМ!$B$33:$B$776,F$190)+'СЕТ СН'!$F$12</f>
        <v>141.12059754000001</v>
      </c>
      <c r="G200" s="36">
        <f>SUMIFS(СВЦЭМ!$F$33:$F$776,СВЦЭМ!$A$33:$A$776,$A200,СВЦЭМ!$B$33:$B$776,G$190)+'СЕТ СН'!$F$12</f>
        <v>140.82147316000001</v>
      </c>
      <c r="H200" s="36">
        <f>SUMIFS(СВЦЭМ!$F$33:$F$776,СВЦЭМ!$A$33:$A$776,$A200,СВЦЭМ!$B$33:$B$776,H$190)+'СЕТ СН'!$F$12</f>
        <v>143.83135704</v>
      </c>
      <c r="I200" s="36">
        <f>SUMIFS(СВЦЭМ!$F$33:$F$776,СВЦЭМ!$A$33:$A$776,$A200,СВЦЭМ!$B$33:$B$776,I$190)+'СЕТ СН'!$F$12</f>
        <v>139.07405517999999</v>
      </c>
      <c r="J200" s="36">
        <f>SUMIFS(СВЦЭМ!$F$33:$F$776,СВЦЭМ!$A$33:$A$776,$A200,СВЦЭМ!$B$33:$B$776,J$190)+'СЕТ СН'!$F$12</f>
        <v>130.60071393999999</v>
      </c>
      <c r="K200" s="36">
        <f>SUMIFS(СВЦЭМ!$F$33:$F$776,СВЦЭМ!$A$33:$A$776,$A200,СВЦЭМ!$B$33:$B$776,K$190)+'СЕТ СН'!$F$12</f>
        <v>116.7749889</v>
      </c>
      <c r="L200" s="36">
        <f>SUMIFS(СВЦЭМ!$F$33:$F$776,СВЦЭМ!$A$33:$A$776,$A200,СВЦЭМ!$B$33:$B$776,L$190)+'СЕТ СН'!$F$12</f>
        <v>105.18139033</v>
      </c>
      <c r="M200" s="36">
        <f>SUMIFS(СВЦЭМ!$F$33:$F$776,СВЦЭМ!$A$33:$A$776,$A200,СВЦЭМ!$B$33:$B$776,M$190)+'СЕТ СН'!$F$12</f>
        <v>106.81761373000001</v>
      </c>
      <c r="N200" s="36">
        <f>SUMIFS(СВЦЭМ!$F$33:$F$776,СВЦЭМ!$A$33:$A$776,$A200,СВЦЭМ!$B$33:$B$776,N$190)+'СЕТ СН'!$F$12</f>
        <v>108.62026886</v>
      </c>
      <c r="O200" s="36">
        <f>SUMIFS(СВЦЭМ!$F$33:$F$776,СВЦЭМ!$A$33:$A$776,$A200,СВЦЭМ!$B$33:$B$776,O$190)+'СЕТ СН'!$F$12</f>
        <v>108.22923299999999</v>
      </c>
      <c r="P200" s="36">
        <f>SUMIFS(СВЦЭМ!$F$33:$F$776,СВЦЭМ!$A$33:$A$776,$A200,СВЦЭМ!$B$33:$B$776,P$190)+'СЕТ СН'!$F$12</f>
        <v>109.74698881</v>
      </c>
      <c r="Q200" s="36">
        <f>SUMIFS(СВЦЭМ!$F$33:$F$776,СВЦЭМ!$A$33:$A$776,$A200,СВЦЭМ!$B$33:$B$776,Q$190)+'СЕТ СН'!$F$12</f>
        <v>110.98380455</v>
      </c>
      <c r="R200" s="36">
        <f>SUMIFS(СВЦЭМ!$F$33:$F$776,СВЦЭМ!$A$33:$A$776,$A200,СВЦЭМ!$B$33:$B$776,R$190)+'СЕТ СН'!$F$12</f>
        <v>111.04767353</v>
      </c>
      <c r="S200" s="36">
        <f>SUMIFS(СВЦЭМ!$F$33:$F$776,СВЦЭМ!$A$33:$A$776,$A200,СВЦЭМ!$B$33:$B$776,S$190)+'СЕТ СН'!$F$12</f>
        <v>111.78166159</v>
      </c>
      <c r="T200" s="36">
        <f>SUMIFS(СВЦЭМ!$F$33:$F$776,СВЦЭМ!$A$33:$A$776,$A200,СВЦЭМ!$B$33:$B$776,T$190)+'СЕТ СН'!$F$12</f>
        <v>110.95544613</v>
      </c>
      <c r="U200" s="36">
        <f>SUMIFS(СВЦЭМ!$F$33:$F$776,СВЦЭМ!$A$33:$A$776,$A200,СВЦЭМ!$B$33:$B$776,U$190)+'СЕТ СН'!$F$12</f>
        <v>109.13224726</v>
      </c>
      <c r="V200" s="36">
        <f>SUMIFS(СВЦЭМ!$F$33:$F$776,СВЦЭМ!$A$33:$A$776,$A200,СВЦЭМ!$B$33:$B$776,V$190)+'СЕТ СН'!$F$12</f>
        <v>108.36376273</v>
      </c>
      <c r="W200" s="36">
        <f>SUMIFS(СВЦЭМ!$F$33:$F$776,СВЦЭМ!$A$33:$A$776,$A200,СВЦЭМ!$B$33:$B$776,W$190)+'СЕТ СН'!$F$12</f>
        <v>108.70227299</v>
      </c>
      <c r="X200" s="36">
        <f>SUMIFS(СВЦЭМ!$F$33:$F$776,СВЦЭМ!$A$33:$A$776,$A200,СВЦЭМ!$B$33:$B$776,X$190)+'СЕТ СН'!$F$12</f>
        <v>115.10141013</v>
      </c>
      <c r="Y200" s="36">
        <f>SUMIFS(СВЦЭМ!$F$33:$F$776,СВЦЭМ!$A$33:$A$776,$A200,СВЦЭМ!$B$33:$B$776,Y$190)+'СЕТ СН'!$F$12</f>
        <v>130.34793242000001</v>
      </c>
    </row>
    <row r="201" spans="1:25" ht="15.75" x14ac:dyDescent="0.2">
      <c r="A201" s="35">
        <f t="shared" si="5"/>
        <v>43993</v>
      </c>
      <c r="B201" s="36">
        <f>SUMIFS(СВЦЭМ!$F$33:$F$776,СВЦЭМ!$A$33:$A$776,$A201,СВЦЭМ!$B$33:$B$776,B$190)+'СЕТ СН'!$F$12</f>
        <v>148.06808161000001</v>
      </c>
      <c r="C201" s="36">
        <f>SUMIFS(СВЦЭМ!$F$33:$F$776,СВЦЭМ!$A$33:$A$776,$A201,СВЦЭМ!$B$33:$B$776,C$190)+'СЕТ СН'!$F$12</f>
        <v>143.31128909</v>
      </c>
      <c r="D201" s="36">
        <f>SUMIFS(СВЦЭМ!$F$33:$F$776,СВЦЭМ!$A$33:$A$776,$A201,СВЦЭМ!$B$33:$B$776,D$190)+'СЕТ СН'!$F$12</f>
        <v>139.86210989</v>
      </c>
      <c r="E201" s="36">
        <f>SUMIFS(СВЦЭМ!$F$33:$F$776,СВЦЭМ!$A$33:$A$776,$A201,СВЦЭМ!$B$33:$B$776,E$190)+'СЕТ СН'!$F$12</f>
        <v>140.72494305000001</v>
      </c>
      <c r="F201" s="36">
        <f>SUMIFS(СВЦЭМ!$F$33:$F$776,СВЦЭМ!$A$33:$A$776,$A201,СВЦЭМ!$B$33:$B$776,F$190)+'СЕТ СН'!$F$12</f>
        <v>139.47170836999999</v>
      </c>
      <c r="G201" s="36">
        <f>SUMIFS(СВЦЭМ!$F$33:$F$776,СВЦЭМ!$A$33:$A$776,$A201,СВЦЭМ!$B$33:$B$776,G$190)+'СЕТ СН'!$F$12</f>
        <v>140.40839926999999</v>
      </c>
      <c r="H201" s="36">
        <f>SUMIFS(СВЦЭМ!$F$33:$F$776,СВЦЭМ!$A$33:$A$776,$A201,СВЦЭМ!$B$33:$B$776,H$190)+'СЕТ СН'!$F$12</f>
        <v>143.20054478</v>
      </c>
      <c r="I201" s="36">
        <f>SUMIFS(СВЦЭМ!$F$33:$F$776,СВЦЭМ!$A$33:$A$776,$A201,СВЦЭМ!$B$33:$B$776,I$190)+'СЕТ СН'!$F$12</f>
        <v>146.08937875999999</v>
      </c>
      <c r="J201" s="36">
        <f>SUMIFS(СВЦЭМ!$F$33:$F$776,СВЦЭМ!$A$33:$A$776,$A201,СВЦЭМ!$B$33:$B$776,J$190)+'СЕТ СН'!$F$12</f>
        <v>135.66216237</v>
      </c>
      <c r="K201" s="36">
        <f>SUMIFS(СВЦЭМ!$F$33:$F$776,СВЦЭМ!$A$33:$A$776,$A201,СВЦЭМ!$B$33:$B$776,K$190)+'СЕТ СН'!$F$12</f>
        <v>121.74794884000001</v>
      </c>
      <c r="L201" s="36">
        <f>SUMIFS(СВЦЭМ!$F$33:$F$776,СВЦЭМ!$A$33:$A$776,$A201,СВЦЭМ!$B$33:$B$776,L$190)+'СЕТ СН'!$F$12</f>
        <v>111.71322942</v>
      </c>
      <c r="M201" s="36">
        <f>SUMIFS(СВЦЭМ!$F$33:$F$776,СВЦЭМ!$A$33:$A$776,$A201,СВЦЭМ!$B$33:$B$776,M$190)+'СЕТ СН'!$F$12</f>
        <v>111.00297519999999</v>
      </c>
      <c r="N201" s="36">
        <f>SUMIFS(СВЦЭМ!$F$33:$F$776,СВЦЭМ!$A$33:$A$776,$A201,СВЦЭМ!$B$33:$B$776,N$190)+'СЕТ СН'!$F$12</f>
        <v>110.69714734</v>
      </c>
      <c r="O201" s="36">
        <f>SUMIFS(СВЦЭМ!$F$33:$F$776,СВЦЭМ!$A$33:$A$776,$A201,СВЦЭМ!$B$33:$B$776,O$190)+'СЕТ СН'!$F$12</f>
        <v>111.74127636</v>
      </c>
      <c r="P201" s="36">
        <f>SUMIFS(СВЦЭМ!$F$33:$F$776,СВЦЭМ!$A$33:$A$776,$A201,СВЦЭМ!$B$33:$B$776,P$190)+'СЕТ СН'!$F$12</f>
        <v>113.0467132</v>
      </c>
      <c r="Q201" s="36">
        <f>SUMIFS(СВЦЭМ!$F$33:$F$776,СВЦЭМ!$A$33:$A$776,$A201,СВЦЭМ!$B$33:$B$776,Q$190)+'СЕТ СН'!$F$12</f>
        <v>111.70515502000001</v>
      </c>
      <c r="R201" s="36">
        <f>SUMIFS(СВЦЭМ!$F$33:$F$776,СВЦЭМ!$A$33:$A$776,$A201,СВЦЭМ!$B$33:$B$776,R$190)+'СЕТ СН'!$F$12</f>
        <v>111.7454644</v>
      </c>
      <c r="S201" s="36">
        <f>SUMIFS(СВЦЭМ!$F$33:$F$776,СВЦЭМ!$A$33:$A$776,$A201,СВЦЭМ!$B$33:$B$776,S$190)+'СЕТ СН'!$F$12</f>
        <v>111.38429005</v>
      </c>
      <c r="T201" s="36">
        <f>SUMIFS(СВЦЭМ!$F$33:$F$776,СВЦЭМ!$A$33:$A$776,$A201,СВЦЭМ!$B$33:$B$776,T$190)+'СЕТ СН'!$F$12</f>
        <v>111.98083952</v>
      </c>
      <c r="U201" s="36">
        <f>SUMIFS(СВЦЭМ!$F$33:$F$776,СВЦЭМ!$A$33:$A$776,$A201,СВЦЭМ!$B$33:$B$776,U$190)+'СЕТ СН'!$F$12</f>
        <v>110.29662003</v>
      </c>
      <c r="V201" s="36">
        <f>SUMIFS(СВЦЭМ!$F$33:$F$776,СВЦЭМ!$A$33:$A$776,$A201,СВЦЭМ!$B$33:$B$776,V$190)+'СЕТ СН'!$F$12</f>
        <v>108.42597664</v>
      </c>
      <c r="W201" s="36">
        <f>SUMIFS(СВЦЭМ!$F$33:$F$776,СВЦЭМ!$A$33:$A$776,$A201,СВЦЭМ!$B$33:$B$776,W$190)+'СЕТ СН'!$F$12</f>
        <v>106.34285260999999</v>
      </c>
      <c r="X201" s="36">
        <f>SUMIFS(СВЦЭМ!$F$33:$F$776,СВЦЭМ!$A$33:$A$776,$A201,СВЦЭМ!$B$33:$B$776,X$190)+'СЕТ СН'!$F$12</f>
        <v>112.43884054999999</v>
      </c>
      <c r="Y201" s="36">
        <f>SUMIFS(СВЦЭМ!$F$33:$F$776,СВЦЭМ!$A$33:$A$776,$A201,СВЦЭМ!$B$33:$B$776,Y$190)+'СЕТ СН'!$F$12</f>
        <v>127.66092467999999</v>
      </c>
    </row>
    <row r="202" spans="1:25" ht="15.75" x14ac:dyDescent="0.2">
      <c r="A202" s="35">
        <f t="shared" si="5"/>
        <v>43994</v>
      </c>
      <c r="B202" s="36">
        <f>SUMIFS(СВЦЭМ!$F$33:$F$776,СВЦЭМ!$A$33:$A$776,$A202,СВЦЭМ!$B$33:$B$776,B$190)+'СЕТ СН'!$F$12</f>
        <v>137.41500882</v>
      </c>
      <c r="C202" s="36">
        <f>SUMIFS(СВЦЭМ!$F$33:$F$776,СВЦЭМ!$A$33:$A$776,$A202,СВЦЭМ!$B$33:$B$776,C$190)+'СЕТ СН'!$F$12</f>
        <v>145.49037602000001</v>
      </c>
      <c r="D202" s="36">
        <f>SUMIFS(СВЦЭМ!$F$33:$F$776,СВЦЭМ!$A$33:$A$776,$A202,СВЦЭМ!$B$33:$B$776,D$190)+'СЕТ СН'!$F$12</f>
        <v>145.03743864</v>
      </c>
      <c r="E202" s="36">
        <f>SUMIFS(СВЦЭМ!$F$33:$F$776,СВЦЭМ!$A$33:$A$776,$A202,СВЦЭМ!$B$33:$B$776,E$190)+'СЕТ СН'!$F$12</f>
        <v>142.43837031000001</v>
      </c>
      <c r="F202" s="36">
        <f>SUMIFS(СВЦЭМ!$F$33:$F$776,СВЦЭМ!$A$33:$A$776,$A202,СВЦЭМ!$B$33:$B$776,F$190)+'СЕТ СН'!$F$12</f>
        <v>141.28832138999999</v>
      </c>
      <c r="G202" s="36">
        <f>SUMIFS(СВЦЭМ!$F$33:$F$776,СВЦЭМ!$A$33:$A$776,$A202,СВЦЭМ!$B$33:$B$776,G$190)+'СЕТ СН'!$F$12</f>
        <v>142.87081264</v>
      </c>
      <c r="H202" s="36">
        <f>SUMIFS(СВЦЭМ!$F$33:$F$776,СВЦЭМ!$A$33:$A$776,$A202,СВЦЭМ!$B$33:$B$776,H$190)+'СЕТ СН'!$F$12</f>
        <v>145.12234061000001</v>
      </c>
      <c r="I202" s="36">
        <f>SUMIFS(СВЦЭМ!$F$33:$F$776,СВЦЭМ!$A$33:$A$776,$A202,СВЦЭМ!$B$33:$B$776,I$190)+'СЕТ СН'!$F$12</f>
        <v>141.435529</v>
      </c>
      <c r="J202" s="36">
        <f>SUMIFS(СВЦЭМ!$F$33:$F$776,СВЦЭМ!$A$33:$A$776,$A202,СВЦЭМ!$B$33:$B$776,J$190)+'СЕТ СН'!$F$12</f>
        <v>131.98036676000001</v>
      </c>
      <c r="K202" s="36">
        <f>SUMIFS(СВЦЭМ!$F$33:$F$776,СВЦЭМ!$A$33:$A$776,$A202,СВЦЭМ!$B$33:$B$776,K$190)+'СЕТ СН'!$F$12</f>
        <v>114.91961035999999</v>
      </c>
      <c r="L202" s="36">
        <f>SUMIFS(СВЦЭМ!$F$33:$F$776,СВЦЭМ!$A$33:$A$776,$A202,СВЦЭМ!$B$33:$B$776,L$190)+'СЕТ СН'!$F$12</f>
        <v>104.72507262000001</v>
      </c>
      <c r="M202" s="36">
        <f>SUMIFS(СВЦЭМ!$F$33:$F$776,СВЦЭМ!$A$33:$A$776,$A202,СВЦЭМ!$B$33:$B$776,M$190)+'СЕТ СН'!$F$12</f>
        <v>104.00939166000001</v>
      </c>
      <c r="N202" s="36">
        <f>SUMIFS(СВЦЭМ!$F$33:$F$776,СВЦЭМ!$A$33:$A$776,$A202,СВЦЭМ!$B$33:$B$776,N$190)+'СЕТ СН'!$F$12</f>
        <v>107.61821247</v>
      </c>
      <c r="O202" s="36">
        <f>SUMIFS(СВЦЭМ!$F$33:$F$776,СВЦЭМ!$A$33:$A$776,$A202,СВЦЭМ!$B$33:$B$776,O$190)+'СЕТ СН'!$F$12</f>
        <v>109.34337667</v>
      </c>
      <c r="P202" s="36">
        <f>SUMIFS(СВЦЭМ!$F$33:$F$776,СВЦЭМ!$A$33:$A$776,$A202,СВЦЭМ!$B$33:$B$776,P$190)+'СЕТ СН'!$F$12</f>
        <v>109.9687591</v>
      </c>
      <c r="Q202" s="36">
        <f>SUMIFS(СВЦЭМ!$F$33:$F$776,СВЦЭМ!$A$33:$A$776,$A202,СВЦЭМ!$B$33:$B$776,Q$190)+'СЕТ СН'!$F$12</f>
        <v>107.89789182</v>
      </c>
      <c r="R202" s="36">
        <f>SUMIFS(СВЦЭМ!$F$33:$F$776,СВЦЭМ!$A$33:$A$776,$A202,СВЦЭМ!$B$33:$B$776,R$190)+'СЕТ СН'!$F$12</f>
        <v>107.24100719</v>
      </c>
      <c r="S202" s="36">
        <f>SUMIFS(СВЦЭМ!$F$33:$F$776,СВЦЭМ!$A$33:$A$776,$A202,СВЦЭМ!$B$33:$B$776,S$190)+'СЕТ СН'!$F$12</f>
        <v>107.92151031</v>
      </c>
      <c r="T202" s="36">
        <f>SUMIFS(СВЦЭМ!$F$33:$F$776,СВЦЭМ!$A$33:$A$776,$A202,СВЦЭМ!$B$33:$B$776,T$190)+'СЕТ СН'!$F$12</f>
        <v>109.61533364</v>
      </c>
      <c r="U202" s="36">
        <f>SUMIFS(СВЦЭМ!$F$33:$F$776,СВЦЭМ!$A$33:$A$776,$A202,СВЦЭМ!$B$33:$B$776,U$190)+'СЕТ СН'!$F$12</f>
        <v>108.29411109</v>
      </c>
      <c r="V202" s="36">
        <f>SUMIFS(СВЦЭМ!$F$33:$F$776,СВЦЭМ!$A$33:$A$776,$A202,СВЦЭМ!$B$33:$B$776,V$190)+'СЕТ СН'!$F$12</f>
        <v>105.62461415999999</v>
      </c>
      <c r="W202" s="36">
        <f>SUMIFS(СВЦЭМ!$F$33:$F$776,СВЦЭМ!$A$33:$A$776,$A202,СВЦЭМ!$B$33:$B$776,W$190)+'СЕТ СН'!$F$12</f>
        <v>103.61163202</v>
      </c>
      <c r="X202" s="36">
        <f>SUMIFS(СВЦЭМ!$F$33:$F$776,СВЦЭМ!$A$33:$A$776,$A202,СВЦЭМ!$B$33:$B$776,X$190)+'СЕТ СН'!$F$12</f>
        <v>109.32690762999999</v>
      </c>
      <c r="Y202" s="36">
        <f>SUMIFS(СВЦЭМ!$F$33:$F$776,СВЦЭМ!$A$33:$A$776,$A202,СВЦЭМ!$B$33:$B$776,Y$190)+'СЕТ СН'!$F$12</f>
        <v>125.53441071</v>
      </c>
    </row>
    <row r="203" spans="1:25" ht="15.75" x14ac:dyDescent="0.2">
      <c r="A203" s="35">
        <f t="shared" si="5"/>
        <v>43995</v>
      </c>
      <c r="B203" s="36">
        <f>SUMIFS(СВЦЭМ!$F$33:$F$776,СВЦЭМ!$A$33:$A$776,$A203,СВЦЭМ!$B$33:$B$776,B$190)+'СЕТ СН'!$F$12</f>
        <v>130.68557877000001</v>
      </c>
      <c r="C203" s="36">
        <f>SUMIFS(СВЦЭМ!$F$33:$F$776,СВЦЭМ!$A$33:$A$776,$A203,СВЦЭМ!$B$33:$B$776,C$190)+'СЕТ СН'!$F$12</f>
        <v>134.36517603999999</v>
      </c>
      <c r="D203" s="36">
        <f>SUMIFS(СВЦЭМ!$F$33:$F$776,СВЦЭМ!$A$33:$A$776,$A203,СВЦЭМ!$B$33:$B$776,D$190)+'СЕТ СН'!$F$12</f>
        <v>138.20199381</v>
      </c>
      <c r="E203" s="36">
        <f>SUMIFS(СВЦЭМ!$F$33:$F$776,СВЦЭМ!$A$33:$A$776,$A203,СВЦЭМ!$B$33:$B$776,E$190)+'СЕТ СН'!$F$12</f>
        <v>140.82636287</v>
      </c>
      <c r="F203" s="36">
        <f>SUMIFS(СВЦЭМ!$F$33:$F$776,СВЦЭМ!$A$33:$A$776,$A203,СВЦЭМ!$B$33:$B$776,F$190)+'СЕТ СН'!$F$12</f>
        <v>140.85181172</v>
      </c>
      <c r="G203" s="36">
        <f>SUMIFS(СВЦЭМ!$F$33:$F$776,СВЦЭМ!$A$33:$A$776,$A203,СВЦЭМ!$B$33:$B$776,G$190)+'СЕТ СН'!$F$12</f>
        <v>139.54075112999999</v>
      </c>
      <c r="H203" s="36">
        <f>SUMIFS(СВЦЭМ!$F$33:$F$776,СВЦЭМ!$A$33:$A$776,$A203,СВЦЭМ!$B$33:$B$776,H$190)+'СЕТ СН'!$F$12</f>
        <v>137.78032021000001</v>
      </c>
      <c r="I203" s="36">
        <f>SUMIFS(СВЦЭМ!$F$33:$F$776,СВЦЭМ!$A$33:$A$776,$A203,СВЦЭМ!$B$33:$B$776,I$190)+'СЕТ СН'!$F$12</f>
        <v>132.80466915</v>
      </c>
      <c r="J203" s="36">
        <f>SUMIFS(СВЦЭМ!$F$33:$F$776,СВЦЭМ!$A$33:$A$776,$A203,СВЦЭМ!$B$33:$B$776,J$190)+'СЕТ СН'!$F$12</f>
        <v>124.66377196000001</v>
      </c>
      <c r="K203" s="36">
        <f>SUMIFS(СВЦЭМ!$F$33:$F$776,СВЦЭМ!$A$33:$A$776,$A203,СВЦЭМ!$B$33:$B$776,K$190)+'СЕТ СН'!$F$12</f>
        <v>113.36408385</v>
      </c>
      <c r="L203" s="36">
        <f>SUMIFS(СВЦЭМ!$F$33:$F$776,СВЦЭМ!$A$33:$A$776,$A203,СВЦЭМ!$B$33:$B$776,L$190)+'СЕТ СН'!$F$12</f>
        <v>104.16150845999999</v>
      </c>
      <c r="M203" s="36">
        <f>SUMIFS(СВЦЭМ!$F$33:$F$776,СВЦЭМ!$A$33:$A$776,$A203,СВЦЭМ!$B$33:$B$776,M$190)+'СЕТ СН'!$F$12</f>
        <v>104.67341018</v>
      </c>
      <c r="N203" s="36">
        <f>SUMIFS(СВЦЭМ!$F$33:$F$776,СВЦЭМ!$A$33:$A$776,$A203,СВЦЭМ!$B$33:$B$776,N$190)+'СЕТ СН'!$F$12</f>
        <v>105.45512829</v>
      </c>
      <c r="O203" s="36">
        <f>SUMIFS(СВЦЭМ!$F$33:$F$776,СВЦЭМ!$A$33:$A$776,$A203,СВЦЭМ!$B$33:$B$776,O$190)+'СЕТ СН'!$F$12</f>
        <v>106.63235337</v>
      </c>
      <c r="P203" s="36">
        <f>SUMIFS(СВЦЭМ!$F$33:$F$776,СВЦЭМ!$A$33:$A$776,$A203,СВЦЭМ!$B$33:$B$776,P$190)+'СЕТ СН'!$F$12</f>
        <v>107.52178800999999</v>
      </c>
      <c r="Q203" s="36">
        <f>SUMIFS(СВЦЭМ!$F$33:$F$776,СВЦЭМ!$A$33:$A$776,$A203,СВЦЭМ!$B$33:$B$776,Q$190)+'СЕТ СН'!$F$12</f>
        <v>105.27853193</v>
      </c>
      <c r="R203" s="36">
        <f>SUMIFS(СВЦЭМ!$F$33:$F$776,СВЦЭМ!$A$33:$A$776,$A203,СВЦЭМ!$B$33:$B$776,R$190)+'СЕТ СН'!$F$12</f>
        <v>104.83778835</v>
      </c>
      <c r="S203" s="36">
        <f>SUMIFS(СВЦЭМ!$F$33:$F$776,СВЦЭМ!$A$33:$A$776,$A203,СВЦЭМ!$B$33:$B$776,S$190)+'СЕТ СН'!$F$12</f>
        <v>106.03057846</v>
      </c>
      <c r="T203" s="36">
        <f>SUMIFS(СВЦЭМ!$F$33:$F$776,СВЦЭМ!$A$33:$A$776,$A203,СВЦЭМ!$B$33:$B$776,T$190)+'СЕТ СН'!$F$12</f>
        <v>107.16209154000001</v>
      </c>
      <c r="U203" s="36">
        <f>SUMIFS(СВЦЭМ!$F$33:$F$776,СВЦЭМ!$A$33:$A$776,$A203,СВЦЭМ!$B$33:$B$776,U$190)+'СЕТ СН'!$F$12</f>
        <v>106.35435868</v>
      </c>
      <c r="V203" s="36">
        <f>SUMIFS(СВЦЭМ!$F$33:$F$776,СВЦЭМ!$A$33:$A$776,$A203,СВЦЭМ!$B$33:$B$776,V$190)+'СЕТ СН'!$F$12</f>
        <v>105.9038821</v>
      </c>
      <c r="W203" s="36">
        <f>SUMIFS(СВЦЭМ!$F$33:$F$776,СВЦЭМ!$A$33:$A$776,$A203,СВЦЭМ!$B$33:$B$776,W$190)+'СЕТ СН'!$F$12</f>
        <v>103.7443</v>
      </c>
      <c r="X203" s="36">
        <f>SUMIFS(СВЦЭМ!$F$33:$F$776,СВЦЭМ!$A$33:$A$776,$A203,СВЦЭМ!$B$33:$B$776,X$190)+'СЕТ СН'!$F$12</f>
        <v>107.023742</v>
      </c>
      <c r="Y203" s="36">
        <f>SUMIFS(СВЦЭМ!$F$33:$F$776,СВЦЭМ!$A$33:$A$776,$A203,СВЦЭМ!$B$33:$B$776,Y$190)+'СЕТ СН'!$F$12</f>
        <v>121.0542983</v>
      </c>
    </row>
    <row r="204" spans="1:25" ht="15.75" x14ac:dyDescent="0.2">
      <c r="A204" s="35">
        <f t="shared" si="5"/>
        <v>43996</v>
      </c>
      <c r="B204" s="36">
        <f>SUMIFS(СВЦЭМ!$F$33:$F$776,СВЦЭМ!$A$33:$A$776,$A204,СВЦЭМ!$B$33:$B$776,B$190)+'СЕТ СН'!$F$12</f>
        <v>137.84577525</v>
      </c>
      <c r="C204" s="36">
        <f>SUMIFS(СВЦЭМ!$F$33:$F$776,СВЦЭМ!$A$33:$A$776,$A204,СВЦЭМ!$B$33:$B$776,C$190)+'СЕТ СН'!$F$12</f>
        <v>142.10041426999999</v>
      </c>
      <c r="D204" s="36">
        <f>SUMIFS(СВЦЭМ!$F$33:$F$776,СВЦЭМ!$A$33:$A$776,$A204,СВЦЭМ!$B$33:$B$776,D$190)+'СЕТ СН'!$F$12</f>
        <v>139.71469336999999</v>
      </c>
      <c r="E204" s="36">
        <f>SUMIFS(СВЦЭМ!$F$33:$F$776,СВЦЭМ!$A$33:$A$776,$A204,СВЦЭМ!$B$33:$B$776,E$190)+'СЕТ СН'!$F$12</f>
        <v>138.39132720000001</v>
      </c>
      <c r="F204" s="36">
        <f>SUMIFS(СВЦЭМ!$F$33:$F$776,СВЦЭМ!$A$33:$A$776,$A204,СВЦЭМ!$B$33:$B$776,F$190)+'СЕТ СН'!$F$12</f>
        <v>137.29173614000001</v>
      </c>
      <c r="G204" s="36">
        <f>SUMIFS(СВЦЭМ!$F$33:$F$776,СВЦЭМ!$A$33:$A$776,$A204,СВЦЭМ!$B$33:$B$776,G$190)+'СЕТ СН'!$F$12</f>
        <v>138.87676465000001</v>
      </c>
      <c r="H204" s="36">
        <f>SUMIFS(СВЦЭМ!$F$33:$F$776,СВЦЭМ!$A$33:$A$776,$A204,СВЦЭМ!$B$33:$B$776,H$190)+'СЕТ СН'!$F$12</f>
        <v>137.87411277999999</v>
      </c>
      <c r="I204" s="36">
        <f>SUMIFS(СВЦЭМ!$F$33:$F$776,СВЦЭМ!$A$33:$A$776,$A204,СВЦЭМ!$B$33:$B$776,I$190)+'СЕТ СН'!$F$12</f>
        <v>140.67678387999999</v>
      </c>
      <c r="J204" s="36">
        <f>SUMIFS(СВЦЭМ!$F$33:$F$776,СВЦЭМ!$A$33:$A$776,$A204,СВЦЭМ!$B$33:$B$776,J$190)+'СЕТ СН'!$F$12</f>
        <v>131.46797559000001</v>
      </c>
      <c r="K204" s="36">
        <f>SUMIFS(СВЦЭМ!$F$33:$F$776,СВЦЭМ!$A$33:$A$776,$A204,СВЦЭМ!$B$33:$B$776,K$190)+'СЕТ СН'!$F$12</f>
        <v>112.67888062</v>
      </c>
      <c r="L204" s="36">
        <f>SUMIFS(СВЦЭМ!$F$33:$F$776,СВЦЭМ!$A$33:$A$776,$A204,СВЦЭМ!$B$33:$B$776,L$190)+'СЕТ СН'!$F$12</f>
        <v>100.9020108</v>
      </c>
      <c r="M204" s="36">
        <f>SUMIFS(СВЦЭМ!$F$33:$F$776,СВЦЭМ!$A$33:$A$776,$A204,СВЦЭМ!$B$33:$B$776,M$190)+'СЕТ СН'!$F$12</f>
        <v>100.63628905</v>
      </c>
      <c r="N204" s="36">
        <f>SUMIFS(СВЦЭМ!$F$33:$F$776,СВЦЭМ!$A$33:$A$776,$A204,СВЦЭМ!$B$33:$B$776,N$190)+'СЕТ СН'!$F$12</f>
        <v>101.87508438</v>
      </c>
      <c r="O204" s="36">
        <f>SUMIFS(СВЦЭМ!$F$33:$F$776,СВЦЭМ!$A$33:$A$776,$A204,СВЦЭМ!$B$33:$B$776,O$190)+'СЕТ СН'!$F$12</f>
        <v>101.52056832</v>
      </c>
      <c r="P204" s="36">
        <f>SUMIFS(СВЦЭМ!$F$33:$F$776,СВЦЭМ!$A$33:$A$776,$A204,СВЦЭМ!$B$33:$B$776,P$190)+'СЕТ СН'!$F$12</f>
        <v>101.18221896999999</v>
      </c>
      <c r="Q204" s="36">
        <f>SUMIFS(СВЦЭМ!$F$33:$F$776,СВЦЭМ!$A$33:$A$776,$A204,СВЦЭМ!$B$33:$B$776,Q$190)+'СЕТ СН'!$F$12</f>
        <v>99.028145820000006</v>
      </c>
      <c r="R204" s="36">
        <f>SUMIFS(СВЦЭМ!$F$33:$F$776,СВЦЭМ!$A$33:$A$776,$A204,СВЦЭМ!$B$33:$B$776,R$190)+'СЕТ СН'!$F$12</f>
        <v>97.959975909999997</v>
      </c>
      <c r="S204" s="36">
        <f>SUMIFS(СВЦЭМ!$F$33:$F$776,СВЦЭМ!$A$33:$A$776,$A204,СВЦЭМ!$B$33:$B$776,S$190)+'СЕТ СН'!$F$12</f>
        <v>99.700187220000004</v>
      </c>
      <c r="T204" s="36">
        <f>SUMIFS(СВЦЭМ!$F$33:$F$776,СВЦЭМ!$A$33:$A$776,$A204,СВЦЭМ!$B$33:$B$776,T$190)+'СЕТ СН'!$F$12</f>
        <v>98.378874069999995</v>
      </c>
      <c r="U204" s="36">
        <f>SUMIFS(СВЦЭМ!$F$33:$F$776,СВЦЭМ!$A$33:$A$776,$A204,СВЦЭМ!$B$33:$B$776,U$190)+'СЕТ СН'!$F$12</f>
        <v>96.472360800000004</v>
      </c>
      <c r="V204" s="36">
        <f>SUMIFS(СВЦЭМ!$F$33:$F$776,СВЦЭМ!$A$33:$A$776,$A204,СВЦЭМ!$B$33:$B$776,V$190)+'СЕТ СН'!$F$12</f>
        <v>94.057970639999994</v>
      </c>
      <c r="W204" s="36">
        <f>SUMIFS(СВЦЭМ!$F$33:$F$776,СВЦЭМ!$A$33:$A$776,$A204,СВЦЭМ!$B$33:$B$776,W$190)+'СЕТ СН'!$F$12</f>
        <v>93.529885050000004</v>
      </c>
      <c r="X204" s="36">
        <f>SUMIFS(СВЦЭМ!$F$33:$F$776,СВЦЭМ!$A$33:$A$776,$A204,СВЦЭМ!$B$33:$B$776,X$190)+'СЕТ СН'!$F$12</f>
        <v>101.02286291</v>
      </c>
      <c r="Y204" s="36">
        <f>SUMIFS(СВЦЭМ!$F$33:$F$776,СВЦЭМ!$A$33:$A$776,$A204,СВЦЭМ!$B$33:$B$776,Y$190)+'СЕТ СН'!$F$12</f>
        <v>119.62448199000001</v>
      </c>
    </row>
    <row r="205" spans="1:25" ht="15.75" x14ac:dyDescent="0.2">
      <c r="A205" s="35">
        <f t="shared" si="5"/>
        <v>43997</v>
      </c>
      <c r="B205" s="36">
        <f>SUMIFS(СВЦЭМ!$F$33:$F$776,СВЦЭМ!$A$33:$A$776,$A205,СВЦЭМ!$B$33:$B$776,B$190)+'СЕТ СН'!$F$12</f>
        <v>131.23534778000001</v>
      </c>
      <c r="C205" s="36">
        <f>SUMIFS(СВЦЭМ!$F$33:$F$776,СВЦЭМ!$A$33:$A$776,$A205,СВЦЭМ!$B$33:$B$776,C$190)+'СЕТ СН'!$F$12</f>
        <v>136.76507562</v>
      </c>
      <c r="D205" s="36">
        <f>SUMIFS(СВЦЭМ!$F$33:$F$776,СВЦЭМ!$A$33:$A$776,$A205,СВЦЭМ!$B$33:$B$776,D$190)+'СЕТ СН'!$F$12</f>
        <v>140.66966532999999</v>
      </c>
      <c r="E205" s="36">
        <f>SUMIFS(СВЦЭМ!$F$33:$F$776,СВЦЭМ!$A$33:$A$776,$A205,СВЦЭМ!$B$33:$B$776,E$190)+'СЕТ СН'!$F$12</f>
        <v>141.26047194</v>
      </c>
      <c r="F205" s="36">
        <f>SUMIFS(СВЦЭМ!$F$33:$F$776,СВЦЭМ!$A$33:$A$776,$A205,СВЦЭМ!$B$33:$B$776,F$190)+'СЕТ СН'!$F$12</f>
        <v>139.95047098000001</v>
      </c>
      <c r="G205" s="36">
        <f>SUMIFS(СВЦЭМ!$F$33:$F$776,СВЦЭМ!$A$33:$A$776,$A205,СВЦЭМ!$B$33:$B$776,G$190)+'СЕТ СН'!$F$12</f>
        <v>141.62851739999999</v>
      </c>
      <c r="H205" s="36">
        <f>SUMIFS(СВЦЭМ!$F$33:$F$776,СВЦЭМ!$A$33:$A$776,$A205,СВЦЭМ!$B$33:$B$776,H$190)+'СЕТ СН'!$F$12</f>
        <v>138.06887755</v>
      </c>
      <c r="I205" s="36">
        <f>SUMIFS(СВЦЭМ!$F$33:$F$776,СВЦЭМ!$A$33:$A$776,$A205,СВЦЭМ!$B$33:$B$776,I$190)+'СЕТ СН'!$F$12</f>
        <v>132.57769141</v>
      </c>
      <c r="J205" s="36">
        <f>SUMIFS(СВЦЭМ!$F$33:$F$776,СВЦЭМ!$A$33:$A$776,$A205,СВЦЭМ!$B$33:$B$776,J$190)+'СЕТ СН'!$F$12</f>
        <v>121.49753647</v>
      </c>
      <c r="K205" s="36">
        <f>SUMIFS(СВЦЭМ!$F$33:$F$776,СВЦЭМ!$A$33:$A$776,$A205,СВЦЭМ!$B$33:$B$776,K$190)+'СЕТ СН'!$F$12</f>
        <v>110.21263411</v>
      </c>
      <c r="L205" s="36">
        <f>SUMIFS(СВЦЭМ!$F$33:$F$776,СВЦЭМ!$A$33:$A$776,$A205,СВЦЭМ!$B$33:$B$776,L$190)+'СЕТ СН'!$F$12</f>
        <v>103.51833592</v>
      </c>
      <c r="M205" s="36">
        <f>SUMIFS(СВЦЭМ!$F$33:$F$776,СВЦЭМ!$A$33:$A$776,$A205,СВЦЭМ!$B$33:$B$776,M$190)+'СЕТ СН'!$F$12</f>
        <v>105.95684682</v>
      </c>
      <c r="N205" s="36">
        <f>SUMIFS(СВЦЭМ!$F$33:$F$776,СВЦЭМ!$A$33:$A$776,$A205,СВЦЭМ!$B$33:$B$776,N$190)+'СЕТ СН'!$F$12</f>
        <v>106.3678</v>
      </c>
      <c r="O205" s="36">
        <f>SUMIFS(СВЦЭМ!$F$33:$F$776,СВЦЭМ!$A$33:$A$776,$A205,СВЦЭМ!$B$33:$B$776,O$190)+'СЕТ СН'!$F$12</f>
        <v>108.76265941</v>
      </c>
      <c r="P205" s="36">
        <f>SUMIFS(СВЦЭМ!$F$33:$F$776,СВЦЭМ!$A$33:$A$776,$A205,СВЦЭМ!$B$33:$B$776,P$190)+'СЕТ СН'!$F$12</f>
        <v>110.27160158</v>
      </c>
      <c r="Q205" s="36">
        <f>SUMIFS(СВЦЭМ!$F$33:$F$776,СВЦЭМ!$A$33:$A$776,$A205,СВЦЭМ!$B$33:$B$776,Q$190)+'СЕТ СН'!$F$12</f>
        <v>109.17560272</v>
      </c>
      <c r="R205" s="36">
        <f>SUMIFS(СВЦЭМ!$F$33:$F$776,СВЦЭМ!$A$33:$A$776,$A205,СВЦЭМ!$B$33:$B$776,R$190)+'СЕТ СН'!$F$12</f>
        <v>109.03556404</v>
      </c>
      <c r="S205" s="36">
        <f>SUMIFS(СВЦЭМ!$F$33:$F$776,СВЦЭМ!$A$33:$A$776,$A205,СВЦЭМ!$B$33:$B$776,S$190)+'СЕТ СН'!$F$12</f>
        <v>108.64104897</v>
      </c>
      <c r="T205" s="36">
        <f>SUMIFS(СВЦЭМ!$F$33:$F$776,СВЦЭМ!$A$33:$A$776,$A205,СВЦЭМ!$B$33:$B$776,T$190)+'СЕТ СН'!$F$12</f>
        <v>108.42834401</v>
      </c>
      <c r="U205" s="36">
        <f>SUMIFS(СВЦЭМ!$F$33:$F$776,СВЦЭМ!$A$33:$A$776,$A205,СВЦЭМ!$B$33:$B$776,U$190)+'СЕТ СН'!$F$12</f>
        <v>107.31619983</v>
      </c>
      <c r="V205" s="36">
        <f>SUMIFS(СВЦЭМ!$F$33:$F$776,СВЦЭМ!$A$33:$A$776,$A205,СВЦЭМ!$B$33:$B$776,V$190)+'СЕТ СН'!$F$12</f>
        <v>104.47841348</v>
      </c>
      <c r="W205" s="36">
        <f>SUMIFS(СВЦЭМ!$F$33:$F$776,СВЦЭМ!$A$33:$A$776,$A205,СВЦЭМ!$B$33:$B$776,W$190)+'СЕТ СН'!$F$12</f>
        <v>100.87099934</v>
      </c>
      <c r="X205" s="36">
        <f>SUMIFS(СВЦЭМ!$F$33:$F$776,СВЦЭМ!$A$33:$A$776,$A205,СВЦЭМ!$B$33:$B$776,X$190)+'СЕТ СН'!$F$12</f>
        <v>104.75980083</v>
      </c>
      <c r="Y205" s="36">
        <f>SUMIFS(СВЦЭМ!$F$33:$F$776,СВЦЭМ!$A$33:$A$776,$A205,СВЦЭМ!$B$33:$B$776,Y$190)+'СЕТ СН'!$F$12</f>
        <v>120.46290097000001</v>
      </c>
    </row>
    <row r="206" spans="1:25" ht="15.75" x14ac:dyDescent="0.2">
      <c r="A206" s="35">
        <f t="shared" si="5"/>
        <v>43998</v>
      </c>
      <c r="B206" s="36">
        <f>SUMIFS(СВЦЭМ!$F$33:$F$776,СВЦЭМ!$A$33:$A$776,$A206,СВЦЭМ!$B$33:$B$776,B$190)+'СЕТ СН'!$F$12</f>
        <v>137.55772537000001</v>
      </c>
      <c r="C206" s="36">
        <f>SUMIFS(СВЦЭМ!$F$33:$F$776,СВЦЭМ!$A$33:$A$776,$A206,СВЦЭМ!$B$33:$B$776,C$190)+'СЕТ СН'!$F$12</f>
        <v>142.8750991</v>
      </c>
      <c r="D206" s="36">
        <f>SUMIFS(СВЦЭМ!$F$33:$F$776,СВЦЭМ!$A$33:$A$776,$A206,СВЦЭМ!$B$33:$B$776,D$190)+'СЕТ СН'!$F$12</f>
        <v>145.84182114000001</v>
      </c>
      <c r="E206" s="36">
        <f>SUMIFS(СВЦЭМ!$F$33:$F$776,СВЦЭМ!$A$33:$A$776,$A206,СВЦЭМ!$B$33:$B$776,E$190)+'СЕТ СН'!$F$12</f>
        <v>144.65692034</v>
      </c>
      <c r="F206" s="36">
        <f>SUMIFS(СВЦЭМ!$F$33:$F$776,СВЦЭМ!$A$33:$A$776,$A206,СВЦЭМ!$B$33:$B$776,F$190)+'СЕТ СН'!$F$12</f>
        <v>144.29721244000001</v>
      </c>
      <c r="G206" s="36">
        <f>SUMIFS(СВЦЭМ!$F$33:$F$776,СВЦЭМ!$A$33:$A$776,$A206,СВЦЭМ!$B$33:$B$776,G$190)+'СЕТ СН'!$F$12</f>
        <v>145.52491347</v>
      </c>
      <c r="H206" s="36">
        <f>SUMIFS(СВЦЭМ!$F$33:$F$776,СВЦЭМ!$A$33:$A$776,$A206,СВЦЭМ!$B$33:$B$776,H$190)+'СЕТ СН'!$F$12</f>
        <v>146.52091404999999</v>
      </c>
      <c r="I206" s="36">
        <f>SUMIFS(СВЦЭМ!$F$33:$F$776,СВЦЭМ!$A$33:$A$776,$A206,СВЦЭМ!$B$33:$B$776,I$190)+'СЕТ СН'!$F$12</f>
        <v>139.07164687</v>
      </c>
      <c r="J206" s="36">
        <f>SUMIFS(СВЦЭМ!$F$33:$F$776,СВЦЭМ!$A$33:$A$776,$A206,СВЦЭМ!$B$33:$B$776,J$190)+'СЕТ СН'!$F$12</f>
        <v>129.64187842000001</v>
      </c>
      <c r="K206" s="36">
        <f>SUMIFS(СВЦЭМ!$F$33:$F$776,СВЦЭМ!$A$33:$A$776,$A206,СВЦЭМ!$B$33:$B$776,K$190)+'СЕТ СН'!$F$12</f>
        <v>116.23406102</v>
      </c>
      <c r="L206" s="36">
        <f>SUMIFS(СВЦЭМ!$F$33:$F$776,СВЦЭМ!$A$33:$A$776,$A206,СВЦЭМ!$B$33:$B$776,L$190)+'СЕТ СН'!$F$12</f>
        <v>108.21642314</v>
      </c>
      <c r="M206" s="36">
        <f>SUMIFS(СВЦЭМ!$F$33:$F$776,СВЦЭМ!$A$33:$A$776,$A206,СВЦЭМ!$B$33:$B$776,M$190)+'СЕТ СН'!$F$12</f>
        <v>107.95099793</v>
      </c>
      <c r="N206" s="36">
        <f>SUMIFS(СВЦЭМ!$F$33:$F$776,СВЦЭМ!$A$33:$A$776,$A206,СВЦЭМ!$B$33:$B$776,N$190)+'СЕТ СН'!$F$12</f>
        <v>108.57271615000001</v>
      </c>
      <c r="O206" s="36">
        <f>SUMIFS(СВЦЭМ!$F$33:$F$776,СВЦЭМ!$A$33:$A$776,$A206,СВЦЭМ!$B$33:$B$776,O$190)+'СЕТ СН'!$F$12</f>
        <v>110.11984839</v>
      </c>
      <c r="P206" s="36">
        <f>SUMIFS(СВЦЭМ!$F$33:$F$776,СВЦЭМ!$A$33:$A$776,$A206,СВЦЭМ!$B$33:$B$776,P$190)+'СЕТ СН'!$F$12</f>
        <v>109.75852578999999</v>
      </c>
      <c r="Q206" s="36">
        <f>SUMIFS(СВЦЭМ!$F$33:$F$776,СВЦЭМ!$A$33:$A$776,$A206,СВЦЭМ!$B$33:$B$776,Q$190)+'СЕТ СН'!$F$12</f>
        <v>110.56554355</v>
      </c>
      <c r="R206" s="36">
        <f>SUMIFS(СВЦЭМ!$F$33:$F$776,СВЦЭМ!$A$33:$A$776,$A206,СВЦЭМ!$B$33:$B$776,R$190)+'СЕТ СН'!$F$12</f>
        <v>110.26740921</v>
      </c>
      <c r="S206" s="36">
        <f>SUMIFS(СВЦЭМ!$F$33:$F$776,СВЦЭМ!$A$33:$A$776,$A206,СВЦЭМ!$B$33:$B$776,S$190)+'СЕТ СН'!$F$12</f>
        <v>110.43050004</v>
      </c>
      <c r="T206" s="36">
        <f>SUMIFS(СВЦЭМ!$F$33:$F$776,СВЦЭМ!$A$33:$A$776,$A206,СВЦЭМ!$B$33:$B$776,T$190)+'СЕТ СН'!$F$12</f>
        <v>109.51903102</v>
      </c>
      <c r="U206" s="36">
        <f>SUMIFS(СВЦЭМ!$F$33:$F$776,СВЦЭМ!$A$33:$A$776,$A206,СВЦЭМ!$B$33:$B$776,U$190)+'СЕТ СН'!$F$12</f>
        <v>108.11903305</v>
      </c>
      <c r="V206" s="36">
        <f>SUMIFS(СВЦЭМ!$F$33:$F$776,СВЦЭМ!$A$33:$A$776,$A206,СВЦЭМ!$B$33:$B$776,V$190)+'СЕТ СН'!$F$12</f>
        <v>101.83846886000001</v>
      </c>
      <c r="W206" s="36">
        <f>SUMIFS(СВЦЭМ!$F$33:$F$776,СВЦЭМ!$A$33:$A$776,$A206,СВЦЭМ!$B$33:$B$776,W$190)+'СЕТ СН'!$F$12</f>
        <v>101.99352893</v>
      </c>
      <c r="X206" s="36">
        <f>SUMIFS(СВЦЭМ!$F$33:$F$776,СВЦЭМ!$A$33:$A$776,$A206,СВЦЭМ!$B$33:$B$776,X$190)+'СЕТ СН'!$F$12</f>
        <v>110.94990292</v>
      </c>
      <c r="Y206" s="36">
        <f>SUMIFS(СВЦЭМ!$F$33:$F$776,СВЦЭМ!$A$33:$A$776,$A206,СВЦЭМ!$B$33:$B$776,Y$190)+'СЕТ СН'!$F$12</f>
        <v>123.14397603</v>
      </c>
    </row>
    <row r="207" spans="1:25" ht="15.75" x14ac:dyDescent="0.2">
      <c r="A207" s="35">
        <f t="shared" si="5"/>
        <v>43999</v>
      </c>
      <c r="B207" s="36">
        <f>SUMIFS(СВЦЭМ!$F$33:$F$776,СВЦЭМ!$A$33:$A$776,$A207,СВЦЭМ!$B$33:$B$776,B$190)+'СЕТ СН'!$F$12</f>
        <v>142.90662491000001</v>
      </c>
      <c r="C207" s="36">
        <f>SUMIFS(СВЦЭМ!$F$33:$F$776,СВЦЭМ!$A$33:$A$776,$A207,СВЦЭМ!$B$33:$B$776,C$190)+'СЕТ СН'!$F$12</f>
        <v>149.37144025000001</v>
      </c>
      <c r="D207" s="36">
        <f>SUMIFS(СВЦЭМ!$F$33:$F$776,СВЦЭМ!$A$33:$A$776,$A207,СВЦЭМ!$B$33:$B$776,D$190)+'СЕТ СН'!$F$12</f>
        <v>145.96382968</v>
      </c>
      <c r="E207" s="36">
        <f>SUMIFS(СВЦЭМ!$F$33:$F$776,СВЦЭМ!$A$33:$A$776,$A207,СВЦЭМ!$B$33:$B$776,E$190)+'СЕТ СН'!$F$12</f>
        <v>143.93100088</v>
      </c>
      <c r="F207" s="36">
        <f>SUMIFS(СВЦЭМ!$F$33:$F$776,СВЦЭМ!$A$33:$A$776,$A207,СВЦЭМ!$B$33:$B$776,F$190)+'СЕТ СН'!$F$12</f>
        <v>142.8713113</v>
      </c>
      <c r="G207" s="36">
        <f>SUMIFS(СВЦЭМ!$F$33:$F$776,СВЦЭМ!$A$33:$A$776,$A207,СВЦЭМ!$B$33:$B$776,G$190)+'СЕТ СН'!$F$12</f>
        <v>144.51349278000001</v>
      </c>
      <c r="H207" s="36">
        <f>SUMIFS(СВЦЭМ!$F$33:$F$776,СВЦЭМ!$A$33:$A$776,$A207,СВЦЭМ!$B$33:$B$776,H$190)+'СЕТ СН'!$F$12</f>
        <v>149.56774043999999</v>
      </c>
      <c r="I207" s="36">
        <f>SUMIFS(СВЦЭМ!$F$33:$F$776,СВЦЭМ!$A$33:$A$776,$A207,СВЦЭМ!$B$33:$B$776,I$190)+'СЕТ СН'!$F$12</f>
        <v>145.58352558999999</v>
      </c>
      <c r="J207" s="36">
        <f>SUMIFS(СВЦЭМ!$F$33:$F$776,СВЦЭМ!$A$33:$A$776,$A207,СВЦЭМ!$B$33:$B$776,J$190)+'СЕТ СН'!$F$12</f>
        <v>136.20114863000001</v>
      </c>
      <c r="K207" s="36">
        <f>SUMIFS(СВЦЭМ!$F$33:$F$776,СВЦЭМ!$A$33:$A$776,$A207,СВЦЭМ!$B$33:$B$776,K$190)+'СЕТ СН'!$F$12</f>
        <v>119.69101001999999</v>
      </c>
      <c r="L207" s="36">
        <f>SUMIFS(СВЦЭМ!$F$33:$F$776,СВЦЭМ!$A$33:$A$776,$A207,СВЦЭМ!$B$33:$B$776,L$190)+'СЕТ СН'!$F$12</f>
        <v>107.51065389999999</v>
      </c>
      <c r="M207" s="36">
        <f>SUMIFS(СВЦЭМ!$F$33:$F$776,СВЦЭМ!$A$33:$A$776,$A207,СВЦЭМ!$B$33:$B$776,M$190)+'СЕТ СН'!$F$12</f>
        <v>105.61145347999999</v>
      </c>
      <c r="N207" s="36">
        <f>SUMIFS(СВЦЭМ!$F$33:$F$776,СВЦЭМ!$A$33:$A$776,$A207,СВЦЭМ!$B$33:$B$776,N$190)+'СЕТ СН'!$F$12</f>
        <v>106.27763658000001</v>
      </c>
      <c r="O207" s="36">
        <f>SUMIFS(СВЦЭМ!$F$33:$F$776,СВЦЭМ!$A$33:$A$776,$A207,СВЦЭМ!$B$33:$B$776,O$190)+'СЕТ СН'!$F$12</f>
        <v>108.37438720999999</v>
      </c>
      <c r="P207" s="36">
        <f>SUMIFS(СВЦЭМ!$F$33:$F$776,СВЦЭМ!$A$33:$A$776,$A207,СВЦЭМ!$B$33:$B$776,P$190)+'СЕТ СН'!$F$12</f>
        <v>110.72652966</v>
      </c>
      <c r="Q207" s="36">
        <f>SUMIFS(СВЦЭМ!$F$33:$F$776,СВЦЭМ!$A$33:$A$776,$A207,СВЦЭМ!$B$33:$B$776,Q$190)+'СЕТ СН'!$F$12</f>
        <v>109.14028325</v>
      </c>
      <c r="R207" s="36">
        <f>SUMIFS(СВЦЭМ!$F$33:$F$776,СВЦЭМ!$A$33:$A$776,$A207,СВЦЭМ!$B$33:$B$776,R$190)+'СЕТ СН'!$F$12</f>
        <v>108.4682155</v>
      </c>
      <c r="S207" s="36">
        <f>SUMIFS(СВЦЭМ!$F$33:$F$776,СВЦЭМ!$A$33:$A$776,$A207,СВЦЭМ!$B$33:$B$776,S$190)+'СЕТ СН'!$F$12</f>
        <v>108.75971265</v>
      </c>
      <c r="T207" s="36">
        <f>SUMIFS(СВЦЭМ!$F$33:$F$776,СВЦЭМ!$A$33:$A$776,$A207,СВЦЭМ!$B$33:$B$776,T$190)+'СЕТ СН'!$F$12</f>
        <v>110.49596673000001</v>
      </c>
      <c r="U207" s="36">
        <f>SUMIFS(СВЦЭМ!$F$33:$F$776,СВЦЭМ!$A$33:$A$776,$A207,СВЦЭМ!$B$33:$B$776,U$190)+'СЕТ СН'!$F$12</f>
        <v>107.92119399000001</v>
      </c>
      <c r="V207" s="36">
        <f>SUMIFS(СВЦЭМ!$F$33:$F$776,СВЦЭМ!$A$33:$A$776,$A207,СВЦЭМ!$B$33:$B$776,V$190)+'СЕТ СН'!$F$12</f>
        <v>106.7995865</v>
      </c>
      <c r="W207" s="36">
        <f>SUMIFS(СВЦЭМ!$F$33:$F$776,СВЦЭМ!$A$33:$A$776,$A207,СВЦЭМ!$B$33:$B$776,W$190)+'СЕТ СН'!$F$12</f>
        <v>107.71286696999999</v>
      </c>
      <c r="X207" s="36">
        <f>SUMIFS(СВЦЭМ!$F$33:$F$776,СВЦЭМ!$A$33:$A$776,$A207,СВЦЭМ!$B$33:$B$776,X$190)+'СЕТ СН'!$F$12</f>
        <v>115.35464272999999</v>
      </c>
      <c r="Y207" s="36">
        <f>SUMIFS(СВЦЭМ!$F$33:$F$776,СВЦЭМ!$A$33:$A$776,$A207,СВЦЭМ!$B$33:$B$776,Y$190)+'СЕТ СН'!$F$12</f>
        <v>129.07989601</v>
      </c>
    </row>
    <row r="208" spans="1:25" ht="15.75" x14ac:dyDescent="0.2">
      <c r="A208" s="35">
        <f t="shared" si="5"/>
        <v>44000</v>
      </c>
      <c r="B208" s="36">
        <f>SUMIFS(СВЦЭМ!$F$33:$F$776,СВЦЭМ!$A$33:$A$776,$A208,СВЦЭМ!$B$33:$B$776,B$190)+'СЕТ СН'!$F$12</f>
        <v>123.7063299</v>
      </c>
      <c r="C208" s="36">
        <f>SUMIFS(СВЦЭМ!$F$33:$F$776,СВЦЭМ!$A$33:$A$776,$A208,СВЦЭМ!$B$33:$B$776,C$190)+'СЕТ СН'!$F$12</f>
        <v>119.95497444999999</v>
      </c>
      <c r="D208" s="36">
        <f>SUMIFS(СВЦЭМ!$F$33:$F$776,СВЦЭМ!$A$33:$A$776,$A208,СВЦЭМ!$B$33:$B$776,D$190)+'СЕТ СН'!$F$12</f>
        <v>124.62733425</v>
      </c>
      <c r="E208" s="36">
        <f>SUMIFS(СВЦЭМ!$F$33:$F$776,СВЦЭМ!$A$33:$A$776,$A208,СВЦЭМ!$B$33:$B$776,E$190)+'СЕТ СН'!$F$12</f>
        <v>126.69485397</v>
      </c>
      <c r="F208" s="36">
        <f>SUMIFS(СВЦЭМ!$F$33:$F$776,СВЦЭМ!$A$33:$A$776,$A208,СВЦЭМ!$B$33:$B$776,F$190)+'СЕТ СН'!$F$12</f>
        <v>126.5162018</v>
      </c>
      <c r="G208" s="36">
        <f>SUMIFS(СВЦЭМ!$F$33:$F$776,СВЦЭМ!$A$33:$A$776,$A208,СВЦЭМ!$B$33:$B$776,G$190)+'СЕТ СН'!$F$12</f>
        <v>145.57468732999999</v>
      </c>
      <c r="H208" s="36">
        <f>SUMIFS(СВЦЭМ!$F$33:$F$776,СВЦЭМ!$A$33:$A$776,$A208,СВЦЭМ!$B$33:$B$776,H$190)+'СЕТ СН'!$F$12</f>
        <v>139.01607625</v>
      </c>
      <c r="I208" s="36">
        <f>SUMIFS(СВЦЭМ!$F$33:$F$776,СВЦЭМ!$A$33:$A$776,$A208,СВЦЭМ!$B$33:$B$776,I$190)+'СЕТ СН'!$F$12</f>
        <v>137.98396069</v>
      </c>
      <c r="J208" s="36">
        <f>SUMIFS(СВЦЭМ!$F$33:$F$776,СВЦЭМ!$A$33:$A$776,$A208,СВЦЭМ!$B$33:$B$776,J$190)+'СЕТ СН'!$F$12</f>
        <v>138.63733622999999</v>
      </c>
      <c r="K208" s="36">
        <f>SUMIFS(СВЦЭМ!$F$33:$F$776,СВЦЭМ!$A$33:$A$776,$A208,СВЦЭМ!$B$33:$B$776,K$190)+'СЕТ СН'!$F$12</f>
        <v>124.5887321</v>
      </c>
      <c r="L208" s="36">
        <f>SUMIFS(СВЦЭМ!$F$33:$F$776,СВЦЭМ!$A$33:$A$776,$A208,СВЦЭМ!$B$33:$B$776,L$190)+'СЕТ СН'!$F$12</f>
        <v>114.87468472</v>
      </c>
      <c r="M208" s="36">
        <f>SUMIFS(СВЦЭМ!$F$33:$F$776,СВЦЭМ!$A$33:$A$776,$A208,СВЦЭМ!$B$33:$B$776,M$190)+'СЕТ СН'!$F$12</f>
        <v>112.56182378</v>
      </c>
      <c r="N208" s="36">
        <f>SUMIFS(СВЦЭМ!$F$33:$F$776,СВЦЭМ!$A$33:$A$776,$A208,СВЦЭМ!$B$33:$B$776,N$190)+'СЕТ СН'!$F$12</f>
        <v>114.88812775</v>
      </c>
      <c r="O208" s="36">
        <f>SUMIFS(СВЦЭМ!$F$33:$F$776,СВЦЭМ!$A$33:$A$776,$A208,СВЦЭМ!$B$33:$B$776,O$190)+'СЕТ СН'!$F$12</f>
        <v>117.35587252000001</v>
      </c>
      <c r="P208" s="36">
        <f>SUMIFS(СВЦЭМ!$F$33:$F$776,СВЦЭМ!$A$33:$A$776,$A208,СВЦЭМ!$B$33:$B$776,P$190)+'СЕТ СН'!$F$12</f>
        <v>116.23481997</v>
      </c>
      <c r="Q208" s="36">
        <f>SUMIFS(СВЦЭМ!$F$33:$F$776,СВЦЭМ!$A$33:$A$776,$A208,СВЦЭМ!$B$33:$B$776,Q$190)+'СЕТ СН'!$F$12</f>
        <v>116.97870467</v>
      </c>
      <c r="R208" s="36">
        <f>SUMIFS(СВЦЭМ!$F$33:$F$776,СВЦЭМ!$A$33:$A$776,$A208,СВЦЭМ!$B$33:$B$776,R$190)+'СЕТ СН'!$F$12</f>
        <v>116.17153417999999</v>
      </c>
      <c r="S208" s="36">
        <f>SUMIFS(СВЦЭМ!$F$33:$F$776,СВЦЭМ!$A$33:$A$776,$A208,СВЦЭМ!$B$33:$B$776,S$190)+'СЕТ СН'!$F$12</f>
        <v>118.13010305</v>
      </c>
      <c r="T208" s="36">
        <f>SUMIFS(СВЦЭМ!$F$33:$F$776,СВЦЭМ!$A$33:$A$776,$A208,СВЦЭМ!$B$33:$B$776,T$190)+'СЕТ СН'!$F$12</f>
        <v>117.29002963000001</v>
      </c>
      <c r="U208" s="36">
        <f>SUMIFS(СВЦЭМ!$F$33:$F$776,СВЦЭМ!$A$33:$A$776,$A208,СВЦЭМ!$B$33:$B$776,U$190)+'СЕТ СН'!$F$12</f>
        <v>117.03716506000001</v>
      </c>
      <c r="V208" s="36">
        <f>SUMIFS(СВЦЭМ!$F$33:$F$776,СВЦЭМ!$A$33:$A$776,$A208,СВЦЭМ!$B$33:$B$776,V$190)+'СЕТ СН'!$F$12</f>
        <v>114.59004885</v>
      </c>
      <c r="W208" s="36">
        <f>SUMIFS(СВЦЭМ!$F$33:$F$776,СВЦЭМ!$A$33:$A$776,$A208,СВЦЭМ!$B$33:$B$776,W$190)+'СЕТ СН'!$F$12</f>
        <v>113.51888852</v>
      </c>
      <c r="X208" s="36">
        <f>SUMIFS(СВЦЭМ!$F$33:$F$776,СВЦЭМ!$A$33:$A$776,$A208,СВЦЭМ!$B$33:$B$776,X$190)+'СЕТ СН'!$F$12</f>
        <v>120.91763606000001</v>
      </c>
      <c r="Y208" s="36">
        <f>SUMIFS(СВЦЭМ!$F$33:$F$776,СВЦЭМ!$A$33:$A$776,$A208,СВЦЭМ!$B$33:$B$776,Y$190)+'СЕТ СН'!$F$12</f>
        <v>122.87410636</v>
      </c>
    </row>
    <row r="209" spans="1:25" ht="15.75" x14ac:dyDescent="0.2">
      <c r="A209" s="35">
        <f t="shared" si="5"/>
        <v>44001</v>
      </c>
      <c r="B209" s="36">
        <f>SUMIFS(СВЦЭМ!$F$33:$F$776,СВЦЭМ!$A$33:$A$776,$A209,СВЦЭМ!$B$33:$B$776,B$190)+'СЕТ СН'!$F$12</f>
        <v>140.86971019999999</v>
      </c>
      <c r="C209" s="36">
        <f>SUMIFS(СВЦЭМ!$F$33:$F$776,СВЦЭМ!$A$33:$A$776,$A209,СВЦЭМ!$B$33:$B$776,C$190)+'СЕТ СН'!$F$12</f>
        <v>146.73610037</v>
      </c>
      <c r="D209" s="36">
        <f>SUMIFS(СВЦЭМ!$F$33:$F$776,СВЦЭМ!$A$33:$A$776,$A209,СВЦЭМ!$B$33:$B$776,D$190)+'СЕТ СН'!$F$12</f>
        <v>147.80246778</v>
      </c>
      <c r="E209" s="36">
        <f>SUMIFS(СВЦЭМ!$F$33:$F$776,СВЦЭМ!$A$33:$A$776,$A209,СВЦЭМ!$B$33:$B$776,E$190)+'СЕТ СН'!$F$12</f>
        <v>146.15897509999999</v>
      </c>
      <c r="F209" s="36">
        <f>SUMIFS(СВЦЭМ!$F$33:$F$776,СВЦЭМ!$A$33:$A$776,$A209,СВЦЭМ!$B$33:$B$776,F$190)+'СЕТ СН'!$F$12</f>
        <v>145.18549834999999</v>
      </c>
      <c r="G209" s="36">
        <f>SUMIFS(СВЦЭМ!$F$33:$F$776,СВЦЭМ!$A$33:$A$776,$A209,СВЦЭМ!$B$33:$B$776,G$190)+'СЕТ СН'!$F$12</f>
        <v>146.55608537000001</v>
      </c>
      <c r="H209" s="36">
        <f>SUMIFS(СВЦЭМ!$F$33:$F$776,СВЦЭМ!$A$33:$A$776,$A209,СВЦЭМ!$B$33:$B$776,H$190)+'СЕТ СН'!$F$12</f>
        <v>149.46696979000001</v>
      </c>
      <c r="I209" s="36">
        <f>SUMIFS(СВЦЭМ!$F$33:$F$776,СВЦЭМ!$A$33:$A$776,$A209,СВЦЭМ!$B$33:$B$776,I$190)+'СЕТ СН'!$F$12</f>
        <v>147.40746838000001</v>
      </c>
      <c r="J209" s="36">
        <f>SUMIFS(СВЦЭМ!$F$33:$F$776,СВЦЭМ!$A$33:$A$776,$A209,СВЦЭМ!$B$33:$B$776,J$190)+'СЕТ СН'!$F$12</f>
        <v>130.91906399000001</v>
      </c>
      <c r="K209" s="36">
        <f>SUMIFS(СВЦЭМ!$F$33:$F$776,СВЦЭМ!$A$33:$A$776,$A209,СВЦЭМ!$B$33:$B$776,K$190)+'СЕТ СН'!$F$12</f>
        <v>115.22641106</v>
      </c>
      <c r="L209" s="36">
        <f>SUMIFS(СВЦЭМ!$F$33:$F$776,СВЦЭМ!$A$33:$A$776,$A209,СВЦЭМ!$B$33:$B$776,L$190)+'СЕТ СН'!$F$12</f>
        <v>107.01756069</v>
      </c>
      <c r="M209" s="36">
        <f>SUMIFS(СВЦЭМ!$F$33:$F$776,СВЦЭМ!$A$33:$A$776,$A209,СВЦЭМ!$B$33:$B$776,M$190)+'СЕТ СН'!$F$12</f>
        <v>106.89224747999999</v>
      </c>
      <c r="N209" s="36">
        <f>SUMIFS(СВЦЭМ!$F$33:$F$776,СВЦЭМ!$A$33:$A$776,$A209,СВЦЭМ!$B$33:$B$776,N$190)+'СЕТ СН'!$F$12</f>
        <v>107.37558819</v>
      </c>
      <c r="O209" s="36">
        <f>SUMIFS(СВЦЭМ!$F$33:$F$776,СВЦЭМ!$A$33:$A$776,$A209,СВЦЭМ!$B$33:$B$776,O$190)+'СЕТ СН'!$F$12</f>
        <v>110.23559886</v>
      </c>
      <c r="P209" s="36">
        <f>SUMIFS(СВЦЭМ!$F$33:$F$776,СВЦЭМ!$A$33:$A$776,$A209,СВЦЭМ!$B$33:$B$776,P$190)+'СЕТ СН'!$F$12</f>
        <v>108.40485326</v>
      </c>
      <c r="Q209" s="36">
        <f>SUMIFS(СВЦЭМ!$F$33:$F$776,СВЦЭМ!$A$33:$A$776,$A209,СВЦЭМ!$B$33:$B$776,Q$190)+'СЕТ СН'!$F$12</f>
        <v>109.38500925</v>
      </c>
      <c r="R209" s="36">
        <f>SUMIFS(СВЦЭМ!$F$33:$F$776,СВЦЭМ!$A$33:$A$776,$A209,СВЦЭМ!$B$33:$B$776,R$190)+'СЕТ СН'!$F$12</f>
        <v>108.64821547</v>
      </c>
      <c r="S209" s="36">
        <f>SUMIFS(СВЦЭМ!$F$33:$F$776,СВЦЭМ!$A$33:$A$776,$A209,СВЦЭМ!$B$33:$B$776,S$190)+'СЕТ СН'!$F$12</f>
        <v>112.49381717999999</v>
      </c>
      <c r="T209" s="36">
        <f>SUMIFS(СВЦЭМ!$F$33:$F$776,СВЦЭМ!$A$33:$A$776,$A209,СВЦЭМ!$B$33:$B$776,T$190)+'СЕТ СН'!$F$12</f>
        <v>111.6866203</v>
      </c>
      <c r="U209" s="36">
        <f>SUMIFS(СВЦЭМ!$F$33:$F$776,СВЦЭМ!$A$33:$A$776,$A209,СВЦЭМ!$B$33:$B$776,U$190)+'СЕТ СН'!$F$12</f>
        <v>110.16735982</v>
      </c>
      <c r="V209" s="36">
        <f>SUMIFS(СВЦЭМ!$F$33:$F$776,СВЦЭМ!$A$33:$A$776,$A209,СВЦЭМ!$B$33:$B$776,V$190)+'СЕТ СН'!$F$12</f>
        <v>107.35481181</v>
      </c>
      <c r="W209" s="36">
        <f>SUMIFS(СВЦЭМ!$F$33:$F$776,СВЦЭМ!$A$33:$A$776,$A209,СВЦЭМ!$B$33:$B$776,W$190)+'СЕТ СН'!$F$12</f>
        <v>107.52523755999999</v>
      </c>
      <c r="X209" s="36">
        <f>SUMIFS(СВЦЭМ!$F$33:$F$776,СВЦЭМ!$A$33:$A$776,$A209,СВЦЭМ!$B$33:$B$776,X$190)+'СЕТ СН'!$F$12</f>
        <v>115.57926473000001</v>
      </c>
      <c r="Y209" s="36">
        <f>SUMIFS(СВЦЭМ!$F$33:$F$776,СВЦЭМ!$A$33:$A$776,$A209,СВЦЭМ!$B$33:$B$776,Y$190)+'СЕТ СН'!$F$12</f>
        <v>129.36943686999999</v>
      </c>
    </row>
    <row r="210" spans="1:25" ht="15.75" x14ac:dyDescent="0.2">
      <c r="A210" s="35">
        <f t="shared" si="5"/>
        <v>44002</v>
      </c>
      <c r="B210" s="36">
        <f>SUMIFS(СВЦЭМ!$F$33:$F$776,СВЦЭМ!$A$33:$A$776,$A210,СВЦЭМ!$B$33:$B$776,B$190)+'СЕТ СН'!$F$12</f>
        <v>139.31920761000001</v>
      </c>
      <c r="C210" s="36">
        <f>SUMIFS(СВЦЭМ!$F$33:$F$776,СВЦЭМ!$A$33:$A$776,$A210,СВЦЭМ!$B$33:$B$776,C$190)+'СЕТ СН'!$F$12</f>
        <v>143.97048024</v>
      </c>
      <c r="D210" s="36">
        <f>SUMIFS(СВЦЭМ!$F$33:$F$776,СВЦЭМ!$A$33:$A$776,$A210,СВЦЭМ!$B$33:$B$776,D$190)+'СЕТ СН'!$F$12</f>
        <v>144.92545903000001</v>
      </c>
      <c r="E210" s="36">
        <f>SUMIFS(СВЦЭМ!$F$33:$F$776,СВЦЭМ!$A$33:$A$776,$A210,СВЦЭМ!$B$33:$B$776,E$190)+'СЕТ СН'!$F$12</f>
        <v>143.85206955000001</v>
      </c>
      <c r="F210" s="36">
        <f>SUMIFS(СВЦЭМ!$F$33:$F$776,СВЦЭМ!$A$33:$A$776,$A210,СВЦЭМ!$B$33:$B$776,F$190)+'СЕТ СН'!$F$12</f>
        <v>142.15750573</v>
      </c>
      <c r="G210" s="36">
        <f>SUMIFS(СВЦЭМ!$F$33:$F$776,СВЦЭМ!$A$33:$A$776,$A210,СВЦЭМ!$B$33:$B$776,G$190)+'СЕТ СН'!$F$12</f>
        <v>142.91371233999999</v>
      </c>
      <c r="H210" s="36">
        <f>SUMIFS(СВЦЭМ!$F$33:$F$776,СВЦЭМ!$A$33:$A$776,$A210,СВЦЭМ!$B$33:$B$776,H$190)+'СЕТ СН'!$F$12</f>
        <v>144.03201547</v>
      </c>
      <c r="I210" s="36">
        <f>SUMIFS(СВЦЭМ!$F$33:$F$776,СВЦЭМ!$A$33:$A$776,$A210,СВЦЭМ!$B$33:$B$776,I$190)+'СЕТ СН'!$F$12</f>
        <v>140.73072553</v>
      </c>
      <c r="J210" s="36">
        <f>SUMIFS(СВЦЭМ!$F$33:$F$776,СВЦЭМ!$A$33:$A$776,$A210,СВЦЭМ!$B$33:$B$776,J$190)+'СЕТ СН'!$F$12</f>
        <v>123.36539687</v>
      </c>
      <c r="K210" s="36">
        <f>SUMIFS(СВЦЭМ!$F$33:$F$776,СВЦЭМ!$A$33:$A$776,$A210,СВЦЭМ!$B$33:$B$776,K$190)+'СЕТ СН'!$F$12</f>
        <v>111.63025491</v>
      </c>
      <c r="L210" s="36">
        <f>SUMIFS(СВЦЭМ!$F$33:$F$776,СВЦЭМ!$A$33:$A$776,$A210,СВЦЭМ!$B$33:$B$776,L$190)+'СЕТ СН'!$F$12</f>
        <v>105.98411673</v>
      </c>
      <c r="M210" s="36">
        <f>SUMIFS(СВЦЭМ!$F$33:$F$776,СВЦЭМ!$A$33:$A$776,$A210,СВЦЭМ!$B$33:$B$776,M$190)+'СЕТ СН'!$F$12</f>
        <v>105.9371668</v>
      </c>
      <c r="N210" s="36">
        <f>SUMIFS(СВЦЭМ!$F$33:$F$776,СВЦЭМ!$A$33:$A$776,$A210,СВЦЭМ!$B$33:$B$776,N$190)+'СЕТ СН'!$F$12</f>
        <v>106.6074074</v>
      </c>
      <c r="O210" s="36">
        <f>SUMIFS(СВЦЭМ!$F$33:$F$776,СВЦЭМ!$A$33:$A$776,$A210,СВЦЭМ!$B$33:$B$776,O$190)+'СЕТ СН'!$F$12</f>
        <v>108.79693266</v>
      </c>
      <c r="P210" s="36">
        <f>SUMIFS(СВЦЭМ!$F$33:$F$776,СВЦЭМ!$A$33:$A$776,$A210,СВЦЭМ!$B$33:$B$776,P$190)+'СЕТ СН'!$F$12</f>
        <v>104.71963366</v>
      </c>
      <c r="Q210" s="36">
        <f>SUMIFS(СВЦЭМ!$F$33:$F$776,СВЦЭМ!$A$33:$A$776,$A210,СВЦЭМ!$B$33:$B$776,Q$190)+'СЕТ СН'!$F$12</f>
        <v>106.40027066</v>
      </c>
      <c r="R210" s="36">
        <f>SUMIFS(СВЦЭМ!$F$33:$F$776,СВЦЭМ!$A$33:$A$776,$A210,СВЦЭМ!$B$33:$B$776,R$190)+'СЕТ СН'!$F$12</f>
        <v>106.13126071000001</v>
      </c>
      <c r="S210" s="36">
        <f>SUMIFS(СВЦЭМ!$F$33:$F$776,СВЦЭМ!$A$33:$A$776,$A210,СВЦЭМ!$B$33:$B$776,S$190)+'СЕТ СН'!$F$12</f>
        <v>109.92150952</v>
      </c>
      <c r="T210" s="36">
        <f>SUMIFS(СВЦЭМ!$F$33:$F$776,СВЦЭМ!$A$33:$A$776,$A210,СВЦЭМ!$B$33:$B$776,T$190)+'СЕТ СН'!$F$12</f>
        <v>109.12165641</v>
      </c>
      <c r="U210" s="36">
        <f>SUMIFS(СВЦЭМ!$F$33:$F$776,СВЦЭМ!$A$33:$A$776,$A210,СВЦЭМ!$B$33:$B$776,U$190)+'СЕТ СН'!$F$12</f>
        <v>106.44440706</v>
      </c>
      <c r="V210" s="36">
        <f>SUMIFS(СВЦЭМ!$F$33:$F$776,СВЦЭМ!$A$33:$A$776,$A210,СВЦЭМ!$B$33:$B$776,V$190)+'СЕТ СН'!$F$12</f>
        <v>103.28807496</v>
      </c>
      <c r="W210" s="36">
        <f>SUMIFS(СВЦЭМ!$F$33:$F$776,СВЦЭМ!$A$33:$A$776,$A210,СВЦЭМ!$B$33:$B$776,W$190)+'СЕТ СН'!$F$12</f>
        <v>106.69602233000001</v>
      </c>
      <c r="X210" s="36">
        <f>SUMIFS(СВЦЭМ!$F$33:$F$776,СВЦЭМ!$A$33:$A$776,$A210,СВЦЭМ!$B$33:$B$776,X$190)+'СЕТ СН'!$F$12</f>
        <v>115.10753858</v>
      </c>
      <c r="Y210" s="36">
        <f>SUMIFS(СВЦЭМ!$F$33:$F$776,СВЦЭМ!$A$33:$A$776,$A210,СВЦЭМ!$B$33:$B$776,Y$190)+'СЕТ СН'!$F$12</f>
        <v>124.99511627</v>
      </c>
    </row>
    <row r="211" spans="1:25" ht="15.75" x14ac:dyDescent="0.2">
      <c r="A211" s="35">
        <f t="shared" si="5"/>
        <v>44003</v>
      </c>
      <c r="B211" s="36">
        <f>SUMIFS(СВЦЭМ!$F$33:$F$776,СВЦЭМ!$A$33:$A$776,$A211,СВЦЭМ!$B$33:$B$776,B$190)+'СЕТ СН'!$F$12</f>
        <v>135.93015675999999</v>
      </c>
      <c r="C211" s="36">
        <f>SUMIFS(СВЦЭМ!$F$33:$F$776,СВЦЭМ!$A$33:$A$776,$A211,СВЦЭМ!$B$33:$B$776,C$190)+'СЕТ СН'!$F$12</f>
        <v>141.83375917999999</v>
      </c>
      <c r="D211" s="36">
        <f>SUMIFS(СВЦЭМ!$F$33:$F$776,СВЦЭМ!$A$33:$A$776,$A211,СВЦЭМ!$B$33:$B$776,D$190)+'СЕТ СН'!$F$12</f>
        <v>147.53287936999999</v>
      </c>
      <c r="E211" s="36">
        <f>SUMIFS(СВЦЭМ!$F$33:$F$776,СВЦЭМ!$A$33:$A$776,$A211,СВЦЭМ!$B$33:$B$776,E$190)+'СЕТ СН'!$F$12</f>
        <v>151.38611377999999</v>
      </c>
      <c r="F211" s="36">
        <f>SUMIFS(СВЦЭМ!$F$33:$F$776,СВЦЭМ!$A$33:$A$776,$A211,СВЦЭМ!$B$33:$B$776,F$190)+'СЕТ СН'!$F$12</f>
        <v>150.27332078000001</v>
      </c>
      <c r="G211" s="36">
        <f>SUMIFS(СВЦЭМ!$F$33:$F$776,СВЦЭМ!$A$33:$A$776,$A211,СВЦЭМ!$B$33:$B$776,G$190)+'СЕТ СН'!$F$12</f>
        <v>149.61755804000001</v>
      </c>
      <c r="H211" s="36">
        <f>SUMIFS(СВЦЭМ!$F$33:$F$776,СВЦЭМ!$A$33:$A$776,$A211,СВЦЭМ!$B$33:$B$776,H$190)+'СЕТ СН'!$F$12</f>
        <v>145.46682342</v>
      </c>
      <c r="I211" s="36">
        <f>SUMIFS(СВЦЭМ!$F$33:$F$776,СВЦЭМ!$A$33:$A$776,$A211,СВЦЭМ!$B$33:$B$776,I$190)+'СЕТ СН'!$F$12</f>
        <v>142.28427235999999</v>
      </c>
      <c r="J211" s="36">
        <f>SUMIFS(СВЦЭМ!$F$33:$F$776,СВЦЭМ!$A$33:$A$776,$A211,СВЦЭМ!$B$33:$B$776,J$190)+'СЕТ СН'!$F$12</f>
        <v>134.06768722000001</v>
      </c>
      <c r="K211" s="36">
        <f>SUMIFS(СВЦЭМ!$F$33:$F$776,СВЦЭМ!$A$33:$A$776,$A211,СВЦЭМ!$B$33:$B$776,K$190)+'СЕТ СН'!$F$12</f>
        <v>122.32472868000001</v>
      </c>
      <c r="L211" s="36">
        <f>SUMIFS(СВЦЭМ!$F$33:$F$776,СВЦЭМ!$A$33:$A$776,$A211,СВЦЭМ!$B$33:$B$776,L$190)+'СЕТ СН'!$F$12</f>
        <v>111.58895565</v>
      </c>
      <c r="M211" s="36">
        <f>SUMIFS(СВЦЭМ!$F$33:$F$776,СВЦЭМ!$A$33:$A$776,$A211,СВЦЭМ!$B$33:$B$776,M$190)+'СЕТ СН'!$F$12</f>
        <v>100.79512708999999</v>
      </c>
      <c r="N211" s="36">
        <f>SUMIFS(СВЦЭМ!$F$33:$F$776,СВЦЭМ!$A$33:$A$776,$A211,СВЦЭМ!$B$33:$B$776,N$190)+'СЕТ СН'!$F$12</f>
        <v>99.596057450000004</v>
      </c>
      <c r="O211" s="36">
        <f>SUMIFS(СВЦЭМ!$F$33:$F$776,СВЦЭМ!$A$33:$A$776,$A211,СВЦЭМ!$B$33:$B$776,O$190)+'СЕТ СН'!$F$12</f>
        <v>98.891790700000001</v>
      </c>
      <c r="P211" s="36">
        <f>SUMIFS(СВЦЭМ!$F$33:$F$776,СВЦЭМ!$A$33:$A$776,$A211,СВЦЭМ!$B$33:$B$776,P$190)+'СЕТ СН'!$F$12</f>
        <v>98.71356265</v>
      </c>
      <c r="Q211" s="36">
        <f>SUMIFS(СВЦЭМ!$F$33:$F$776,СВЦЭМ!$A$33:$A$776,$A211,СВЦЭМ!$B$33:$B$776,Q$190)+'СЕТ СН'!$F$12</f>
        <v>99.218867340000003</v>
      </c>
      <c r="R211" s="36">
        <f>SUMIFS(СВЦЭМ!$F$33:$F$776,СВЦЭМ!$A$33:$A$776,$A211,СВЦЭМ!$B$33:$B$776,R$190)+'СЕТ СН'!$F$12</f>
        <v>99.09032492</v>
      </c>
      <c r="S211" s="36">
        <f>SUMIFS(СВЦЭМ!$F$33:$F$776,СВЦЭМ!$A$33:$A$776,$A211,СВЦЭМ!$B$33:$B$776,S$190)+'СЕТ СН'!$F$12</f>
        <v>100.1530763</v>
      </c>
      <c r="T211" s="36">
        <f>SUMIFS(СВЦЭМ!$F$33:$F$776,СВЦЭМ!$A$33:$A$776,$A211,СВЦЭМ!$B$33:$B$776,T$190)+'СЕТ СН'!$F$12</f>
        <v>101.56854927000001</v>
      </c>
      <c r="U211" s="36">
        <f>SUMIFS(СВЦЭМ!$F$33:$F$776,СВЦЭМ!$A$33:$A$776,$A211,СВЦЭМ!$B$33:$B$776,U$190)+'СЕТ СН'!$F$12</f>
        <v>100.99243212</v>
      </c>
      <c r="V211" s="36">
        <f>SUMIFS(СВЦЭМ!$F$33:$F$776,СВЦЭМ!$A$33:$A$776,$A211,СВЦЭМ!$B$33:$B$776,V$190)+'СЕТ СН'!$F$12</f>
        <v>98.152881140000005</v>
      </c>
      <c r="W211" s="36">
        <f>SUMIFS(СВЦЭМ!$F$33:$F$776,СВЦЭМ!$A$33:$A$776,$A211,СВЦЭМ!$B$33:$B$776,W$190)+'СЕТ СН'!$F$12</f>
        <v>98.875083759999995</v>
      </c>
      <c r="X211" s="36">
        <f>SUMIFS(СВЦЭМ!$F$33:$F$776,СВЦЭМ!$A$33:$A$776,$A211,СВЦЭМ!$B$33:$B$776,X$190)+'СЕТ СН'!$F$12</f>
        <v>107.22292093</v>
      </c>
      <c r="Y211" s="36">
        <f>SUMIFS(СВЦЭМ!$F$33:$F$776,СВЦЭМ!$A$33:$A$776,$A211,СВЦЭМ!$B$33:$B$776,Y$190)+'СЕТ СН'!$F$12</f>
        <v>128.76212595000001</v>
      </c>
    </row>
    <row r="212" spans="1:25" ht="15.75" x14ac:dyDescent="0.2">
      <c r="A212" s="35">
        <f t="shared" si="5"/>
        <v>44004</v>
      </c>
      <c r="B212" s="36">
        <f>SUMIFS(СВЦЭМ!$F$33:$F$776,СВЦЭМ!$A$33:$A$776,$A212,СВЦЭМ!$B$33:$B$776,B$190)+'СЕТ СН'!$F$12</f>
        <v>139.51952396999999</v>
      </c>
      <c r="C212" s="36">
        <f>SUMIFS(СВЦЭМ!$F$33:$F$776,СВЦЭМ!$A$33:$A$776,$A212,СВЦЭМ!$B$33:$B$776,C$190)+'СЕТ СН'!$F$12</f>
        <v>141.03034819000001</v>
      </c>
      <c r="D212" s="36">
        <f>SUMIFS(СВЦЭМ!$F$33:$F$776,СВЦЭМ!$A$33:$A$776,$A212,СВЦЭМ!$B$33:$B$776,D$190)+'СЕТ СН'!$F$12</f>
        <v>140.35281644</v>
      </c>
      <c r="E212" s="36">
        <f>SUMIFS(СВЦЭМ!$F$33:$F$776,СВЦЭМ!$A$33:$A$776,$A212,СВЦЭМ!$B$33:$B$776,E$190)+'СЕТ СН'!$F$12</f>
        <v>140.52481646999999</v>
      </c>
      <c r="F212" s="36">
        <f>SUMIFS(СВЦЭМ!$F$33:$F$776,СВЦЭМ!$A$33:$A$776,$A212,СВЦЭМ!$B$33:$B$776,F$190)+'СЕТ СН'!$F$12</f>
        <v>139.45061733</v>
      </c>
      <c r="G212" s="36">
        <f>SUMIFS(СВЦЭМ!$F$33:$F$776,СВЦЭМ!$A$33:$A$776,$A212,СВЦЭМ!$B$33:$B$776,G$190)+'СЕТ СН'!$F$12</f>
        <v>139.72115592</v>
      </c>
      <c r="H212" s="36">
        <f>SUMIFS(СВЦЭМ!$F$33:$F$776,СВЦЭМ!$A$33:$A$776,$A212,СВЦЭМ!$B$33:$B$776,H$190)+'СЕТ СН'!$F$12</f>
        <v>140.37448527000001</v>
      </c>
      <c r="I212" s="36">
        <f>SUMIFS(СВЦЭМ!$F$33:$F$776,СВЦЭМ!$A$33:$A$776,$A212,СВЦЭМ!$B$33:$B$776,I$190)+'СЕТ СН'!$F$12</f>
        <v>141.22247960000001</v>
      </c>
      <c r="J212" s="36">
        <f>SUMIFS(СВЦЭМ!$F$33:$F$776,СВЦЭМ!$A$33:$A$776,$A212,СВЦЭМ!$B$33:$B$776,J$190)+'СЕТ СН'!$F$12</f>
        <v>129.42260307000001</v>
      </c>
      <c r="K212" s="36">
        <f>SUMIFS(СВЦЭМ!$F$33:$F$776,СВЦЭМ!$A$33:$A$776,$A212,СВЦЭМ!$B$33:$B$776,K$190)+'СЕТ СН'!$F$12</f>
        <v>116.81315145000001</v>
      </c>
      <c r="L212" s="36">
        <f>SUMIFS(СВЦЭМ!$F$33:$F$776,СВЦЭМ!$A$33:$A$776,$A212,СВЦЭМ!$B$33:$B$776,L$190)+'СЕТ СН'!$F$12</f>
        <v>108.01736200000001</v>
      </c>
      <c r="M212" s="36">
        <f>SUMIFS(СВЦЭМ!$F$33:$F$776,СВЦЭМ!$A$33:$A$776,$A212,СВЦЭМ!$B$33:$B$776,M$190)+'СЕТ СН'!$F$12</f>
        <v>107.08523045</v>
      </c>
      <c r="N212" s="36">
        <f>SUMIFS(СВЦЭМ!$F$33:$F$776,СВЦЭМ!$A$33:$A$776,$A212,СВЦЭМ!$B$33:$B$776,N$190)+'СЕТ СН'!$F$12</f>
        <v>107.27430495</v>
      </c>
      <c r="O212" s="36">
        <f>SUMIFS(СВЦЭМ!$F$33:$F$776,СВЦЭМ!$A$33:$A$776,$A212,СВЦЭМ!$B$33:$B$776,O$190)+'СЕТ СН'!$F$12</f>
        <v>108.82916031000001</v>
      </c>
      <c r="P212" s="36">
        <f>SUMIFS(СВЦЭМ!$F$33:$F$776,СВЦЭМ!$A$33:$A$776,$A212,СВЦЭМ!$B$33:$B$776,P$190)+'СЕТ СН'!$F$12</f>
        <v>109.14956423</v>
      </c>
      <c r="Q212" s="36">
        <f>SUMIFS(СВЦЭМ!$F$33:$F$776,СВЦЭМ!$A$33:$A$776,$A212,СВЦЭМ!$B$33:$B$776,Q$190)+'СЕТ СН'!$F$12</f>
        <v>109.51918547</v>
      </c>
      <c r="R212" s="36">
        <f>SUMIFS(СВЦЭМ!$F$33:$F$776,СВЦЭМ!$A$33:$A$776,$A212,СВЦЭМ!$B$33:$B$776,R$190)+'СЕТ СН'!$F$12</f>
        <v>108.75356827</v>
      </c>
      <c r="S212" s="36">
        <f>SUMIFS(СВЦЭМ!$F$33:$F$776,СВЦЭМ!$A$33:$A$776,$A212,СВЦЭМ!$B$33:$B$776,S$190)+'СЕТ СН'!$F$12</f>
        <v>109.56147362999999</v>
      </c>
      <c r="T212" s="36">
        <f>SUMIFS(СВЦЭМ!$F$33:$F$776,СВЦЭМ!$A$33:$A$776,$A212,СВЦЭМ!$B$33:$B$776,T$190)+'СЕТ СН'!$F$12</f>
        <v>109.73889463</v>
      </c>
      <c r="U212" s="36">
        <f>SUMIFS(СВЦЭМ!$F$33:$F$776,СВЦЭМ!$A$33:$A$776,$A212,СВЦЭМ!$B$33:$B$776,U$190)+'СЕТ СН'!$F$12</f>
        <v>109.3516877</v>
      </c>
      <c r="V212" s="36">
        <f>SUMIFS(СВЦЭМ!$F$33:$F$776,СВЦЭМ!$A$33:$A$776,$A212,СВЦЭМ!$B$33:$B$776,V$190)+'СЕТ СН'!$F$12</f>
        <v>107.96773228000001</v>
      </c>
      <c r="W212" s="36">
        <f>SUMIFS(СВЦЭМ!$F$33:$F$776,СВЦЭМ!$A$33:$A$776,$A212,СВЦЭМ!$B$33:$B$776,W$190)+'СЕТ СН'!$F$12</f>
        <v>105.53434213</v>
      </c>
      <c r="X212" s="36">
        <f>SUMIFS(СВЦЭМ!$F$33:$F$776,СВЦЭМ!$A$33:$A$776,$A212,СВЦЭМ!$B$33:$B$776,X$190)+'СЕТ СН'!$F$12</f>
        <v>112.83063697999999</v>
      </c>
      <c r="Y212" s="36">
        <f>SUMIFS(СВЦЭМ!$F$33:$F$776,СВЦЭМ!$A$33:$A$776,$A212,СВЦЭМ!$B$33:$B$776,Y$190)+'СЕТ СН'!$F$12</f>
        <v>130.53788473</v>
      </c>
    </row>
    <row r="213" spans="1:25" ht="15.75" x14ac:dyDescent="0.2">
      <c r="A213" s="35">
        <f t="shared" si="5"/>
        <v>44005</v>
      </c>
      <c r="B213" s="36">
        <f>SUMIFS(СВЦЭМ!$F$33:$F$776,СВЦЭМ!$A$33:$A$776,$A213,СВЦЭМ!$B$33:$B$776,B$190)+'СЕТ СН'!$F$12</f>
        <v>148.82807528999999</v>
      </c>
      <c r="C213" s="36">
        <f>SUMIFS(СВЦЭМ!$F$33:$F$776,СВЦЭМ!$A$33:$A$776,$A213,СВЦЭМ!$B$33:$B$776,C$190)+'СЕТ СН'!$F$12</f>
        <v>148.6052344</v>
      </c>
      <c r="D213" s="36">
        <f>SUMIFS(СВЦЭМ!$F$33:$F$776,СВЦЭМ!$A$33:$A$776,$A213,СВЦЭМ!$B$33:$B$776,D$190)+'СЕТ СН'!$F$12</f>
        <v>147.21484778000001</v>
      </c>
      <c r="E213" s="36">
        <f>SUMIFS(СВЦЭМ!$F$33:$F$776,СВЦЭМ!$A$33:$A$776,$A213,СВЦЭМ!$B$33:$B$776,E$190)+'СЕТ СН'!$F$12</f>
        <v>147.89716426000001</v>
      </c>
      <c r="F213" s="36">
        <f>SUMIFS(СВЦЭМ!$F$33:$F$776,СВЦЭМ!$A$33:$A$776,$A213,СВЦЭМ!$B$33:$B$776,F$190)+'СЕТ СН'!$F$12</f>
        <v>147.83948373999999</v>
      </c>
      <c r="G213" s="36">
        <f>SUMIFS(СВЦЭМ!$F$33:$F$776,СВЦЭМ!$A$33:$A$776,$A213,СВЦЭМ!$B$33:$B$776,G$190)+'СЕТ СН'!$F$12</f>
        <v>148.56374811000001</v>
      </c>
      <c r="H213" s="36">
        <f>SUMIFS(СВЦЭМ!$F$33:$F$776,СВЦЭМ!$A$33:$A$776,$A213,СВЦЭМ!$B$33:$B$776,H$190)+'СЕТ СН'!$F$12</f>
        <v>148.14988718999999</v>
      </c>
      <c r="I213" s="36">
        <f>SUMIFS(СВЦЭМ!$F$33:$F$776,СВЦЭМ!$A$33:$A$776,$A213,СВЦЭМ!$B$33:$B$776,I$190)+'СЕТ СН'!$F$12</f>
        <v>138.34164396</v>
      </c>
      <c r="J213" s="36">
        <f>SUMIFS(СВЦЭМ!$F$33:$F$776,СВЦЭМ!$A$33:$A$776,$A213,СВЦЭМ!$B$33:$B$776,J$190)+'СЕТ СН'!$F$12</f>
        <v>137.16163119000001</v>
      </c>
      <c r="K213" s="36">
        <f>SUMIFS(СВЦЭМ!$F$33:$F$776,СВЦЭМ!$A$33:$A$776,$A213,СВЦЭМ!$B$33:$B$776,K$190)+'СЕТ СН'!$F$12</f>
        <v>122.20506826</v>
      </c>
      <c r="L213" s="36">
        <f>SUMIFS(СВЦЭМ!$F$33:$F$776,СВЦЭМ!$A$33:$A$776,$A213,СВЦЭМ!$B$33:$B$776,L$190)+'СЕТ СН'!$F$12</f>
        <v>111.10343372</v>
      </c>
      <c r="M213" s="36">
        <f>SUMIFS(СВЦЭМ!$F$33:$F$776,СВЦЭМ!$A$33:$A$776,$A213,СВЦЭМ!$B$33:$B$776,M$190)+'СЕТ СН'!$F$12</f>
        <v>111.77240522</v>
      </c>
      <c r="N213" s="36">
        <f>SUMIFS(СВЦЭМ!$F$33:$F$776,СВЦЭМ!$A$33:$A$776,$A213,СВЦЭМ!$B$33:$B$776,N$190)+'СЕТ СН'!$F$12</f>
        <v>110.53073008</v>
      </c>
      <c r="O213" s="36">
        <f>SUMIFS(СВЦЭМ!$F$33:$F$776,СВЦЭМ!$A$33:$A$776,$A213,СВЦЭМ!$B$33:$B$776,O$190)+'СЕТ СН'!$F$12</f>
        <v>111.51491577</v>
      </c>
      <c r="P213" s="36">
        <f>SUMIFS(СВЦЭМ!$F$33:$F$776,СВЦЭМ!$A$33:$A$776,$A213,СВЦЭМ!$B$33:$B$776,P$190)+'СЕТ СН'!$F$12</f>
        <v>111.85172854</v>
      </c>
      <c r="Q213" s="36">
        <f>SUMIFS(СВЦЭМ!$F$33:$F$776,СВЦЭМ!$A$33:$A$776,$A213,СВЦЭМ!$B$33:$B$776,Q$190)+'СЕТ СН'!$F$12</f>
        <v>112.38505089</v>
      </c>
      <c r="R213" s="36">
        <f>SUMIFS(СВЦЭМ!$F$33:$F$776,СВЦЭМ!$A$33:$A$776,$A213,СВЦЭМ!$B$33:$B$776,R$190)+'СЕТ СН'!$F$12</f>
        <v>111.91820615</v>
      </c>
      <c r="S213" s="36">
        <f>SUMIFS(СВЦЭМ!$F$33:$F$776,СВЦЭМ!$A$33:$A$776,$A213,СВЦЭМ!$B$33:$B$776,S$190)+'СЕТ СН'!$F$12</f>
        <v>111.83255457</v>
      </c>
      <c r="T213" s="36">
        <f>SUMIFS(СВЦЭМ!$F$33:$F$776,СВЦЭМ!$A$33:$A$776,$A213,СВЦЭМ!$B$33:$B$776,T$190)+'СЕТ СН'!$F$12</f>
        <v>111.99707915</v>
      </c>
      <c r="U213" s="36">
        <f>SUMIFS(СВЦЭМ!$F$33:$F$776,СВЦЭМ!$A$33:$A$776,$A213,СВЦЭМ!$B$33:$B$776,U$190)+'СЕТ СН'!$F$12</f>
        <v>112.47344591</v>
      </c>
      <c r="V213" s="36">
        <f>SUMIFS(СВЦЭМ!$F$33:$F$776,СВЦЭМ!$A$33:$A$776,$A213,СВЦЭМ!$B$33:$B$776,V$190)+'СЕТ СН'!$F$12</f>
        <v>111.88854254</v>
      </c>
      <c r="W213" s="36">
        <f>SUMIFS(СВЦЭМ!$F$33:$F$776,СВЦЭМ!$A$33:$A$776,$A213,СВЦЭМ!$B$33:$B$776,W$190)+'СЕТ СН'!$F$12</f>
        <v>107.05579947</v>
      </c>
      <c r="X213" s="36">
        <f>SUMIFS(СВЦЭМ!$F$33:$F$776,СВЦЭМ!$A$33:$A$776,$A213,СВЦЭМ!$B$33:$B$776,X$190)+'СЕТ СН'!$F$12</f>
        <v>108.437302</v>
      </c>
      <c r="Y213" s="36">
        <f>SUMIFS(СВЦЭМ!$F$33:$F$776,СВЦЭМ!$A$33:$A$776,$A213,СВЦЭМ!$B$33:$B$776,Y$190)+'СЕТ СН'!$F$12</f>
        <v>122.21742739</v>
      </c>
    </row>
    <row r="214" spans="1:25" ht="15.75" x14ac:dyDescent="0.2">
      <c r="A214" s="35">
        <f t="shared" si="5"/>
        <v>44006</v>
      </c>
      <c r="B214" s="36">
        <f>SUMIFS(СВЦЭМ!$F$33:$F$776,СВЦЭМ!$A$33:$A$776,$A214,СВЦЭМ!$B$33:$B$776,B$190)+'СЕТ СН'!$F$12</f>
        <v>139.80987765</v>
      </c>
      <c r="C214" s="36">
        <f>SUMIFS(СВЦЭМ!$F$33:$F$776,СВЦЭМ!$A$33:$A$776,$A214,СВЦЭМ!$B$33:$B$776,C$190)+'СЕТ СН'!$F$12</f>
        <v>146.81373658000001</v>
      </c>
      <c r="D214" s="36">
        <f>SUMIFS(СВЦЭМ!$F$33:$F$776,СВЦЭМ!$A$33:$A$776,$A214,СВЦЭМ!$B$33:$B$776,D$190)+'СЕТ СН'!$F$12</f>
        <v>149.91635873999999</v>
      </c>
      <c r="E214" s="36">
        <f>SUMIFS(СВЦЭМ!$F$33:$F$776,СВЦЭМ!$A$33:$A$776,$A214,СВЦЭМ!$B$33:$B$776,E$190)+'СЕТ СН'!$F$12</f>
        <v>152.77683586000001</v>
      </c>
      <c r="F214" s="36">
        <f>SUMIFS(СВЦЭМ!$F$33:$F$776,СВЦЭМ!$A$33:$A$776,$A214,СВЦЭМ!$B$33:$B$776,F$190)+'СЕТ СН'!$F$12</f>
        <v>153.12234226999999</v>
      </c>
      <c r="G214" s="36">
        <f>SUMIFS(СВЦЭМ!$F$33:$F$776,СВЦЭМ!$A$33:$A$776,$A214,СВЦЭМ!$B$33:$B$776,G$190)+'СЕТ СН'!$F$12</f>
        <v>153.63183441000001</v>
      </c>
      <c r="H214" s="36">
        <f>SUMIFS(СВЦЭМ!$F$33:$F$776,СВЦЭМ!$A$33:$A$776,$A214,СВЦЭМ!$B$33:$B$776,H$190)+'СЕТ СН'!$F$12</f>
        <v>153.77531524</v>
      </c>
      <c r="I214" s="36">
        <f>SUMIFS(СВЦЭМ!$F$33:$F$776,СВЦЭМ!$A$33:$A$776,$A214,СВЦЭМ!$B$33:$B$776,I$190)+'СЕТ СН'!$F$12</f>
        <v>148.83845568999999</v>
      </c>
      <c r="J214" s="36">
        <f>SUMIFS(СВЦЭМ!$F$33:$F$776,СВЦЭМ!$A$33:$A$776,$A214,СВЦЭМ!$B$33:$B$776,J$190)+'СЕТ СН'!$F$12</f>
        <v>139.73279593000001</v>
      </c>
      <c r="K214" s="36">
        <f>SUMIFS(СВЦЭМ!$F$33:$F$776,СВЦЭМ!$A$33:$A$776,$A214,СВЦЭМ!$B$33:$B$776,K$190)+'СЕТ СН'!$F$12</f>
        <v>120.10576445</v>
      </c>
      <c r="L214" s="36">
        <f>SUMIFS(СВЦЭМ!$F$33:$F$776,СВЦЭМ!$A$33:$A$776,$A214,СВЦЭМ!$B$33:$B$776,L$190)+'СЕТ СН'!$F$12</f>
        <v>110.7155954</v>
      </c>
      <c r="M214" s="36">
        <f>SUMIFS(СВЦЭМ!$F$33:$F$776,СВЦЭМ!$A$33:$A$776,$A214,СВЦЭМ!$B$33:$B$776,M$190)+'СЕТ СН'!$F$12</f>
        <v>109.23632443</v>
      </c>
      <c r="N214" s="36">
        <f>SUMIFS(СВЦЭМ!$F$33:$F$776,СВЦЭМ!$A$33:$A$776,$A214,СВЦЭМ!$B$33:$B$776,N$190)+'СЕТ СН'!$F$12</f>
        <v>106.92740789</v>
      </c>
      <c r="O214" s="36">
        <f>SUMIFS(СВЦЭМ!$F$33:$F$776,СВЦЭМ!$A$33:$A$776,$A214,СВЦЭМ!$B$33:$B$776,O$190)+'СЕТ СН'!$F$12</f>
        <v>104.31434915</v>
      </c>
      <c r="P214" s="36">
        <f>SUMIFS(СВЦЭМ!$F$33:$F$776,СВЦЭМ!$A$33:$A$776,$A214,СВЦЭМ!$B$33:$B$776,P$190)+'СЕТ СН'!$F$12</f>
        <v>105.17325902</v>
      </c>
      <c r="Q214" s="36">
        <f>SUMIFS(СВЦЭМ!$F$33:$F$776,СВЦЭМ!$A$33:$A$776,$A214,СВЦЭМ!$B$33:$B$776,Q$190)+'СЕТ СН'!$F$12</f>
        <v>105.60654421</v>
      </c>
      <c r="R214" s="36">
        <f>SUMIFS(СВЦЭМ!$F$33:$F$776,СВЦЭМ!$A$33:$A$776,$A214,СВЦЭМ!$B$33:$B$776,R$190)+'СЕТ СН'!$F$12</f>
        <v>107.93836935</v>
      </c>
      <c r="S214" s="36">
        <f>SUMIFS(СВЦЭМ!$F$33:$F$776,СВЦЭМ!$A$33:$A$776,$A214,СВЦЭМ!$B$33:$B$776,S$190)+'СЕТ СН'!$F$12</f>
        <v>108.40786414999999</v>
      </c>
      <c r="T214" s="36">
        <f>SUMIFS(СВЦЭМ!$F$33:$F$776,СВЦЭМ!$A$33:$A$776,$A214,СВЦЭМ!$B$33:$B$776,T$190)+'СЕТ СН'!$F$12</f>
        <v>107.58916050000001</v>
      </c>
      <c r="U214" s="36">
        <f>SUMIFS(СВЦЭМ!$F$33:$F$776,СВЦЭМ!$A$33:$A$776,$A214,СВЦЭМ!$B$33:$B$776,U$190)+'СЕТ СН'!$F$12</f>
        <v>107.43459939</v>
      </c>
      <c r="V214" s="36">
        <f>SUMIFS(СВЦЭМ!$F$33:$F$776,СВЦЭМ!$A$33:$A$776,$A214,СВЦЭМ!$B$33:$B$776,V$190)+'СЕТ СН'!$F$12</f>
        <v>102.67047555000001</v>
      </c>
      <c r="W214" s="36">
        <f>SUMIFS(СВЦЭМ!$F$33:$F$776,СВЦЭМ!$A$33:$A$776,$A214,СВЦЭМ!$B$33:$B$776,W$190)+'СЕТ СН'!$F$12</f>
        <v>102.95869605999999</v>
      </c>
      <c r="X214" s="36">
        <f>SUMIFS(СВЦЭМ!$F$33:$F$776,СВЦЭМ!$A$33:$A$776,$A214,СВЦЭМ!$B$33:$B$776,X$190)+'СЕТ СН'!$F$12</f>
        <v>112.4238375</v>
      </c>
      <c r="Y214" s="36">
        <f>SUMIFS(СВЦЭМ!$F$33:$F$776,СВЦЭМ!$A$33:$A$776,$A214,СВЦЭМ!$B$33:$B$776,Y$190)+'СЕТ СН'!$F$12</f>
        <v>130.5127042</v>
      </c>
    </row>
    <row r="215" spans="1:25" ht="15.75" x14ac:dyDescent="0.2">
      <c r="A215" s="35">
        <f t="shared" si="5"/>
        <v>44007</v>
      </c>
      <c r="B215" s="36">
        <f>SUMIFS(СВЦЭМ!$F$33:$F$776,СВЦЭМ!$A$33:$A$776,$A215,СВЦЭМ!$B$33:$B$776,B$190)+'СЕТ СН'!$F$12</f>
        <v>145.78298871999999</v>
      </c>
      <c r="C215" s="36">
        <f>SUMIFS(СВЦЭМ!$F$33:$F$776,СВЦЭМ!$A$33:$A$776,$A215,СВЦЭМ!$B$33:$B$776,C$190)+'СЕТ СН'!$F$12</f>
        <v>151.28113131000001</v>
      </c>
      <c r="D215" s="36">
        <f>SUMIFS(СВЦЭМ!$F$33:$F$776,СВЦЭМ!$A$33:$A$776,$A215,СВЦЭМ!$B$33:$B$776,D$190)+'СЕТ СН'!$F$12</f>
        <v>154.25422044000001</v>
      </c>
      <c r="E215" s="36">
        <f>SUMIFS(СВЦЭМ!$F$33:$F$776,СВЦЭМ!$A$33:$A$776,$A215,СВЦЭМ!$B$33:$B$776,E$190)+'СЕТ СН'!$F$12</f>
        <v>154.88488620999999</v>
      </c>
      <c r="F215" s="36">
        <f>SUMIFS(СВЦЭМ!$F$33:$F$776,СВЦЭМ!$A$33:$A$776,$A215,СВЦЭМ!$B$33:$B$776,F$190)+'СЕТ СН'!$F$12</f>
        <v>154.81493506000001</v>
      </c>
      <c r="G215" s="36">
        <f>SUMIFS(СВЦЭМ!$F$33:$F$776,СВЦЭМ!$A$33:$A$776,$A215,СВЦЭМ!$B$33:$B$776,G$190)+'СЕТ СН'!$F$12</f>
        <v>155.45583970999999</v>
      </c>
      <c r="H215" s="36">
        <f>SUMIFS(СВЦЭМ!$F$33:$F$776,СВЦЭМ!$A$33:$A$776,$A215,СВЦЭМ!$B$33:$B$776,H$190)+'СЕТ СН'!$F$12</f>
        <v>152.59114814</v>
      </c>
      <c r="I215" s="36">
        <f>SUMIFS(СВЦЭМ!$F$33:$F$776,СВЦЭМ!$A$33:$A$776,$A215,СВЦЭМ!$B$33:$B$776,I$190)+'СЕТ СН'!$F$12</f>
        <v>147.54894347999999</v>
      </c>
      <c r="J215" s="36">
        <f>SUMIFS(СВЦЭМ!$F$33:$F$776,СВЦЭМ!$A$33:$A$776,$A215,СВЦЭМ!$B$33:$B$776,J$190)+'СЕТ СН'!$F$12</f>
        <v>140.016639</v>
      </c>
      <c r="K215" s="36">
        <f>SUMIFS(СВЦЭМ!$F$33:$F$776,СВЦЭМ!$A$33:$A$776,$A215,СВЦЭМ!$B$33:$B$776,K$190)+'СЕТ СН'!$F$12</f>
        <v>123.33594045</v>
      </c>
      <c r="L215" s="36">
        <f>SUMIFS(СВЦЭМ!$F$33:$F$776,СВЦЭМ!$A$33:$A$776,$A215,СВЦЭМ!$B$33:$B$776,L$190)+'СЕТ СН'!$F$12</f>
        <v>111.25475898000001</v>
      </c>
      <c r="M215" s="36">
        <f>SUMIFS(СВЦЭМ!$F$33:$F$776,СВЦЭМ!$A$33:$A$776,$A215,СВЦЭМ!$B$33:$B$776,M$190)+'СЕТ СН'!$F$12</f>
        <v>105.21239860999999</v>
      </c>
      <c r="N215" s="36">
        <f>SUMIFS(СВЦЭМ!$F$33:$F$776,СВЦЭМ!$A$33:$A$776,$A215,СВЦЭМ!$B$33:$B$776,N$190)+'СЕТ СН'!$F$12</f>
        <v>106.34371052</v>
      </c>
      <c r="O215" s="36">
        <f>SUMIFS(СВЦЭМ!$F$33:$F$776,СВЦЭМ!$A$33:$A$776,$A215,СВЦЭМ!$B$33:$B$776,O$190)+'СЕТ СН'!$F$12</f>
        <v>106.09327894</v>
      </c>
      <c r="P215" s="36">
        <f>SUMIFS(СВЦЭМ!$F$33:$F$776,СВЦЭМ!$A$33:$A$776,$A215,СВЦЭМ!$B$33:$B$776,P$190)+'СЕТ СН'!$F$12</f>
        <v>106.92776489000001</v>
      </c>
      <c r="Q215" s="36">
        <f>SUMIFS(СВЦЭМ!$F$33:$F$776,СВЦЭМ!$A$33:$A$776,$A215,СВЦЭМ!$B$33:$B$776,Q$190)+'СЕТ СН'!$F$12</f>
        <v>107.34922063</v>
      </c>
      <c r="R215" s="36">
        <f>SUMIFS(СВЦЭМ!$F$33:$F$776,СВЦЭМ!$A$33:$A$776,$A215,СВЦЭМ!$B$33:$B$776,R$190)+'СЕТ СН'!$F$12</f>
        <v>107.45933631</v>
      </c>
      <c r="S215" s="36">
        <f>SUMIFS(СВЦЭМ!$F$33:$F$776,СВЦЭМ!$A$33:$A$776,$A215,СВЦЭМ!$B$33:$B$776,S$190)+'СЕТ СН'!$F$12</f>
        <v>110.94612644</v>
      </c>
      <c r="T215" s="36">
        <f>SUMIFS(СВЦЭМ!$F$33:$F$776,СВЦЭМ!$A$33:$A$776,$A215,СВЦЭМ!$B$33:$B$776,T$190)+'СЕТ СН'!$F$12</f>
        <v>110.58449802</v>
      </c>
      <c r="U215" s="36">
        <f>SUMIFS(СВЦЭМ!$F$33:$F$776,СВЦЭМ!$A$33:$A$776,$A215,СВЦЭМ!$B$33:$B$776,U$190)+'СЕТ СН'!$F$12</f>
        <v>110.17896512999999</v>
      </c>
      <c r="V215" s="36">
        <f>SUMIFS(СВЦЭМ!$F$33:$F$776,СВЦЭМ!$A$33:$A$776,$A215,СВЦЭМ!$B$33:$B$776,V$190)+'СЕТ СН'!$F$12</f>
        <v>105.67792430999999</v>
      </c>
      <c r="W215" s="36">
        <f>SUMIFS(СВЦЭМ!$F$33:$F$776,СВЦЭМ!$A$33:$A$776,$A215,СВЦЭМ!$B$33:$B$776,W$190)+'СЕТ СН'!$F$12</f>
        <v>105.7544309</v>
      </c>
      <c r="X215" s="36">
        <f>SUMIFS(СВЦЭМ!$F$33:$F$776,СВЦЭМ!$A$33:$A$776,$A215,СВЦЭМ!$B$33:$B$776,X$190)+'СЕТ СН'!$F$12</f>
        <v>117.17050227999999</v>
      </c>
      <c r="Y215" s="36">
        <f>SUMIFS(СВЦЭМ!$F$33:$F$776,СВЦЭМ!$A$33:$A$776,$A215,СВЦЭМ!$B$33:$B$776,Y$190)+'СЕТ СН'!$F$12</f>
        <v>132.61707593</v>
      </c>
    </row>
    <row r="216" spans="1:25" ht="15.75" x14ac:dyDescent="0.2">
      <c r="A216" s="35">
        <f t="shared" si="5"/>
        <v>44008</v>
      </c>
      <c r="B216" s="36">
        <f>SUMIFS(СВЦЭМ!$F$33:$F$776,СВЦЭМ!$A$33:$A$776,$A216,СВЦЭМ!$B$33:$B$776,B$190)+'СЕТ СН'!$F$12</f>
        <v>142.57410973</v>
      </c>
      <c r="C216" s="36">
        <f>SUMIFS(СВЦЭМ!$F$33:$F$776,СВЦЭМ!$A$33:$A$776,$A216,СВЦЭМ!$B$33:$B$776,C$190)+'СЕТ СН'!$F$12</f>
        <v>147.60424123000001</v>
      </c>
      <c r="D216" s="36">
        <f>SUMIFS(СВЦЭМ!$F$33:$F$776,СВЦЭМ!$A$33:$A$776,$A216,СВЦЭМ!$B$33:$B$776,D$190)+'СЕТ СН'!$F$12</f>
        <v>148.79657488999999</v>
      </c>
      <c r="E216" s="36">
        <f>SUMIFS(СВЦЭМ!$F$33:$F$776,СВЦЭМ!$A$33:$A$776,$A216,СВЦЭМ!$B$33:$B$776,E$190)+'СЕТ СН'!$F$12</f>
        <v>149.75120651</v>
      </c>
      <c r="F216" s="36">
        <f>SUMIFS(СВЦЭМ!$F$33:$F$776,СВЦЭМ!$A$33:$A$776,$A216,СВЦЭМ!$B$33:$B$776,F$190)+'СЕТ СН'!$F$12</f>
        <v>150.58582870000001</v>
      </c>
      <c r="G216" s="36">
        <f>SUMIFS(СВЦЭМ!$F$33:$F$776,СВЦЭМ!$A$33:$A$776,$A216,СВЦЭМ!$B$33:$B$776,G$190)+'СЕТ СН'!$F$12</f>
        <v>150.06959128</v>
      </c>
      <c r="H216" s="36">
        <f>SUMIFS(СВЦЭМ!$F$33:$F$776,СВЦЭМ!$A$33:$A$776,$A216,СВЦЭМ!$B$33:$B$776,H$190)+'СЕТ СН'!$F$12</f>
        <v>150.81424724999999</v>
      </c>
      <c r="I216" s="36">
        <f>SUMIFS(СВЦЭМ!$F$33:$F$776,СВЦЭМ!$A$33:$A$776,$A216,СВЦЭМ!$B$33:$B$776,I$190)+'СЕТ СН'!$F$12</f>
        <v>141.06348775999999</v>
      </c>
      <c r="J216" s="36">
        <f>SUMIFS(СВЦЭМ!$F$33:$F$776,СВЦЭМ!$A$33:$A$776,$A216,СВЦЭМ!$B$33:$B$776,J$190)+'СЕТ СН'!$F$12</f>
        <v>138.14827596999999</v>
      </c>
      <c r="K216" s="36">
        <f>SUMIFS(СВЦЭМ!$F$33:$F$776,СВЦЭМ!$A$33:$A$776,$A216,СВЦЭМ!$B$33:$B$776,K$190)+'СЕТ СН'!$F$12</f>
        <v>122.52845001</v>
      </c>
      <c r="L216" s="36">
        <f>SUMIFS(СВЦЭМ!$F$33:$F$776,СВЦЭМ!$A$33:$A$776,$A216,СВЦЭМ!$B$33:$B$776,L$190)+'СЕТ СН'!$F$12</f>
        <v>110.75979848</v>
      </c>
      <c r="M216" s="36">
        <f>SUMIFS(СВЦЭМ!$F$33:$F$776,СВЦЭМ!$A$33:$A$776,$A216,СВЦЭМ!$B$33:$B$776,M$190)+'СЕТ СН'!$F$12</f>
        <v>110.20525499999999</v>
      </c>
      <c r="N216" s="36">
        <f>SUMIFS(СВЦЭМ!$F$33:$F$776,СВЦЭМ!$A$33:$A$776,$A216,СВЦЭМ!$B$33:$B$776,N$190)+'СЕТ СН'!$F$12</f>
        <v>109.06703951</v>
      </c>
      <c r="O216" s="36">
        <f>SUMIFS(СВЦЭМ!$F$33:$F$776,СВЦЭМ!$A$33:$A$776,$A216,СВЦЭМ!$B$33:$B$776,O$190)+'СЕТ СН'!$F$12</f>
        <v>109.43817730000001</v>
      </c>
      <c r="P216" s="36">
        <f>SUMIFS(СВЦЭМ!$F$33:$F$776,СВЦЭМ!$A$33:$A$776,$A216,СВЦЭМ!$B$33:$B$776,P$190)+'СЕТ СН'!$F$12</f>
        <v>113.89553133</v>
      </c>
      <c r="Q216" s="36">
        <f>SUMIFS(СВЦЭМ!$F$33:$F$776,СВЦЭМ!$A$33:$A$776,$A216,СВЦЭМ!$B$33:$B$776,Q$190)+'СЕТ СН'!$F$12</f>
        <v>114.96409598</v>
      </c>
      <c r="R216" s="36">
        <f>SUMIFS(СВЦЭМ!$F$33:$F$776,СВЦЭМ!$A$33:$A$776,$A216,СВЦЭМ!$B$33:$B$776,R$190)+'СЕТ СН'!$F$12</f>
        <v>111.33303536</v>
      </c>
      <c r="S216" s="36">
        <f>SUMIFS(СВЦЭМ!$F$33:$F$776,СВЦЭМ!$A$33:$A$776,$A216,СВЦЭМ!$B$33:$B$776,S$190)+'СЕТ СН'!$F$12</f>
        <v>111.81976916000001</v>
      </c>
      <c r="T216" s="36">
        <f>SUMIFS(СВЦЭМ!$F$33:$F$776,СВЦЭМ!$A$33:$A$776,$A216,СВЦЭМ!$B$33:$B$776,T$190)+'СЕТ СН'!$F$12</f>
        <v>115.75720617</v>
      </c>
      <c r="U216" s="36">
        <f>SUMIFS(СВЦЭМ!$F$33:$F$776,СВЦЭМ!$A$33:$A$776,$A216,СВЦЭМ!$B$33:$B$776,U$190)+'СЕТ СН'!$F$12</f>
        <v>115.80985348</v>
      </c>
      <c r="V216" s="36">
        <f>SUMIFS(СВЦЭМ!$F$33:$F$776,СВЦЭМ!$A$33:$A$776,$A216,СВЦЭМ!$B$33:$B$776,V$190)+'СЕТ СН'!$F$12</f>
        <v>110.62416305000001</v>
      </c>
      <c r="W216" s="36">
        <f>SUMIFS(СВЦЭМ!$F$33:$F$776,СВЦЭМ!$A$33:$A$776,$A216,СВЦЭМ!$B$33:$B$776,W$190)+'СЕТ СН'!$F$12</f>
        <v>106.25974196</v>
      </c>
      <c r="X216" s="36">
        <f>SUMIFS(СВЦЭМ!$F$33:$F$776,СВЦЭМ!$A$33:$A$776,$A216,СВЦЭМ!$B$33:$B$776,X$190)+'СЕТ СН'!$F$12</f>
        <v>113.01128528</v>
      </c>
      <c r="Y216" s="36">
        <f>SUMIFS(СВЦЭМ!$F$33:$F$776,СВЦЭМ!$A$33:$A$776,$A216,СВЦЭМ!$B$33:$B$776,Y$190)+'СЕТ СН'!$F$12</f>
        <v>126.64560727999999</v>
      </c>
    </row>
    <row r="217" spans="1:25" ht="15.75" x14ac:dyDescent="0.2">
      <c r="A217" s="35">
        <f t="shared" si="5"/>
        <v>44009</v>
      </c>
      <c r="B217" s="36">
        <f>SUMIFS(СВЦЭМ!$F$33:$F$776,СВЦЭМ!$A$33:$A$776,$A217,СВЦЭМ!$B$33:$B$776,B$190)+'СЕТ СН'!$F$12</f>
        <v>139.0805517</v>
      </c>
      <c r="C217" s="36">
        <f>SUMIFS(СВЦЭМ!$F$33:$F$776,СВЦЭМ!$A$33:$A$776,$A217,СВЦЭМ!$B$33:$B$776,C$190)+'СЕТ СН'!$F$12</f>
        <v>137.45016244999999</v>
      </c>
      <c r="D217" s="36">
        <f>SUMIFS(СВЦЭМ!$F$33:$F$776,СВЦЭМ!$A$33:$A$776,$A217,СВЦЭМ!$B$33:$B$776,D$190)+'СЕТ СН'!$F$12</f>
        <v>136.94577454</v>
      </c>
      <c r="E217" s="36">
        <f>SUMIFS(СВЦЭМ!$F$33:$F$776,СВЦЭМ!$A$33:$A$776,$A217,СВЦЭМ!$B$33:$B$776,E$190)+'СЕТ СН'!$F$12</f>
        <v>137.07023548000001</v>
      </c>
      <c r="F217" s="36">
        <f>SUMIFS(СВЦЭМ!$F$33:$F$776,СВЦЭМ!$A$33:$A$776,$A217,СВЦЭМ!$B$33:$B$776,F$190)+'СЕТ СН'!$F$12</f>
        <v>136.29328563999999</v>
      </c>
      <c r="G217" s="36">
        <f>SUMIFS(СВЦЭМ!$F$33:$F$776,СВЦЭМ!$A$33:$A$776,$A217,СВЦЭМ!$B$33:$B$776,G$190)+'СЕТ СН'!$F$12</f>
        <v>135.9724674</v>
      </c>
      <c r="H217" s="36">
        <f>SUMIFS(СВЦЭМ!$F$33:$F$776,СВЦЭМ!$A$33:$A$776,$A217,СВЦЭМ!$B$33:$B$776,H$190)+'СЕТ СН'!$F$12</f>
        <v>136.01237426</v>
      </c>
      <c r="I217" s="36">
        <f>SUMIFS(СВЦЭМ!$F$33:$F$776,СВЦЭМ!$A$33:$A$776,$A217,СВЦЭМ!$B$33:$B$776,I$190)+'СЕТ СН'!$F$12</f>
        <v>135.47987466000001</v>
      </c>
      <c r="J217" s="36">
        <f>SUMIFS(СВЦЭМ!$F$33:$F$776,СВЦЭМ!$A$33:$A$776,$A217,СВЦЭМ!$B$33:$B$776,J$190)+'СЕТ СН'!$F$12</f>
        <v>134.85849697</v>
      </c>
      <c r="K217" s="36">
        <f>SUMIFS(СВЦЭМ!$F$33:$F$776,СВЦЭМ!$A$33:$A$776,$A217,СВЦЭМ!$B$33:$B$776,K$190)+'СЕТ СН'!$F$12</f>
        <v>118.46026919000001</v>
      </c>
      <c r="L217" s="36">
        <f>SUMIFS(СВЦЭМ!$F$33:$F$776,СВЦЭМ!$A$33:$A$776,$A217,СВЦЭМ!$B$33:$B$776,L$190)+'СЕТ СН'!$F$12</f>
        <v>105.87132588999999</v>
      </c>
      <c r="M217" s="36">
        <f>SUMIFS(СВЦЭМ!$F$33:$F$776,СВЦЭМ!$A$33:$A$776,$A217,СВЦЭМ!$B$33:$B$776,M$190)+'СЕТ СН'!$F$12</f>
        <v>104.14996854</v>
      </c>
      <c r="N217" s="36">
        <f>SUMIFS(СВЦЭМ!$F$33:$F$776,СВЦЭМ!$A$33:$A$776,$A217,СВЦЭМ!$B$33:$B$776,N$190)+'СЕТ СН'!$F$12</f>
        <v>105.60912849</v>
      </c>
      <c r="O217" s="36">
        <f>SUMIFS(СВЦЭМ!$F$33:$F$776,СВЦЭМ!$A$33:$A$776,$A217,СВЦЭМ!$B$33:$B$776,O$190)+'СЕТ СН'!$F$12</f>
        <v>106.88758550999999</v>
      </c>
      <c r="P217" s="36">
        <f>SUMIFS(СВЦЭМ!$F$33:$F$776,СВЦЭМ!$A$33:$A$776,$A217,СВЦЭМ!$B$33:$B$776,P$190)+'СЕТ СН'!$F$12</f>
        <v>108.29835948</v>
      </c>
      <c r="Q217" s="36">
        <f>SUMIFS(СВЦЭМ!$F$33:$F$776,СВЦЭМ!$A$33:$A$776,$A217,СВЦЭМ!$B$33:$B$776,Q$190)+'СЕТ СН'!$F$12</f>
        <v>109.70438099</v>
      </c>
      <c r="R217" s="36">
        <f>SUMIFS(СВЦЭМ!$F$33:$F$776,СВЦЭМ!$A$33:$A$776,$A217,СВЦЭМ!$B$33:$B$776,R$190)+'СЕТ СН'!$F$12</f>
        <v>105.92535619</v>
      </c>
      <c r="S217" s="36">
        <f>SUMIFS(СВЦЭМ!$F$33:$F$776,СВЦЭМ!$A$33:$A$776,$A217,СВЦЭМ!$B$33:$B$776,S$190)+'СЕТ СН'!$F$12</f>
        <v>107.26252821</v>
      </c>
      <c r="T217" s="36">
        <f>SUMIFS(СВЦЭМ!$F$33:$F$776,СВЦЭМ!$A$33:$A$776,$A217,СВЦЭМ!$B$33:$B$776,T$190)+'СЕТ СН'!$F$12</f>
        <v>110.48697448999999</v>
      </c>
      <c r="U217" s="36">
        <f>SUMIFS(СВЦЭМ!$F$33:$F$776,СВЦЭМ!$A$33:$A$776,$A217,СВЦЭМ!$B$33:$B$776,U$190)+'СЕТ СН'!$F$12</f>
        <v>108.4376335</v>
      </c>
      <c r="V217" s="36">
        <f>SUMIFS(СВЦЭМ!$F$33:$F$776,СВЦЭМ!$A$33:$A$776,$A217,СВЦЭМ!$B$33:$B$776,V$190)+'СЕТ СН'!$F$12</f>
        <v>106.27927006</v>
      </c>
      <c r="W217" s="36">
        <f>SUMIFS(СВЦЭМ!$F$33:$F$776,СВЦЭМ!$A$33:$A$776,$A217,СВЦЭМ!$B$33:$B$776,W$190)+'СЕТ СН'!$F$12</f>
        <v>101.19338546</v>
      </c>
      <c r="X217" s="36">
        <f>SUMIFS(СВЦЭМ!$F$33:$F$776,СВЦЭМ!$A$33:$A$776,$A217,СВЦЭМ!$B$33:$B$776,X$190)+'СЕТ СН'!$F$12</f>
        <v>105.68304825</v>
      </c>
      <c r="Y217" s="36">
        <f>SUMIFS(СВЦЭМ!$F$33:$F$776,СВЦЭМ!$A$33:$A$776,$A217,СВЦЭМ!$B$33:$B$776,Y$190)+'СЕТ СН'!$F$12</f>
        <v>121.61762108000001</v>
      </c>
    </row>
    <row r="218" spans="1:25" ht="15.75" x14ac:dyDescent="0.2">
      <c r="A218" s="35">
        <f t="shared" si="5"/>
        <v>44010</v>
      </c>
      <c r="B218" s="36">
        <f>SUMIFS(СВЦЭМ!$F$33:$F$776,СВЦЭМ!$A$33:$A$776,$A218,СВЦЭМ!$B$33:$B$776,B$190)+'СЕТ СН'!$F$12</f>
        <v>134.29806234</v>
      </c>
      <c r="C218" s="36">
        <f>SUMIFS(СВЦЭМ!$F$33:$F$776,СВЦЭМ!$A$33:$A$776,$A218,СВЦЭМ!$B$33:$B$776,C$190)+'СЕТ СН'!$F$12</f>
        <v>131.75254398999999</v>
      </c>
      <c r="D218" s="36">
        <f>SUMIFS(СВЦЭМ!$F$33:$F$776,СВЦЭМ!$A$33:$A$776,$A218,СВЦЭМ!$B$33:$B$776,D$190)+'СЕТ СН'!$F$12</f>
        <v>128.66736318</v>
      </c>
      <c r="E218" s="36">
        <f>SUMIFS(СВЦЭМ!$F$33:$F$776,СВЦЭМ!$A$33:$A$776,$A218,СВЦЭМ!$B$33:$B$776,E$190)+'СЕТ СН'!$F$12</f>
        <v>128.7898266</v>
      </c>
      <c r="F218" s="36">
        <f>SUMIFS(СВЦЭМ!$F$33:$F$776,СВЦЭМ!$A$33:$A$776,$A218,СВЦЭМ!$B$33:$B$776,F$190)+'СЕТ СН'!$F$12</f>
        <v>128.51515415</v>
      </c>
      <c r="G218" s="36">
        <f>SUMIFS(СВЦЭМ!$F$33:$F$776,СВЦЭМ!$A$33:$A$776,$A218,СВЦЭМ!$B$33:$B$776,G$190)+'СЕТ СН'!$F$12</f>
        <v>129.85352652</v>
      </c>
      <c r="H218" s="36">
        <f>SUMIFS(СВЦЭМ!$F$33:$F$776,СВЦЭМ!$A$33:$A$776,$A218,СВЦЭМ!$B$33:$B$776,H$190)+'СЕТ СН'!$F$12</f>
        <v>129.98421266</v>
      </c>
      <c r="I218" s="36">
        <f>SUMIFS(СВЦЭМ!$F$33:$F$776,СВЦЭМ!$A$33:$A$776,$A218,СВЦЭМ!$B$33:$B$776,I$190)+'СЕТ СН'!$F$12</f>
        <v>131.99701902000001</v>
      </c>
      <c r="J218" s="36">
        <f>SUMIFS(СВЦЭМ!$F$33:$F$776,СВЦЭМ!$A$33:$A$776,$A218,СВЦЭМ!$B$33:$B$776,J$190)+'СЕТ СН'!$F$12</f>
        <v>131.39316643999999</v>
      </c>
      <c r="K218" s="36">
        <f>SUMIFS(СВЦЭМ!$F$33:$F$776,СВЦЭМ!$A$33:$A$776,$A218,СВЦЭМ!$B$33:$B$776,K$190)+'СЕТ СН'!$F$12</f>
        <v>119.69514341</v>
      </c>
      <c r="L218" s="36">
        <f>SUMIFS(СВЦЭМ!$F$33:$F$776,СВЦЭМ!$A$33:$A$776,$A218,СВЦЭМ!$B$33:$B$776,L$190)+'СЕТ СН'!$F$12</f>
        <v>106.80122674</v>
      </c>
      <c r="M218" s="36">
        <f>SUMIFS(СВЦЭМ!$F$33:$F$776,СВЦЭМ!$A$33:$A$776,$A218,СВЦЭМ!$B$33:$B$776,M$190)+'СЕТ СН'!$F$12</f>
        <v>102.05010045</v>
      </c>
      <c r="N218" s="36">
        <f>SUMIFS(СВЦЭМ!$F$33:$F$776,СВЦЭМ!$A$33:$A$776,$A218,СВЦЭМ!$B$33:$B$776,N$190)+'СЕТ СН'!$F$12</f>
        <v>104.34973957</v>
      </c>
      <c r="O218" s="36">
        <f>SUMIFS(СВЦЭМ!$F$33:$F$776,СВЦЭМ!$A$33:$A$776,$A218,СВЦЭМ!$B$33:$B$776,O$190)+'СЕТ СН'!$F$12</f>
        <v>107.49365931</v>
      </c>
      <c r="P218" s="36">
        <f>SUMIFS(СВЦЭМ!$F$33:$F$776,СВЦЭМ!$A$33:$A$776,$A218,СВЦЭМ!$B$33:$B$776,P$190)+'СЕТ СН'!$F$12</f>
        <v>105.0863537</v>
      </c>
      <c r="Q218" s="36">
        <f>SUMIFS(СВЦЭМ!$F$33:$F$776,СВЦЭМ!$A$33:$A$776,$A218,СВЦЭМ!$B$33:$B$776,Q$190)+'СЕТ СН'!$F$12</f>
        <v>105.81268593999999</v>
      </c>
      <c r="R218" s="36">
        <f>SUMIFS(СВЦЭМ!$F$33:$F$776,СВЦЭМ!$A$33:$A$776,$A218,СВЦЭМ!$B$33:$B$776,R$190)+'СЕТ СН'!$F$12</f>
        <v>108.40458532</v>
      </c>
      <c r="S218" s="36">
        <f>SUMIFS(СВЦЭМ!$F$33:$F$776,СВЦЭМ!$A$33:$A$776,$A218,СВЦЭМ!$B$33:$B$776,S$190)+'СЕТ СН'!$F$12</f>
        <v>108.92194073</v>
      </c>
      <c r="T218" s="36">
        <f>SUMIFS(СВЦЭМ!$F$33:$F$776,СВЦЭМ!$A$33:$A$776,$A218,СВЦЭМ!$B$33:$B$776,T$190)+'СЕТ СН'!$F$12</f>
        <v>107.85370880000001</v>
      </c>
      <c r="U218" s="36">
        <f>SUMIFS(СВЦЭМ!$F$33:$F$776,СВЦЭМ!$A$33:$A$776,$A218,СВЦЭМ!$B$33:$B$776,U$190)+'СЕТ СН'!$F$12</f>
        <v>105.76665808</v>
      </c>
      <c r="V218" s="36">
        <f>SUMIFS(СВЦЭМ!$F$33:$F$776,СВЦЭМ!$A$33:$A$776,$A218,СВЦЭМ!$B$33:$B$776,V$190)+'СЕТ СН'!$F$12</f>
        <v>105.64712182</v>
      </c>
      <c r="W218" s="36">
        <f>SUMIFS(СВЦЭМ!$F$33:$F$776,СВЦЭМ!$A$33:$A$776,$A218,СВЦЭМ!$B$33:$B$776,W$190)+'СЕТ СН'!$F$12</f>
        <v>102.5055691</v>
      </c>
      <c r="X218" s="36">
        <f>SUMIFS(СВЦЭМ!$F$33:$F$776,СВЦЭМ!$A$33:$A$776,$A218,СВЦЭМ!$B$33:$B$776,X$190)+'СЕТ СН'!$F$12</f>
        <v>108.21262645</v>
      </c>
      <c r="Y218" s="36">
        <f>SUMIFS(СВЦЭМ!$F$33:$F$776,СВЦЭМ!$A$33:$A$776,$A218,СВЦЭМ!$B$33:$B$776,Y$190)+'СЕТ СН'!$F$12</f>
        <v>120.16970056</v>
      </c>
    </row>
    <row r="219" spans="1:25" ht="15.75" x14ac:dyDescent="0.2">
      <c r="A219" s="35">
        <f t="shared" si="5"/>
        <v>44011</v>
      </c>
      <c r="B219" s="36">
        <f>SUMIFS(СВЦЭМ!$F$33:$F$776,СВЦЭМ!$A$33:$A$776,$A219,СВЦЭМ!$B$33:$B$776,B$190)+'СЕТ СН'!$F$12</f>
        <v>147.26964046000001</v>
      </c>
      <c r="C219" s="36">
        <f>SUMIFS(СВЦЭМ!$F$33:$F$776,СВЦЭМ!$A$33:$A$776,$A219,СВЦЭМ!$B$33:$B$776,C$190)+'СЕТ СН'!$F$12</f>
        <v>146.47611774000001</v>
      </c>
      <c r="D219" s="36">
        <f>SUMIFS(СВЦЭМ!$F$33:$F$776,СВЦЭМ!$A$33:$A$776,$A219,СВЦЭМ!$B$33:$B$776,D$190)+'СЕТ СН'!$F$12</f>
        <v>143.86282173000001</v>
      </c>
      <c r="E219" s="36">
        <f>SUMIFS(СВЦЭМ!$F$33:$F$776,СВЦЭМ!$A$33:$A$776,$A219,СВЦЭМ!$B$33:$B$776,E$190)+'СЕТ СН'!$F$12</f>
        <v>142.87378602000001</v>
      </c>
      <c r="F219" s="36">
        <f>SUMIFS(СВЦЭМ!$F$33:$F$776,СВЦЭМ!$A$33:$A$776,$A219,СВЦЭМ!$B$33:$B$776,F$190)+'СЕТ СН'!$F$12</f>
        <v>140.74984938</v>
      </c>
      <c r="G219" s="36">
        <f>SUMIFS(СВЦЭМ!$F$33:$F$776,СВЦЭМ!$A$33:$A$776,$A219,СВЦЭМ!$B$33:$B$776,G$190)+'СЕТ СН'!$F$12</f>
        <v>142.49745984</v>
      </c>
      <c r="H219" s="36">
        <f>SUMIFS(СВЦЭМ!$F$33:$F$776,СВЦЭМ!$A$33:$A$776,$A219,СВЦЭМ!$B$33:$B$776,H$190)+'СЕТ СН'!$F$12</f>
        <v>146.02270924999999</v>
      </c>
      <c r="I219" s="36">
        <f>SUMIFS(СВЦЭМ!$F$33:$F$776,СВЦЭМ!$A$33:$A$776,$A219,СВЦЭМ!$B$33:$B$776,I$190)+'СЕТ СН'!$F$12</f>
        <v>149.11671479</v>
      </c>
      <c r="J219" s="36">
        <f>SUMIFS(СВЦЭМ!$F$33:$F$776,СВЦЭМ!$A$33:$A$776,$A219,СВЦЭМ!$B$33:$B$776,J$190)+'СЕТ СН'!$F$12</f>
        <v>140.23052853999999</v>
      </c>
      <c r="K219" s="36">
        <f>SUMIFS(СВЦЭМ!$F$33:$F$776,СВЦЭМ!$A$33:$A$776,$A219,СВЦЭМ!$B$33:$B$776,K$190)+'СЕТ СН'!$F$12</f>
        <v>118.17619522</v>
      </c>
      <c r="L219" s="36">
        <f>SUMIFS(СВЦЭМ!$F$33:$F$776,СВЦЭМ!$A$33:$A$776,$A219,СВЦЭМ!$B$33:$B$776,L$190)+'СЕТ СН'!$F$12</f>
        <v>99.931671269999995</v>
      </c>
      <c r="M219" s="36">
        <f>SUMIFS(СВЦЭМ!$F$33:$F$776,СВЦЭМ!$A$33:$A$776,$A219,СВЦЭМ!$B$33:$B$776,M$190)+'СЕТ СН'!$F$12</f>
        <v>97.434847009999999</v>
      </c>
      <c r="N219" s="36">
        <f>SUMIFS(СВЦЭМ!$F$33:$F$776,СВЦЭМ!$A$33:$A$776,$A219,СВЦЭМ!$B$33:$B$776,N$190)+'СЕТ СН'!$F$12</f>
        <v>101.45356369</v>
      </c>
      <c r="O219" s="36">
        <f>SUMIFS(СВЦЭМ!$F$33:$F$776,СВЦЭМ!$A$33:$A$776,$A219,СВЦЭМ!$B$33:$B$776,O$190)+'СЕТ СН'!$F$12</f>
        <v>104.5181991</v>
      </c>
      <c r="P219" s="36">
        <f>SUMIFS(СВЦЭМ!$F$33:$F$776,СВЦЭМ!$A$33:$A$776,$A219,СВЦЭМ!$B$33:$B$776,P$190)+'СЕТ СН'!$F$12</f>
        <v>102.72346299</v>
      </c>
      <c r="Q219" s="36">
        <f>SUMIFS(СВЦЭМ!$F$33:$F$776,СВЦЭМ!$A$33:$A$776,$A219,СВЦЭМ!$B$33:$B$776,Q$190)+'СЕТ СН'!$F$12</f>
        <v>102.9945341</v>
      </c>
      <c r="R219" s="36">
        <f>SUMIFS(СВЦЭМ!$F$33:$F$776,СВЦЭМ!$A$33:$A$776,$A219,СВЦЭМ!$B$33:$B$776,R$190)+'СЕТ СН'!$F$12</f>
        <v>106.43471667999999</v>
      </c>
      <c r="S219" s="36">
        <f>SUMIFS(СВЦЭМ!$F$33:$F$776,СВЦЭМ!$A$33:$A$776,$A219,СВЦЭМ!$B$33:$B$776,S$190)+'СЕТ СН'!$F$12</f>
        <v>106.21025883</v>
      </c>
      <c r="T219" s="36">
        <f>SUMIFS(СВЦЭМ!$F$33:$F$776,СВЦЭМ!$A$33:$A$776,$A219,СВЦЭМ!$B$33:$B$776,T$190)+'СЕТ СН'!$F$12</f>
        <v>107.94819484999999</v>
      </c>
      <c r="U219" s="36">
        <f>SUMIFS(СВЦЭМ!$F$33:$F$776,СВЦЭМ!$A$33:$A$776,$A219,СВЦЭМ!$B$33:$B$776,U$190)+'СЕТ СН'!$F$12</f>
        <v>112.02369586</v>
      </c>
      <c r="V219" s="36">
        <f>SUMIFS(СВЦЭМ!$F$33:$F$776,СВЦЭМ!$A$33:$A$776,$A219,СВЦЭМ!$B$33:$B$776,V$190)+'СЕТ СН'!$F$12</f>
        <v>112.94069858</v>
      </c>
      <c r="W219" s="36">
        <f>SUMIFS(СВЦЭМ!$F$33:$F$776,СВЦЭМ!$A$33:$A$776,$A219,СВЦЭМ!$B$33:$B$776,W$190)+'СЕТ СН'!$F$12</f>
        <v>108.45084695</v>
      </c>
      <c r="X219" s="36">
        <f>SUMIFS(СВЦЭМ!$F$33:$F$776,СВЦЭМ!$A$33:$A$776,$A219,СВЦЭМ!$B$33:$B$776,X$190)+'СЕТ СН'!$F$12</f>
        <v>106.77069707</v>
      </c>
      <c r="Y219" s="36">
        <f>SUMIFS(СВЦЭМ!$F$33:$F$776,СВЦЭМ!$A$33:$A$776,$A219,СВЦЭМ!$B$33:$B$776,Y$190)+'СЕТ СН'!$F$12</f>
        <v>127.27009484</v>
      </c>
    </row>
    <row r="220" spans="1:25" ht="15.75" x14ac:dyDescent="0.2">
      <c r="A220" s="35">
        <f t="shared" si="5"/>
        <v>44012</v>
      </c>
      <c r="B220" s="36">
        <f>SUMIFS(СВЦЭМ!$F$33:$F$776,СВЦЭМ!$A$33:$A$776,$A220,СВЦЭМ!$B$33:$B$776,B$190)+'СЕТ СН'!$F$12</f>
        <v>146.96857807999999</v>
      </c>
      <c r="C220" s="36">
        <f>SUMIFS(СВЦЭМ!$F$33:$F$776,СВЦЭМ!$A$33:$A$776,$A220,СВЦЭМ!$B$33:$B$776,C$190)+'СЕТ СН'!$F$12</f>
        <v>142.36504059000001</v>
      </c>
      <c r="D220" s="36">
        <f>SUMIFS(СВЦЭМ!$F$33:$F$776,СВЦЭМ!$A$33:$A$776,$A220,СВЦЭМ!$B$33:$B$776,D$190)+'СЕТ СН'!$F$12</f>
        <v>139.75243982000001</v>
      </c>
      <c r="E220" s="36">
        <f>SUMIFS(СВЦЭМ!$F$33:$F$776,СВЦЭМ!$A$33:$A$776,$A220,СВЦЭМ!$B$33:$B$776,E$190)+'СЕТ СН'!$F$12</f>
        <v>138.50189338999999</v>
      </c>
      <c r="F220" s="36">
        <f>SUMIFS(СВЦЭМ!$F$33:$F$776,СВЦЭМ!$A$33:$A$776,$A220,СВЦЭМ!$B$33:$B$776,F$190)+'СЕТ СН'!$F$12</f>
        <v>136.97568025999999</v>
      </c>
      <c r="G220" s="36">
        <f>SUMIFS(СВЦЭМ!$F$33:$F$776,СВЦЭМ!$A$33:$A$776,$A220,СВЦЭМ!$B$33:$B$776,G$190)+'СЕТ СН'!$F$12</f>
        <v>139.10258958</v>
      </c>
      <c r="H220" s="36">
        <f>SUMIFS(СВЦЭМ!$F$33:$F$776,СВЦЭМ!$A$33:$A$776,$A220,СВЦЭМ!$B$33:$B$776,H$190)+'СЕТ СН'!$F$12</f>
        <v>143.34740002000001</v>
      </c>
      <c r="I220" s="36">
        <f>SUMIFS(СВЦЭМ!$F$33:$F$776,СВЦЭМ!$A$33:$A$776,$A220,СВЦЭМ!$B$33:$B$776,I$190)+'СЕТ СН'!$F$12</f>
        <v>144.67350848999999</v>
      </c>
      <c r="J220" s="36">
        <f>SUMIFS(СВЦЭМ!$F$33:$F$776,СВЦЭМ!$A$33:$A$776,$A220,СВЦЭМ!$B$33:$B$776,J$190)+'СЕТ СН'!$F$12</f>
        <v>136.05221313000001</v>
      </c>
      <c r="K220" s="36">
        <f>SUMIFS(СВЦЭМ!$F$33:$F$776,СВЦЭМ!$A$33:$A$776,$A220,СВЦЭМ!$B$33:$B$776,K$190)+'СЕТ СН'!$F$12</f>
        <v>120.19209057</v>
      </c>
      <c r="L220" s="36">
        <f>SUMIFS(СВЦЭМ!$F$33:$F$776,СВЦЭМ!$A$33:$A$776,$A220,СВЦЭМ!$B$33:$B$776,L$190)+'СЕТ СН'!$F$12</f>
        <v>105.79370566999999</v>
      </c>
      <c r="M220" s="36">
        <f>SUMIFS(СВЦЭМ!$F$33:$F$776,СВЦЭМ!$A$33:$A$776,$A220,СВЦЭМ!$B$33:$B$776,M$190)+'СЕТ СН'!$F$12</f>
        <v>104.93607978</v>
      </c>
      <c r="N220" s="36">
        <f>SUMIFS(СВЦЭМ!$F$33:$F$776,СВЦЭМ!$A$33:$A$776,$A220,СВЦЭМ!$B$33:$B$776,N$190)+'СЕТ СН'!$F$12</f>
        <v>108.86202013</v>
      </c>
      <c r="O220" s="36">
        <f>SUMIFS(СВЦЭМ!$F$33:$F$776,СВЦЭМ!$A$33:$A$776,$A220,СВЦЭМ!$B$33:$B$776,O$190)+'СЕТ СН'!$F$12</f>
        <v>109.57050581999999</v>
      </c>
      <c r="P220" s="36">
        <f>SUMIFS(СВЦЭМ!$F$33:$F$776,СВЦЭМ!$A$33:$A$776,$A220,СВЦЭМ!$B$33:$B$776,P$190)+'СЕТ СН'!$F$12</f>
        <v>109.02744529</v>
      </c>
      <c r="Q220" s="36">
        <f>SUMIFS(СВЦЭМ!$F$33:$F$776,СВЦЭМ!$A$33:$A$776,$A220,СВЦЭМ!$B$33:$B$776,Q$190)+'СЕТ СН'!$F$12</f>
        <v>109.81704085</v>
      </c>
      <c r="R220" s="36">
        <f>SUMIFS(СВЦЭМ!$F$33:$F$776,СВЦЭМ!$A$33:$A$776,$A220,СВЦЭМ!$B$33:$B$776,R$190)+'СЕТ СН'!$F$12</f>
        <v>110.16573326</v>
      </c>
      <c r="S220" s="36">
        <f>SUMIFS(СВЦЭМ!$F$33:$F$776,СВЦЭМ!$A$33:$A$776,$A220,СВЦЭМ!$B$33:$B$776,S$190)+'СЕТ СН'!$F$12</f>
        <v>110.49296672</v>
      </c>
      <c r="T220" s="36">
        <f>SUMIFS(СВЦЭМ!$F$33:$F$776,СВЦЭМ!$A$33:$A$776,$A220,СВЦЭМ!$B$33:$B$776,T$190)+'СЕТ СН'!$F$12</f>
        <v>110.38734079</v>
      </c>
      <c r="U220" s="36">
        <f>SUMIFS(СВЦЭМ!$F$33:$F$776,СВЦЭМ!$A$33:$A$776,$A220,СВЦЭМ!$B$33:$B$776,U$190)+'СЕТ СН'!$F$12</f>
        <v>109.49369285</v>
      </c>
      <c r="V220" s="36">
        <f>SUMIFS(СВЦЭМ!$F$33:$F$776,СВЦЭМ!$A$33:$A$776,$A220,СВЦЭМ!$B$33:$B$776,V$190)+'СЕТ СН'!$F$12</f>
        <v>108.38343095</v>
      </c>
      <c r="W220" s="36">
        <f>SUMIFS(СВЦЭМ!$F$33:$F$776,СВЦЭМ!$A$33:$A$776,$A220,СВЦЭМ!$B$33:$B$776,W$190)+'СЕТ СН'!$F$12</f>
        <v>103.95395997999999</v>
      </c>
      <c r="X220" s="36">
        <f>SUMIFS(СВЦЭМ!$F$33:$F$776,СВЦЭМ!$A$33:$A$776,$A220,СВЦЭМ!$B$33:$B$776,X$190)+'СЕТ СН'!$F$12</f>
        <v>111.38483875</v>
      </c>
      <c r="Y220" s="36">
        <f>SUMIFS(СВЦЭМ!$F$33:$F$776,СВЦЭМ!$A$33:$A$776,$A220,СВЦЭМ!$B$33:$B$776,Y$190)+'СЕТ СН'!$F$12</f>
        <v>127.48100843</v>
      </c>
    </row>
    <row r="221" spans="1:25" ht="15.75" hidden="1" x14ac:dyDescent="0.2">
      <c r="A221" s="35">
        <f t="shared" si="5"/>
        <v>44013</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0"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31"/>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32"/>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43984</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43985</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43986</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43987</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43988</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43989</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43990</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43991</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43992</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43993</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43994</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43995</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43996</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43997</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43998</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43999</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44000</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44001</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44002</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44003</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44004</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44005</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44006</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44007</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44008</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44009</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44010</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44011</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44012</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44013</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0"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31"/>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32"/>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43984</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43985</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43986</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43987</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43988</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43989</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43990</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43991</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43992</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43993</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43994</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43995</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43996</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43997</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43998</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43999</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44000</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44001</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44002</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44003</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44004</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44005</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44006</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44007</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44008</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44009</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44010</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44011</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44012</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44013</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0"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31"/>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32"/>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43984</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43985</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43986</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43987</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43988</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43989</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43990</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43991</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43992</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43993</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43994</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43995</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43996</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43997</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43998</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43999</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44000</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44001</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44002</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44003</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44004</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44005</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44006</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44007</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44008</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44009</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44010</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44011</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44012</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44013</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0"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31"/>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32"/>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43984</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43985</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43986</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43987</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43988</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43989</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43990</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43991</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43992</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43993</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43994</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43995</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43996</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43997</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43998</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43999</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44000</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44001</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44002</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44003</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44004</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44005</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44006</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44007</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44008</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44009</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44010</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44011</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44012</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44013</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0"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31"/>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32"/>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43984</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43985</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43986</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43987</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43988</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43989</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43990</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43991</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43992</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43993</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43994</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43995</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43996</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43997</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43998</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43999</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44000</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44001</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44002</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44003</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44004</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44005</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44006</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44007</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44008</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44009</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44010</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44011</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44012</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44013</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0"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31"/>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32"/>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43984</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43985</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43986</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43987</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43988</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43989</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43990</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43991</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43992</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43993</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43994</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43995</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43996</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43997</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43998</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43999</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44000</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44001</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44002</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44003</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44004</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44005</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44006</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44007</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44008</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44009</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44010</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44011</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44012</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44013</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94</v>
      </c>
      <c r="B435" s="150"/>
      <c r="C435" s="150"/>
      <c r="D435" s="150"/>
      <c r="E435" s="150"/>
      <c r="F435" s="150"/>
      <c r="G435" s="150"/>
      <c r="H435" s="150"/>
      <c r="I435" s="150"/>
      <c r="J435" s="150"/>
      <c r="K435" s="150"/>
      <c r="L435" s="151">
        <f>СВЦЭМ!$D$18+'СЕТ СН'!$F$14</f>
        <v>0</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19" t="s">
        <v>77</v>
      </c>
      <c r="B437" s="119"/>
      <c r="C437" s="119"/>
      <c r="D437" s="119"/>
      <c r="E437" s="119"/>
      <c r="F437" s="119"/>
      <c r="G437" s="119"/>
      <c r="H437" s="119"/>
      <c r="I437" s="119"/>
      <c r="J437" s="119"/>
      <c r="K437" s="119"/>
      <c r="L437" s="119"/>
      <c r="M437" s="119"/>
      <c r="N437" s="120" t="s">
        <v>29</v>
      </c>
      <c r="O437" s="120"/>
      <c r="P437" s="120"/>
      <c r="Q437" s="120"/>
      <c r="R437" s="120"/>
      <c r="S437" s="120"/>
      <c r="T437" s="120"/>
      <c r="U437" s="120"/>
      <c r="V437" s="47"/>
      <c r="W437" s="47"/>
      <c r="X437" s="47"/>
      <c r="Y437" s="47"/>
    </row>
    <row r="438" spans="1:26" ht="15.75" x14ac:dyDescent="0.25">
      <c r="A438" s="119"/>
      <c r="B438" s="119"/>
      <c r="C438" s="119"/>
      <c r="D438" s="119"/>
      <c r="E438" s="119"/>
      <c r="F438" s="119"/>
      <c r="G438" s="119"/>
      <c r="H438" s="119"/>
      <c r="I438" s="119"/>
      <c r="J438" s="119"/>
      <c r="K438" s="119"/>
      <c r="L438" s="119"/>
      <c r="M438" s="119"/>
      <c r="N438" s="121" t="s">
        <v>0</v>
      </c>
      <c r="O438" s="121"/>
      <c r="P438" s="121" t="s">
        <v>1</v>
      </c>
      <c r="Q438" s="121"/>
      <c r="R438" s="121" t="s">
        <v>2</v>
      </c>
      <c r="S438" s="121"/>
      <c r="T438" s="121" t="s">
        <v>3</v>
      </c>
      <c r="U438" s="121"/>
    </row>
    <row r="439" spans="1:26" ht="15.75" x14ac:dyDescent="0.25">
      <c r="A439" s="119"/>
      <c r="B439" s="119"/>
      <c r="C439" s="119"/>
      <c r="D439" s="119"/>
      <c r="E439" s="119"/>
      <c r="F439" s="119"/>
      <c r="G439" s="119"/>
      <c r="H439" s="119"/>
      <c r="I439" s="119"/>
      <c r="J439" s="119"/>
      <c r="K439" s="119"/>
      <c r="L439" s="119"/>
      <c r="M439" s="119"/>
      <c r="N439" s="122">
        <f>СВЦЭМ!$D$12+'СЕТ СН'!$F$10-'СЕТ СН'!$F$22</f>
        <v>476726.24663124664</v>
      </c>
      <c r="O439" s="123"/>
      <c r="P439" s="122">
        <f>СВЦЭМ!$D$12+'СЕТ СН'!$F$10-'СЕТ СН'!$G$22</f>
        <v>476726.24663124664</v>
      </c>
      <c r="Q439" s="123"/>
      <c r="R439" s="122">
        <f>СВЦЭМ!$D$12+'СЕТ СН'!$F$10-'СЕТ СН'!$H$22</f>
        <v>476726.24663124664</v>
      </c>
      <c r="S439" s="123"/>
      <c r="T439" s="122">
        <f>СВЦЭМ!$D$12+'СЕТ СН'!$F$10-'СЕТ СН'!$I$22</f>
        <v>476726.24663124664</v>
      </c>
      <c r="U439" s="12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algorithmName="SHA-512" hashValue="/rhrI489HNghbgzEXESO8z69H3iz3OVsdK49hUns3jpE1faLjS0WX3vhsZwmaENbdrauE02fHtliAc68Jdj+mg==" saltValue="4DtlnJ1HyBoe4iVjPn7U5Q==" spinCount="100000"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2020г.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6" t="s">
        <v>42</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2">
      <c r="A4" s="136" t="s">
        <v>84</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01.06.2020</v>
      </c>
      <c r="B12" s="36">
        <f>SUMIFS(СВЦЭМ!$D$33:$D$776,СВЦЭМ!$A$33:$A$776,$A12,СВЦЭМ!$B$33:$B$776,B$11)+'СЕТ СН'!$F$11+СВЦЭМ!$D$10+'СЕТ СН'!$F$6-'СЕТ СН'!$F$23</f>
        <v>851.98998319999998</v>
      </c>
      <c r="C12" s="36">
        <f>SUMIFS(СВЦЭМ!$D$33:$D$776,СВЦЭМ!$A$33:$A$776,$A12,СВЦЭМ!$B$33:$B$776,C$11)+'СЕТ СН'!$F$11+СВЦЭМ!$D$10+'СЕТ СН'!$F$6-'СЕТ СН'!$F$23</f>
        <v>863.01208543999996</v>
      </c>
      <c r="D12" s="36">
        <f>SUMIFS(СВЦЭМ!$D$33:$D$776,СВЦЭМ!$A$33:$A$776,$A12,СВЦЭМ!$B$33:$B$776,D$11)+'СЕТ СН'!$F$11+СВЦЭМ!$D$10+'СЕТ СН'!$F$6-'СЕТ СН'!$F$23</f>
        <v>879.16119952999998</v>
      </c>
      <c r="E12" s="36">
        <f>SUMIFS(СВЦЭМ!$D$33:$D$776,СВЦЭМ!$A$33:$A$776,$A12,СВЦЭМ!$B$33:$B$776,E$11)+'СЕТ СН'!$F$11+СВЦЭМ!$D$10+'СЕТ СН'!$F$6-'СЕТ СН'!$F$23</f>
        <v>886.8255709</v>
      </c>
      <c r="F12" s="36">
        <f>SUMIFS(СВЦЭМ!$D$33:$D$776,СВЦЭМ!$A$33:$A$776,$A12,СВЦЭМ!$B$33:$B$776,F$11)+'СЕТ СН'!$F$11+СВЦЭМ!$D$10+'СЕТ СН'!$F$6-'СЕТ СН'!$F$23</f>
        <v>886.89177990999997</v>
      </c>
      <c r="G12" s="36">
        <f>SUMIFS(СВЦЭМ!$D$33:$D$776,СВЦЭМ!$A$33:$A$776,$A12,СВЦЭМ!$B$33:$B$776,G$11)+'СЕТ СН'!$F$11+СВЦЭМ!$D$10+'СЕТ СН'!$F$6-'СЕТ СН'!$F$23</f>
        <v>883.44324095000002</v>
      </c>
      <c r="H12" s="36">
        <f>SUMIFS(СВЦЭМ!$D$33:$D$776,СВЦЭМ!$A$33:$A$776,$A12,СВЦЭМ!$B$33:$B$776,H$11)+'СЕТ СН'!$F$11+СВЦЭМ!$D$10+'СЕТ СН'!$F$6-'СЕТ СН'!$F$23</f>
        <v>868.50409661000003</v>
      </c>
      <c r="I12" s="36">
        <f>SUMIFS(СВЦЭМ!$D$33:$D$776,СВЦЭМ!$A$33:$A$776,$A12,СВЦЭМ!$B$33:$B$776,I$11)+'СЕТ СН'!$F$11+СВЦЭМ!$D$10+'СЕТ СН'!$F$6-'СЕТ СН'!$F$23</f>
        <v>858.73340995000001</v>
      </c>
      <c r="J12" s="36">
        <f>SUMIFS(СВЦЭМ!$D$33:$D$776,СВЦЭМ!$A$33:$A$776,$A12,СВЦЭМ!$B$33:$B$776,J$11)+'СЕТ СН'!$F$11+СВЦЭМ!$D$10+'СЕТ СН'!$F$6-'СЕТ СН'!$F$23</f>
        <v>825.72368992999998</v>
      </c>
      <c r="K12" s="36">
        <f>SUMIFS(СВЦЭМ!$D$33:$D$776,СВЦЭМ!$A$33:$A$776,$A12,СВЦЭМ!$B$33:$B$776,K$11)+'СЕТ СН'!$F$11+СВЦЭМ!$D$10+'СЕТ СН'!$F$6-'СЕТ СН'!$F$23</f>
        <v>769.34083840999995</v>
      </c>
      <c r="L12" s="36">
        <f>SUMIFS(СВЦЭМ!$D$33:$D$776,СВЦЭМ!$A$33:$A$776,$A12,СВЦЭМ!$B$33:$B$776,L$11)+'СЕТ СН'!$F$11+СВЦЭМ!$D$10+'СЕТ СН'!$F$6-'СЕТ СН'!$F$23</f>
        <v>792.45188292</v>
      </c>
      <c r="M12" s="36">
        <f>SUMIFS(СВЦЭМ!$D$33:$D$776,СВЦЭМ!$A$33:$A$776,$A12,СВЦЭМ!$B$33:$B$776,M$11)+'СЕТ СН'!$F$11+СВЦЭМ!$D$10+'СЕТ СН'!$F$6-'СЕТ СН'!$F$23</f>
        <v>808.67041690999997</v>
      </c>
      <c r="N12" s="36">
        <f>SUMIFS(СВЦЭМ!$D$33:$D$776,СВЦЭМ!$A$33:$A$776,$A12,СВЦЭМ!$B$33:$B$776,N$11)+'СЕТ СН'!$F$11+СВЦЭМ!$D$10+'СЕТ СН'!$F$6-'СЕТ СН'!$F$23</f>
        <v>804.05550685000003</v>
      </c>
      <c r="O12" s="36">
        <f>SUMIFS(СВЦЭМ!$D$33:$D$776,СВЦЭМ!$A$33:$A$776,$A12,СВЦЭМ!$B$33:$B$776,O$11)+'СЕТ СН'!$F$11+СВЦЭМ!$D$10+'СЕТ СН'!$F$6-'СЕТ СН'!$F$23</f>
        <v>792.36387640999999</v>
      </c>
      <c r="P12" s="36">
        <f>SUMIFS(СВЦЭМ!$D$33:$D$776,СВЦЭМ!$A$33:$A$776,$A12,СВЦЭМ!$B$33:$B$776,P$11)+'СЕТ СН'!$F$11+СВЦЭМ!$D$10+'СЕТ СН'!$F$6-'СЕТ СН'!$F$23</f>
        <v>785.92546397000001</v>
      </c>
      <c r="Q12" s="36">
        <f>SUMIFS(СВЦЭМ!$D$33:$D$776,СВЦЭМ!$A$33:$A$776,$A12,СВЦЭМ!$B$33:$B$776,Q$11)+'СЕТ СН'!$F$11+СВЦЭМ!$D$10+'СЕТ СН'!$F$6-'СЕТ СН'!$F$23</f>
        <v>789.38648984999998</v>
      </c>
      <c r="R12" s="36">
        <f>SUMIFS(СВЦЭМ!$D$33:$D$776,СВЦЭМ!$A$33:$A$776,$A12,СВЦЭМ!$B$33:$B$776,R$11)+'СЕТ СН'!$F$11+СВЦЭМ!$D$10+'СЕТ СН'!$F$6-'СЕТ СН'!$F$23</f>
        <v>783.87461325000004</v>
      </c>
      <c r="S12" s="36">
        <f>SUMIFS(СВЦЭМ!$D$33:$D$776,СВЦЭМ!$A$33:$A$776,$A12,СВЦЭМ!$B$33:$B$776,S$11)+'СЕТ СН'!$F$11+СВЦЭМ!$D$10+'СЕТ СН'!$F$6-'СЕТ СН'!$F$23</f>
        <v>786.86262061000002</v>
      </c>
      <c r="T12" s="36">
        <f>SUMIFS(СВЦЭМ!$D$33:$D$776,СВЦЭМ!$A$33:$A$776,$A12,СВЦЭМ!$B$33:$B$776,T$11)+'СЕТ СН'!$F$11+СВЦЭМ!$D$10+'СЕТ СН'!$F$6-'СЕТ СН'!$F$23</f>
        <v>795.20057052000004</v>
      </c>
      <c r="U12" s="36">
        <f>SUMIFS(СВЦЭМ!$D$33:$D$776,СВЦЭМ!$A$33:$A$776,$A12,СВЦЭМ!$B$33:$B$776,U$11)+'СЕТ СН'!$F$11+СВЦЭМ!$D$10+'СЕТ СН'!$F$6-'СЕТ СН'!$F$23</f>
        <v>773.39897494000002</v>
      </c>
      <c r="V12" s="36">
        <f>SUMIFS(СВЦЭМ!$D$33:$D$776,СВЦЭМ!$A$33:$A$776,$A12,СВЦЭМ!$B$33:$B$776,V$11)+'СЕТ СН'!$F$11+СВЦЭМ!$D$10+'СЕТ СН'!$F$6-'СЕТ СН'!$F$23</f>
        <v>786.46740457999999</v>
      </c>
      <c r="W12" s="36">
        <f>SUMIFS(СВЦЭМ!$D$33:$D$776,СВЦЭМ!$A$33:$A$776,$A12,СВЦЭМ!$B$33:$B$776,W$11)+'СЕТ СН'!$F$11+СВЦЭМ!$D$10+'СЕТ СН'!$F$6-'СЕТ СН'!$F$23</f>
        <v>807.53369712999995</v>
      </c>
      <c r="X12" s="36">
        <f>SUMIFS(СВЦЭМ!$D$33:$D$776,СВЦЭМ!$A$33:$A$776,$A12,СВЦЭМ!$B$33:$B$776,X$11)+'СЕТ СН'!$F$11+СВЦЭМ!$D$10+'СЕТ СН'!$F$6-'СЕТ СН'!$F$23</f>
        <v>782.58971113999996</v>
      </c>
      <c r="Y12" s="36">
        <f>SUMIFS(СВЦЭМ!$D$33:$D$776,СВЦЭМ!$A$33:$A$776,$A12,СВЦЭМ!$B$33:$B$776,Y$11)+'СЕТ СН'!$F$11+СВЦЭМ!$D$10+'СЕТ СН'!$F$6-'СЕТ СН'!$F$23</f>
        <v>810.39352792</v>
      </c>
      <c r="AA12" s="45"/>
    </row>
    <row r="13" spans="1:27" ht="15.75" x14ac:dyDescent="0.2">
      <c r="A13" s="35">
        <f>A12+1</f>
        <v>43984</v>
      </c>
      <c r="B13" s="36">
        <f>SUMIFS(СВЦЭМ!$D$33:$D$776,СВЦЭМ!$A$33:$A$776,$A13,СВЦЭМ!$B$33:$B$776,B$11)+'СЕТ СН'!$F$11+СВЦЭМ!$D$10+'СЕТ СН'!$F$6-'СЕТ СН'!$F$23</f>
        <v>830.23443811999994</v>
      </c>
      <c r="C13" s="36">
        <f>SUMIFS(СВЦЭМ!$D$33:$D$776,СВЦЭМ!$A$33:$A$776,$A13,СВЦЭМ!$B$33:$B$776,C$11)+'СЕТ СН'!$F$11+СВЦЭМ!$D$10+'СЕТ СН'!$F$6-'СЕТ СН'!$F$23</f>
        <v>872.56661365000002</v>
      </c>
      <c r="D13" s="36">
        <f>SUMIFS(СВЦЭМ!$D$33:$D$776,СВЦЭМ!$A$33:$A$776,$A13,СВЦЭМ!$B$33:$B$776,D$11)+'СЕТ СН'!$F$11+СВЦЭМ!$D$10+'СЕТ СН'!$F$6-'СЕТ СН'!$F$23</f>
        <v>899.02057021999997</v>
      </c>
      <c r="E13" s="36">
        <f>SUMIFS(СВЦЭМ!$D$33:$D$776,СВЦЭМ!$A$33:$A$776,$A13,СВЦЭМ!$B$33:$B$776,E$11)+'СЕТ СН'!$F$11+СВЦЭМ!$D$10+'СЕТ СН'!$F$6-'СЕТ СН'!$F$23</f>
        <v>906.93118047999997</v>
      </c>
      <c r="F13" s="36">
        <f>SUMIFS(СВЦЭМ!$D$33:$D$776,СВЦЭМ!$A$33:$A$776,$A13,СВЦЭМ!$B$33:$B$776,F$11)+'СЕТ СН'!$F$11+СВЦЭМ!$D$10+'СЕТ СН'!$F$6-'СЕТ СН'!$F$23</f>
        <v>910.24301685</v>
      </c>
      <c r="G13" s="36">
        <f>SUMIFS(СВЦЭМ!$D$33:$D$776,СВЦЭМ!$A$33:$A$776,$A13,СВЦЭМ!$B$33:$B$776,G$11)+'СЕТ СН'!$F$11+СВЦЭМ!$D$10+'СЕТ СН'!$F$6-'СЕТ СН'!$F$23</f>
        <v>905.80029671</v>
      </c>
      <c r="H13" s="36">
        <f>SUMIFS(СВЦЭМ!$D$33:$D$776,СВЦЭМ!$A$33:$A$776,$A13,СВЦЭМ!$B$33:$B$776,H$11)+'СЕТ СН'!$F$11+СВЦЭМ!$D$10+'СЕТ СН'!$F$6-'СЕТ СН'!$F$23</f>
        <v>865.94885714999998</v>
      </c>
      <c r="I13" s="36">
        <f>SUMIFS(СВЦЭМ!$D$33:$D$776,СВЦЭМ!$A$33:$A$776,$A13,СВЦЭМ!$B$33:$B$776,I$11)+'СЕТ СН'!$F$11+СВЦЭМ!$D$10+'СЕТ СН'!$F$6-'СЕТ СН'!$F$23</f>
        <v>820.85831017999999</v>
      </c>
      <c r="J13" s="36">
        <f>SUMIFS(СВЦЭМ!$D$33:$D$776,СВЦЭМ!$A$33:$A$776,$A13,СВЦЭМ!$B$33:$B$776,J$11)+'СЕТ СН'!$F$11+СВЦЭМ!$D$10+'СЕТ СН'!$F$6-'СЕТ СН'!$F$23</f>
        <v>840.03744904999996</v>
      </c>
      <c r="K13" s="36">
        <f>SUMIFS(СВЦЭМ!$D$33:$D$776,СВЦЭМ!$A$33:$A$776,$A13,СВЦЭМ!$B$33:$B$776,K$11)+'СЕТ СН'!$F$11+СВЦЭМ!$D$10+'СЕТ СН'!$F$6-'СЕТ СН'!$F$23</f>
        <v>836.36805559000004</v>
      </c>
      <c r="L13" s="36">
        <f>SUMIFS(СВЦЭМ!$D$33:$D$776,СВЦЭМ!$A$33:$A$776,$A13,СВЦЭМ!$B$33:$B$776,L$11)+'СЕТ СН'!$F$11+СВЦЭМ!$D$10+'СЕТ СН'!$F$6-'СЕТ СН'!$F$23</f>
        <v>826.13958028000002</v>
      </c>
      <c r="M13" s="36">
        <f>SUMIFS(СВЦЭМ!$D$33:$D$776,СВЦЭМ!$A$33:$A$776,$A13,СВЦЭМ!$B$33:$B$776,M$11)+'СЕТ СН'!$F$11+СВЦЭМ!$D$10+'СЕТ СН'!$F$6-'СЕТ СН'!$F$23</f>
        <v>804.92187185</v>
      </c>
      <c r="N13" s="36">
        <f>SUMIFS(СВЦЭМ!$D$33:$D$776,СВЦЭМ!$A$33:$A$776,$A13,СВЦЭМ!$B$33:$B$776,N$11)+'СЕТ СН'!$F$11+СВЦЭМ!$D$10+'СЕТ СН'!$F$6-'СЕТ СН'!$F$23</f>
        <v>799.53311137000003</v>
      </c>
      <c r="O13" s="36">
        <f>SUMIFS(СВЦЭМ!$D$33:$D$776,СВЦЭМ!$A$33:$A$776,$A13,СВЦЭМ!$B$33:$B$776,O$11)+'СЕТ СН'!$F$11+СВЦЭМ!$D$10+'СЕТ СН'!$F$6-'СЕТ СН'!$F$23</f>
        <v>800.56191445000002</v>
      </c>
      <c r="P13" s="36">
        <f>SUMIFS(СВЦЭМ!$D$33:$D$776,СВЦЭМ!$A$33:$A$776,$A13,СВЦЭМ!$B$33:$B$776,P$11)+'СЕТ СН'!$F$11+СВЦЭМ!$D$10+'СЕТ СН'!$F$6-'СЕТ СН'!$F$23</f>
        <v>813.20113219999996</v>
      </c>
      <c r="Q13" s="36">
        <f>SUMIFS(СВЦЭМ!$D$33:$D$776,СВЦЭМ!$A$33:$A$776,$A13,СВЦЭМ!$B$33:$B$776,Q$11)+'СЕТ СН'!$F$11+СВЦЭМ!$D$10+'СЕТ СН'!$F$6-'СЕТ СН'!$F$23</f>
        <v>809.86449901000003</v>
      </c>
      <c r="R13" s="36">
        <f>SUMIFS(СВЦЭМ!$D$33:$D$776,СВЦЭМ!$A$33:$A$776,$A13,СВЦЭМ!$B$33:$B$776,R$11)+'СЕТ СН'!$F$11+СВЦЭМ!$D$10+'СЕТ СН'!$F$6-'СЕТ СН'!$F$23</f>
        <v>801.01691582000001</v>
      </c>
      <c r="S13" s="36">
        <f>SUMIFS(СВЦЭМ!$D$33:$D$776,СВЦЭМ!$A$33:$A$776,$A13,СВЦЭМ!$B$33:$B$776,S$11)+'СЕТ СН'!$F$11+СВЦЭМ!$D$10+'СЕТ СН'!$F$6-'СЕТ СН'!$F$23</f>
        <v>811.23335162000001</v>
      </c>
      <c r="T13" s="36">
        <f>SUMIFS(СВЦЭМ!$D$33:$D$776,СВЦЭМ!$A$33:$A$776,$A13,СВЦЭМ!$B$33:$B$776,T$11)+'СЕТ СН'!$F$11+СВЦЭМ!$D$10+'СЕТ СН'!$F$6-'СЕТ СН'!$F$23</f>
        <v>822.00837520999994</v>
      </c>
      <c r="U13" s="36">
        <f>SUMIFS(СВЦЭМ!$D$33:$D$776,СВЦЭМ!$A$33:$A$776,$A13,СВЦЭМ!$B$33:$B$776,U$11)+'СЕТ СН'!$F$11+СВЦЭМ!$D$10+'СЕТ СН'!$F$6-'СЕТ СН'!$F$23</f>
        <v>808.01884636</v>
      </c>
      <c r="V13" s="36">
        <f>SUMIFS(СВЦЭМ!$D$33:$D$776,СВЦЭМ!$A$33:$A$776,$A13,СВЦЭМ!$B$33:$B$776,V$11)+'СЕТ СН'!$F$11+СВЦЭМ!$D$10+'СЕТ СН'!$F$6-'СЕТ СН'!$F$23</f>
        <v>812.46981770000002</v>
      </c>
      <c r="W13" s="36">
        <f>SUMIFS(СВЦЭМ!$D$33:$D$776,СВЦЭМ!$A$33:$A$776,$A13,СВЦЭМ!$B$33:$B$776,W$11)+'СЕТ СН'!$F$11+СВЦЭМ!$D$10+'СЕТ СН'!$F$6-'СЕТ СН'!$F$23</f>
        <v>807.68959843999994</v>
      </c>
      <c r="X13" s="36">
        <f>SUMIFS(СВЦЭМ!$D$33:$D$776,СВЦЭМ!$A$33:$A$776,$A13,СВЦЭМ!$B$33:$B$776,X$11)+'СЕТ СН'!$F$11+СВЦЭМ!$D$10+'СЕТ СН'!$F$6-'СЕТ СН'!$F$23</f>
        <v>783.39043803000004</v>
      </c>
      <c r="Y13" s="36">
        <f>SUMIFS(СВЦЭМ!$D$33:$D$776,СВЦЭМ!$A$33:$A$776,$A13,СВЦЭМ!$B$33:$B$776,Y$11)+'СЕТ СН'!$F$11+СВЦЭМ!$D$10+'СЕТ СН'!$F$6-'СЕТ СН'!$F$23</f>
        <v>781.99857572999997</v>
      </c>
    </row>
    <row r="14" spans="1:27" ht="15.75" x14ac:dyDescent="0.2">
      <c r="A14" s="35">
        <f t="shared" ref="A14:A42" si="0">A13+1</f>
        <v>43985</v>
      </c>
      <c r="B14" s="36">
        <f>SUMIFS(СВЦЭМ!$D$33:$D$776,СВЦЭМ!$A$33:$A$776,$A14,СВЦЭМ!$B$33:$B$776,B$11)+'СЕТ СН'!$F$11+СВЦЭМ!$D$10+'СЕТ СН'!$F$6-'СЕТ СН'!$F$23</f>
        <v>888.27339905999997</v>
      </c>
      <c r="C14" s="36">
        <f>SUMIFS(СВЦЭМ!$D$33:$D$776,СВЦЭМ!$A$33:$A$776,$A14,СВЦЭМ!$B$33:$B$776,C$11)+'СЕТ СН'!$F$11+СВЦЭМ!$D$10+'СЕТ СН'!$F$6-'СЕТ СН'!$F$23</f>
        <v>911.41462244000002</v>
      </c>
      <c r="D14" s="36">
        <f>SUMIFS(СВЦЭМ!$D$33:$D$776,СВЦЭМ!$A$33:$A$776,$A14,СВЦЭМ!$B$33:$B$776,D$11)+'СЕТ СН'!$F$11+СВЦЭМ!$D$10+'СЕТ СН'!$F$6-'СЕТ СН'!$F$23</f>
        <v>914.67810761999999</v>
      </c>
      <c r="E14" s="36">
        <f>SUMIFS(СВЦЭМ!$D$33:$D$776,СВЦЭМ!$A$33:$A$776,$A14,СВЦЭМ!$B$33:$B$776,E$11)+'СЕТ СН'!$F$11+СВЦЭМ!$D$10+'СЕТ СН'!$F$6-'СЕТ СН'!$F$23</f>
        <v>915.53720219000002</v>
      </c>
      <c r="F14" s="36">
        <f>SUMIFS(СВЦЭМ!$D$33:$D$776,СВЦЭМ!$A$33:$A$776,$A14,СВЦЭМ!$B$33:$B$776,F$11)+'СЕТ СН'!$F$11+СВЦЭМ!$D$10+'СЕТ СН'!$F$6-'СЕТ СН'!$F$23</f>
        <v>912.04919728000004</v>
      </c>
      <c r="G14" s="36">
        <f>SUMIFS(СВЦЭМ!$D$33:$D$776,СВЦЭМ!$A$33:$A$776,$A14,СВЦЭМ!$B$33:$B$776,G$11)+'СЕТ СН'!$F$11+СВЦЭМ!$D$10+'СЕТ СН'!$F$6-'СЕТ СН'!$F$23</f>
        <v>912.52077310000004</v>
      </c>
      <c r="H14" s="36">
        <f>SUMIFS(СВЦЭМ!$D$33:$D$776,СВЦЭМ!$A$33:$A$776,$A14,СВЦЭМ!$B$33:$B$776,H$11)+'СЕТ СН'!$F$11+СВЦЭМ!$D$10+'СЕТ СН'!$F$6-'СЕТ СН'!$F$23</f>
        <v>912.50545894999993</v>
      </c>
      <c r="I14" s="36">
        <f>SUMIFS(СВЦЭМ!$D$33:$D$776,СВЦЭМ!$A$33:$A$776,$A14,СВЦЭМ!$B$33:$B$776,I$11)+'СЕТ СН'!$F$11+СВЦЭМ!$D$10+'СЕТ СН'!$F$6-'СЕТ СН'!$F$23</f>
        <v>879.86535606999996</v>
      </c>
      <c r="J14" s="36">
        <f>SUMIFS(СВЦЭМ!$D$33:$D$776,СВЦЭМ!$A$33:$A$776,$A14,СВЦЭМ!$B$33:$B$776,J$11)+'СЕТ СН'!$F$11+СВЦЭМ!$D$10+'СЕТ СН'!$F$6-'СЕТ СН'!$F$23</f>
        <v>890.98536493999995</v>
      </c>
      <c r="K14" s="36">
        <f>SUMIFS(СВЦЭМ!$D$33:$D$776,СВЦЭМ!$A$33:$A$776,$A14,СВЦЭМ!$B$33:$B$776,K$11)+'СЕТ СН'!$F$11+СВЦЭМ!$D$10+'СЕТ СН'!$F$6-'СЕТ СН'!$F$23</f>
        <v>884.72587336999993</v>
      </c>
      <c r="L14" s="36">
        <f>SUMIFS(СВЦЭМ!$D$33:$D$776,СВЦЭМ!$A$33:$A$776,$A14,СВЦЭМ!$B$33:$B$776,L$11)+'СЕТ СН'!$F$11+СВЦЭМ!$D$10+'СЕТ СН'!$F$6-'СЕТ СН'!$F$23</f>
        <v>841.51500853999994</v>
      </c>
      <c r="M14" s="36">
        <f>SUMIFS(СВЦЭМ!$D$33:$D$776,СВЦЭМ!$A$33:$A$776,$A14,СВЦЭМ!$B$33:$B$776,M$11)+'СЕТ СН'!$F$11+СВЦЭМ!$D$10+'СЕТ СН'!$F$6-'СЕТ СН'!$F$23</f>
        <v>794.79280575999996</v>
      </c>
      <c r="N14" s="36">
        <f>SUMIFS(СВЦЭМ!$D$33:$D$776,СВЦЭМ!$A$33:$A$776,$A14,СВЦЭМ!$B$33:$B$776,N$11)+'СЕТ СН'!$F$11+СВЦЭМ!$D$10+'СЕТ СН'!$F$6-'СЕТ СН'!$F$23</f>
        <v>780.37326421</v>
      </c>
      <c r="O14" s="36">
        <f>SUMIFS(СВЦЭМ!$D$33:$D$776,СВЦЭМ!$A$33:$A$776,$A14,СВЦЭМ!$B$33:$B$776,O$11)+'СЕТ СН'!$F$11+СВЦЭМ!$D$10+'СЕТ СН'!$F$6-'СЕТ СН'!$F$23</f>
        <v>780.89955368999995</v>
      </c>
      <c r="P14" s="36">
        <f>SUMIFS(СВЦЭМ!$D$33:$D$776,СВЦЭМ!$A$33:$A$776,$A14,СВЦЭМ!$B$33:$B$776,P$11)+'СЕТ СН'!$F$11+СВЦЭМ!$D$10+'СЕТ СН'!$F$6-'СЕТ СН'!$F$23</f>
        <v>786.49572870999998</v>
      </c>
      <c r="Q14" s="36">
        <f>SUMIFS(СВЦЭМ!$D$33:$D$776,СВЦЭМ!$A$33:$A$776,$A14,СВЦЭМ!$B$33:$B$776,Q$11)+'СЕТ СН'!$F$11+СВЦЭМ!$D$10+'СЕТ СН'!$F$6-'СЕТ СН'!$F$23</f>
        <v>786.76339380000002</v>
      </c>
      <c r="R14" s="36">
        <f>SUMIFS(СВЦЭМ!$D$33:$D$776,СВЦЭМ!$A$33:$A$776,$A14,СВЦЭМ!$B$33:$B$776,R$11)+'СЕТ СН'!$F$11+СВЦЭМ!$D$10+'СЕТ СН'!$F$6-'СЕТ СН'!$F$23</f>
        <v>782.21539630999996</v>
      </c>
      <c r="S14" s="36">
        <f>SUMIFS(СВЦЭМ!$D$33:$D$776,СВЦЭМ!$A$33:$A$776,$A14,СВЦЭМ!$B$33:$B$776,S$11)+'СЕТ СН'!$F$11+СВЦЭМ!$D$10+'СЕТ СН'!$F$6-'СЕТ СН'!$F$23</f>
        <v>780.34322804999999</v>
      </c>
      <c r="T14" s="36">
        <f>SUMIFS(СВЦЭМ!$D$33:$D$776,СВЦЭМ!$A$33:$A$776,$A14,СВЦЭМ!$B$33:$B$776,T$11)+'СЕТ СН'!$F$11+СВЦЭМ!$D$10+'СЕТ СН'!$F$6-'СЕТ СН'!$F$23</f>
        <v>805.79034946000002</v>
      </c>
      <c r="U14" s="36">
        <f>SUMIFS(СВЦЭМ!$D$33:$D$776,СВЦЭМ!$A$33:$A$776,$A14,СВЦЭМ!$B$33:$B$776,U$11)+'СЕТ СН'!$F$11+СВЦЭМ!$D$10+'СЕТ СН'!$F$6-'СЕТ СН'!$F$23</f>
        <v>777.11732372999995</v>
      </c>
      <c r="V14" s="36">
        <f>SUMIFS(СВЦЭМ!$D$33:$D$776,СВЦЭМ!$A$33:$A$776,$A14,СВЦЭМ!$B$33:$B$776,V$11)+'СЕТ СН'!$F$11+СВЦЭМ!$D$10+'СЕТ СН'!$F$6-'СЕТ СН'!$F$23</f>
        <v>729.78880208999999</v>
      </c>
      <c r="W14" s="36">
        <f>SUMIFS(СВЦЭМ!$D$33:$D$776,СВЦЭМ!$A$33:$A$776,$A14,СВЦЭМ!$B$33:$B$776,W$11)+'СЕТ СН'!$F$11+СВЦЭМ!$D$10+'СЕТ СН'!$F$6-'СЕТ СН'!$F$23</f>
        <v>725.47661619999997</v>
      </c>
      <c r="X14" s="36">
        <f>SUMIFS(СВЦЭМ!$D$33:$D$776,СВЦЭМ!$A$33:$A$776,$A14,СВЦЭМ!$B$33:$B$776,X$11)+'СЕТ СН'!$F$11+СВЦЭМ!$D$10+'СЕТ СН'!$F$6-'СЕТ СН'!$F$23</f>
        <v>772.69530275</v>
      </c>
      <c r="Y14" s="36">
        <f>SUMIFS(СВЦЭМ!$D$33:$D$776,СВЦЭМ!$A$33:$A$776,$A14,СВЦЭМ!$B$33:$B$776,Y$11)+'СЕТ СН'!$F$11+СВЦЭМ!$D$10+'СЕТ СН'!$F$6-'СЕТ СН'!$F$23</f>
        <v>836.19220326999994</v>
      </c>
    </row>
    <row r="15" spans="1:27" ht="15.75" x14ac:dyDescent="0.2">
      <c r="A15" s="35">
        <f t="shared" si="0"/>
        <v>43986</v>
      </c>
      <c r="B15" s="36">
        <f>SUMIFS(СВЦЭМ!$D$33:$D$776,СВЦЭМ!$A$33:$A$776,$A15,СВЦЭМ!$B$33:$B$776,B$11)+'СЕТ СН'!$F$11+СВЦЭМ!$D$10+'СЕТ СН'!$F$6-'СЕТ СН'!$F$23</f>
        <v>915.34139309</v>
      </c>
      <c r="C15" s="36">
        <f>SUMIFS(СВЦЭМ!$D$33:$D$776,СВЦЭМ!$A$33:$A$776,$A15,СВЦЭМ!$B$33:$B$776,C$11)+'СЕТ СН'!$F$11+СВЦЭМ!$D$10+'СЕТ СН'!$F$6-'СЕТ СН'!$F$23</f>
        <v>932.33749534000003</v>
      </c>
      <c r="D15" s="36">
        <f>SUMIFS(СВЦЭМ!$D$33:$D$776,СВЦЭМ!$A$33:$A$776,$A15,СВЦЭМ!$B$33:$B$776,D$11)+'СЕТ СН'!$F$11+СВЦЭМ!$D$10+'СЕТ СН'!$F$6-'СЕТ СН'!$F$23</f>
        <v>941.38013334999994</v>
      </c>
      <c r="E15" s="36">
        <f>SUMIFS(СВЦЭМ!$D$33:$D$776,СВЦЭМ!$A$33:$A$776,$A15,СВЦЭМ!$B$33:$B$776,E$11)+'СЕТ СН'!$F$11+СВЦЭМ!$D$10+'СЕТ СН'!$F$6-'СЕТ СН'!$F$23</f>
        <v>949.3105587</v>
      </c>
      <c r="F15" s="36">
        <f>SUMIFS(СВЦЭМ!$D$33:$D$776,СВЦЭМ!$A$33:$A$776,$A15,СВЦЭМ!$B$33:$B$776,F$11)+'СЕТ СН'!$F$11+СВЦЭМ!$D$10+'СЕТ СН'!$F$6-'СЕТ СН'!$F$23</f>
        <v>957.09279298000001</v>
      </c>
      <c r="G15" s="36">
        <f>SUMIFS(СВЦЭМ!$D$33:$D$776,СВЦЭМ!$A$33:$A$776,$A15,СВЦЭМ!$B$33:$B$776,G$11)+'СЕТ СН'!$F$11+СВЦЭМ!$D$10+'СЕТ СН'!$F$6-'СЕТ СН'!$F$23</f>
        <v>958.21441931000004</v>
      </c>
      <c r="H15" s="36">
        <f>SUMIFS(СВЦЭМ!$D$33:$D$776,СВЦЭМ!$A$33:$A$776,$A15,СВЦЭМ!$B$33:$B$776,H$11)+'СЕТ СН'!$F$11+СВЦЭМ!$D$10+'СЕТ СН'!$F$6-'СЕТ СН'!$F$23</f>
        <v>954.84216408999998</v>
      </c>
      <c r="I15" s="36">
        <f>SUMIFS(СВЦЭМ!$D$33:$D$776,СВЦЭМ!$A$33:$A$776,$A15,СВЦЭМ!$B$33:$B$776,I$11)+'СЕТ СН'!$F$11+СВЦЭМ!$D$10+'СЕТ СН'!$F$6-'СЕТ СН'!$F$23</f>
        <v>914.29016928999999</v>
      </c>
      <c r="J15" s="36">
        <f>SUMIFS(СВЦЭМ!$D$33:$D$776,СВЦЭМ!$A$33:$A$776,$A15,СВЦЭМ!$B$33:$B$776,J$11)+'СЕТ СН'!$F$11+СВЦЭМ!$D$10+'СЕТ СН'!$F$6-'СЕТ СН'!$F$23</f>
        <v>909.39006921999999</v>
      </c>
      <c r="K15" s="36">
        <f>SUMIFS(СВЦЭМ!$D$33:$D$776,СВЦЭМ!$A$33:$A$776,$A15,СВЦЭМ!$B$33:$B$776,K$11)+'СЕТ СН'!$F$11+СВЦЭМ!$D$10+'СЕТ СН'!$F$6-'СЕТ СН'!$F$23</f>
        <v>882.54171964</v>
      </c>
      <c r="L15" s="36">
        <f>SUMIFS(СВЦЭМ!$D$33:$D$776,СВЦЭМ!$A$33:$A$776,$A15,СВЦЭМ!$B$33:$B$776,L$11)+'СЕТ СН'!$F$11+СВЦЭМ!$D$10+'СЕТ СН'!$F$6-'СЕТ СН'!$F$23</f>
        <v>849.61209928999995</v>
      </c>
      <c r="M15" s="36">
        <f>SUMIFS(СВЦЭМ!$D$33:$D$776,СВЦЭМ!$A$33:$A$776,$A15,СВЦЭМ!$B$33:$B$776,M$11)+'СЕТ СН'!$F$11+СВЦЭМ!$D$10+'СЕТ СН'!$F$6-'СЕТ СН'!$F$23</f>
        <v>819.66279029999998</v>
      </c>
      <c r="N15" s="36">
        <f>SUMIFS(СВЦЭМ!$D$33:$D$776,СВЦЭМ!$A$33:$A$776,$A15,СВЦЭМ!$B$33:$B$776,N$11)+'СЕТ СН'!$F$11+СВЦЭМ!$D$10+'СЕТ СН'!$F$6-'СЕТ СН'!$F$23</f>
        <v>819.85261337999998</v>
      </c>
      <c r="O15" s="36">
        <f>SUMIFS(СВЦЭМ!$D$33:$D$776,СВЦЭМ!$A$33:$A$776,$A15,СВЦЭМ!$B$33:$B$776,O$11)+'СЕТ СН'!$F$11+СВЦЭМ!$D$10+'СЕТ СН'!$F$6-'СЕТ СН'!$F$23</f>
        <v>824.47355816999993</v>
      </c>
      <c r="P15" s="36">
        <f>SUMIFS(СВЦЭМ!$D$33:$D$776,СВЦЭМ!$A$33:$A$776,$A15,СВЦЭМ!$B$33:$B$776,P$11)+'СЕТ СН'!$F$11+СВЦЭМ!$D$10+'СЕТ СН'!$F$6-'СЕТ СН'!$F$23</f>
        <v>828.79009360999999</v>
      </c>
      <c r="Q15" s="36">
        <f>SUMIFS(СВЦЭМ!$D$33:$D$776,СВЦЭМ!$A$33:$A$776,$A15,СВЦЭМ!$B$33:$B$776,Q$11)+'СЕТ СН'!$F$11+СВЦЭМ!$D$10+'СЕТ СН'!$F$6-'СЕТ СН'!$F$23</f>
        <v>821.53056820999996</v>
      </c>
      <c r="R15" s="36">
        <f>SUMIFS(СВЦЭМ!$D$33:$D$776,СВЦЭМ!$A$33:$A$776,$A15,СВЦЭМ!$B$33:$B$776,R$11)+'СЕТ СН'!$F$11+СВЦЭМ!$D$10+'СЕТ СН'!$F$6-'СЕТ СН'!$F$23</f>
        <v>819.34321748000002</v>
      </c>
      <c r="S15" s="36">
        <f>SUMIFS(СВЦЭМ!$D$33:$D$776,СВЦЭМ!$A$33:$A$776,$A15,СВЦЭМ!$B$33:$B$776,S$11)+'СЕТ СН'!$F$11+СВЦЭМ!$D$10+'СЕТ СН'!$F$6-'СЕТ СН'!$F$23</f>
        <v>822.10572213</v>
      </c>
      <c r="T15" s="36">
        <f>SUMIFS(СВЦЭМ!$D$33:$D$776,СВЦЭМ!$A$33:$A$776,$A15,СВЦЭМ!$B$33:$B$776,T$11)+'СЕТ СН'!$F$11+СВЦЭМ!$D$10+'СЕТ СН'!$F$6-'СЕТ СН'!$F$23</f>
        <v>806.66519558999994</v>
      </c>
      <c r="U15" s="36">
        <f>SUMIFS(СВЦЭМ!$D$33:$D$776,СВЦЭМ!$A$33:$A$776,$A15,СВЦЭМ!$B$33:$B$776,U$11)+'СЕТ СН'!$F$11+СВЦЭМ!$D$10+'СЕТ СН'!$F$6-'СЕТ СН'!$F$23</f>
        <v>765.38827507999997</v>
      </c>
      <c r="V15" s="36">
        <f>SUMIFS(СВЦЭМ!$D$33:$D$776,СВЦЭМ!$A$33:$A$776,$A15,СВЦЭМ!$B$33:$B$776,V$11)+'СЕТ СН'!$F$11+СВЦЭМ!$D$10+'СЕТ СН'!$F$6-'СЕТ СН'!$F$23</f>
        <v>758.00855535999995</v>
      </c>
      <c r="W15" s="36">
        <f>SUMIFS(СВЦЭМ!$D$33:$D$776,СВЦЭМ!$A$33:$A$776,$A15,СВЦЭМ!$B$33:$B$776,W$11)+'СЕТ СН'!$F$11+СВЦЭМ!$D$10+'СЕТ СН'!$F$6-'СЕТ СН'!$F$23</f>
        <v>751.39965826000002</v>
      </c>
      <c r="X15" s="36">
        <f>SUMIFS(СВЦЭМ!$D$33:$D$776,СВЦЭМ!$A$33:$A$776,$A15,СВЦЭМ!$B$33:$B$776,X$11)+'СЕТ СН'!$F$11+СВЦЭМ!$D$10+'СЕТ СН'!$F$6-'СЕТ СН'!$F$23</f>
        <v>785.25867315999994</v>
      </c>
      <c r="Y15" s="36">
        <f>SUMIFS(СВЦЭМ!$D$33:$D$776,СВЦЭМ!$A$33:$A$776,$A15,СВЦЭМ!$B$33:$B$776,Y$11)+'СЕТ СН'!$F$11+СВЦЭМ!$D$10+'СЕТ СН'!$F$6-'СЕТ СН'!$F$23</f>
        <v>845.96855682</v>
      </c>
    </row>
    <row r="16" spans="1:27" ht="15.75" x14ac:dyDescent="0.2">
      <c r="A16" s="35">
        <f t="shared" si="0"/>
        <v>43987</v>
      </c>
      <c r="B16" s="36">
        <f>SUMIFS(СВЦЭМ!$D$33:$D$776,СВЦЭМ!$A$33:$A$776,$A16,СВЦЭМ!$B$33:$B$776,B$11)+'СЕТ СН'!$F$11+СВЦЭМ!$D$10+'СЕТ СН'!$F$6-'СЕТ СН'!$F$23</f>
        <v>952.77738557999999</v>
      </c>
      <c r="C16" s="36">
        <f>SUMIFS(СВЦЭМ!$D$33:$D$776,СВЦЭМ!$A$33:$A$776,$A16,СВЦЭМ!$B$33:$B$776,C$11)+'СЕТ СН'!$F$11+СВЦЭМ!$D$10+'СЕТ СН'!$F$6-'СЕТ СН'!$F$23</f>
        <v>974.64136971999994</v>
      </c>
      <c r="D16" s="36">
        <f>SUMIFS(СВЦЭМ!$D$33:$D$776,СВЦЭМ!$A$33:$A$776,$A16,СВЦЭМ!$B$33:$B$776,D$11)+'СЕТ СН'!$F$11+СВЦЭМ!$D$10+'СЕТ СН'!$F$6-'СЕТ СН'!$F$23</f>
        <v>996.50210631999994</v>
      </c>
      <c r="E16" s="36">
        <f>SUMIFS(СВЦЭМ!$D$33:$D$776,СВЦЭМ!$A$33:$A$776,$A16,СВЦЭМ!$B$33:$B$776,E$11)+'СЕТ СН'!$F$11+СВЦЭМ!$D$10+'СЕТ СН'!$F$6-'СЕТ СН'!$F$23</f>
        <v>1014.74027555</v>
      </c>
      <c r="F16" s="36">
        <f>SUMIFS(СВЦЭМ!$D$33:$D$776,СВЦЭМ!$A$33:$A$776,$A16,СВЦЭМ!$B$33:$B$776,F$11)+'СЕТ СН'!$F$11+СВЦЭМ!$D$10+'СЕТ СН'!$F$6-'СЕТ СН'!$F$23</f>
        <v>1009.54479915</v>
      </c>
      <c r="G16" s="36">
        <f>SUMIFS(СВЦЭМ!$D$33:$D$776,СВЦЭМ!$A$33:$A$776,$A16,СВЦЭМ!$B$33:$B$776,G$11)+'СЕТ СН'!$F$11+СВЦЭМ!$D$10+'СЕТ СН'!$F$6-'СЕТ СН'!$F$23</f>
        <v>1005.80159672</v>
      </c>
      <c r="H16" s="36">
        <f>SUMIFS(СВЦЭМ!$D$33:$D$776,СВЦЭМ!$A$33:$A$776,$A16,СВЦЭМ!$B$33:$B$776,H$11)+'СЕТ СН'!$F$11+СВЦЭМ!$D$10+'СЕТ СН'!$F$6-'СЕТ СН'!$F$23</f>
        <v>970.22191681000004</v>
      </c>
      <c r="I16" s="36">
        <f>SUMIFS(СВЦЭМ!$D$33:$D$776,СВЦЭМ!$A$33:$A$776,$A16,СВЦЭМ!$B$33:$B$776,I$11)+'СЕТ СН'!$F$11+СВЦЭМ!$D$10+'СЕТ СН'!$F$6-'СЕТ СН'!$F$23</f>
        <v>927.05937500999994</v>
      </c>
      <c r="J16" s="36">
        <f>SUMIFS(СВЦЭМ!$D$33:$D$776,СВЦЭМ!$A$33:$A$776,$A16,СВЦЭМ!$B$33:$B$776,J$11)+'СЕТ СН'!$F$11+СВЦЭМ!$D$10+'СЕТ СН'!$F$6-'СЕТ СН'!$F$23</f>
        <v>868.66339650999998</v>
      </c>
      <c r="K16" s="36">
        <f>SUMIFS(СВЦЭМ!$D$33:$D$776,СВЦЭМ!$A$33:$A$776,$A16,СВЦЭМ!$B$33:$B$776,K$11)+'СЕТ СН'!$F$11+СВЦЭМ!$D$10+'СЕТ СН'!$F$6-'СЕТ СН'!$F$23</f>
        <v>785.97410638999997</v>
      </c>
      <c r="L16" s="36">
        <f>SUMIFS(СВЦЭМ!$D$33:$D$776,СВЦЭМ!$A$33:$A$776,$A16,СВЦЭМ!$B$33:$B$776,L$11)+'СЕТ СН'!$F$11+СВЦЭМ!$D$10+'СЕТ СН'!$F$6-'СЕТ СН'!$F$23</f>
        <v>752.70812058000001</v>
      </c>
      <c r="M16" s="36">
        <f>SUMIFS(СВЦЭМ!$D$33:$D$776,СВЦЭМ!$A$33:$A$776,$A16,СВЦЭМ!$B$33:$B$776,M$11)+'СЕТ СН'!$F$11+СВЦЭМ!$D$10+'СЕТ СН'!$F$6-'СЕТ СН'!$F$23</f>
        <v>754.41079585</v>
      </c>
      <c r="N16" s="36">
        <f>SUMIFS(СВЦЭМ!$D$33:$D$776,СВЦЭМ!$A$33:$A$776,$A16,СВЦЭМ!$B$33:$B$776,N$11)+'СЕТ СН'!$F$11+СВЦЭМ!$D$10+'СЕТ СН'!$F$6-'СЕТ СН'!$F$23</f>
        <v>753.80515614000001</v>
      </c>
      <c r="O16" s="36">
        <f>SUMIFS(СВЦЭМ!$D$33:$D$776,СВЦЭМ!$A$33:$A$776,$A16,СВЦЭМ!$B$33:$B$776,O$11)+'СЕТ СН'!$F$11+СВЦЭМ!$D$10+'СЕТ СН'!$F$6-'СЕТ СН'!$F$23</f>
        <v>765.77424154999994</v>
      </c>
      <c r="P16" s="36">
        <f>SUMIFS(СВЦЭМ!$D$33:$D$776,СВЦЭМ!$A$33:$A$776,$A16,СВЦЭМ!$B$33:$B$776,P$11)+'СЕТ СН'!$F$11+СВЦЭМ!$D$10+'СЕТ СН'!$F$6-'СЕТ СН'!$F$23</f>
        <v>778.40337862000001</v>
      </c>
      <c r="Q16" s="36">
        <f>SUMIFS(СВЦЭМ!$D$33:$D$776,СВЦЭМ!$A$33:$A$776,$A16,СВЦЭМ!$B$33:$B$776,Q$11)+'СЕТ СН'!$F$11+СВЦЭМ!$D$10+'СЕТ СН'!$F$6-'СЕТ СН'!$F$23</f>
        <v>783.96555923999995</v>
      </c>
      <c r="R16" s="36">
        <f>SUMIFS(СВЦЭМ!$D$33:$D$776,СВЦЭМ!$A$33:$A$776,$A16,СВЦЭМ!$B$33:$B$776,R$11)+'СЕТ СН'!$F$11+СВЦЭМ!$D$10+'СЕТ СН'!$F$6-'СЕТ СН'!$F$23</f>
        <v>781.45992287000001</v>
      </c>
      <c r="S16" s="36">
        <f>SUMIFS(СВЦЭМ!$D$33:$D$776,СВЦЭМ!$A$33:$A$776,$A16,СВЦЭМ!$B$33:$B$776,S$11)+'СЕТ СН'!$F$11+СВЦЭМ!$D$10+'СЕТ СН'!$F$6-'СЕТ СН'!$F$23</f>
        <v>783.18019373999994</v>
      </c>
      <c r="T16" s="36">
        <f>SUMIFS(СВЦЭМ!$D$33:$D$776,СВЦЭМ!$A$33:$A$776,$A16,СВЦЭМ!$B$33:$B$776,T$11)+'СЕТ СН'!$F$11+СВЦЭМ!$D$10+'СЕТ СН'!$F$6-'СЕТ СН'!$F$23</f>
        <v>775.67708529000004</v>
      </c>
      <c r="U16" s="36">
        <f>SUMIFS(СВЦЭМ!$D$33:$D$776,СВЦЭМ!$A$33:$A$776,$A16,СВЦЭМ!$B$33:$B$776,U$11)+'СЕТ СН'!$F$11+СВЦЭМ!$D$10+'СЕТ СН'!$F$6-'СЕТ СН'!$F$23</f>
        <v>768.52112886999998</v>
      </c>
      <c r="V16" s="36">
        <f>SUMIFS(СВЦЭМ!$D$33:$D$776,СВЦЭМ!$A$33:$A$776,$A16,СВЦЭМ!$B$33:$B$776,V$11)+'СЕТ СН'!$F$11+СВЦЭМ!$D$10+'СЕТ СН'!$F$6-'СЕТ СН'!$F$23</f>
        <v>752.79843171999994</v>
      </c>
      <c r="W16" s="36">
        <f>SUMIFS(СВЦЭМ!$D$33:$D$776,СВЦЭМ!$A$33:$A$776,$A16,СВЦЭМ!$B$33:$B$776,W$11)+'СЕТ СН'!$F$11+СВЦЭМ!$D$10+'СЕТ СН'!$F$6-'СЕТ СН'!$F$23</f>
        <v>743.00385091999999</v>
      </c>
      <c r="X16" s="36">
        <f>SUMIFS(СВЦЭМ!$D$33:$D$776,СВЦЭМ!$A$33:$A$776,$A16,СВЦЭМ!$B$33:$B$776,X$11)+'СЕТ СН'!$F$11+СВЦЭМ!$D$10+'СЕТ СН'!$F$6-'СЕТ СН'!$F$23</f>
        <v>768.74903734999998</v>
      </c>
      <c r="Y16" s="36">
        <f>SUMIFS(СВЦЭМ!$D$33:$D$776,СВЦЭМ!$A$33:$A$776,$A16,СВЦЭМ!$B$33:$B$776,Y$11)+'СЕТ СН'!$F$11+СВЦЭМ!$D$10+'СЕТ СН'!$F$6-'СЕТ СН'!$F$23</f>
        <v>836.78750131000004</v>
      </c>
    </row>
    <row r="17" spans="1:25" ht="15.75" x14ac:dyDescent="0.2">
      <c r="A17" s="35">
        <f t="shared" si="0"/>
        <v>43988</v>
      </c>
      <c r="B17" s="36">
        <f>SUMIFS(СВЦЭМ!$D$33:$D$776,СВЦЭМ!$A$33:$A$776,$A17,СВЦЭМ!$B$33:$B$776,B$11)+'СЕТ СН'!$F$11+СВЦЭМ!$D$10+'СЕТ СН'!$F$6-'СЕТ СН'!$F$23</f>
        <v>899.27409021999995</v>
      </c>
      <c r="C17" s="36">
        <f>SUMIFS(СВЦЭМ!$D$33:$D$776,СВЦЭМ!$A$33:$A$776,$A17,СВЦЭМ!$B$33:$B$776,C$11)+'СЕТ СН'!$F$11+СВЦЭМ!$D$10+'СЕТ СН'!$F$6-'СЕТ СН'!$F$23</f>
        <v>922.31652858999996</v>
      </c>
      <c r="D17" s="36">
        <f>SUMIFS(СВЦЭМ!$D$33:$D$776,СВЦЭМ!$A$33:$A$776,$A17,СВЦЭМ!$B$33:$B$776,D$11)+'СЕТ СН'!$F$11+СВЦЭМ!$D$10+'СЕТ СН'!$F$6-'СЕТ СН'!$F$23</f>
        <v>941.95079351999993</v>
      </c>
      <c r="E17" s="36">
        <f>SUMIFS(СВЦЭМ!$D$33:$D$776,СВЦЭМ!$A$33:$A$776,$A17,СВЦЭМ!$B$33:$B$776,E$11)+'СЕТ СН'!$F$11+СВЦЭМ!$D$10+'СЕТ СН'!$F$6-'СЕТ СН'!$F$23</f>
        <v>954.33565655999996</v>
      </c>
      <c r="F17" s="36">
        <f>SUMIFS(СВЦЭМ!$D$33:$D$776,СВЦЭМ!$A$33:$A$776,$A17,СВЦЭМ!$B$33:$B$776,F$11)+'СЕТ СН'!$F$11+СВЦЭМ!$D$10+'СЕТ СН'!$F$6-'СЕТ СН'!$F$23</f>
        <v>954.11620028000004</v>
      </c>
      <c r="G17" s="36">
        <f>SUMIFS(СВЦЭМ!$D$33:$D$776,СВЦЭМ!$A$33:$A$776,$A17,СВЦЭМ!$B$33:$B$776,G$11)+'СЕТ СН'!$F$11+СВЦЭМ!$D$10+'СЕТ СН'!$F$6-'СЕТ СН'!$F$23</f>
        <v>948.79457669999999</v>
      </c>
      <c r="H17" s="36">
        <f>SUMIFS(СВЦЭМ!$D$33:$D$776,СВЦЭМ!$A$33:$A$776,$A17,СВЦЭМ!$B$33:$B$776,H$11)+'СЕТ СН'!$F$11+СВЦЭМ!$D$10+'СЕТ СН'!$F$6-'СЕТ СН'!$F$23</f>
        <v>983.24303235000002</v>
      </c>
      <c r="I17" s="36">
        <f>SUMIFS(СВЦЭМ!$D$33:$D$776,СВЦЭМ!$A$33:$A$776,$A17,СВЦЭМ!$B$33:$B$776,I$11)+'СЕТ СН'!$F$11+СВЦЭМ!$D$10+'СЕТ СН'!$F$6-'СЕТ СН'!$F$23</f>
        <v>953.66077249</v>
      </c>
      <c r="J17" s="36">
        <f>SUMIFS(СВЦЭМ!$D$33:$D$776,СВЦЭМ!$A$33:$A$776,$A17,СВЦЭМ!$B$33:$B$776,J$11)+'СЕТ СН'!$F$11+СВЦЭМ!$D$10+'СЕТ СН'!$F$6-'СЕТ СН'!$F$23</f>
        <v>896.03752152999994</v>
      </c>
      <c r="K17" s="36">
        <f>SUMIFS(СВЦЭМ!$D$33:$D$776,СВЦЭМ!$A$33:$A$776,$A17,СВЦЭМ!$B$33:$B$776,K$11)+'СЕТ СН'!$F$11+СВЦЭМ!$D$10+'СЕТ СН'!$F$6-'СЕТ СН'!$F$23</f>
        <v>789.98097239000003</v>
      </c>
      <c r="L17" s="36">
        <f>SUMIFS(СВЦЭМ!$D$33:$D$776,СВЦЭМ!$A$33:$A$776,$A17,СВЦЭМ!$B$33:$B$776,L$11)+'СЕТ СН'!$F$11+СВЦЭМ!$D$10+'СЕТ СН'!$F$6-'СЕТ СН'!$F$23</f>
        <v>725.44994583999994</v>
      </c>
      <c r="M17" s="36">
        <f>SUMIFS(СВЦЭМ!$D$33:$D$776,СВЦЭМ!$A$33:$A$776,$A17,СВЦЭМ!$B$33:$B$776,M$11)+'СЕТ СН'!$F$11+СВЦЭМ!$D$10+'СЕТ СН'!$F$6-'СЕТ СН'!$F$23</f>
        <v>721.09473589000004</v>
      </c>
      <c r="N17" s="36">
        <f>SUMIFS(СВЦЭМ!$D$33:$D$776,СВЦЭМ!$A$33:$A$776,$A17,СВЦЭМ!$B$33:$B$776,N$11)+'СЕТ СН'!$F$11+СВЦЭМ!$D$10+'СЕТ СН'!$F$6-'СЕТ СН'!$F$23</f>
        <v>739.33638442999995</v>
      </c>
      <c r="O17" s="36">
        <f>SUMIFS(СВЦЭМ!$D$33:$D$776,СВЦЭМ!$A$33:$A$776,$A17,СВЦЭМ!$B$33:$B$776,O$11)+'СЕТ СН'!$F$11+СВЦЭМ!$D$10+'СЕТ СН'!$F$6-'СЕТ СН'!$F$23</f>
        <v>769.94634565000001</v>
      </c>
      <c r="P17" s="36">
        <f>SUMIFS(СВЦЭМ!$D$33:$D$776,СВЦЭМ!$A$33:$A$776,$A17,СВЦЭМ!$B$33:$B$776,P$11)+'СЕТ СН'!$F$11+СВЦЭМ!$D$10+'СЕТ СН'!$F$6-'СЕТ СН'!$F$23</f>
        <v>774.15822983999999</v>
      </c>
      <c r="Q17" s="36">
        <f>SUMIFS(СВЦЭМ!$D$33:$D$776,СВЦЭМ!$A$33:$A$776,$A17,СВЦЭМ!$B$33:$B$776,Q$11)+'СЕТ СН'!$F$11+СВЦЭМ!$D$10+'СЕТ СН'!$F$6-'СЕТ СН'!$F$23</f>
        <v>776.63911867000002</v>
      </c>
      <c r="R17" s="36">
        <f>SUMIFS(СВЦЭМ!$D$33:$D$776,СВЦЭМ!$A$33:$A$776,$A17,СВЦЭМ!$B$33:$B$776,R$11)+'СЕТ СН'!$F$11+СВЦЭМ!$D$10+'СЕТ СН'!$F$6-'СЕТ СН'!$F$23</f>
        <v>771.03140662999999</v>
      </c>
      <c r="S17" s="36">
        <f>SUMIFS(СВЦЭМ!$D$33:$D$776,СВЦЭМ!$A$33:$A$776,$A17,СВЦЭМ!$B$33:$B$776,S$11)+'СЕТ СН'!$F$11+СВЦЭМ!$D$10+'СЕТ СН'!$F$6-'СЕТ СН'!$F$23</f>
        <v>775.26031049999995</v>
      </c>
      <c r="T17" s="36">
        <f>SUMIFS(СВЦЭМ!$D$33:$D$776,СВЦЭМ!$A$33:$A$776,$A17,СВЦЭМ!$B$33:$B$776,T$11)+'СЕТ СН'!$F$11+СВЦЭМ!$D$10+'СЕТ СН'!$F$6-'СЕТ СН'!$F$23</f>
        <v>770.08682185999999</v>
      </c>
      <c r="U17" s="36">
        <f>SUMIFS(СВЦЭМ!$D$33:$D$776,СВЦЭМ!$A$33:$A$776,$A17,СВЦЭМ!$B$33:$B$776,U$11)+'СЕТ СН'!$F$11+СВЦЭМ!$D$10+'СЕТ СН'!$F$6-'СЕТ СН'!$F$23</f>
        <v>753.92398293999997</v>
      </c>
      <c r="V17" s="36">
        <f>SUMIFS(СВЦЭМ!$D$33:$D$776,СВЦЭМ!$A$33:$A$776,$A17,СВЦЭМ!$B$33:$B$776,V$11)+'СЕТ СН'!$F$11+СВЦЭМ!$D$10+'СЕТ СН'!$F$6-'СЕТ СН'!$F$23</f>
        <v>718.84007357999997</v>
      </c>
      <c r="W17" s="36">
        <f>SUMIFS(СВЦЭМ!$D$33:$D$776,СВЦЭМ!$A$33:$A$776,$A17,СВЦЭМ!$B$33:$B$776,W$11)+'СЕТ СН'!$F$11+СВЦЭМ!$D$10+'СЕТ СН'!$F$6-'СЕТ СН'!$F$23</f>
        <v>703.95300882000004</v>
      </c>
      <c r="X17" s="36">
        <f>SUMIFS(СВЦЭМ!$D$33:$D$776,СВЦЭМ!$A$33:$A$776,$A17,СВЦЭМ!$B$33:$B$776,X$11)+'СЕТ СН'!$F$11+СВЦЭМ!$D$10+'СЕТ СН'!$F$6-'СЕТ СН'!$F$23</f>
        <v>735.73934621000001</v>
      </c>
      <c r="Y17" s="36">
        <f>SUMIFS(СВЦЭМ!$D$33:$D$776,СВЦЭМ!$A$33:$A$776,$A17,СВЦЭМ!$B$33:$B$776,Y$11)+'СЕТ СН'!$F$11+СВЦЭМ!$D$10+'СЕТ СН'!$F$6-'СЕТ СН'!$F$23</f>
        <v>831.96483191000004</v>
      </c>
    </row>
    <row r="18" spans="1:25" ht="15.75" x14ac:dyDescent="0.2">
      <c r="A18" s="35">
        <f t="shared" si="0"/>
        <v>43989</v>
      </c>
      <c r="B18" s="36">
        <f>SUMIFS(СВЦЭМ!$D$33:$D$776,СВЦЭМ!$A$33:$A$776,$A18,СВЦЭМ!$B$33:$B$776,B$11)+'СЕТ СН'!$F$11+СВЦЭМ!$D$10+'СЕТ СН'!$F$6-'СЕТ СН'!$F$23</f>
        <v>928.74213467999994</v>
      </c>
      <c r="C18" s="36">
        <f>SUMIFS(СВЦЭМ!$D$33:$D$776,СВЦЭМ!$A$33:$A$776,$A18,СВЦЭМ!$B$33:$B$776,C$11)+'СЕТ СН'!$F$11+СВЦЭМ!$D$10+'СЕТ СН'!$F$6-'СЕТ СН'!$F$23</f>
        <v>945.76934262999998</v>
      </c>
      <c r="D18" s="36">
        <f>SUMIFS(СВЦЭМ!$D$33:$D$776,СВЦЭМ!$A$33:$A$776,$A18,СВЦЭМ!$B$33:$B$776,D$11)+'СЕТ СН'!$F$11+СВЦЭМ!$D$10+'СЕТ СН'!$F$6-'СЕТ СН'!$F$23</f>
        <v>955.19672746000003</v>
      </c>
      <c r="E18" s="36">
        <f>SUMIFS(СВЦЭМ!$D$33:$D$776,СВЦЭМ!$A$33:$A$776,$A18,СВЦЭМ!$B$33:$B$776,E$11)+'СЕТ СН'!$F$11+СВЦЭМ!$D$10+'СЕТ СН'!$F$6-'СЕТ СН'!$F$23</f>
        <v>955.08789931000001</v>
      </c>
      <c r="F18" s="36">
        <f>SUMIFS(СВЦЭМ!$D$33:$D$776,СВЦЭМ!$A$33:$A$776,$A18,СВЦЭМ!$B$33:$B$776,F$11)+'СЕТ СН'!$F$11+СВЦЭМ!$D$10+'СЕТ СН'!$F$6-'СЕТ СН'!$F$23</f>
        <v>944.37476273999994</v>
      </c>
      <c r="G18" s="36">
        <f>SUMIFS(СВЦЭМ!$D$33:$D$776,СВЦЭМ!$A$33:$A$776,$A18,СВЦЭМ!$B$33:$B$776,G$11)+'СЕТ СН'!$F$11+СВЦЭМ!$D$10+'СЕТ СН'!$F$6-'СЕТ СН'!$F$23</f>
        <v>949.62782116999995</v>
      </c>
      <c r="H18" s="36">
        <f>SUMIFS(СВЦЭМ!$D$33:$D$776,СВЦЭМ!$A$33:$A$776,$A18,СВЦЭМ!$B$33:$B$776,H$11)+'СЕТ СН'!$F$11+СВЦЭМ!$D$10+'СЕТ СН'!$F$6-'СЕТ СН'!$F$23</f>
        <v>955.07320921999997</v>
      </c>
      <c r="I18" s="36">
        <f>SUMIFS(СВЦЭМ!$D$33:$D$776,СВЦЭМ!$A$33:$A$776,$A18,СВЦЭМ!$B$33:$B$776,I$11)+'СЕТ СН'!$F$11+СВЦЭМ!$D$10+'СЕТ СН'!$F$6-'СЕТ СН'!$F$23</f>
        <v>969.51317591999998</v>
      </c>
      <c r="J18" s="36">
        <f>SUMIFS(СВЦЭМ!$D$33:$D$776,СВЦЭМ!$A$33:$A$776,$A18,СВЦЭМ!$B$33:$B$776,J$11)+'СЕТ СН'!$F$11+СВЦЭМ!$D$10+'СЕТ СН'!$F$6-'СЕТ СН'!$F$23</f>
        <v>934.20622064999998</v>
      </c>
      <c r="K18" s="36">
        <f>SUMIFS(СВЦЭМ!$D$33:$D$776,СВЦЭМ!$A$33:$A$776,$A18,СВЦЭМ!$B$33:$B$776,K$11)+'СЕТ СН'!$F$11+СВЦЭМ!$D$10+'СЕТ СН'!$F$6-'СЕТ СН'!$F$23</f>
        <v>848.77366338000002</v>
      </c>
      <c r="L18" s="36">
        <f>SUMIFS(СВЦЭМ!$D$33:$D$776,СВЦЭМ!$A$33:$A$776,$A18,СВЦЭМ!$B$33:$B$776,L$11)+'СЕТ СН'!$F$11+СВЦЭМ!$D$10+'СЕТ СН'!$F$6-'СЕТ СН'!$F$23</f>
        <v>770.56718539999997</v>
      </c>
      <c r="M18" s="36">
        <f>SUMIFS(СВЦЭМ!$D$33:$D$776,СВЦЭМ!$A$33:$A$776,$A18,СВЦЭМ!$B$33:$B$776,M$11)+'СЕТ СН'!$F$11+СВЦЭМ!$D$10+'СЕТ СН'!$F$6-'СЕТ СН'!$F$23</f>
        <v>740.68338676999997</v>
      </c>
      <c r="N18" s="36">
        <f>SUMIFS(СВЦЭМ!$D$33:$D$776,СВЦЭМ!$A$33:$A$776,$A18,СВЦЭМ!$B$33:$B$776,N$11)+'СЕТ СН'!$F$11+СВЦЭМ!$D$10+'СЕТ СН'!$F$6-'СЕТ СН'!$F$23</f>
        <v>737.30104003999998</v>
      </c>
      <c r="O18" s="36">
        <f>SUMIFS(СВЦЭМ!$D$33:$D$776,СВЦЭМ!$A$33:$A$776,$A18,СВЦЭМ!$B$33:$B$776,O$11)+'СЕТ СН'!$F$11+СВЦЭМ!$D$10+'СЕТ СН'!$F$6-'СЕТ СН'!$F$23</f>
        <v>732.23751144999994</v>
      </c>
      <c r="P18" s="36">
        <f>SUMIFS(СВЦЭМ!$D$33:$D$776,СВЦЭМ!$A$33:$A$776,$A18,СВЦЭМ!$B$33:$B$776,P$11)+'СЕТ СН'!$F$11+СВЦЭМ!$D$10+'СЕТ СН'!$F$6-'СЕТ СН'!$F$23</f>
        <v>744.08105967999995</v>
      </c>
      <c r="Q18" s="36">
        <f>SUMIFS(СВЦЭМ!$D$33:$D$776,СВЦЭМ!$A$33:$A$776,$A18,СВЦЭМ!$B$33:$B$776,Q$11)+'СЕТ СН'!$F$11+СВЦЭМ!$D$10+'СЕТ СН'!$F$6-'СЕТ СН'!$F$23</f>
        <v>752.23246333999998</v>
      </c>
      <c r="R18" s="36">
        <f>SUMIFS(СВЦЭМ!$D$33:$D$776,СВЦЭМ!$A$33:$A$776,$A18,СВЦЭМ!$B$33:$B$776,R$11)+'СЕТ СН'!$F$11+СВЦЭМ!$D$10+'СЕТ СН'!$F$6-'СЕТ СН'!$F$23</f>
        <v>748.43109428000002</v>
      </c>
      <c r="S18" s="36">
        <f>SUMIFS(СВЦЭМ!$D$33:$D$776,СВЦЭМ!$A$33:$A$776,$A18,СВЦЭМ!$B$33:$B$776,S$11)+'СЕТ СН'!$F$11+СВЦЭМ!$D$10+'СЕТ СН'!$F$6-'СЕТ СН'!$F$23</f>
        <v>753.76392882999994</v>
      </c>
      <c r="T18" s="36">
        <f>SUMIFS(СВЦЭМ!$D$33:$D$776,СВЦЭМ!$A$33:$A$776,$A18,СВЦЭМ!$B$33:$B$776,T$11)+'СЕТ СН'!$F$11+СВЦЭМ!$D$10+'СЕТ СН'!$F$6-'СЕТ СН'!$F$23</f>
        <v>741.88032412999996</v>
      </c>
      <c r="U18" s="36">
        <f>SUMIFS(СВЦЭМ!$D$33:$D$776,СВЦЭМ!$A$33:$A$776,$A18,СВЦЭМ!$B$33:$B$776,U$11)+'СЕТ СН'!$F$11+СВЦЭМ!$D$10+'СЕТ СН'!$F$6-'СЕТ СН'!$F$23</f>
        <v>716.04210649000004</v>
      </c>
      <c r="V18" s="36">
        <f>SUMIFS(СВЦЭМ!$D$33:$D$776,СВЦЭМ!$A$33:$A$776,$A18,СВЦЭМ!$B$33:$B$776,V$11)+'СЕТ СН'!$F$11+СВЦЭМ!$D$10+'СЕТ СН'!$F$6-'СЕТ СН'!$F$23</f>
        <v>683.33824482</v>
      </c>
      <c r="W18" s="36">
        <f>SUMIFS(СВЦЭМ!$D$33:$D$776,СВЦЭМ!$A$33:$A$776,$A18,СВЦЭМ!$B$33:$B$776,W$11)+'СЕТ СН'!$F$11+СВЦЭМ!$D$10+'СЕТ СН'!$F$6-'СЕТ СН'!$F$23</f>
        <v>677.15269452999996</v>
      </c>
      <c r="X18" s="36">
        <f>SUMIFS(СВЦЭМ!$D$33:$D$776,СВЦЭМ!$A$33:$A$776,$A18,СВЦЭМ!$B$33:$B$776,X$11)+'СЕТ СН'!$F$11+СВЦЭМ!$D$10+'СЕТ СН'!$F$6-'СЕТ СН'!$F$23</f>
        <v>701.44600933999993</v>
      </c>
      <c r="Y18" s="36">
        <f>SUMIFS(СВЦЭМ!$D$33:$D$776,СВЦЭМ!$A$33:$A$776,$A18,СВЦЭМ!$B$33:$B$776,Y$11)+'СЕТ СН'!$F$11+СВЦЭМ!$D$10+'СЕТ СН'!$F$6-'СЕТ СН'!$F$23</f>
        <v>793.53887857999996</v>
      </c>
    </row>
    <row r="19" spans="1:25" ht="15.75" x14ac:dyDescent="0.2">
      <c r="A19" s="35">
        <f t="shared" si="0"/>
        <v>43990</v>
      </c>
      <c r="B19" s="36">
        <f>SUMIFS(СВЦЭМ!$D$33:$D$776,СВЦЭМ!$A$33:$A$776,$A19,СВЦЭМ!$B$33:$B$776,B$11)+'СЕТ СН'!$F$11+СВЦЭМ!$D$10+'СЕТ СН'!$F$6-'СЕТ СН'!$F$23</f>
        <v>913.44241417000001</v>
      </c>
      <c r="C19" s="36">
        <f>SUMIFS(СВЦЭМ!$D$33:$D$776,СВЦЭМ!$A$33:$A$776,$A19,СВЦЭМ!$B$33:$B$776,C$11)+'СЕТ СН'!$F$11+СВЦЭМ!$D$10+'СЕТ СН'!$F$6-'СЕТ СН'!$F$23</f>
        <v>943.78236977999995</v>
      </c>
      <c r="D19" s="36">
        <f>SUMIFS(СВЦЭМ!$D$33:$D$776,СВЦЭМ!$A$33:$A$776,$A19,СВЦЭМ!$B$33:$B$776,D$11)+'СЕТ СН'!$F$11+СВЦЭМ!$D$10+'СЕТ СН'!$F$6-'СЕТ СН'!$F$23</f>
        <v>971.19183922000002</v>
      </c>
      <c r="E19" s="36">
        <f>SUMIFS(СВЦЭМ!$D$33:$D$776,СВЦЭМ!$A$33:$A$776,$A19,СВЦЭМ!$B$33:$B$776,E$11)+'СЕТ СН'!$F$11+СВЦЭМ!$D$10+'СЕТ СН'!$F$6-'СЕТ СН'!$F$23</f>
        <v>978.44586764999997</v>
      </c>
      <c r="F19" s="36">
        <f>SUMIFS(СВЦЭМ!$D$33:$D$776,СВЦЭМ!$A$33:$A$776,$A19,СВЦЭМ!$B$33:$B$776,F$11)+'СЕТ СН'!$F$11+СВЦЭМ!$D$10+'СЕТ СН'!$F$6-'СЕТ СН'!$F$23</f>
        <v>972.09991530000002</v>
      </c>
      <c r="G19" s="36">
        <f>SUMIFS(СВЦЭМ!$D$33:$D$776,СВЦЭМ!$A$33:$A$776,$A19,СВЦЭМ!$B$33:$B$776,G$11)+'СЕТ СН'!$F$11+СВЦЭМ!$D$10+'СЕТ СН'!$F$6-'СЕТ СН'!$F$23</f>
        <v>970.51531664000004</v>
      </c>
      <c r="H19" s="36">
        <f>SUMIFS(СВЦЭМ!$D$33:$D$776,СВЦЭМ!$A$33:$A$776,$A19,СВЦЭМ!$B$33:$B$776,H$11)+'СЕТ СН'!$F$11+СВЦЭМ!$D$10+'СЕТ СН'!$F$6-'СЕТ СН'!$F$23</f>
        <v>965.96537317000002</v>
      </c>
      <c r="I19" s="36">
        <f>SUMIFS(СВЦЭМ!$D$33:$D$776,СВЦЭМ!$A$33:$A$776,$A19,СВЦЭМ!$B$33:$B$776,I$11)+'СЕТ СН'!$F$11+СВЦЭМ!$D$10+'СЕТ СН'!$F$6-'СЕТ СН'!$F$23</f>
        <v>963.06216903999996</v>
      </c>
      <c r="J19" s="36">
        <f>SUMIFS(СВЦЭМ!$D$33:$D$776,СВЦЭМ!$A$33:$A$776,$A19,СВЦЭМ!$B$33:$B$776,J$11)+'СЕТ СН'!$F$11+СВЦЭМ!$D$10+'СЕТ СН'!$F$6-'СЕТ СН'!$F$23</f>
        <v>894.14976740999998</v>
      </c>
      <c r="K19" s="36">
        <f>SUMIFS(СВЦЭМ!$D$33:$D$776,СВЦЭМ!$A$33:$A$776,$A19,СВЦЭМ!$B$33:$B$776,K$11)+'СЕТ СН'!$F$11+СВЦЭМ!$D$10+'СЕТ СН'!$F$6-'СЕТ СН'!$F$23</f>
        <v>787.51339799999994</v>
      </c>
      <c r="L19" s="36">
        <f>SUMIFS(СВЦЭМ!$D$33:$D$776,СВЦЭМ!$A$33:$A$776,$A19,СВЦЭМ!$B$33:$B$776,L$11)+'СЕТ СН'!$F$11+СВЦЭМ!$D$10+'СЕТ СН'!$F$6-'СЕТ СН'!$F$23</f>
        <v>731.42231669</v>
      </c>
      <c r="M19" s="36">
        <f>SUMIFS(СВЦЭМ!$D$33:$D$776,СВЦЭМ!$A$33:$A$776,$A19,СВЦЭМ!$B$33:$B$776,M$11)+'СЕТ СН'!$F$11+СВЦЭМ!$D$10+'СЕТ СН'!$F$6-'СЕТ СН'!$F$23</f>
        <v>717.40376507999997</v>
      </c>
      <c r="N19" s="36">
        <f>SUMIFS(СВЦЭМ!$D$33:$D$776,СВЦЭМ!$A$33:$A$776,$A19,СВЦЭМ!$B$33:$B$776,N$11)+'СЕТ СН'!$F$11+СВЦЭМ!$D$10+'СЕТ СН'!$F$6-'СЕТ СН'!$F$23</f>
        <v>725.97355682</v>
      </c>
      <c r="O19" s="36">
        <f>SUMIFS(СВЦЭМ!$D$33:$D$776,СВЦЭМ!$A$33:$A$776,$A19,СВЦЭМ!$B$33:$B$776,O$11)+'СЕТ СН'!$F$11+СВЦЭМ!$D$10+'СЕТ СН'!$F$6-'СЕТ СН'!$F$23</f>
        <v>739.78931491000003</v>
      </c>
      <c r="P19" s="36">
        <f>SUMIFS(СВЦЭМ!$D$33:$D$776,СВЦЭМ!$A$33:$A$776,$A19,СВЦЭМ!$B$33:$B$776,P$11)+'СЕТ СН'!$F$11+СВЦЭМ!$D$10+'СЕТ СН'!$F$6-'СЕТ СН'!$F$23</f>
        <v>738.18490979000001</v>
      </c>
      <c r="Q19" s="36">
        <f>SUMIFS(СВЦЭМ!$D$33:$D$776,СВЦЭМ!$A$33:$A$776,$A19,СВЦЭМ!$B$33:$B$776,Q$11)+'СЕТ СН'!$F$11+СВЦЭМ!$D$10+'СЕТ СН'!$F$6-'СЕТ СН'!$F$23</f>
        <v>741.76204801999995</v>
      </c>
      <c r="R19" s="36">
        <f>SUMIFS(СВЦЭМ!$D$33:$D$776,СВЦЭМ!$A$33:$A$776,$A19,СВЦЭМ!$B$33:$B$776,R$11)+'СЕТ СН'!$F$11+СВЦЭМ!$D$10+'СЕТ СН'!$F$6-'СЕТ СН'!$F$23</f>
        <v>740.09554923999997</v>
      </c>
      <c r="S19" s="36">
        <f>SUMIFS(СВЦЭМ!$D$33:$D$776,СВЦЭМ!$A$33:$A$776,$A19,СВЦЭМ!$B$33:$B$776,S$11)+'СЕТ СН'!$F$11+СВЦЭМ!$D$10+'СЕТ СН'!$F$6-'СЕТ СН'!$F$23</f>
        <v>755.38432762000002</v>
      </c>
      <c r="T19" s="36">
        <f>SUMIFS(СВЦЭМ!$D$33:$D$776,СВЦЭМ!$A$33:$A$776,$A19,СВЦЭМ!$B$33:$B$776,T$11)+'СЕТ СН'!$F$11+СВЦЭМ!$D$10+'СЕТ СН'!$F$6-'СЕТ СН'!$F$23</f>
        <v>743.26464579000003</v>
      </c>
      <c r="U19" s="36">
        <f>SUMIFS(СВЦЭМ!$D$33:$D$776,СВЦЭМ!$A$33:$A$776,$A19,СВЦЭМ!$B$33:$B$776,U$11)+'СЕТ СН'!$F$11+СВЦЭМ!$D$10+'СЕТ СН'!$F$6-'СЕТ СН'!$F$23</f>
        <v>740.31941517999996</v>
      </c>
      <c r="V19" s="36">
        <f>SUMIFS(СВЦЭМ!$D$33:$D$776,СВЦЭМ!$A$33:$A$776,$A19,СВЦЭМ!$B$33:$B$776,V$11)+'СЕТ СН'!$F$11+СВЦЭМ!$D$10+'СЕТ СН'!$F$6-'СЕТ СН'!$F$23</f>
        <v>710.54435969999997</v>
      </c>
      <c r="W19" s="36">
        <f>SUMIFS(СВЦЭМ!$D$33:$D$776,СВЦЭМ!$A$33:$A$776,$A19,СВЦЭМ!$B$33:$B$776,W$11)+'СЕТ СН'!$F$11+СВЦЭМ!$D$10+'СЕТ СН'!$F$6-'СЕТ СН'!$F$23</f>
        <v>700.07069953999996</v>
      </c>
      <c r="X19" s="36">
        <f>SUMIFS(СВЦЭМ!$D$33:$D$776,СВЦЭМ!$A$33:$A$776,$A19,СВЦЭМ!$B$33:$B$776,X$11)+'СЕТ СН'!$F$11+СВЦЭМ!$D$10+'СЕТ СН'!$F$6-'СЕТ СН'!$F$23</f>
        <v>740.27080907999994</v>
      </c>
      <c r="Y19" s="36">
        <f>SUMIFS(СВЦЭМ!$D$33:$D$776,СВЦЭМ!$A$33:$A$776,$A19,СВЦЭМ!$B$33:$B$776,Y$11)+'СЕТ СН'!$F$11+СВЦЭМ!$D$10+'СЕТ СН'!$F$6-'СЕТ СН'!$F$23</f>
        <v>800.78682086000003</v>
      </c>
    </row>
    <row r="20" spans="1:25" ht="15.75" x14ac:dyDescent="0.2">
      <c r="A20" s="35">
        <f t="shared" si="0"/>
        <v>43991</v>
      </c>
      <c r="B20" s="36">
        <f>SUMIFS(СВЦЭМ!$D$33:$D$776,СВЦЭМ!$A$33:$A$776,$A20,СВЦЭМ!$B$33:$B$776,B$11)+'СЕТ СН'!$F$11+СВЦЭМ!$D$10+'СЕТ СН'!$F$6-'СЕТ СН'!$F$23</f>
        <v>898.01483155999995</v>
      </c>
      <c r="C20" s="36">
        <f>SUMIFS(СВЦЭМ!$D$33:$D$776,СВЦЭМ!$A$33:$A$776,$A20,СВЦЭМ!$B$33:$B$776,C$11)+'СЕТ СН'!$F$11+СВЦЭМ!$D$10+'СЕТ СН'!$F$6-'СЕТ СН'!$F$23</f>
        <v>936.01024823</v>
      </c>
      <c r="D20" s="36">
        <f>SUMIFS(СВЦЭМ!$D$33:$D$776,СВЦЭМ!$A$33:$A$776,$A20,СВЦЭМ!$B$33:$B$776,D$11)+'СЕТ СН'!$F$11+СВЦЭМ!$D$10+'СЕТ СН'!$F$6-'СЕТ СН'!$F$23</f>
        <v>951.57386610000003</v>
      </c>
      <c r="E20" s="36">
        <f>SUMIFS(СВЦЭМ!$D$33:$D$776,СВЦЭМ!$A$33:$A$776,$A20,СВЦЭМ!$B$33:$B$776,E$11)+'СЕТ СН'!$F$11+СВЦЭМ!$D$10+'СЕТ СН'!$F$6-'СЕТ СН'!$F$23</f>
        <v>958.57526938000001</v>
      </c>
      <c r="F20" s="36">
        <f>SUMIFS(СВЦЭМ!$D$33:$D$776,СВЦЭМ!$A$33:$A$776,$A20,СВЦЭМ!$B$33:$B$776,F$11)+'СЕТ СН'!$F$11+СВЦЭМ!$D$10+'СЕТ СН'!$F$6-'СЕТ СН'!$F$23</f>
        <v>952.46803682999996</v>
      </c>
      <c r="G20" s="36">
        <f>SUMIFS(СВЦЭМ!$D$33:$D$776,СВЦЭМ!$A$33:$A$776,$A20,СВЦЭМ!$B$33:$B$776,G$11)+'СЕТ СН'!$F$11+СВЦЭМ!$D$10+'СЕТ СН'!$F$6-'СЕТ СН'!$F$23</f>
        <v>952.25512073999994</v>
      </c>
      <c r="H20" s="36">
        <f>SUMIFS(СВЦЭМ!$D$33:$D$776,СВЦЭМ!$A$33:$A$776,$A20,СВЦЭМ!$B$33:$B$776,H$11)+'СЕТ СН'!$F$11+СВЦЭМ!$D$10+'СЕТ СН'!$F$6-'СЕТ СН'!$F$23</f>
        <v>938.63414145000002</v>
      </c>
      <c r="I20" s="36">
        <f>SUMIFS(СВЦЭМ!$D$33:$D$776,СВЦЭМ!$A$33:$A$776,$A20,СВЦЭМ!$B$33:$B$776,I$11)+'СЕТ СН'!$F$11+СВЦЭМ!$D$10+'СЕТ СН'!$F$6-'СЕТ СН'!$F$23</f>
        <v>888.35557090999998</v>
      </c>
      <c r="J20" s="36">
        <f>SUMIFS(СВЦЭМ!$D$33:$D$776,СВЦЭМ!$A$33:$A$776,$A20,СВЦЭМ!$B$33:$B$776,J$11)+'СЕТ СН'!$F$11+СВЦЭМ!$D$10+'СЕТ СН'!$F$6-'СЕТ СН'!$F$23</f>
        <v>829.56228619000001</v>
      </c>
      <c r="K20" s="36">
        <f>SUMIFS(СВЦЭМ!$D$33:$D$776,СВЦЭМ!$A$33:$A$776,$A20,СВЦЭМ!$B$33:$B$776,K$11)+'СЕТ СН'!$F$11+СВЦЭМ!$D$10+'СЕТ СН'!$F$6-'СЕТ СН'!$F$23</f>
        <v>759.56541819999995</v>
      </c>
      <c r="L20" s="36">
        <f>SUMIFS(СВЦЭМ!$D$33:$D$776,СВЦЭМ!$A$33:$A$776,$A20,СВЦЭМ!$B$33:$B$776,L$11)+'СЕТ СН'!$F$11+СВЦЭМ!$D$10+'СЕТ СН'!$F$6-'СЕТ СН'!$F$23</f>
        <v>730.51672854000003</v>
      </c>
      <c r="M20" s="36">
        <f>SUMIFS(СВЦЭМ!$D$33:$D$776,СВЦЭМ!$A$33:$A$776,$A20,СВЦЭМ!$B$33:$B$776,M$11)+'СЕТ СН'!$F$11+СВЦЭМ!$D$10+'СЕТ СН'!$F$6-'СЕТ СН'!$F$23</f>
        <v>734.34755101999997</v>
      </c>
      <c r="N20" s="36">
        <f>SUMIFS(СВЦЭМ!$D$33:$D$776,СВЦЭМ!$A$33:$A$776,$A20,СВЦЭМ!$B$33:$B$776,N$11)+'СЕТ СН'!$F$11+СВЦЭМ!$D$10+'СЕТ СН'!$F$6-'СЕТ СН'!$F$23</f>
        <v>756.03539448000004</v>
      </c>
      <c r="O20" s="36">
        <f>SUMIFS(СВЦЭМ!$D$33:$D$776,СВЦЭМ!$A$33:$A$776,$A20,СВЦЭМ!$B$33:$B$776,O$11)+'СЕТ СН'!$F$11+СВЦЭМ!$D$10+'СЕТ СН'!$F$6-'СЕТ СН'!$F$23</f>
        <v>751.55449383999996</v>
      </c>
      <c r="P20" s="36">
        <f>SUMIFS(СВЦЭМ!$D$33:$D$776,СВЦЭМ!$A$33:$A$776,$A20,СВЦЭМ!$B$33:$B$776,P$11)+'СЕТ СН'!$F$11+СВЦЭМ!$D$10+'СЕТ СН'!$F$6-'СЕТ СН'!$F$23</f>
        <v>763.47048718999997</v>
      </c>
      <c r="Q20" s="36">
        <f>SUMIFS(СВЦЭМ!$D$33:$D$776,СВЦЭМ!$A$33:$A$776,$A20,СВЦЭМ!$B$33:$B$776,Q$11)+'СЕТ СН'!$F$11+СВЦЭМ!$D$10+'СЕТ СН'!$F$6-'СЕТ СН'!$F$23</f>
        <v>764.25975047999998</v>
      </c>
      <c r="R20" s="36">
        <f>SUMIFS(СВЦЭМ!$D$33:$D$776,СВЦЭМ!$A$33:$A$776,$A20,СВЦЭМ!$B$33:$B$776,R$11)+'СЕТ СН'!$F$11+СВЦЭМ!$D$10+'СЕТ СН'!$F$6-'СЕТ СН'!$F$23</f>
        <v>764.10128180999993</v>
      </c>
      <c r="S20" s="36">
        <f>SUMIFS(СВЦЭМ!$D$33:$D$776,СВЦЭМ!$A$33:$A$776,$A20,СВЦЭМ!$B$33:$B$776,S$11)+'СЕТ СН'!$F$11+СВЦЭМ!$D$10+'СЕТ СН'!$F$6-'СЕТ СН'!$F$23</f>
        <v>773.13406419</v>
      </c>
      <c r="T20" s="36">
        <f>SUMIFS(СВЦЭМ!$D$33:$D$776,СВЦЭМ!$A$33:$A$776,$A20,СВЦЭМ!$B$33:$B$776,T$11)+'СЕТ СН'!$F$11+СВЦЭМ!$D$10+'СЕТ СН'!$F$6-'СЕТ СН'!$F$23</f>
        <v>765.37606223</v>
      </c>
      <c r="U20" s="36">
        <f>SUMIFS(СВЦЭМ!$D$33:$D$776,СВЦЭМ!$A$33:$A$776,$A20,СВЦЭМ!$B$33:$B$776,U$11)+'СЕТ СН'!$F$11+СВЦЭМ!$D$10+'СЕТ СН'!$F$6-'СЕТ СН'!$F$23</f>
        <v>768.71799271999998</v>
      </c>
      <c r="V20" s="36">
        <f>SUMIFS(СВЦЭМ!$D$33:$D$776,СВЦЭМ!$A$33:$A$776,$A20,СВЦЭМ!$B$33:$B$776,V$11)+'СЕТ СН'!$F$11+СВЦЭМ!$D$10+'СЕТ СН'!$F$6-'СЕТ СН'!$F$23</f>
        <v>773.27557032000004</v>
      </c>
      <c r="W20" s="36">
        <f>SUMIFS(СВЦЭМ!$D$33:$D$776,СВЦЭМ!$A$33:$A$776,$A20,СВЦЭМ!$B$33:$B$776,W$11)+'СЕТ СН'!$F$11+СВЦЭМ!$D$10+'СЕТ СН'!$F$6-'СЕТ СН'!$F$23</f>
        <v>781.80429873000003</v>
      </c>
      <c r="X20" s="36">
        <f>SUMIFS(СВЦЭМ!$D$33:$D$776,СВЦЭМ!$A$33:$A$776,$A20,СВЦЭМ!$B$33:$B$776,X$11)+'СЕТ СН'!$F$11+СВЦЭМ!$D$10+'СЕТ СН'!$F$6-'СЕТ СН'!$F$23</f>
        <v>772.16613845999996</v>
      </c>
      <c r="Y20" s="36">
        <f>SUMIFS(СВЦЭМ!$D$33:$D$776,СВЦЭМ!$A$33:$A$776,$A20,СВЦЭМ!$B$33:$B$776,Y$11)+'СЕТ СН'!$F$11+СВЦЭМ!$D$10+'СЕТ СН'!$F$6-'СЕТ СН'!$F$23</f>
        <v>852.3481319</v>
      </c>
    </row>
    <row r="21" spans="1:25" ht="15.75" x14ac:dyDescent="0.2">
      <c r="A21" s="35">
        <f t="shared" si="0"/>
        <v>43992</v>
      </c>
      <c r="B21" s="36">
        <f>SUMIFS(СВЦЭМ!$D$33:$D$776,СВЦЭМ!$A$33:$A$776,$A21,СВЦЭМ!$B$33:$B$776,B$11)+'СЕТ СН'!$F$11+СВЦЭМ!$D$10+'СЕТ СН'!$F$6-'СЕТ СН'!$F$23</f>
        <v>967.46866422999994</v>
      </c>
      <c r="C21" s="36">
        <f>SUMIFS(СВЦЭМ!$D$33:$D$776,СВЦЭМ!$A$33:$A$776,$A21,СВЦЭМ!$B$33:$B$776,C$11)+'СЕТ СН'!$F$11+СВЦЭМ!$D$10+'СЕТ СН'!$F$6-'СЕТ СН'!$F$23</f>
        <v>979.08760518999998</v>
      </c>
      <c r="D21" s="36">
        <f>SUMIFS(СВЦЭМ!$D$33:$D$776,СВЦЭМ!$A$33:$A$776,$A21,СВЦЭМ!$B$33:$B$776,D$11)+'СЕТ СН'!$F$11+СВЦЭМ!$D$10+'СЕТ СН'!$F$6-'СЕТ СН'!$F$23</f>
        <v>958.50193219999994</v>
      </c>
      <c r="E21" s="36">
        <f>SUMIFS(СВЦЭМ!$D$33:$D$776,СВЦЭМ!$A$33:$A$776,$A21,СВЦЭМ!$B$33:$B$776,E$11)+'СЕТ СН'!$F$11+СВЦЭМ!$D$10+'СЕТ СН'!$F$6-'СЕТ СН'!$F$23</f>
        <v>962.21728871999994</v>
      </c>
      <c r="F21" s="36">
        <f>SUMIFS(СВЦЭМ!$D$33:$D$776,СВЦЭМ!$A$33:$A$776,$A21,СВЦЭМ!$B$33:$B$776,F$11)+'СЕТ СН'!$F$11+СВЦЭМ!$D$10+'СЕТ СН'!$F$6-'СЕТ СН'!$F$23</f>
        <v>956.67230023000002</v>
      </c>
      <c r="G21" s="36">
        <f>SUMIFS(СВЦЭМ!$D$33:$D$776,СВЦЭМ!$A$33:$A$776,$A21,СВЦЭМ!$B$33:$B$776,G$11)+'СЕТ СН'!$F$11+СВЦЭМ!$D$10+'СЕТ СН'!$F$6-'СЕТ СН'!$F$23</f>
        <v>954.90661692000003</v>
      </c>
      <c r="H21" s="36">
        <f>SUMIFS(СВЦЭМ!$D$33:$D$776,СВЦЭМ!$A$33:$A$776,$A21,СВЦЭМ!$B$33:$B$776,H$11)+'СЕТ СН'!$F$11+СВЦЭМ!$D$10+'СЕТ СН'!$F$6-'СЕТ СН'!$F$23</f>
        <v>972.67347956000003</v>
      </c>
      <c r="I21" s="36">
        <f>SUMIFS(СВЦЭМ!$D$33:$D$776,СВЦЭМ!$A$33:$A$776,$A21,СВЦЭМ!$B$33:$B$776,I$11)+'СЕТ СН'!$F$11+СВЦЭМ!$D$10+'СЕТ СН'!$F$6-'СЕТ СН'!$F$23</f>
        <v>944.59188835999998</v>
      </c>
      <c r="J21" s="36">
        <f>SUMIFS(СВЦЭМ!$D$33:$D$776,СВЦЭМ!$A$33:$A$776,$A21,СВЦЭМ!$B$33:$B$776,J$11)+'СЕТ СН'!$F$11+СВЦЭМ!$D$10+'СЕТ СН'!$F$6-'СЕТ СН'!$F$23</f>
        <v>894.57511168999997</v>
      </c>
      <c r="K21" s="36">
        <f>SUMIFS(СВЦЭМ!$D$33:$D$776,СВЦЭМ!$A$33:$A$776,$A21,СВЦЭМ!$B$33:$B$776,K$11)+'СЕТ СН'!$F$11+СВЦЭМ!$D$10+'СЕТ СН'!$F$6-'СЕТ СН'!$F$23</f>
        <v>812.96407044</v>
      </c>
      <c r="L21" s="36">
        <f>SUMIFS(СВЦЭМ!$D$33:$D$776,СВЦЭМ!$A$33:$A$776,$A21,СВЦЭМ!$B$33:$B$776,L$11)+'СЕТ СН'!$F$11+СВЦЭМ!$D$10+'СЕТ СН'!$F$6-'СЕТ СН'!$F$23</f>
        <v>744.52891438999995</v>
      </c>
      <c r="M21" s="36">
        <f>SUMIFS(СВЦЭМ!$D$33:$D$776,СВЦЭМ!$A$33:$A$776,$A21,СВЦЭМ!$B$33:$B$776,M$11)+'СЕТ СН'!$F$11+СВЦЭМ!$D$10+'СЕТ СН'!$F$6-'СЕТ СН'!$F$23</f>
        <v>754.18727913999999</v>
      </c>
      <c r="N21" s="36">
        <f>SUMIFS(СВЦЭМ!$D$33:$D$776,СВЦЭМ!$A$33:$A$776,$A21,СВЦЭМ!$B$33:$B$776,N$11)+'СЕТ СН'!$F$11+СВЦЭМ!$D$10+'СЕТ СН'!$F$6-'СЕТ СН'!$F$23</f>
        <v>764.82806375999996</v>
      </c>
      <c r="O21" s="36">
        <f>SUMIFS(СВЦЭМ!$D$33:$D$776,СВЦЭМ!$A$33:$A$776,$A21,СВЦЭМ!$B$33:$B$776,O$11)+'СЕТ СН'!$F$11+СВЦЭМ!$D$10+'СЕТ СН'!$F$6-'СЕТ СН'!$F$23</f>
        <v>762.51984168000001</v>
      </c>
      <c r="P21" s="36">
        <f>SUMIFS(СВЦЭМ!$D$33:$D$776,СВЦЭМ!$A$33:$A$776,$A21,СВЦЭМ!$B$33:$B$776,P$11)+'СЕТ СН'!$F$11+СВЦЭМ!$D$10+'СЕТ СН'!$F$6-'СЕТ СН'!$F$23</f>
        <v>771.47891116999995</v>
      </c>
      <c r="Q21" s="36">
        <f>SUMIFS(СВЦЭМ!$D$33:$D$776,СВЦЭМ!$A$33:$A$776,$A21,СВЦЭМ!$B$33:$B$776,Q$11)+'СЕТ СН'!$F$11+СВЦЭМ!$D$10+'СЕТ СН'!$F$6-'СЕТ СН'!$F$23</f>
        <v>778.77963648000002</v>
      </c>
      <c r="R21" s="36">
        <f>SUMIFS(СВЦЭМ!$D$33:$D$776,СВЦЭМ!$A$33:$A$776,$A21,СВЦЭМ!$B$33:$B$776,R$11)+'СЕТ СН'!$F$11+СВЦЭМ!$D$10+'СЕТ СН'!$F$6-'СЕТ СН'!$F$23</f>
        <v>779.15664487000004</v>
      </c>
      <c r="S21" s="36">
        <f>SUMIFS(СВЦЭМ!$D$33:$D$776,СВЦЭМ!$A$33:$A$776,$A21,СВЦЭМ!$B$33:$B$776,S$11)+'СЕТ СН'!$F$11+СВЦЭМ!$D$10+'СЕТ СН'!$F$6-'СЕТ СН'!$F$23</f>
        <v>783.48925882000003</v>
      </c>
      <c r="T21" s="36">
        <f>SUMIFS(СВЦЭМ!$D$33:$D$776,СВЦЭМ!$A$33:$A$776,$A21,СВЦЭМ!$B$33:$B$776,T$11)+'СЕТ СН'!$F$11+СВЦЭМ!$D$10+'СЕТ СН'!$F$6-'СЕТ СН'!$F$23</f>
        <v>778.61224127000003</v>
      </c>
      <c r="U21" s="36">
        <f>SUMIFS(СВЦЭМ!$D$33:$D$776,СВЦЭМ!$A$33:$A$776,$A21,СВЦЭМ!$B$33:$B$776,U$11)+'СЕТ СН'!$F$11+СВЦЭМ!$D$10+'СЕТ СН'!$F$6-'СЕТ СН'!$F$23</f>
        <v>767.85019025999998</v>
      </c>
      <c r="V21" s="36">
        <f>SUMIFS(СВЦЭМ!$D$33:$D$776,СВЦЭМ!$A$33:$A$776,$A21,СВЦЭМ!$B$33:$B$776,V$11)+'СЕТ СН'!$F$11+СВЦЭМ!$D$10+'СЕТ СН'!$F$6-'СЕТ СН'!$F$23</f>
        <v>763.31394908999994</v>
      </c>
      <c r="W21" s="36">
        <f>SUMIFS(СВЦЭМ!$D$33:$D$776,СВЦЭМ!$A$33:$A$776,$A21,СВЦЭМ!$B$33:$B$776,W$11)+'СЕТ СН'!$F$11+СВЦЭМ!$D$10+'СЕТ СН'!$F$6-'СЕТ СН'!$F$23</f>
        <v>765.31212097000002</v>
      </c>
      <c r="X21" s="36">
        <f>SUMIFS(СВЦЭМ!$D$33:$D$776,СВЦЭМ!$A$33:$A$776,$A21,СВЦЭМ!$B$33:$B$776,X$11)+'СЕТ СН'!$F$11+СВЦЭМ!$D$10+'СЕТ СН'!$F$6-'СЕТ СН'!$F$23</f>
        <v>803.08520296999995</v>
      </c>
      <c r="Y21" s="36">
        <f>SUMIFS(СВЦЭМ!$D$33:$D$776,СВЦЭМ!$A$33:$A$776,$A21,СВЦЭМ!$B$33:$B$776,Y$11)+'СЕТ СН'!$F$11+СВЦЭМ!$D$10+'СЕТ СН'!$F$6-'СЕТ СН'!$F$23</f>
        <v>893.08298286000002</v>
      </c>
    </row>
    <row r="22" spans="1:25" ht="15.75" x14ac:dyDescent="0.2">
      <c r="A22" s="35">
        <f t="shared" si="0"/>
        <v>43993</v>
      </c>
      <c r="B22" s="36">
        <f>SUMIFS(СВЦЭМ!$D$33:$D$776,СВЦЭМ!$A$33:$A$776,$A22,СВЦЭМ!$B$33:$B$776,B$11)+'СЕТ СН'!$F$11+СВЦЭМ!$D$10+'СЕТ СН'!$F$6-'СЕТ СН'!$F$23</f>
        <v>997.68218632000003</v>
      </c>
      <c r="C22" s="36">
        <f>SUMIFS(СВЦЭМ!$D$33:$D$776,СВЦЭМ!$A$33:$A$776,$A22,СВЦЭМ!$B$33:$B$776,C$11)+'СЕТ СН'!$F$11+СВЦЭМ!$D$10+'СЕТ СН'!$F$6-'СЕТ СН'!$F$23</f>
        <v>969.60360169</v>
      </c>
      <c r="D22" s="36">
        <f>SUMIFS(СВЦЭМ!$D$33:$D$776,СВЦЭМ!$A$33:$A$776,$A22,СВЦЭМ!$B$33:$B$776,D$11)+'СЕТ СН'!$F$11+СВЦЭМ!$D$10+'СЕТ СН'!$F$6-'СЕТ СН'!$F$23</f>
        <v>949.24364914</v>
      </c>
      <c r="E22" s="36">
        <f>SUMIFS(СВЦЭМ!$D$33:$D$776,СВЦЭМ!$A$33:$A$776,$A22,СВЦЭМ!$B$33:$B$776,E$11)+'СЕТ СН'!$F$11+СВЦЭМ!$D$10+'СЕТ СН'!$F$6-'СЕТ СН'!$F$23</f>
        <v>954.33681515000001</v>
      </c>
      <c r="F22" s="36">
        <f>SUMIFS(СВЦЭМ!$D$33:$D$776,СВЦЭМ!$A$33:$A$776,$A22,СВЦЭМ!$B$33:$B$776,F$11)+'СЕТ СН'!$F$11+СВЦЭМ!$D$10+'СЕТ СН'!$F$6-'СЕТ СН'!$F$23</f>
        <v>946.93917150000004</v>
      </c>
      <c r="G22" s="36">
        <f>SUMIFS(СВЦЭМ!$D$33:$D$776,СВЦЭМ!$A$33:$A$776,$A22,СВЦЭМ!$B$33:$B$776,G$11)+'СЕТ СН'!$F$11+СВЦЭМ!$D$10+'СЕТ СН'!$F$6-'СЕТ СН'!$F$23</f>
        <v>952.46830790000001</v>
      </c>
      <c r="H22" s="36">
        <f>SUMIFS(СВЦЭМ!$D$33:$D$776,СВЦЭМ!$A$33:$A$776,$A22,СВЦЭМ!$B$33:$B$776,H$11)+'СЕТ СН'!$F$11+СВЦЭМ!$D$10+'СЕТ СН'!$F$6-'СЕТ СН'!$F$23</f>
        <v>968.94989579000003</v>
      </c>
      <c r="I22" s="36">
        <f>SUMIFS(СВЦЭМ!$D$33:$D$776,СВЦЭМ!$A$33:$A$776,$A22,СВЦЭМ!$B$33:$B$776,I$11)+'СЕТ СН'!$F$11+СВЦЭМ!$D$10+'СЕТ СН'!$F$6-'СЕТ СН'!$F$23</f>
        <v>986.00222024999994</v>
      </c>
      <c r="J22" s="36">
        <f>SUMIFS(СВЦЭМ!$D$33:$D$776,СВЦЭМ!$A$33:$A$776,$A22,СВЦЭМ!$B$33:$B$776,J$11)+'СЕТ СН'!$F$11+СВЦЭМ!$D$10+'СЕТ СН'!$F$6-'СЕТ СН'!$F$23</f>
        <v>924.45203136999999</v>
      </c>
      <c r="K22" s="36">
        <f>SUMIFS(СВЦЭМ!$D$33:$D$776,СВЦЭМ!$A$33:$A$776,$A22,СВЦЭМ!$B$33:$B$776,K$11)+'СЕТ СН'!$F$11+СВЦЭМ!$D$10+'СЕТ СН'!$F$6-'СЕТ СН'!$F$23</f>
        <v>842.31865674999995</v>
      </c>
      <c r="L22" s="36">
        <f>SUMIFS(СВЦЭМ!$D$33:$D$776,СВЦЭМ!$A$33:$A$776,$A22,СВЦЭМ!$B$33:$B$776,L$11)+'СЕТ СН'!$F$11+СВЦЭМ!$D$10+'СЕТ СН'!$F$6-'СЕТ СН'!$F$23</f>
        <v>783.08531472000004</v>
      </c>
      <c r="M22" s="36">
        <f>SUMIFS(СВЦЭМ!$D$33:$D$776,СВЦЭМ!$A$33:$A$776,$A22,СВЦЭМ!$B$33:$B$776,M$11)+'СЕТ СН'!$F$11+СВЦЭМ!$D$10+'СЕТ СН'!$F$6-'СЕТ СН'!$F$23</f>
        <v>778.89279777000002</v>
      </c>
      <c r="N22" s="36">
        <f>SUMIFS(СВЦЭМ!$D$33:$D$776,СВЦЭМ!$A$33:$A$776,$A22,СВЦЭМ!$B$33:$B$776,N$11)+'СЕТ СН'!$F$11+СВЦЭМ!$D$10+'СЕТ СН'!$F$6-'СЕТ СН'!$F$23</f>
        <v>777.08754485999998</v>
      </c>
      <c r="O22" s="36">
        <f>SUMIFS(СВЦЭМ!$D$33:$D$776,СВЦЭМ!$A$33:$A$776,$A22,СВЦЭМ!$B$33:$B$776,O$11)+'СЕТ СН'!$F$11+СВЦЭМ!$D$10+'СЕТ СН'!$F$6-'СЕТ СН'!$F$23</f>
        <v>783.25087130999998</v>
      </c>
      <c r="P22" s="36">
        <f>SUMIFS(СВЦЭМ!$D$33:$D$776,СВЦЭМ!$A$33:$A$776,$A22,СВЦЭМ!$B$33:$B$776,P$11)+'СЕТ СН'!$F$11+СВЦЭМ!$D$10+'СЕТ СН'!$F$6-'СЕТ СН'!$F$23</f>
        <v>790.95665597000004</v>
      </c>
      <c r="Q22" s="36">
        <f>SUMIFS(СВЦЭМ!$D$33:$D$776,СВЦЭМ!$A$33:$A$776,$A22,СВЦЭМ!$B$33:$B$776,Q$11)+'СЕТ СН'!$F$11+СВЦЭМ!$D$10+'СЕТ СН'!$F$6-'СЕТ СН'!$F$23</f>
        <v>783.03765282999996</v>
      </c>
      <c r="R22" s="36">
        <f>SUMIFS(СВЦЭМ!$D$33:$D$776,СВЦЭМ!$A$33:$A$776,$A22,СВЦЭМ!$B$33:$B$776,R$11)+'СЕТ СН'!$F$11+СВЦЭМ!$D$10+'СЕТ СН'!$F$6-'СЕТ СН'!$F$23</f>
        <v>783.27559262</v>
      </c>
      <c r="S22" s="36">
        <f>SUMIFS(СВЦЭМ!$D$33:$D$776,СВЦЭМ!$A$33:$A$776,$A22,СВЦЭМ!$B$33:$B$776,S$11)+'СЕТ СН'!$F$11+СВЦЭМ!$D$10+'СЕТ СН'!$F$6-'СЕТ СН'!$F$23</f>
        <v>781.14363825999999</v>
      </c>
      <c r="T22" s="36">
        <f>SUMIFS(СВЦЭМ!$D$33:$D$776,СВЦЭМ!$A$33:$A$776,$A22,СВЦЭМ!$B$33:$B$776,T$11)+'СЕТ СН'!$F$11+СВЦЭМ!$D$10+'СЕТ СН'!$F$6-'СЕТ СН'!$F$23</f>
        <v>784.66497430000004</v>
      </c>
      <c r="U22" s="36">
        <f>SUMIFS(СВЦЭМ!$D$33:$D$776,СВЦЭМ!$A$33:$A$776,$A22,СВЦЭМ!$B$33:$B$776,U$11)+'СЕТ СН'!$F$11+СВЦЭМ!$D$10+'СЕТ СН'!$F$6-'СЕТ СН'!$F$23</f>
        <v>774.72329626999999</v>
      </c>
      <c r="V22" s="36">
        <f>SUMIFS(СВЦЭМ!$D$33:$D$776,СВЦЭМ!$A$33:$A$776,$A22,СВЦЭМ!$B$33:$B$776,V$11)+'СЕТ СН'!$F$11+СВЦЭМ!$D$10+'СЕТ СН'!$F$6-'СЕТ СН'!$F$23</f>
        <v>763.68118788000004</v>
      </c>
      <c r="W22" s="36">
        <f>SUMIFS(СВЦЭМ!$D$33:$D$776,СВЦЭМ!$A$33:$A$776,$A22,СВЦЭМ!$B$33:$B$776,W$11)+'СЕТ СН'!$F$11+СВЦЭМ!$D$10+'СЕТ СН'!$F$6-'СЕТ СН'!$F$23</f>
        <v>751.38484027000004</v>
      </c>
      <c r="X22" s="36">
        <f>SUMIFS(СВЦЭМ!$D$33:$D$776,СВЦЭМ!$A$33:$A$776,$A22,СВЦЭМ!$B$33:$B$776,X$11)+'СЕТ СН'!$F$11+СВЦЭМ!$D$10+'СЕТ СН'!$F$6-'СЕТ СН'!$F$23</f>
        <v>787.36848100999998</v>
      </c>
      <c r="Y22" s="36">
        <f>SUMIFS(СВЦЭМ!$D$33:$D$776,СВЦЭМ!$A$33:$A$776,$A22,СВЦЭМ!$B$33:$B$776,Y$11)+'СЕТ СН'!$F$11+СВЦЭМ!$D$10+'СЕТ СН'!$F$6-'СЕТ СН'!$F$23</f>
        <v>877.22200641999996</v>
      </c>
    </row>
    <row r="23" spans="1:25" ht="15.75" x14ac:dyDescent="0.2">
      <c r="A23" s="35">
        <f t="shared" si="0"/>
        <v>43994</v>
      </c>
      <c r="B23" s="36">
        <f>SUMIFS(СВЦЭМ!$D$33:$D$776,СВЦЭМ!$A$33:$A$776,$A23,СВЦЭМ!$B$33:$B$776,B$11)+'СЕТ СН'!$F$11+СВЦЭМ!$D$10+'СЕТ СН'!$F$6-'СЕТ СН'!$F$23</f>
        <v>934.79880333999995</v>
      </c>
      <c r="C23" s="36">
        <f>SUMIFS(СВЦЭМ!$D$33:$D$776,СВЦЭМ!$A$33:$A$776,$A23,СВЦЭМ!$B$33:$B$776,C$11)+'СЕТ СН'!$F$11+СВЦЭМ!$D$10+'СЕТ СН'!$F$6-'СЕТ СН'!$F$23</f>
        <v>982.46640293999997</v>
      </c>
      <c r="D23" s="36">
        <f>SUMIFS(СВЦЭМ!$D$33:$D$776,СВЦЭМ!$A$33:$A$776,$A23,СВЦЭМ!$B$33:$B$776,D$11)+'СЕТ СН'!$F$11+СВЦЭМ!$D$10+'СЕТ СН'!$F$6-'СЕТ СН'!$F$23</f>
        <v>979.79278611999996</v>
      </c>
      <c r="E23" s="36">
        <f>SUMIFS(СВЦЭМ!$D$33:$D$776,СВЦЭМ!$A$33:$A$776,$A23,СВЦЭМ!$B$33:$B$776,E$11)+'СЕТ СН'!$F$11+СВЦЭМ!$D$10+'СЕТ СН'!$F$6-'СЕТ СН'!$F$23</f>
        <v>964.45090190999997</v>
      </c>
      <c r="F23" s="36">
        <f>SUMIFS(СВЦЭМ!$D$33:$D$776,СВЦЭМ!$A$33:$A$776,$A23,СВЦЭМ!$B$33:$B$776,F$11)+'СЕТ СН'!$F$11+СВЦЭМ!$D$10+'СЕТ СН'!$F$6-'СЕТ СН'!$F$23</f>
        <v>957.66234728999996</v>
      </c>
      <c r="G23" s="36">
        <f>SUMIFS(СВЦЭМ!$D$33:$D$776,СВЦЭМ!$A$33:$A$776,$A23,СВЦЭМ!$B$33:$B$776,G$11)+'СЕТ СН'!$F$11+СВЦЭМ!$D$10+'СЕТ СН'!$F$6-'СЕТ СН'!$F$23</f>
        <v>967.00353973999995</v>
      </c>
      <c r="H23" s="36">
        <f>SUMIFS(СВЦЭМ!$D$33:$D$776,СВЦЭМ!$A$33:$A$776,$A23,СВЦЭМ!$B$33:$B$776,H$11)+'СЕТ СН'!$F$11+СВЦЭМ!$D$10+'СЕТ СН'!$F$6-'СЕТ СН'!$F$23</f>
        <v>980.29394884999999</v>
      </c>
      <c r="I23" s="36">
        <f>SUMIFS(СВЦЭМ!$D$33:$D$776,СВЦЭМ!$A$33:$A$776,$A23,СВЦЭМ!$B$33:$B$776,I$11)+'СЕТ СН'!$F$11+СВЦЭМ!$D$10+'СЕТ СН'!$F$6-'СЕТ СН'!$F$23</f>
        <v>958.53129022999997</v>
      </c>
      <c r="J23" s="36">
        <f>SUMIFS(СВЦЭМ!$D$33:$D$776,СВЦЭМ!$A$33:$A$776,$A23,СВЦЭМ!$B$33:$B$776,J$11)+'СЕТ СН'!$F$11+СВЦЭМ!$D$10+'СЕТ СН'!$F$6-'СЕТ СН'!$F$23</f>
        <v>902.71898138999995</v>
      </c>
      <c r="K23" s="36">
        <f>SUMIFS(СВЦЭМ!$D$33:$D$776,СВЦЭМ!$A$33:$A$776,$A23,СВЦЭМ!$B$33:$B$776,K$11)+'СЕТ СН'!$F$11+СВЦЭМ!$D$10+'СЕТ СН'!$F$6-'СЕТ СН'!$F$23</f>
        <v>802.01206802000002</v>
      </c>
      <c r="L23" s="36">
        <f>SUMIFS(СВЦЭМ!$D$33:$D$776,СВЦЭМ!$A$33:$A$776,$A23,СВЦЭМ!$B$33:$B$776,L$11)+'СЕТ СН'!$F$11+СВЦЭМ!$D$10+'СЕТ СН'!$F$6-'СЕТ СН'!$F$23</f>
        <v>741.83534401999998</v>
      </c>
      <c r="M23" s="36">
        <f>SUMIFS(СВЦЭМ!$D$33:$D$776,СВЦЭМ!$A$33:$A$776,$A23,СВЦЭМ!$B$33:$B$776,M$11)+'СЕТ СН'!$F$11+СВЦЭМ!$D$10+'СЕТ СН'!$F$6-'СЕТ СН'!$F$23</f>
        <v>737.61079388999997</v>
      </c>
      <c r="N23" s="36">
        <f>SUMIFS(СВЦЭМ!$D$33:$D$776,СВЦЭМ!$A$33:$A$776,$A23,СВЦЭМ!$B$33:$B$776,N$11)+'СЕТ СН'!$F$11+СВЦЭМ!$D$10+'СЕТ СН'!$F$6-'СЕТ СН'!$F$23</f>
        <v>758.91308531999994</v>
      </c>
      <c r="O23" s="36">
        <f>SUMIFS(СВЦЭМ!$D$33:$D$776,СВЦЭМ!$A$33:$A$776,$A23,СВЦЭМ!$B$33:$B$776,O$11)+'СЕТ СН'!$F$11+СВЦЭМ!$D$10+'СЕТ СН'!$F$6-'СЕТ СН'!$F$23</f>
        <v>769.09645336999995</v>
      </c>
      <c r="P23" s="36">
        <f>SUMIFS(СВЦЭМ!$D$33:$D$776,СВЦЭМ!$A$33:$A$776,$A23,СВЦЭМ!$B$33:$B$776,P$11)+'СЕТ СН'!$F$11+СВЦЭМ!$D$10+'СЕТ СН'!$F$6-'СЕТ СН'!$F$23</f>
        <v>772.78798571999994</v>
      </c>
      <c r="Q23" s="36">
        <f>SUMIFS(СВЦЭМ!$D$33:$D$776,СВЦЭМ!$A$33:$A$776,$A23,СВЦЭМ!$B$33:$B$776,Q$11)+'СЕТ СН'!$F$11+СВЦЭМ!$D$10+'СЕТ СН'!$F$6-'СЕТ СН'!$F$23</f>
        <v>760.56398774000002</v>
      </c>
      <c r="R23" s="36">
        <f>SUMIFS(СВЦЭМ!$D$33:$D$776,СВЦЭМ!$A$33:$A$776,$A23,СВЦЭМ!$B$33:$B$776,R$11)+'СЕТ СН'!$F$11+СВЦЭМ!$D$10+'СЕТ СН'!$F$6-'СЕТ СН'!$F$23</f>
        <v>756.68650291999995</v>
      </c>
      <c r="S23" s="36">
        <f>SUMIFS(СВЦЭМ!$D$33:$D$776,СВЦЭМ!$A$33:$A$776,$A23,СВЦЭМ!$B$33:$B$776,S$11)+'СЕТ СН'!$F$11+СВЦЭМ!$D$10+'СЕТ СН'!$F$6-'СЕТ СН'!$F$23</f>
        <v>760.70340390000001</v>
      </c>
      <c r="T23" s="36">
        <f>SUMIFS(СВЦЭМ!$D$33:$D$776,СВЦЭМ!$A$33:$A$776,$A23,СВЦЭМ!$B$33:$B$776,T$11)+'СЕТ СН'!$F$11+СВЦЭМ!$D$10+'СЕТ СН'!$F$6-'СЕТ СН'!$F$23</f>
        <v>770.70177178999995</v>
      </c>
      <c r="U23" s="36">
        <f>SUMIFS(СВЦЭМ!$D$33:$D$776,СВЦЭМ!$A$33:$A$776,$A23,СВЦЭМ!$B$33:$B$776,U$11)+'СЕТ СН'!$F$11+СВЦЭМ!$D$10+'СЕТ СН'!$F$6-'СЕТ СН'!$F$23</f>
        <v>762.90280661999998</v>
      </c>
      <c r="V23" s="36">
        <f>SUMIFS(СВЦЭМ!$D$33:$D$776,СВЦЭМ!$A$33:$A$776,$A23,СВЦЭМ!$B$33:$B$776,V$11)+'СЕТ СН'!$F$11+СВЦЭМ!$D$10+'СЕТ СН'!$F$6-'СЕТ СН'!$F$23</f>
        <v>747.14519369000004</v>
      </c>
      <c r="W23" s="36">
        <f>SUMIFS(СВЦЭМ!$D$33:$D$776,СВЦЭМ!$A$33:$A$776,$A23,СВЦЭМ!$B$33:$B$776,W$11)+'СЕТ СН'!$F$11+СВЦЭМ!$D$10+'СЕТ СН'!$F$6-'СЕТ СН'!$F$23</f>
        <v>735.26288242999999</v>
      </c>
      <c r="X23" s="36">
        <f>SUMIFS(СВЦЭМ!$D$33:$D$776,СВЦЭМ!$A$33:$A$776,$A23,СВЦЭМ!$B$33:$B$776,X$11)+'СЕТ СН'!$F$11+СВЦЭМ!$D$10+'СЕТ СН'!$F$6-'СЕТ СН'!$F$23</f>
        <v>768.99923924999996</v>
      </c>
      <c r="Y23" s="36">
        <f>SUMIFS(СВЦЭМ!$D$33:$D$776,СВЦЭМ!$A$33:$A$776,$A23,СВЦЭМ!$B$33:$B$776,Y$11)+'СЕТ СН'!$F$11+СВЦЭМ!$D$10+'СЕТ СН'!$F$6-'СЕТ СН'!$F$23</f>
        <v>864.66953491999993</v>
      </c>
    </row>
    <row r="24" spans="1:25" ht="15.75" x14ac:dyDescent="0.2">
      <c r="A24" s="35">
        <f t="shared" si="0"/>
        <v>43995</v>
      </c>
      <c r="B24" s="36">
        <f>SUMIFS(СВЦЭМ!$D$33:$D$776,СВЦЭМ!$A$33:$A$776,$A24,СВЦЭМ!$B$33:$B$776,B$11)+'СЕТ СН'!$F$11+СВЦЭМ!$D$10+'СЕТ СН'!$F$6-'СЕТ СН'!$F$23</f>
        <v>895.07605523999996</v>
      </c>
      <c r="C24" s="36">
        <f>SUMIFS(СВЦЭМ!$D$33:$D$776,СВЦЭМ!$A$33:$A$776,$A24,СВЦЭМ!$B$33:$B$776,C$11)+'СЕТ СН'!$F$11+СВЦЭМ!$D$10+'СЕТ СН'!$F$6-'СЕТ СН'!$F$23</f>
        <v>916.79612877</v>
      </c>
      <c r="D24" s="36">
        <f>SUMIFS(СВЦЭМ!$D$33:$D$776,СВЦЭМ!$A$33:$A$776,$A24,СВЦЭМ!$B$33:$B$776,D$11)+'СЕТ СН'!$F$11+СВЦЭМ!$D$10+'СЕТ СН'!$F$6-'СЕТ СН'!$F$23</f>
        <v>939.44424971000001</v>
      </c>
      <c r="E24" s="36">
        <f>SUMIFS(СВЦЭМ!$D$33:$D$776,СВЦЭМ!$A$33:$A$776,$A24,СВЦЭМ!$B$33:$B$776,E$11)+'СЕТ СН'!$F$11+СВЦЭМ!$D$10+'СЕТ СН'!$F$6-'СЕТ СН'!$F$23</f>
        <v>954.93548009999995</v>
      </c>
      <c r="F24" s="36">
        <f>SUMIFS(СВЦЭМ!$D$33:$D$776,СВЦЭМ!$A$33:$A$776,$A24,СВЦЭМ!$B$33:$B$776,F$11)+'СЕТ СН'!$F$11+СВЦЭМ!$D$10+'СЕТ СН'!$F$6-'СЕТ СН'!$F$23</f>
        <v>955.08570056999997</v>
      </c>
      <c r="G24" s="36">
        <f>SUMIFS(СВЦЭМ!$D$33:$D$776,СВЦЭМ!$A$33:$A$776,$A24,СВЦЭМ!$B$33:$B$776,G$11)+'СЕТ СН'!$F$11+СВЦЭМ!$D$10+'СЕТ СН'!$F$6-'СЕТ СН'!$F$23</f>
        <v>947.34671983999999</v>
      </c>
      <c r="H24" s="36">
        <f>SUMIFS(СВЦЭМ!$D$33:$D$776,СВЦЭМ!$A$33:$A$776,$A24,СВЦЭМ!$B$33:$B$776,H$11)+'СЕТ СН'!$F$11+СВЦЭМ!$D$10+'СЕТ СН'!$F$6-'СЕТ СН'!$F$23</f>
        <v>936.95517799999993</v>
      </c>
      <c r="I24" s="36">
        <f>SUMIFS(СВЦЭМ!$D$33:$D$776,СВЦЭМ!$A$33:$A$776,$A24,СВЦЭМ!$B$33:$B$776,I$11)+'СЕТ СН'!$F$11+СВЦЭМ!$D$10+'СЕТ СН'!$F$6-'СЕТ СН'!$F$23</f>
        <v>907.58470646000001</v>
      </c>
      <c r="J24" s="36">
        <f>SUMIFS(СВЦЭМ!$D$33:$D$776,СВЦЭМ!$A$33:$A$776,$A24,СВЦЭМ!$B$33:$B$776,J$11)+'СЕТ СН'!$F$11+СВЦЭМ!$D$10+'СЕТ СН'!$F$6-'СЕТ СН'!$F$23</f>
        <v>859.53029377999997</v>
      </c>
      <c r="K24" s="36">
        <f>SUMIFS(СВЦЭМ!$D$33:$D$776,СВЦЭМ!$A$33:$A$776,$A24,СВЦЭМ!$B$33:$B$776,K$11)+'СЕТ СН'!$F$11+СВЦЭМ!$D$10+'СЕТ СН'!$F$6-'СЕТ СН'!$F$23</f>
        <v>792.83004404999997</v>
      </c>
      <c r="L24" s="36">
        <f>SUMIFS(СВЦЭМ!$D$33:$D$776,СВЦЭМ!$A$33:$A$776,$A24,СВЦЭМ!$B$33:$B$776,L$11)+'СЕТ СН'!$F$11+СВЦЭМ!$D$10+'СЕТ СН'!$F$6-'СЕТ СН'!$F$23</f>
        <v>738.50871499000004</v>
      </c>
      <c r="M24" s="36">
        <f>SUMIFS(СВЦЭМ!$D$33:$D$776,СВЦЭМ!$A$33:$A$776,$A24,СВЦЭМ!$B$33:$B$776,M$11)+'СЕТ СН'!$F$11+СВЦЭМ!$D$10+'СЕТ СН'!$F$6-'СЕТ СН'!$F$23</f>
        <v>741.53038887000002</v>
      </c>
      <c r="N24" s="36">
        <f>SUMIFS(СВЦЭМ!$D$33:$D$776,СВЦЭМ!$A$33:$A$776,$A24,СВЦЭМ!$B$33:$B$776,N$11)+'СЕТ СН'!$F$11+СВЦЭМ!$D$10+'СЕТ СН'!$F$6-'СЕТ СН'!$F$23</f>
        <v>746.14474570999994</v>
      </c>
      <c r="O24" s="36">
        <f>SUMIFS(СВЦЭМ!$D$33:$D$776,СВЦЭМ!$A$33:$A$776,$A24,СВЦЭМ!$B$33:$B$776,O$11)+'СЕТ СН'!$F$11+СВЦЭМ!$D$10+'СЕТ СН'!$F$6-'СЕТ СН'!$F$23</f>
        <v>753.0937169</v>
      </c>
      <c r="P24" s="36">
        <f>SUMIFS(СВЦЭМ!$D$33:$D$776,СВЦЭМ!$A$33:$A$776,$A24,СВЦЭМ!$B$33:$B$776,P$11)+'СЕТ СН'!$F$11+СВЦЭМ!$D$10+'СЕТ СН'!$F$6-'СЕТ СН'!$F$23</f>
        <v>758.34390716999997</v>
      </c>
      <c r="Q24" s="36">
        <f>SUMIFS(СВЦЭМ!$D$33:$D$776,СВЦЭМ!$A$33:$A$776,$A24,СВЦЭМ!$B$33:$B$776,Q$11)+'СЕТ СН'!$F$11+СВЦЭМ!$D$10+'СЕТ СН'!$F$6-'СЕТ СН'!$F$23</f>
        <v>745.10232570999995</v>
      </c>
      <c r="R24" s="36">
        <f>SUMIFS(СВЦЭМ!$D$33:$D$776,СВЦЭМ!$A$33:$A$776,$A24,СВЦЭМ!$B$33:$B$776,R$11)+'СЕТ СН'!$F$11+СВЦЭМ!$D$10+'СЕТ СН'!$F$6-'СЕТ СН'!$F$23</f>
        <v>742.50068692000002</v>
      </c>
      <c r="S24" s="36">
        <f>SUMIFS(СВЦЭМ!$D$33:$D$776,СВЦЭМ!$A$33:$A$776,$A24,СВЦЭМ!$B$33:$B$776,S$11)+'СЕТ СН'!$F$11+СВЦЭМ!$D$10+'СЕТ СН'!$F$6-'СЕТ СН'!$F$23</f>
        <v>749.54153594000002</v>
      </c>
      <c r="T24" s="36">
        <f>SUMIFS(СВЦЭМ!$D$33:$D$776,СВЦЭМ!$A$33:$A$776,$A24,СВЦЭМ!$B$33:$B$776,T$11)+'СЕТ СН'!$F$11+СВЦЭМ!$D$10+'СЕТ СН'!$F$6-'СЕТ СН'!$F$23</f>
        <v>756.22067649999997</v>
      </c>
      <c r="U24" s="36">
        <f>SUMIFS(СВЦЭМ!$D$33:$D$776,СВЦЭМ!$A$33:$A$776,$A24,СВЦЭМ!$B$33:$B$776,U$11)+'СЕТ СН'!$F$11+СВЦЭМ!$D$10+'СЕТ СН'!$F$6-'СЕТ СН'!$F$23</f>
        <v>751.45275875000004</v>
      </c>
      <c r="V24" s="36">
        <f>SUMIFS(СВЦЭМ!$D$33:$D$776,СВЦЭМ!$A$33:$A$776,$A24,СВЦЭМ!$B$33:$B$776,V$11)+'СЕТ СН'!$F$11+СВЦЭМ!$D$10+'СЕТ СН'!$F$6-'СЕТ СН'!$F$23</f>
        <v>748.79366760999994</v>
      </c>
      <c r="W24" s="36">
        <f>SUMIFS(СВЦЭМ!$D$33:$D$776,СВЦЭМ!$A$33:$A$776,$A24,СВЦЭМ!$B$33:$B$776,W$11)+'СЕТ СН'!$F$11+СВЦЭМ!$D$10+'СЕТ СН'!$F$6-'СЕТ СН'!$F$23</f>
        <v>736.04600028000004</v>
      </c>
      <c r="X24" s="36">
        <f>SUMIFS(СВЦЭМ!$D$33:$D$776,СВЦЭМ!$A$33:$A$776,$A24,СВЦЭМ!$B$33:$B$776,X$11)+'СЕТ СН'!$F$11+СВЦЭМ!$D$10+'СЕТ СН'!$F$6-'СЕТ СН'!$F$23</f>
        <v>755.40402127999994</v>
      </c>
      <c r="Y24" s="36">
        <f>SUMIFS(СВЦЭМ!$D$33:$D$776,СВЦЭМ!$A$33:$A$776,$A24,СВЦЭМ!$B$33:$B$776,Y$11)+'СЕТ СН'!$F$11+СВЦЭМ!$D$10+'СЕТ СН'!$F$6-'СЕТ СН'!$F$23</f>
        <v>838.22414867999998</v>
      </c>
    </row>
    <row r="25" spans="1:25" ht="15.75" x14ac:dyDescent="0.2">
      <c r="A25" s="35">
        <f t="shared" si="0"/>
        <v>43996</v>
      </c>
      <c r="B25" s="36">
        <f>SUMIFS(СВЦЭМ!$D$33:$D$776,СВЦЭМ!$A$33:$A$776,$A25,СВЦЭМ!$B$33:$B$776,B$11)+'СЕТ СН'!$F$11+СВЦЭМ!$D$10+'СЕТ СН'!$F$6-'СЕТ СН'!$F$23</f>
        <v>937.34154857999999</v>
      </c>
      <c r="C25" s="36">
        <f>SUMIFS(СВЦЭМ!$D$33:$D$776,СВЦЭМ!$A$33:$A$776,$A25,СВЦЭМ!$B$33:$B$776,C$11)+'СЕТ СН'!$F$11+СВЦЭМ!$D$10+'СЕТ СН'!$F$6-'СЕТ СН'!$F$23</f>
        <v>962.45600150999996</v>
      </c>
      <c r="D25" s="36">
        <f>SUMIFS(СВЦЭМ!$D$33:$D$776,СВЦЭМ!$A$33:$A$776,$A25,СВЦЭМ!$B$33:$B$776,D$11)+'СЕТ СН'!$F$11+СВЦЭМ!$D$10+'СЕТ СН'!$F$6-'СЕТ СН'!$F$23</f>
        <v>948.37347302000001</v>
      </c>
      <c r="E25" s="36">
        <f>SUMIFS(СВЦЭМ!$D$33:$D$776,СВЦЭМ!$A$33:$A$776,$A25,СВЦЭМ!$B$33:$B$776,E$11)+'СЕТ СН'!$F$11+СВЦЭМ!$D$10+'СЕТ СН'!$F$6-'СЕТ СН'!$F$23</f>
        <v>940.56185443000004</v>
      </c>
      <c r="F25" s="36">
        <f>SUMIFS(СВЦЭМ!$D$33:$D$776,СВЦЭМ!$A$33:$A$776,$A25,СВЦЭМ!$B$33:$B$776,F$11)+'СЕТ СН'!$F$11+СВЦЭМ!$D$10+'СЕТ СН'!$F$6-'СЕТ СН'!$F$23</f>
        <v>934.07114446000003</v>
      </c>
      <c r="G25" s="36">
        <f>SUMIFS(СВЦЭМ!$D$33:$D$776,СВЦЭМ!$A$33:$A$776,$A25,СВЦЭМ!$B$33:$B$776,G$11)+'СЕТ СН'!$F$11+СВЦЭМ!$D$10+'СЕТ СН'!$F$6-'СЕТ СН'!$F$23</f>
        <v>943.42731397</v>
      </c>
      <c r="H25" s="36">
        <f>SUMIFS(СВЦЭМ!$D$33:$D$776,СВЦЭМ!$A$33:$A$776,$A25,СВЦЭМ!$B$33:$B$776,H$11)+'СЕТ СН'!$F$11+СВЦЭМ!$D$10+'СЕТ СН'!$F$6-'СЕТ СН'!$F$23</f>
        <v>937.50882052999998</v>
      </c>
      <c r="I25" s="36">
        <f>SUMIFS(СВЦЭМ!$D$33:$D$776,СВЦЭМ!$A$33:$A$776,$A25,СВЦЭМ!$B$33:$B$776,I$11)+'СЕТ СН'!$F$11+СВЦЭМ!$D$10+'СЕТ СН'!$F$6-'СЕТ СН'!$F$23</f>
        <v>954.05253929000003</v>
      </c>
      <c r="J25" s="36">
        <f>SUMIFS(СВЦЭМ!$D$33:$D$776,СВЦЭМ!$A$33:$A$776,$A25,СВЦЭМ!$B$33:$B$776,J$11)+'СЕТ СН'!$F$11+СВЦЭМ!$D$10+'СЕТ СН'!$F$6-'СЕТ СН'!$F$23</f>
        <v>899.69441834999998</v>
      </c>
      <c r="K25" s="36">
        <f>SUMIFS(СВЦЭМ!$D$33:$D$776,СВЦЭМ!$A$33:$A$776,$A25,СВЦЭМ!$B$33:$B$776,K$11)+'СЕТ СН'!$F$11+СВЦЭМ!$D$10+'СЕТ СН'!$F$6-'СЕТ СН'!$F$23</f>
        <v>788.78539910999996</v>
      </c>
      <c r="L25" s="36">
        <f>SUMIFS(СВЦЭМ!$D$33:$D$776,СВЦЭМ!$A$33:$A$776,$A25,СВЦЭМ!$B$33:$B$776,L$11)+'СЕТ СН'!$F$11+СВЦЭМ!$D$10+'СЕТ СН'!$F$6-'СЕТ СН'!$F$23</f>
        <v>719.26842220000003</v>
      </c>
      <c r="M25" s="36">
        <f>SUMIFS(СВЦЭМ!$D$33:$D$776,СВЦЭМ!$A$33:$A$776,$A25,СВЦЭМ!$B$33:$B$776,M$11)+'СЕТ СН'!$F$11+СВЦЭМ!$D$10+'СЕТ СН'!$F$6-'СЕТ СН'!$F$23</f>
        <v>717.69990924000001</v>
      </c>
      <c r="N25" s="36">
        <f>SUMIFS(СВЦЭМ!$D$33:$D$776,СВЦЭМ!$A$33:$A$776,$A25,СВЦЭМ!$B$33:$B$776,N$11)+'СЕТ СН'!$F$11+СВЦЭМ!$D$10+'СЕТ СН'!$F$6-'СЕТ СН'!$F$23</f>
        <v>725.01231972999994</v>
      </c>
      <c r="O25" s="36">
        <f>SUMIFS(СВЦЭМ!$D$33:$D$776,СВЦЭМ!$A$33:$A$776,$A25,СВЦЭМ!$B$33:$B$776,O$11)+'СЕТ СН'!$F$11+СВЦЭМ!$D$10+'СЕТ СН'!$F$6-'СЕТ СН'!$F$23</f>
        <v>722.91966818000003</v>
      </c>
      <c r="P25" s="36">
        <f>SUMIFS(СВЦЭМ!$D$33:$D$776,СВЦЭМ!$A$33:$A$776,$A25,СВЦЭМ!$B$33:$B$776,P$11)+'СЕТ СН'!$F$11+СВЦЭМ!$D$10+'СЕТ СН'!$F$6-'СЕТ СН'!$F$23</f>
        <v>720.92244617999995</v>
      </c>
      <c r="Q25" s="36">
        <f>SUMIFS(СВЦЭМ!$D$33:$D$776,СВЦЭМ!$A$33:$A$776,$A25,СВЦЭМ!$B$33:$B$776,Q$11)+'СЕТ СН'!$F$11+СВЦЭМ!$D$10+'СЕТ СН'!$F$6-'СЕТ СН'!$F$23</f>
        <v>708.20729722999999</v>
      </c>
      <c r="R25" s="36">
        <f>SUMIFS(СВЦЭМ!$D$33:$D$776,СВЦЭМ!$A$33:$A$776,$A25,СВЦЭМ!$B$33:$B$776,R$11)+'СЕТ СН'!$F$11+СВЦЭМ!$D$10+'СЕТ СН'!$F$6-'СЕТ СН'!$F$23</f>
        <v>701.90206129000001</v>
      </c>
      <c r="S25" s="36">
        <f>SUMIFS(СВЦЭМ!$D$33:$D$776,СВЦЭМ!$A$33:$A$776,$A25,СВЦЭМ!$B$33:$B$776,S$11)+'СЕТ СН'!$F$11+СВЦЭМ!$D$10+'СЕТ СН'!$F$6-'СЕТ СН'!$F$23</f>
        <v>712.17425004999996</v>
      </c>
      <c r="T25" s="36">
        <f>SUMIFS(СВЦЭМ!$D$33:$D$776,СВЦЭМ!$A$33:$A$776,$A25,СВЦЭМ!$B$33:$B$776,T$11)+'СЕТ СН'!$F$11+СВЦЭМ!$D$10+'СЕТ СН'!$F$6-'СЕТ СН'!$F$23</f>
        <v>704.37475007</v>
      </c>
      <c r="U25" s="36">
        <f>SUMIFS(СВЦЭМ!$D$33:$D$776,СВЦЭМ!$A$33:$A$776,$A25,СВЦЭМ!$B$33:$B$776,U$11)+'СЕТ СН'!$F$11+СВЦЭМ!$D$10+'СЕТ СН'!$F$6-'СЕТ СН'!$F$23</f>
        <v>693.12090746000001</v>
      </c>
      <c r="V25" s="36">
        <f>SUMIFS(СВЦЭМ!$D$33:$D$776,СВЦЭМ!$A$33:$A$776,$A25,СВЦЭМ!$B$33:$B$776,V$11)+'СЕТ СН'!$F$11+СВЦЭМ!$D$10+'СЕТ СН'!$F$6-'СЕТ СН'!$F$23</f>
        <v>678.86914892999994</v>
      </c>
      <c r="W25" s="36">
        <f>SUMIFS(СВЦЭМ!$D$33:$D$776,СВЦЭМ!$A$33:$A$776,$A25,СВЦЭМ!$B$33:$B$776,W$11)+'СЕТ СН'!$F$11+СВЦЭМ!$D$10+'СЕТ СН'!$F$6-'СЕТ СН'!$F$23</f>
        <v>675.75194422999994</v>
      </c>
      <c r="X25" s="36">
        <f>SUMIFS(СВЦЭМ!$D$33:$D$776,СВЦЭМ!$A$33:$A$776,$A25,СВЦЭМ!$B$33:$B$776,X$11)+'СЕТ СН'!$F$11+СВЦЭМ!$D$10+'СЕТ СН'!$F$6-'СЕТ СН'!$F$23</f>
        <v>719.98179282000001</v>
      </c>
      <c r="Y25" s="36">
        <f>SUMIFS(СВЦЭМ!$D$33:$D$776,СВЦЭМ!$A$33:$A$776,$A25,СВЦЭМ!$B$33:$B$776,Y$11)+'СЕТ СН'!$F$11+СВЦЭМ!$D$10+'СЕТ СН'!$F$6-'СЕТ СН'!$F$23</f>
        <v>829.78417192999996</v>
      </c>
    </row>
    <row r="26" spans="1:25" ht="15.75" x14ac:dyDescent="0.2">
      <c r="A26" s="35">
        <f t="shared" si="0"/>
        <v>43997</v>
      </c>
      <c r="B26" s="36">
        <f>SUMIFS(СВЦЭМ!$D$33:$D$776,СВЦЭМ!$A$33:$A$776,$A26,СВЦЭМ!$B$33:$B$776,B$11)+'СЕТ СН'!$F$11+СВЦЭМ!$D$10+'СЕТ СН'!$F$6-'СЕТ СН'!$F$23</f>
        <v>898.32125367000003</v>
      </c>
      <c r="C26" s="36">
        <f>SUMIFS(СВЦЭМ!$D$33:$D$776,СВЦЭМ!$A$33:$A$776,$A26,СВЦЭМ!$B$33:$B$776,C$11)+'СЕТ СН'!$F$11+СВЦЭМ!$D$10+'СЕТ СН'!$F$6-'СЕТ СН'!$F$23</f>
        <v>930.96235173000002</v>
      </c>
      <c r="D26" s="36">
        <f>SUMIFS(СВЦЭМ!$D$33:$D$776,СВЦЭМ!$A$33:$A$776,$A26,СВЦЭМ!$B$33:$B$776,D$11)+'СЕТ СН'!$F$11+СВЦЭМ!$D$10+'СЕТ СН'!$F$6-'СЕТ СН'!$F$23</f>
        <v>954.01051958999994</v>
      </c>
      <c r="E26" s="36">
        <f>SUMIFS(СВЦЭМ!$D$33:$D$776,СВЦЭМ!$A$33:$A$776,$A26,СВЦЭМ!$B$33:$B$776,E$11)+'СЕТ СН'!$F$11+СВЦЭМ!$D$10+'СЕТ СН'!$F$6-'СЕТ СН'!$F$23</f>
        <v>957.49795642999993</v>
      </c>
      <c r="F26" s="36">
        <f>SUMIFS(СВЦЭМ!$D$33:$D$776,СВЦЭМ!$A$33:$A$776,$A26,СВЦЭМ!$B$33:$B$776,F$11)+'СЕТ СН'!$F$11+СВЦЭМ!$D$10+'СЕТ СН'!$F$6-'СЕТ СН'!$F$23</f>
        <v>949.76523049000002</v>
      </c>
      <c r="G26" s="36">
        <f>SUMIFS(СВЦЭМ!$D$33:$D$776,СВЦЭМ!$A$33:$A$776,$A26,СВЦЭМ!$B$33:$B$776,G$11)+'СЕТ СН'!$F$11+СВЦЭМ!$D$10+'СЕТ СН'!$F$6-'СЕТ СН'!$F$23</f>
        <v>959.67046985000002</v>
      </c>
      <c r="H26" s="36">
        <f>SUMIFS(СВЦЭМ!$D$33:$D$776,СВЦЭМ!$A$33:$A$776,$A26,СВЦЭМ!$B$33:$B$776,H$11)+'СЕТ СН'!$F$11+СВЦЭМ!$D$10+'СЕТ СН'!$F$6-'СЕТ СН'!$F$23</f>
        <v>938.65848574999995</v>
      </c>
      <c r="I26" s="36">
        <f>SUMIFS(СВЦЭМ!$D$33:$D$776,СВЦЭМ!$A$33:$A$776,$A26,СВЦЭМ!$B$33:$B$776,I$11)+'СЕТ СН'!$F$11+СВЦЭМ!$D$10+'СЕТ СН'!$F$6-'СЕТ СН'!$F$23</f>
        <v>906.24489317999996</v>
      </c>
      <c r="J26" s="36">
        <f>SUMIFS(СВЦЭМ!$D$33:$D$776,СВЦЭМ!$A$33:$A$776,$A26,СВЦЭМ!$B$33:$B$776,J$11)+'СЕТ СН'!$F$11+СВЦЭМ!$D$10+'СЕТ СН'!$F$6-'СЕТ СН'!$F$23</f>
        <v>840.84051264999994</v>
      </c>
      <c r="K26" s="36">
        <f>SUMIFS(СВЦЭМ!$D$33:$D$776,СВЦЭМ!$A$33:$A$776,$A26,СВЦЭМ!$B$33:$B$776,K$11)+'СЕТ СН'!$F$11+СВЦЭМ!$D$10+'СЕТ СН'!$F$6-'СЕТ СН'!$F$23</f>
        <v>774.22754084999997</v>
      </c>
      <c r="L26" s="36">
        <f>SUMIFS(СВЦЭМ!$D$33:$D$776,СВЦЭМ!$A$33:$A$776,$A26,СВЦЭМ!$B$33:$B$776,L$11)+'СЕТ СН'!$F$11+СВЦЭМ!$D$10+'СЕТ СН'!$F$6-'СЕТ СН'!$F$23</f>
        <v>734.71217048999995</v>
      </c>
      <c r="M26" s="36">
        <f>SUMIFS(СВЦЭМ!$D$33:$D$776,СВЦЭМ!$A$33:$A$776,$A26,СВЦЭМ!$B$33:$B$776,M$11)+'СЕТ СН'!$F$11+СВЦЭМ!$D$10+'СЕТ СН'!$F$6-'СЕТ СН'!$F$23</f>
        <v>749.10630985</v>
      </c>
      <c r="N26" s="36">
        <f>SUMIFS(СВЦЭМ!$D$33:$D$776,СВЦЭМ!$A$33:$A$776,$A26,СВЦЭМ!$B$33:$B$776,N$11)+'СЕТ СН'!$F$11+СВЦЭМ!$D$10+'СЕТ СН'!$F$6-'СЕТ СН'!$F$23</f>
        <v>751.53210067999999</v>
      </c>
      <c r="O26" s="36">
        <f>SUMIFS(СВЦЭМ!$D$33:$D$776,СВЦЭМ!$A$33:$A$776,$A26,СВЦЭМ!$B$33:$B$776,O$11)+'СЕТ СН'!$F$11+СВЦЭМ!$D$10+'СЕТ СН'!$F$6-'СЕТ СН'!$F$23</f>
        <v>765.66857238</v>
      </c>
      <c r="P26" s="36">
        <f>SUMIFS(СВЦЭМ!$D$33:$D$776,СВЦЭМ!$A$33:$A$776,$A26,СВЦЭМ!$B$33:$B$776,P$11)+'СЕТ СН'!$F$11+СВЦЭМ!$D$10+'СЕТ СН'!$F$6-'СЕТ СН'!$F$23</f>
        <v>774.57561638000004</v>
      </c>
      <c r="Q26" s="36">
        <f>SUMIFS(СВЦЭМ!$D$33:$D$776,СВЦЭМ!$A$33:$A$776,$A26,СВЦЭМ!$B$33:$B$776,Q$11)+'СЕТ СН'!$F$11+СВЦЭМ!$D$10+'СЕТ СН'!$F$6-'СЕТ СН'!$F$23</f>
        <v>768.10611059999997</v>
      </c>
      <c r="R26" s="36">
        <f>SUMIFS(СВЦЭМ!$D$33:$D$776,СВЦЭМ!$A$33:$A$776,$A26,СВЦЭМ!$B$33:$B$776,R$11)+'СЕТ СН'!$F$11+СВЦЭМ!$D$10+'СЕТ СН'!$F$6-'СЕТ СН'!$F$23</f>
        <v>767.27948468</v>
      </c>
      <c r="S26" s="36">
        <f>SUMIFS(СВЦЭМ!$D$33:$D$776,СВЦЭМ!$A$33:$A$776,$A26,СВЦЭМ!$B$33:$B$776,S$11)+'СЕТ СН'!$F$11+СВЦЭМ!$D$10+'СЕТ СН'!$F$6-'СЕТ СН'!$F$23</f>
        <v>764.95072537999999</v>
      </c>
      <c r="T26" s="36">
        <f>SUMIFS(СВЦЭМ!$D$33:$D$776,СВЦЭМ!$A$33:$A$776,$A26,СВЦЭМ!$B$33:$B$776,T$11)+'СЕТ СН'!$F$11+СВЦЭМ!$D$10+'СЕТ СН'!$F$6-'СЕТ СН'!$F$23</f>
        <v>763.69516209999995</v>
      </c>
      <c r="U26" s="36">
        <f>SUMIFS(СВЦЭМ!$D$33:$D$776,СВЦЭМ!$A$33:$A$776,$A26,СВЦЭМ!$B$33:$B$776,U$11)+'СЕТ СН'!$F$11+СВЦЭМ!$D$10+'СЕТ СН'!$F$6-'СЕТ СН'!$F$23</f>
        <v>757.13035305999995</v>
      </c>
      <c r="V26" s="36">
        <f>SUMIFS(СВЦЭМ!$D$33:$D$776,СВЦЭМ!$A$33:$A$776,$A26,СВЦЭМ!$B$33:$B$776,V$11)+'СЕТ СН'!$F$11+СВЦЭМ!$D$10+'СЕТ СН'!$F$6-'СЕТ СН'!$F$23</f>
        <v>740.37935458000004</v>
      </c>
      <c r="W26" s="36">
        <f>SUMIFS(СВЦЭМ!$D$33:$D$776,СВЦЭМ!$A$33:$A$776,$A26,СВЦЭМ!$B$33:$B$776,W$11)+'СЕТ СН'!$F$11+СВЦЭМ!$D$10+'СЕТ СН'!$F$6-'СЕТ СН'!$F$23</f>
        <v>719.08536651999998</v>
      </c>
      <c r="X26" s="36">
        <f>SUMIFS(СВЦЭМ!$D$33:$D$776,СВЦЭМ!$A$33:$A$776,$A26,СВЦЭМ!$B$33:$B$776,X$11)+'СЕТ СН'!$F$11+СВЦЭМ!$D$10+'СЕТ СН'!$F$6-'СЕТ СН'!$F$23</f>
        <v>742.04033903999994</v>
      </c>
      <c r="Y26" s="36">
        <f>SUMIFS(СВЦЭМ!$D$33:$D$776,СВЦЭМ!$A$33:$A$776,$A26,СВЦЭМ!$B$33:$B$776,Y$11)+'СЕТ СН'!$F$11+СВЦЭМ!$D$10+'СЕТ СН'!$F$6-'СЕТ СН'!$F$23</f>
        <v>834.73322493000001</v>
      </c>
    </row>
    <row r="27" spans="1:25" ht="15.75" x14ac:dyDescent="0.2">
      <c r="A27" s="35">
        <f t="shared" si="0"/>
        <v>43998</v>
      </c>
      <c r="B27" s="36">
        <f>SUMIFS(СВЦЭМ!$D$33:$D$776,СВЦЭМ!$A$33:$A$776,$A27,СВЦЭМ!$B$33:$B$776,B$11)+'СЕТ СН'!$F$11+СВЦЭМ!$D$10+'СЕТ СН'!$F$6-'СЕТ СН'!$F$23</f>
        <v>935.64123629999995</v>
      </c>
      <c r="C27" s="36">
        <f>SUMIFS(СВЦЭМ!$D$33:$D$776,СВЦЭМ!$A$33:$A$776,$A27,СВЦЭМ!$B$33:$B$776,C$11)+'СЕТ СН'!$F$11+СВЦЭМ!$D$10+'СЕТ СН'!$F$6-'СЕТ СН'!$F$23</f>
        <v>967.02884201999996</v>
      </c>
      <c r="D27" s="36">
        <f>SUMIFS(СВЦЭМ!$D$33:$D$776,СВЦЭМ!$A$33:$A$776,$A27,СВЦЭМ!$B$33:$B$776,D$11)+'СЕТ СН'!$F$11+СВЦЭМ!$D$10+'СЕТ СН'!$F$6-'СЕТ СН'!$F$23</f>
        <v>984.54092720999995</v>
      </c>
      <c r="E27" s="36">
        <f>SUMIFS(СВЦЭМ!$D$33:$D$776,СВЦЭМ!$A$33:$A$776,$A27,СВЦЭМ!$B$33:$B$776,E$11)+'СЕТ СН'!$F$11+СВЦЭМ!$D$10+'СЕТ СН'!$F$6-'СЕТ СН'!$F$23</f>
        <v>977.54664749999995</v>
      </c>
      <c r="F27" s="36">
        <f>SUMIFS(СВЦЭМ!$D$33:$D$776,СВЦЭМ!$A$33:$A$776,$A27,СВЦЭМ!$B$33:$B$776,F$11)+'СЕТ СН'!$F$11+СВЦЭМ!$D$10+'СЕТ СН'!$F$6-'СЕТ СН'!$F$23</f>
        <v>975.42334939</v>
      </c>
      <c r="G27" s="36">
        <f>SUMIFS(СВЦЭМ!$D$33:$D$776,СВЦЭМ!$A$33:$A$776,$A27,СВЦЭМ!$B$33:$B$776,G$11)+'СЕТ СН'!$F$11+СВЦЭМ!$D$10+'СЕТ СН'!$F$6-'СЕТ СН'!$F$23</f>
        <v>982.67027201999997</v>
      </c>
      <c r="H27" s="36">
        <f>SUMIFS(СВЦЭМ!$D$33:$D$776,СВЦЭМ!$A$33:$A$776,$A27,СВЦЭМ!$B$33:$B$776,H$11)+'СЕТ СН'!$F$11+СВЦЭМ!$D$10+'СЕТ СН'!$F$6-'СЕТ СН'!$F$23</f>
        <v>988.54950396999993</v>
      </c>
      <c r="I27" s="36">
        <f>SUMIFS(СВЦЭМ!$D$33:$D$776,СВЦЭМ!$A$33:$A$776,$A27,СВЦЭМ!$B$33:$B$776,I$11)+'СЕТ СН'!$F$11+СВЦЭМ!$D$10+'СЕТ СН'!$F$6-'СЕТ СН'!$F$23</f>
        <v>944.57767248999994</v>
      </c>
      <c r="J27" s="36">
        <f>SUMIFS(СВЦЭМ!$D$33:$D$776,СВЦЭМ!$A$33:$A$776,$A27,СВЦЭМ!$B$33:$B$776,J$11)+'СЕТ СН'!$F$11+СВЦЭМ!$D$10+'СЕТ СН'!$F$6-'СЕТ СН'!$F$23</f>
        <v>888.91525917000001</v>
      </c>
      <c r="K27" s="36">
        <f>SUMIFS(СВЦЭМ!$D$33:$D$776,СВЦЭМ!$A$33:$A$776,$A27,СВЦЭМ!$B$33:$B$776,K$11)+'СЕТ СН'!$F$11+СВЦЭМ!$D$10+'СЕТ СН'!$F$6-'СЕТ СН'!$F$23</f>
        <v>809.77105979999999</v>
      </c>
      <c r="L27" s="36">
        <f>SUMIFS(СВЦЭМ!$D$33:$D$776,СВЦЭМ!$A$33:$A$776,$A27,СВЦЭМ!$B$33:$B$776,L$11)+'СЕТ СН'!$F$11+СВЦЭМ!$D$10+'СЕТ СН'!$F$6-'СЕТ СН'!$F$23</f>
        <v>762.44422709000003</v>
      </c>
      <c r="M27" s="36">
        <f>SUMIFS(СВЦЭМ!$D$33:$D$776,СВЦЭМ!$A$33:$A$776,$A27,СВЦЭМ!$B$33:$B$776,M$11)+'СЕТ СН'!$F$11+СВЦЭМ!$D$10+'СЕТ СН'!$F$6-'СЕТ СН'!$F$23</f>
        <v>760.87746461999996</v>
      </c>
      <c r="N27" s="36">
        <f>SUMIFS(СВЦЭМ!$D$33:$D$776,СВЦЭМ!$A$33:$A$776,$A27,СВЦЭМ!$B$33:$B$776,N$11)+'СЕТ СН'!$F$11+СВЦЭМ!$D$10+'СЕТ СН'!$F$6-'СЕТ СН'!$F$23</f>
        <v>764.54736766999997</v>
      </c>
      <c r="O27" s="36">
        <f>SUMIFS(СВЦЭМ!$D$33:$D$776,СВЦЭМ!$A$33:$A$776,$A27,СВЦЭМ!$B$33:$B$776,O$11)+'СЕТ СН'!$F$11+СВЦЭМ!$D$10+'СЕТ СН'!$F$6-'СЕТ СН'!$F$23</f>
        <v>773.67984158000002</v>
      </c>
      <c r="P27" s="36">
        <f>SUMIFS(СВЦЭМ!$D$33:$D$776,СВЦЭМ!$A$33:$A$776,$A27,СВЦЭМ!$B$33:$B$776,P$11)+'СЕТ СН'!$F$11+СВЦЭМ!$D$10+'СЕТ СН'!$F$6-'СЕТ СН'!$F$23</f>
        <v>771.54701217000002</v>
      </c>
      <c r="Q27" s="36">
        <f>SUMIFS(СВЦЭМ!$D$33:$D$776,СВЦЭМ!$A$33:$A$776,$A27,СВЦЭМ!$B$33:$B$776,Q$11)+'СЕТ СН'!$F$11+СВЦЭМ!$D$10+'СЕТ СН'!$F$6-'СЕТ СН'!$F$23</f>
        <v>776.31070878000003</v>
      </c>
      <c r="R27" s="36">
        <f>SUMIFS(СВЦЭМ!$D$33:$D$776,СВЦЭМ!$A$33:$A$776,$A27,СВЦЭМ!$B$33:$B$776,R$11)+'СЕТ СН'!$F$11+СВЦЭМ!$D$10+'СЕТ СН'!$F$6-'СЕТ СН'!$F$23</f>
        <v>774.55086950999998</v>
      </c>
      <c r="S27" s="36">
        <f>SUMIFS(СВЦЭМ!$D$33:$D$776,СВЦЭМ!$A$33:$A$776,$A27,СВЦЭМ!$B$33:$B$776,S$11)+'СЕТ СН'!$F$11+СВЦЭМ!$D$10+'СЕТ СН'!$F$6-'СЕТ СН'!$F$23</f>
        <v>775.51356853999994</v>
      </c>
      <c r="T27" s="36">
        <f>SUMIFS(СВЦЭМ!$D$33:$D$776,СВЦЭМ!$A$33:$A$776,$A27,СВЦЭМ!$B$33:$B$776,T$11)+'СЕТ СН'!$F$11+СВЦЭМ!$D$10+'СЕТ СН'!$F$6-'СЕТ СН'!$F$23</f>
        <v>770.13331284000003</v>
      </c>
      <c r="U27" s="36">
        <f>SUMIFS(СВЦЭМ!$D$33:$D$776,СВЦЭМ!$A$33:$A$776,$A27,СВЦЭМ!$B$33:$B$776,U$11)+'СЕТ СН'!$F$11+СВЦЭМ!$D$10+'СЕТ СН'!$F$6-'СЕТ СН'!$F$23</f>
        <v>761.86934898999993</v>
      </c>
      <c r="V27" s="36">
        <f>SUMIFS(СВЦЭМ!$D$33:$D$776,СВЦЭМ!$A$33:$A$776,$A27,СВЦЭМ!$B$33:$B$776,V$11)+'СЕТ СН'!$F$11+СВЦЭМ!$D$10+'СЕТ СН'!$F$6-'СЕТ СН'!$F$23</f>
        <v>724.79618415999994</v>
      </c>
      <c r="W27" s="36">
        <f>SUMIFS(СВЦЭМ!$D$33:$D$776,СВЦЭМ!$A$33:$A$776,$A27,СВЦЭМ!$B$33:$B$776,W$11)+'СЕТ СН'!$F$11+СВЦЭМ!$D$10+'СЕТ СН'!$F$6-'СЕТ СН'!$F$23</f>
        <v>725.71147893</v>
      </c>
      <c r="X27" s="36">
        <f>SUMIFS(СВЦЭМ!$D$33:$D$776,СВЦЭМ!$A$33:$A$776,$A27,СВЦЭМ!$B$33:$B$776,X$11)+'СЕТ СН'!$F$11+СВЦЭМ!$D$10+'СЕТ СН'!$F$6-'СЕТ СН'!$F$23</f>
        <v>778.57952057</v>
      </c>
      <c r="Y27" s="36">
        <f>SUMIFS(СВЦЭМ!$D$33:$D$776,СВЦЭМ!$A$33:$A$776,$A27,СВЦЭМ!$B$33:$B$776,Y$11)+'СЕТ СН'!$F$11+СВЦЭМ!$D$10+'СЕТ СН'!$F$6-'СЕТ СН'!$F$23</f>
        <v>850.55918170999996</v>
      </c>
    </row>
    <row r="28" spans="1:25" ht="15.75" x14ac:dyDescent="0.2">
      <c r="A28" s="35">
        <f t="shared" si="0"/>
        <v>43999</v>
      </c>
      <c r="B28" s="36">
        <f>SUMIFS(СВЦЭМ!$D$33:$D$776,СВЦЭМ!$A$33:$A$776,$A28,СВЦЭМ!$B$33:$B$776,B$11)+'СЕТ СН'!$F$11+СВЦЭМ!$D$10+'СЕТ СН'!$F$6-'СЕТ СН'!$F$23</f>
        <v>967.21493383999996</v>
      </c>
      <c r="C28" s="36">
        <f>SUMIFS(СВЦЭМ!$D$33:$D$776,СВЦЭМ!$A$33:$A$776,$A28,СВЦЭМ!$B$33:$B$776,C$11)+'СЕТ СН'!$F$11+СВЦЭМ!$D$10+'СЕТ СН'!$F$6-'СЕТ СН'!$F$23</f>
        <v>1005.37570371</v>
      </c>
      <c r="D28" s="36">
        <f>SUMIFS(СВЦЭМ!$D$33:$D$776,СВЦЭМ!$A$33:$A$776,$A28,СВЦЭМ!$B$33:$B$776,D$11)+'СЕТ СН'!$F$11+СВЦЭМ!$D$10+'СЕТ СН'!$F$6-'СЕТ СН'!$F$23</f>
        <v>985.26112408999995</v>
      </c>
      <c r="E28" s="36">
        <f>SUMIFS(СВЦЭМ!$D$33:$D$776,СВЦЭМ!$A$33:$A$776,$A28,СВЦЭМ!$B$33:$B$776,E$11)+'СЕТ СН'!$F$11+СВЦЭМ!$D$10+'СЕТ СН'!$F$6-'СЕТ СН'!$F$23</f>
        <v>973.26166118000003</v>
      </c>
      <c r="F28" s="36">
        <f>SUMIFS(СВЦЭМ!$D$33:$D$776,СВЦЭМ!$A$33:$A$776,$A28,СВЦЭМ!$B$33:$B$776,F$11)+'СЕТ СН'!$F$11+СВЦЭМ!$D$10+'СЕТ СН'!$F$6-'СЕТ СН'!$F$23</f>
        <v>967.00648324999997</v>
      </c>
      <c r="G28" s="36">
        <f>SUMIFS(СВЦЭМ!$D$33:$D$776,СВЦЭМ!$A$33:$A$776,$A28,СВЦЭМ!$B$33:$B$776,G$11)+'СЕТ СН'!$F$11+СВЦЭМ!$D$10+'СЕТ СН'!$F$6-'СЕТ СН'!$F$23</f>
        <v>976.70001761000003</v>
      </c>
      <c r="H28" s="36">
        <f>SUMIFS(СВЦЭМ!$D$33:$D$776,СВЦЭМ!$A$33:$A$776,$A28,СВЦЭМ!$B$33:$B$776,H$11)+'СЕТ СН'!$F$11+СВЦЭМ!$D$10+'СЕТ СН'!$F$6-'СЕТ СН'!$F$23</f>
        <v>1006.53443228</v>
      </c>
      <c r="I28" s="36">
        <f>SUMIFS(СВЦЭМ!$D$33:$D$776,СВЦЭМ!$A$33:$A$776,$A28,СВЦЭМ!$B$33:$B$776,I$11)+'СЕТ СН'!$F$11+СВЦЭМ!$D$10+'СЕТ СН'!$F$6-'СЕТ СН'!$F$23</f>
        <v>983.01624996999999</v>
      </c>
      <c r="J28" s="36">
        <f>SUMIFS(СВЦЭМ!$D$33:$D$776,СВЦЭМ!$A$33:$A$776,$A28,СВЦЭМ!$B$33:$B$776,J$11)+'СЕТ СН'!$F$11+СВЦЭМ!$D$10+'СЕТ СН'!$F$6-'СЕТ СН'!$F$23</f>
        <v>927.63358097000003</v>
      </c>
      <c r="K28" s="36">
        <f>SUMIFS(СВЦЭМ!$D$33:$D$776,СВЦЭМ!$A$33:$A$776,$A28,СВЦЭМ!$B$33:$B$776,K$11)+'СЕТ СН'!$F$11+СВЦЭМ!$D$10+'СЕТ СН'!$F$6-'СЕТ СН'!$F$23</f>
        <v>830.17687626999998</v>
      </c>
      <c r="L28" s="36">
        <f>SUMIFS(СВЦЭМ!$D$33:$D$776,СВЦЭМ!$A$33:$A$776,$A28,СВЦЭМ!$B$33:$B$776,L$11)+'СЕТ СН'!$F$11+СВЦЭМ!$D$10+'СЕТ СН'!$F$6-'СЕТ СН'!$F$23</f>
        <v>758.27818428</v>
      </c>
      <c r="M28" s="36">
        <f>SUMIFS(СВЦЭМ!$D$33:$D$776,СВЦЭМ!$A$33:$A$776,$A28,СВЦЭМ!$B$33:$B$776,M$11)+'СЕТ СН'!$F$11+СВЦЭМ!$D$10+'СЕТ СН'!$F$6-'СЕТ СН'!$F$23</f>
        <v>747.06750826999996</v>
      </c>
      <c r="N28" s="36">
        <f>SUMIFS(СВЦЭМ!$D$33:$D$776,СВЦЭМ!$A$33:$A$776,$A28,СВЦЭМ!$B$33:$B$776,N$11)+'СЕТ СН'!$F$11+СВЦЭМ!$D$10+'СЕТ СН'!$F$6-'СЕТ СН'!$F$23</f>
        <v>750.99988048</v>
      </c>
      <c r="O28" s="36">
        <f>SUMIFS(СВЦЭМ!$D$33:$D$776,СВЦЭМ!$A$33:$A$776,$A28,СВЦЭМ!$B$33:$B$776,O$11)+'СЕТ СН'!$F$11+СВЦЭМ!$D$10+'СЕТ СН'!$F$6-'СЕТ СН'!$F$23</f>
        <v>763.37666374000003</v>
      </c>
      <c r="P28" s="36">
        <f>SUMIFS(СВЦЭМ!$D$33:$D$776,СВЦЭМ!$A$33:$A$776,$A28,СВЦЭМ!$B$33:$B$776,P$11)+'СЕТ СН'!$F$11+СВЦЭМ!$D$10+'СЕТ СН'!$F$6-'СЕТ СН'!$F$23</f>
        <v>777.26098402000002</v>
      </c>
      <c r="Q28" s="36">
        <f>SUMIFS(СВЦЭМ!$D$33:$D$776,СВЦЭМ!$A$33:$A$776,$A28,СВЦЭМ!$B$33:$B$776,Q$11)+'СЕТ СН'!$F$11+СВЦЭМ!$D$10+'СЕТ СН'!$F$6-'СЕТ СН'!$F$23</f>
        <v>767.89762541999994</v>
      </c>
      <c r="R28" s="36">
        <f>SUMIFS(СВЦЭМ!$D$33:$D$776,СВЦЭМ!$A$33:$A$776,$A28,СВЦЭМ!$B$33:$B$776,R$11)+'СЕТ СН'!$F$11+СВЦЭМ!$D$10+'СЕТ СН'!$F$6-'СЕТ СН'!$F$23</f>
        <v>763.93051706999995</v>
      </c>
      <c r="S28" s="36">
        <f>SUMIFS(СВЦЭМ!$D$33:$D$776,СВЦЭМ!$A$33:$A$776,$A28,СВЦЭМ!$B$33:$B$776,S$11)+'СЕТ СН'!$F$11+СВЦЭМ!$D$10+'СЕТ СН'!$F$6-'СЕТ СН'!$F$23</f>
        <v>765.65117809000003</v>
      </c>
      <c r="T28" s="36">
        <f>SUMIFS(СВЦЭМ!$D$33:$D$776,СВЦЭМ!$A$33:$A$776,$A28,СВЦЭМ!$B$33:$B$776,T$11)+'СЕТ СН'!$F$11+СВЦЭМ!$D$10+'СЕТ СН'!$F$6-'СЕТ СН'!$F$23</f>
        <v>775.90000796000004</v>
      </c>
      <c r="U28" s="36">
        <f>SUMIFS(СВЦЭМ!$D$33:$D$776,СВЦЭМ!$A$33:$A$776,$A28,СВЦЭМ!$B$33:$B$776,U$11)+'СЕТ СН'!$F$11+СВЦЭМ!$D$10+'СЕТ СН'!$F$6-'СЕТ СН'!$F$23</f>
        <v>760.70153672000004</v>
      </c>
      <c r="V28" s="36">
        <f>SUMIFS(СВЦЭМ!$D$33:$D$776,СВЦЭМ!$A$33:$A$776,$A28,СВЦЭМ!$B$33:$B$776,V$11)+'СЕТ СН'!$F$11+СВЦЭМ!$D$10+'СЕТ СН'!$F$6-'СЕТ СН'!$F$23</f>
        <v>754.08086724999998</v>
      </c>
      <c r="W28" s="36">
        <f>SUMIFS(СВЦЭМ!$D$33:$D$776,СВЦЭМ!$A$33:$A$776,$A28,СВЦЭМ!$B$33:$B$776,W$11)+'СЕТ СН'!$F$11+СВЦЭМ!$D$10+'СЕТ СН'!$F$6-'СЕТ СН'!$F$23</f>
        <v>759.47181563999993</v>
      </c>
      <c r="X28" s="36">
        <f>SUMIFS(СВЦЭМ!$D$33:$D$776,СВЦЭМ!$A$33:$A$776,$A28,СВЦЭМ!$B$33:$B$776,X$11)+'СЕТ СН'!$F$11+СВЦЭМ!$D$10+'СЕТ СН'!$F$6-'СЕТ СН'!$F$23</f>
        <v>804.57999441000004</v>
      </c>
      <c r="Y28" s="36">
        <f>SUMIFS(СВЦЭМ!$D$33:$D$776,СВЦЭМ!$A$33:$A$776,$A28,СВЦЭМ!$B$33:$B$776,Y$11)+'СЕТ СН'!$F$11+СВЦЭМ!$D$10+'СЕТ СН'!$F$6-'СЕТ СН'!$F$23</f>
        <v>885.59796697000002</v>
      </c>
    </row>
    <row r="29" spans="1:25" ht="15.75" x14ac:dyDescent="0.2">
      <c r="A29" s="35">
        <f t="shared" si="0"/>
        <v>44000</v>
      </c>
      <c r="B29" s="36">
        <f>SUMIFS(СВЦЭМ!$D$33:$D$776,СВЦЭМ!$A$33:$A$776,$A29,СВЦЭМ!$B$33:$B$776,B$11)+'СЕТ СН'!$F$11+СВЦЭМ!$D$10+'СЕТ СН'!$F$6-'СЕТ СН'!$F$23</f>
        <v>853.87866659999997</v>
      </c>
      <c r="C29" s="36">
        <f>SUMIFS(СВЦЭМ!$D$33:$D$776,СВЦЭМ!$A$33:$A$776,$A29,СВЦЭМ!$B$33:$B$776,C$11)+'СЕТ СН'!$F$11+СВЦЭМ!$D$10+'СЕТ СН'!$F$6-'СЕТ СН'!$F$23</f>
        <v>831.73501598999997</v>
      </c>
      <c r="D29" s="36">
        <f>SUMIFS(СВЦЭМ!$D$33:$D$776,СВЦЭМ!$A$33:$A$776,$A29,СВЦЭМ!$B$33:$B$776,D$11)+'СЕТ СН'!$F$11+СВЦЭМ!$D$10+'СЕТ СН'!$F$6-'СЕТ СН'!$F$23</f>
        <v>859.31520778999993</v>
      </c>
      <c r="E29" s="36">
        <f>SUMIFS(СВЦЭМ!$D$33:$D$776,СВЦЭМ!$A$33:$A$776,$A29,СВЦЭМ!$B$33:$B$776,E$11)+'СЕТ СН'!$F$11+СВЦЭМ!$D$10+'СЕТ СН'!$F$6-'СЕТ СН'!$F$23</f>
        <v>871.51944566999998</v>
      </c>
      <c r="F29" s="36">
        <f>SUMIFS(СВЦЭМ!$D$33:$D$776,СВЦЭМ!$A$33:$A$776,$A29,СВЦЭМ!$B$33:$B$776,F$11)+'СЕТ СН'!$F$11+СВЦЭМ!$D$10+'СЕТ СН'!$F$6-'СЕТ СН'!$F$23</f>
        <v>870.46489052000004</v>
      </c>
      <c r="G29" s="36">
        <f>SUMIFS(СВЦЭМ!$D$33:$D$776,СВЦЭМ!$A$33:$A$776,$A29,СВЦЭМ!$B$33:$B$776,G$11)+'СЕТ СН'!$F$11+СВЦЭМ!$D$10+'СЕТ СН'!$F$6-'СЕТ СН'!$F$23</f>
        <v>982.96407912999996</v>
      </c>
      <c r="H29" s="36">
        <f>SUMIFS(СВЦЭМ!$D$33:$D$776,СВЦЭМ!$A$33:$A$776,$A29,СВЦЭМ!$B$33:$B$776,H$11)+'СЕТ СН'!$F$11+СВЦЭМ!$D$10+'СЕТ СН'!$F$6-'СЕТ СН'!$F$23</f>
        <v>944.24964804000001</v>
      </c>
      <c r="I29" s="36">
        <f>SUMIFS(СВЦЭМ!$D$33:$D$776,СВЦЭМ!$A$33:$A$776,$A29,СВЦЭМ!$B$33:$B$776,I$11)+'СЕТ СН'!$F$11+СВЦЭМ!$D$10+'СЕТ СН'!$F$6-'СЕТ СН'!$F$23</f>
        <v>938.15723513</v>
      </c>
      <c r="J29" s="36">
        <f>SUMIFS(СВЦЭМ!$D$33:$D$776,СВЦЭМ!$A$33:$A$776,$A29,СВЦЭМ!$B$33:$B$776,J$11)+'СЕТ СН'!$F$11+СВЦЭМ!$D$10+'СЕТ СН'!$F$6-'СЕТ СН'!$F$23</f>
        <v>942.01400634000004</v>
      </c>
      <c r="K29" s="36">
        <f>SUMIFS(СВЦЭМ!$D$33:$D$776,СВЦЭМ!$A$33:$A$776,$A29,СВЦЭМ!$B$33:$B$776,K$11)+'СЕТ СН'!$F$11+СВЦЭМ!$D$10+'СЕТ СН'!$F$6-'СЕТ СН'!$F$23</f>
        <v>859.08734551999999</v>
      </c>
      <c r="L29" s="36">
        <f>SUMIFS(СВЦЭМ!$D$33:$D$776,СВЦЭМ!$A$33:$A$776,$A29,СВЦЭМ!$B$33:$B$776,L$11)+'СЕТ СН'!$F$11+СВЦЭМ!$D$10+'СЕТ СН'!$F$6-'СЕТ СН'!$F$23</f>
        <v>801.74687912000002</v>
      </c>
      <c r="M29" s="36">
        <f>SUMIFS(СВЦЭМ!$D$33:$D$776,СВЦЭМ!$A$33:$A$776,$A29,СВЦЭМ!$B$33:$B$776,M$11)+'СЕТ СН'!$F$11+СВЦЭМ!$D$10+'СЕТ СН'!$F$6-'СЕТ СН'!$F$23</f>
        <v>788.09443131</v>
      </c>
      <c r="N29" s="36">
        <f>SUMIFS(СВЦЭМ!$D$33:$D$776,СВЦЭМ!$A$33:$A$776,$A29,СВЦЭМ!$B$33:$B$776,N$11)+'СЕТ СН'!$F$11+СВЦЭМ!$D$10+'СЕТ СН'!$F$6-'СЕТ СН'!$F$23</f>
        <v>801.82623121999995</v>
      </c>
      <c r="O29" s="36">
        <f>SUMIFS(СВЦЭМ!$D$33:$D$776,СВЦЭМ!$A$33:$A$776,$A29,СВЦЭМ!$B$33:$B$776,O$11)+'СЕТ СН'!$F$11+СВЦЭМ!$D$10+'СЕТ СН'!$F$6-'СЕТ СН'!$F$23</f>
        <v>816.39293344999999</v>
      </c>
      <c r="P29" s="36">
        <f>SUMIFS(СВЦЭМ!$D$33:$D$776,СВЦЭМ!$A$33:$A$776,$A29,СВЦЭМ!$B$33:$B$776,P$11)+'СЕТ СН'!$F$11+СВЦЭМ!$D$10+'СЕТ СН'!$F$6-'СЕТ СН'!$F$23</f>
        <v>809.77553972999999</v>
      </c>
      <c r="Q29" s="36">
        <f>SUMIFS(СВЦЭМ!$D$33:$D$776,СВЦЭМ!$A$33:$A$776,$A29,СВЦЭМ!$B$33:$B$776,Q$11)+'СЕТ СН'!$F$11+СВЦЭМ!$D$10+'СЕТ СН'!$F$6-'СЕТ СН'!$F$23</f>
        <v>814.16657206000002</v>
      </c>
      <c r="R29" s="36">
        <f>SUMIFS(СВЦЭМ!$D$33:$D$776,СВЦЭМ!$A$33:$A$776,$A29,СВЦЭМ!$B$33:$B$776,R$11)+'СЕТ СН'!$F$11+СВЦЭМ!$D$10+'СЕТ СН'!$F$6-'СЕТ СН'!$F$23</f>
        <v>809.40197386</v>
      </c>
      <c r="S29" s="36">
        <f>SUMIFS(СВЦЭМ!$D$33:$D$776,СВЦЭМ!$A$33:$A$776,$A29,СВЦЭМ!$B$33:$B$776,S$11)+'СЕТ СН'!$F$11+СВЦЭМ!$D$10+'СЕТ СН'!$F$6-'СЕТ СН'!$F$23</f>
        <v>820.96309230999998</v>
      </c>
      <c r="T29" s="36">
        <f>SUMIFS(СВЦЭМ!$D$33:$D$776,СВЦЭМ!$A$33:$A$776,$A29,СВЦЭМ!$B$33:$B$776,T$11)+'СЕТ СН'!$F$11+СВЦЭМ!$D$10+'СЕТ СН'!$F$6-'СЕТ СН'!$F$23</f>
        <v>816.00427342</v>
      </c>
      <c r="U29" s="36">
        <f>SUMIFS(СВЦЭМ!$D$33:$D$776,СВЦЭМ!$A$33:$A$776,$A29,СВЦЭМ!$B$33:$B$776,U$11)+'СЕТ СН'!$F$11+СВЦЭМ!$D$10+'СЕТ СН'!$F$6-'СЕТ СН'!$F$23</f>
        <v>814.51165434999996</v>
      </c>
      <c r="V29" s="36">
        <f>SUMIFS(СВЦЭМ!$D$33:$D$776,СВЦЭМ!$A$33:$A$776,$A29,СВЦЭМ!$B$33:$B$776,V$11)+'СЕТ СН'!$F$11+СВЦЭМ!$D$10+'СЕТ СН'!$F$6-'СЕТ СН'!$F$23</f>
        <v>800.06671916999994</v>
      </c>
      <c r="W29" s="36">
        <f>SUMIFS(СВЦЭМ!$D$33:$D$776,СВЦЭМ!$A$33:$A$776,$A29,СВЦЭМ!$B$33:$B$776,W$11)+'СЕТ СН'!$F$11+СВЦЭМ!$D$10+'СЕТ СН'!$F$6-'СЕТ СН'!$F$23</f>
        <v>793.74383125999998</v>
      </c>
      <c r="X29" s="36">
        <f>SUMIFS(СВЦЭМ!$D$33:$D$776,СВЦЭМ!$A$33:$A$776,$A29,СВЦЭМ!$B$33:$B$776,X$11)+'СЕТ СН'!$F$11+СВЦЭМ!$D$10+'СЕТ СН'!$F$6-'СЕТ СН'!$F$23</f>
        <v>837.41745335999997</v>
      </c>
      <c r="Y29" s="36">
        <f>SUMIFS(СВЦЭМ!$D$33:$D$776,СВЦЭМ!$A$33:$A$776,$A29,СВЦЭМ!$B$33:$B$776,Y$11)+'СЕТ СН'!$F$11+СВЦЭМ!$D$10+'СЕТ СН'!$F$6-'СЕТ СН'!$F$23</f>
        <v>848.96618425999998</v>
      </c>
    </row>
    <row r="30" spans="1:25" ht="15.75" x14ac:dyDescent="0.2">
      <c r="A30" s="35">
        <f t="shared" si="0"/>
        <v>44001</v>
      </c>
      <c r="B30" s="36">
        <f>SUMIFS(СВЦЭМ!$D$33:$D$776,СВЦЭМ!$A$33:$A$776,$A30,СВЦЭМ!$B$33:$B$776,B$11)+'СЕТ СН'!$F$11+СВЦЭМ!$D$10+'СЕТ СН'!$F$6-'СЕТ СН'!$F$23</f>
        <v>955.19135242000004</v>
      </c>
      <c r="C30" s="36">
        <f>SUMIFS(СВЦЭМ!$D$33:$D$776,СВЦЭМ!$A$33:$A$776,$A30,СВЦЭМ!$B$33:$B$776,C$11)+'СЕТ СН'!$F$11+СВЦЭМ!$D$10+'СЕТ СН'!$F$6-'СЕТ СН'!$F$23</f>
        <v>989.81971436000003</v>
      </c>
      <c r="D30" s="36">
        <f>SUMIFS(СВЦЭМ!$D$33:$D$776,СВЦЭМ!$A$33:$A$776,$A30,СВЦЭМ!$B$33:$B$776,D$11)+'СЕТ СН'!$F$11+СВЦЭМ!$D$10+'СЕТ СН'!$F$6-'СЕТ СН'!$F$23</f>
        <v>996.11431044999995</v>
      </c>
      <c r="E30" s="36">
        <f>SUMIFS(СВЦЭМ!$D$33:$D$776,СВЦЭМ!$A$33:$A$776,$A30,СВЦЭМ!$B$33:$B$776,E$11)+'СЕТ СН'!$F$11+СВЦЭМ!$D$10+'СЕТ СН'!$F$6-'СЕТ СН'!$F$23</f>
        <v>986.41303627000002</v>
      </c>
      <c r="F30" s="36">
        <f>SUMIFS(СВЦЭМ!$D$33:$D$776,СВЦЭМ!$A$33:$A$776,$A30,СВЦЭМ!$B$33:$B$776,F$11)+'СЕТ СН'!$F$11+СВЦЭМ!$D$10+'СЕТ СН'!$F$6-'СЕТ СН'!$F$23</f>
        <v>980.66675888999998</v>
      </c>
      <c r="G30" s="36">
        <f>SUMIFS(СВЦЭМ!$D$33:$D$776,СВЦЭМ!$A$33:$A$776,$A30,СВЦЭМ!$B$33:$B$776,G$11)+'СЕТ СН'!$F$11+СВЦЭМ!$D$10+'СЕТ СН'!$F$6-'СЕТ СН'!$F$23</f>
        <v>988.75711462999993</v>
      </c>
      <c r="H30" s="36">
        <f>SUMIFS(СВЦЭМ!$D$33:$D$776,СВЦЭМ!$A$33:$A$776,$A30,СВЦЭМ!$B$33:$B$776,H$11)+'СЕТ СН'!$F$11+СВЦЭМ!$D$10+'СЕТ СН'!$F$6-'СЕТ СН'!$F$23</f>
        <v>1005.9395992999999</v>
      </c>
      <c r="I30" s="36">
        <f>SUMIFS(СВЦЭМ!$D$33:$D$776,СВЦЭМ!$A$33:$A$776,$A30,СВЦЭМ!$B$33:$B$776,I$11)+'СЕТ СН'!$F$11+СВЦЭМ!$D$10+'СЕТ СН'!$F$6-'СЕТ СН'!$F$23</f>
        <v>993.78269219000003</v>
      </c>
      <c r="J30" s="36">
        <f>SUMIFS(СВЦЭМ!$D$33:$D$776,СВЦЭМ!$A$33:$A$776,$A30,СВЦЭМ!$B$33:$B$776,J$11)+'СЕТ СН'!$F$11+СВЦЭМ!$D$10+'СЕТ СН'!$F$6-'СЕТ СН'!$F$23</f>
        <v>896.45428105999997</v>
      </c>
      <c r="K30" s="36">
        <f>SUMIFS(СВЦЭМ!$D$33:$D$776,СВЦЭМ!$A$33:$A$776,$A30,СВЦЭМ!$B$33:$B$776,K$11)+'СЕТ СН'!$F$11+СВЦЭМ!$D$10+'СЕТ СН'!$F$6-'СЕТ СН'!$F$23</f>
        <v>803.82306341000003</v>
      </c>
      <c r="L30" s="36">
        <f>SUMIFS(СВЦЭМ!$D$33:$D$776,СВЦЭМ!$A$33:$A$776,$A30,СВЦЭМ!$B$33:$B$776,L$11)+'СЕТ СН'!$F$11+СВЦЭМ!$D$10+'СЕТ СН'!$F$6-'СЕТ СН'!$F$23</f>
        <v>755.36753404000001</v>
      </c>
      <c r="M30" s="36">
        <f>SUMIFS(СВЦЭМ!$D$33:$D$776,СВЦЭМ!$A$33:$A$776,$A30,СВЦЭМ!$B$33:$B$776,M$11)+'СЕТ СН'!$F$11+СВЦЭМ!$D$10+'СЕТ СН'!$F$6-'СЕТ СН'!$F$23</f>
        <v>754.62783018999994</v>
      </c>
      <c r="N30" s="36">
        <f>SUMIFS(СВЦЭМ!$D$33:$D$776,СВЦЭМ!$A$33:$A$776,$A30,СВЦЭМ!$B$33:$B$776,N$11)+'СЕТ СН'!$F$11+СВЦЭМ!$D$10+'СЕТ СН'!$F$6-'СЕТ СН'!$F$23</f>
        <v>757.48091303000001</v>
      </c>
      <c r="O30" s="36">
        <f>SUMIFS(СВЦЭМ!$D$33:$D$776,СВЦЭМ!$A$33:$A$776,$A30,СВЦЭМ!$B$33:$B$776,O$11)+'СЕТ СН'!$F$11+СВЦЭМ!$D$10+'СЕТ СН'!$F$6-'СЕТ СН'!$F$23</f>
        <v>774.3630981</v>
      </c>
      <c r="P30" s="36">
        <f>SUMIFS(СВЦЭМ!$D$33:$D$776,СВЦЭМ!$A$33:$A$776,$A30,СВЦЭМ!$B$33:$B$776,P$11)+'СЕТ СН'!$F$11+СВЦЭМ!$D$10+'СЕТ СН'!$F$6-'СЕТ СН'!$F$23</f>
        <v>763.55649996</v>
      </c>
      <c r="Q30" s="36">
        <f>SUMIFS(СВЦЭМ!$D$33:$D$776,СВЦЭМ!$A$33:$A$776,$A30,СВЦЭМ!$B$33:$B$776,Q$11)+'СЕТ СН'!$F$11+СВЦЭМ!$D$10+'СЕТ СН'!$F$6-'СЕТ СН'!$F$23</f>
        <v>769.34220384000002</v>
      </c>
      <c r="R30" s="36">
        <f>SUMIFS(СВЦЭМ!$D$33:$D$776,СВЦЭМ!$A$33:$A$776,$A30,СВЦЭМ!$B$33:$B$776,R$11)+'СЕТ СН'!$F$11+СВЦЭМ!$D$10+'СЕТ СН'!$F$6-'СЕТ СН'!$F$23</f>
        <v>764.99302808999994</v>
      </c>
      <c r="S30" s="36">
        <f>SUMIFS(СВЦЭМ!$D$33:$D$776,СВЦЭМ!$A$33:$A$776,$A30,СВЦЭМ!$B$33:$B$776,S$11)+'СЕТ СН'!$F$11+СВЦЭМ!$D$10+'СЕТ СН'!$F$6-'СЕТ СН'!$F$23</f>
        <v>787.69299927999998</v>
      </c>
      <c r="T30" s="36">
        <f>SUMIFS(СВЦЭМ!$D$33:$D$776,СВЦЭМ!$A$33:$A$776,$A30,СВЦЭМ!$B$33:$B$776,T$11)+'СЕТ СН'!$F$11+СВЦЭМ!$D$10+'СЕТ СН'!$F$6-'СЕТ СН'!$F$23</f>
        <v>782.92824535</v>
      </c>
      <c r="U30" s="36">
        <f>SUMIFS(СВЦЭМ!$D$33:$D$776,СВЦЭМ!$A$33:$A$776,$A30,СВЦЭМ!$B$33:$B$776,U$11)+'СЕТ СН'!$F$11+СВЦЭМ!$D$10+'СЕТ СН'!$F$6-'СЕТ СН'!$F$23</f>
        <v>773.96029398999997</v>
      </c>
      <c r="V30" s="36">
        <f>SUMIFS(СВЦЭМ!$D$33:$D$776,СВЦЭМ!$A$33:$A$776,$A30,СВЦЭМ!$B$33:$B$776,V$11)+'СЕТ СН'!$F$11+СВЦЭМ!$D$10+'СЕТ СН'!$F$6-'СЕТ СН'!$F$23</f>
        <v>757.35827336</v>
      </c>
      <c r="W30" s="36">
        <f>SUMIFS(СВЦЭМ!$D$33:$D$776,СВЦЭМ!$A$33:$A$776,$A30,СВЦЭМ!$B$33:$B$776,W$11)+'СЕТ СН'!$F$11+СВЦЭМ!$D$10+'СЕТ СН'!$F$6-'СЕТ СН'!$F$23</f>
        <v>758.36426931999995</v>
      </c>
      <c r="X30" s="36">
        <f>SUMIFS(СВЦЭМ!$D$33:$D$776,СВЦЭМ!$A$33:$A$776,$A30,СВЦЭМ!$B$33:$B$776,X$11)+'СЕТ СН'!$F$11+СВЦЭМ!$D$10+'СЕТ СН'!$F$6-'СЕТ СН'!$F$23</f>
        <v>805.90590212999996</v>
      </c>
      <c r="Y30" s="36">
        <f>SUMIFS(СВЦЭМ!$D$33:$D$776,СВЦЭМ!$A$33:$A$776,$A30,СВЦЭМ!$B$33:$B$776,Y$11)+'СЕТ СН'!$F$11+СВЦЭМ!$D$10+'СЕТ СН'!$F$6-'СЕТ СН'!$F$23</f>
        <v>887.30708032999996</v>
      </c>
    </row>
    <row r="31" spans="1:25" ht="15.75" x14ac:dyDescent="0.2">
      <c r="A31" s="35">
        <f t="shared" si="0"/>
        <v>44002</v>
      </c>
      <c r="B31" s="36">
        <f>SUMIFS(СВЦЭМ!$D$33:$D$776,СВЦЭМ!$A$33:$A$776,$A31,СВЦЭМ!$B$33:$B$776,B$11)+'СЕТ СН'!$F$11+СВЦЭМ!$D$10+'СЕТ СН'!$F$6-'СЕТ СН'!$F$23</f>
        <v>946.03898390999996</v>
      </c>
      <c r="C31" s="36">
        <f>SUMIFS(СВЦЭМ!$D$33:$D$776,СВЦЭМ!$A$33:$A$776,$A31,СВЦЭМ!$B$33:$B$776,C$11)+'СЕТ СН'!$F$11+СВЦЭМ!$D$10+'СЕТ СН'!$F$6-'СЕТ СН'!$F$23</f>
        <v>973.49470151000003</v>
      </c>
      <c r="D31" s="36">
        <f>SUMIFS(СВЦЭМ!$D$33:$D$776,СВЦЭМ!$A$33:$A$776,$A31,СВЦЭМ!$B$33:$B$776,D$11)+'СЕТ СН'!$F$11+СВЦЭМ!$D$10+'СЕТ СН'!$F$6-'СЕТ СН'!$F$23</f>
        <v>979.13178841000001</v>
      </c>
      <c r="E31" s="36">
        <f>SUMIFS(СВЦЭМ!$D$33:$D$776,СВЦЭМ!$A$33:$A$776,$A31,СВЦЭМ!$B$33:$B$776,E$11)+'СЕТ СН'!$F$11+СВЦЭМ!$D$10+'СЕТ СН'!$F$6-'СЕТ СН'!$F$23</f>
        <v>972.79574216000003</v>
      </c>
      <c r="F31" s="36">
        <f>SUMIFS(СВЦЭМ!$D$33:$D$776,СВЦЭМ!$A$33:$A$776,$A31,СВЦЭМ!$B$33:$B$776,F$11)+'СЕТ СН'!$F$11+СВЦЭМ!$D$10+'СЕТ СН'!$F$6-'СЕТ СН'!$F$23</f>
        <v>962.79300327999999</v>
      </c>
      <c r="G31" s="36">
        <f>SUMIFS(СВЦЭМ!$D$33:$D$776,СВЦЭМ!$A$33:$A$776,$A31,СВЦЭМ!$B$33:$B$776,G$11)+'СЕТ СН'!$F$11+СВЦЭМ!$D$10+'СЕТ СН'!$F$6-'СЕТ СН'!$F$23</f>
        <v>967.25676980000003</v>
      </c>
      <c r="H31" s="36">
        <f>SUMIFS(СВЦЭМ!$D$33:$D$776,СВЦЭМ!$A$33:$A$776,$A31,СВЦЭМ!$B$33:$B$776,H$11)+'СЕТ СН'!$F$11+СВЦЭМ!$D$10+'СЕТ СН'!$F$6-'СЕТ СН'!$F$23</f>
        <v>973.85793414</v>
      </c>
      <c r="I31" s="36">
        <f>SUMIFS(СВЦЭМ!$D$33:$D$776,СВЦЭМ!$A$33:$A$776,$A31,СВЦЭМ!$B$33:$B$776,I$11)+'СЕТ СН'!$F$11+СВЦЭМ!$D$10+'СЕТ СН'!$F$6-'СЕТ СН'!$F$23</f>
        <v>954.37094816000001</v>
      </c>
      <c r="J31" s="36">
        <f>SUMIFS(СВЦЭМ!$D$33:$D$776,СВЦЭМ!$A$33:$A$776,$A31,СВЦЭМ!$B$33:$B$776,J$11)+'СЕТ СН'!$F$11+СВЦЭМ!$D$10+'СЕТ СН'!$F$6-'СЕТ СН'!$F$23</f>
        <v>851.86619351000002</v>
      </c>
      <c r="K31" s="36">
        <f>SUMIFS(СВЦЭМ!$D$33:$D$776,СВЦЭМ!$A$33:$A$776,$A31,СВЦЭМ!$B$33:$B$776,K$11)+'СЕТ СН'!$F$11+СВЦЭМ!$D$10+'СЕТ СН'!$F$6-'СЕТ СН'!$F$23</f>
        <v>782.59552943999995</v>
      </c>
      <c r="L31" s="36">
        <f>SUMIFS(СВЦЭМ!$D$33:$D$776,СВЦЭМ!$A$33:$A$776,$A31,СВЦЭМ!$B$33:$B$776,L$11)+'СЕТ СН'!$F$11+СВЦЭМ!$D$10+'СЕТ СН'!$F$6-'СЕТ СН'!$F$23</f>
        <v>749.26727980999999</v>
      </c>
      <c r="M31" s="36">
        <f>SUMIFS(СВЦЭМ!$D$33:$D$776,СВЦЭМ!$A$33:$A$776,$A31,СВЦЭМ!$B$33:$B$776,M$11)+'СЕТ СН'!$F$11+СВЦЭМ!$D$10+'СЕТ СН'!$F$6-'СЕТ СН'!$F$23</f>
        <v>748.99014189000002</v>
      </c>
      <c r="N31" s="36">
        <f>SUMIFS(СВЦЭМ!$D$33:$D$776,СВЦЭМ!$A$33:$A$776,$A31,СВЦЭМ!$B$33:$B$776,N$11)+'СЕТ СН'!$F$11+СВЦЭМ!$D$10+'СЕТ СН'!$F$6-'СЕТ СН'!$F$23</f>
        <v>752.94646482999997</v>
      </c>
      <c r="O31" s="36">
        <f>SUMIFS(СВЦЭМ!$D$33:$D$776,СВЦЭМ!$A$33:$A$776,$A31,СВЦЭМ!$B$33:$B$776,O$11)+'СЕТ СН'!$F$11+СВЦЭМ!$D$10+'СЕТ СН'!$F$6-'СЕТ СН'!$F$23</f>
        <v>765.87088184000004</v>
      </c>
      <c r="P31" s="36">
        <f>SUMIFS(СВЦЭМ!$D$33:$D$776,СВЦЭМ!$A$33:$A$776,$A31,СВЦЭМ!$B$33:$B$776,P$11)+'СЕТ СН'!$F$11+СВЦЭМ!$D$10+'СЕТ СН'!$F$6-'СЕТ СН'!$F$23</f>
        <v>741.80323870999996</v>
      </c>
      <c r="Q31" s="36">
        <f>SUMIFS(СВЦЭМ!$D$33:$D$776,СВЦЭМ!$A$33:$A$776,$A31,СВЦЭМ!$B$33:$B$776,Q$11)+'СЕТ СН'!$F$11+СВЦЭМ!$D$10+'СЕТ СН'!$F$6-'СЕТ СН'!$F$23</f>
        <v>751.72376983000004</v>
      </c>
      <c r="R31" s="36">
        <f>SUMIFS(СВЦЭМ!$D$33:$D$776,СВЦЭМ!$A$33:$A$776,$A31,СВЦЭМ!$B$33:$B$776,R$11)+'СЕТ СН'!$F$11+СВЦЭМ!$D$10+'СЕТ СН'!$F$6-'СЕТ СН'!$F$23</f>
        <v>750.13584716000003</v>
      </c>
      <c r="S31" s="36">
        <f>SUMIFS(СВЦЭМ!$D$33:$D$776,СВЦЭМ!$A$33:$A$776,$A31,СВЦЭМ!$B$33:$B$776,S$11)+'СЕТ СН'!$F$11+СВЦЭМ!$D$10+'СЕТ СН'!$F$6-'СЕТ СН'!$F$23</f>
        <v>772.50907900000004</v>
      </c>
      <c r="T31" s="36">
        <f>SUMIFS(СВЦЭМ!$D$33:$D$776,СВЦЭМ!$A$33:$A$776,$A31,СВЦЭМ!$B$33:$B$776,T$11)+'СЕТ СН'!$F$11+СВЦЭМ!$D$10+'СЕТ СН'!$F$6-'СЕТ СН'!$F$23</f>
        <v>767.78767416999995</v>
      </c>
      <c r="U31" s="36">
        <f>SUMIFS(СВЦЭМ!$D$33:$D$776,СВЦЭМ!$A$33:$A$776,$A31,СВЦЭМ!$B$33:$B$776,U$11)+'СЕТ СН'!$F$11+СВЦЭМ!$D$10+'СЕТ СН'!$F$6-'СЕТ СН'!$F$23</f>
        <v>751.9842999</v>
      </c>
      <c r="V31" s="36">
        <f>SUMIFS(СВЦЭМ!$D$33:$D$776,СВЦЭМ!$A$33:$A$776,$A31,СВЦЭМ!$B$33:$B$776,V$11)+'СЕТ СН'!$F$11+СВЦЭМ!$D$10+'СЕТ СН'!$F$6-'СЕТ СН'!$F$23</f>
        <v>733.35297687000002</v>
      </c>
      <c r="W31" s="36">
        <f>SUMIFS(СВЦЭМ!$D$33:$D$776,СВЦЭМ!$A$33:$A$776,$A31,СВЦЭМ!$B$33:$B$776,W$11)+'СЕТ СН'!$F$11+СВЦЭМ!$D$10+'СЕТ СН'!$F$6-'СЕТ СН'!$F$23</f>
        <v>753.46954454000002</v>
      </c>
      <c r="X31" s="36">
        <f>SUMIFS(СВЦЭМ!$D$33:$D$776,СВЦЭМ!$A$33:$A$776,$A31,СВЦЭМ!$B$33:$B$776,X$11)+'СЕТ СН'!$F$11+СВЦЭМ!$D$10+'СЕТ СН'!$F$6-'СЕТ СН'!$F$23</f>
        <v>803.12137819999998</v>
      </c>
      <c r="Y31" s="36">
        <f>SUMIFS(СВЦЭМ!$D$33:$D$776,СВЦЭМ!$A$33:$A$776,$A31,СВЦЭМ!$B$33:$B$776,Y$11)+'СЕТ СН'!$F$11+СВЦЭМ!$D$10+'СЕТ СН'!$F$6-'СЕТ СН'!$F$23</f>
        <v>861.48616618999995</v>
      </c>
    </row>
    <row r="32" spans="1:25" ht="15.75" x14ac:dyDescent="0.2">
      <c r="A32" s="35">
        <f t="shared" si="0"/>
        <v>44003</v>
      </c>
      <c r="B32" s="36">
        <f>SUMIFS(СВЦЭМ!$D$33:$D$776,СВЦЭМ!$A$33:$A$776,$A32,СВЦЭМ!$B$33:$B$776,B$11)+'СЕТ СН'!$F$11+СВЦЭМ!$D$10+'СЕТ СН'!$F$6-'СЕТ СН'!$F$23</f>
        <v>926.03395934000002</v>
      </c>
      <c r="C32" s="36">
        <f>SUMIFS(СВЦЭМ!$D$33:$D$776,СВЦЭМ!$A$33:$A$776,$A32,СВЦЭМ!$B$33:$B$776,C$11)+'СЕТ СН'!$F$11+СВЦЭМ!$D$10+'СЕТ СН'!$F$6-'СЕТ СН'!$F$23</f>
        <v>960.88197919999993</v>
      </c>
      <c r="D32" s="36">
        <f>SUMIFS(СВЦЭМ!$D$33:$D$776,СВЦЭМ!$A$33:$A$776,$A32,СВЦЭМ!$B$33:$B$776,D$11)+'СЕТ СН'!$F$11+СВЦЭМ!$D$10+'СЕТ СН'!$F$6-'СЕТ СН'!$F$23</f>
        <v>994.52297318000001</v>
      </c>
      <c r="E32" s="36">
        <f>SUMIFS(СВЦЭМ!$D$33:$D$776,СВЦЭМ!$A$33:$A$776,$A32,СВЦЭМ!$B$33:$B$776,E$11)+'СЕТ СН'!$F$11+СВЦЭМ!$D$10+'СЕТ СН'!$F$6-'СЕТ СН'!$F$23</f>
        <v>1017.26799898</v>
      </c>
      <c r="F32" s="36">
        <f>SUMIFS(СВЦЭМ!$D$33:$D$776,СВЦЭМ!$A$33:$A$776,$A32,СВЦЭМ!$B$33:$B$776,F$11)+'СЕТ СН'!$F$11+СВЦЭМ!$D$10+'СЕТ СН'!$F$6-'СЕТ СН'!$F$23</f>
        <v>1010.69936006</v>
      </c>
      <c r="G32" s="36">
        <f>SUMIFS(СВЦЭМ!$D$33:$D$776,СВЦЭМ!$A$33:$A$776,$A32,СВЦЭМ!$B$33:$B$776,G$11)+'СЕТ СН'!$F$11+СВЦЭМ!$D$10+'СЕТ СН'!$F$6-'СЕТ СН'!$F$23</f>
        <v>1006.82849759</v>
      </c>
      <c r="H32" s="36">
        <f>SUMIFS(СВЦЭМ!$D$33:$D$776,СВЦЭМ!$A$33:$A$776,$A32,СВЦЭМ!$B$33:$B$776,H$11)+'СЕТ СН'!$F$11+СВЦЭМ!$D$10+'СЕТ СН'!$F$6-'СЕТ СН'!$F$23</f>
        <v>982.32737571999996</v>
      </c>
      <c r="I32" s="36">
        <f>SUMIFS(СВЦЭМ!$D$33:$D$776,СВЦЭМ!$A$33:$A$776,$A32,СВЦЭМ!$B$33:$B$776,I$11)+'СЕТ СН'!$F$11+СВЦЭМ!$D$10+'СЕТ СН'!$F$6-'СЕТ СН'!$F$23</f>
        <v>963.54128637999997</v>
      </c>
      <c r="J32" s="36">
        <f>SUMIFS(СВЦЭМ!$D$33:$D$776,СВЦЭМ!$A$33:$A$776,$A32,СВЦЭМ!$B$33:$B$776,J$11)+'СЕТ СН'!$F$11+СВЦЭМ!$D$10+'СЕТ СН'!$F$6-'СЕТ СН'!$F$23</f>
        <v>915.04009987999996</v>
      </c>
      <c r="K32" s="36">
        <f>SUMIFS(СВЦЭМ!$D$33:$D$776,СВЦЭМ!$A$33:$A$776,$A32,СВЦЭМ!$B$33:$B$776,K$11)+'СЕТ СН'!$F$11+СВЦЭМ!$D$10+'СЕТ СН'!$F$6-'СЕТ СН'!$F$23</f>
        <v>845.72329578999995</v>
      </c>
      <c r="L32" s="36">
        <f>SUMIFS(СВЦЭМ!$D$33:$D$776,СВЦЭМ!$A$33:$A$776,$A32,СВЦЭМ!$B$33:$B$776,L$11)+'СЕТ СН'!$F$11+СВЦЭМ!$D$10+'СЕТ СН'!$F$6-'СЕТ СН'!$F$23</f>
        <v>782.35174655000003</v>
      </c>
      <c r="M32" s="36">
        <f>SUMIFS(СВЦЭМ!$D$33:$D$776,СВЦЭМ!$A$33:$A$776,$A32,СВЦЭМ!$B$33:$B$776,M$11)+'СЕТ СН'!$F$11+СВЦЭМ!$D$10+'СЕТ СН'!$F$6-'СЕТ СН'!$F$23</f>
        <v>718.63750478999998</v>
      </c>
      <c r="N32" s="36">
        <f>SUMIFS(СВЦЭМ!$D$33:$D$776,СВЦЭМ!$A$33:$A$776,$A32,СВЦЭМ!$B$33:$B$776,N$11)+'СЕТ СН'!$F$11+СВЦЭМ!$D$10+'СЕТ СН'!$F$6-'СЕТ СН'!$F$23</f>
        <v>711.55958866000003</v>
      </c>
      <c r="O32" s="36">
        <f>SUMIFS(СВЦЭМ!$D$33:$D$776,СВЦЭМ!$A$33:$A$776,$A32,СВЦЭМ!$B$33:$B$776,O$11)+'СЕТ СН'!$F$11+СВЦЭМ!$D$10+'СЕТ СН'!$F$6-'СЕТ СН'!$F$23</f>
        <v>707.40241481999999</v>
      </c>
      <c r="P32" s="36">
        <f>SUMIFS(СВЦЭМ!$D$33:$D$776,СВЦЭМ!$A$33:$A$776,$A32,СВЦЭМ!$B$33:$B$776,P$11)+'СЕТ СН'!$F$11+СВЦЭМ!$D$10+'СЕТ СН'!$F$6-'СЕТ СН'!$F$23</f>
        <v>706.35036315000002</v>
      </c>
      <c r="Q32" s="36">
        <f>SUMIFS(СВЦЭМ!$D$33:$D$776,СВЦЭМ!$A$33:$A$776,$A32,СВЦЭМ!$B$33:$B$776,Q$11)+'СЕТ СН'!$F$11+СВЦЭМ!$D$10+'СЕТ СН'!$F$6-'СЕТ СН'!$F$23</f>
        <v>709.33309585999996</v>
      </c>
      <c r="R32" s="36">
        <f>SUMIFS(СВЦЭМ!$D$33:$D$776,СВЦЭМ!$A$33:$A$776,$A32,СВЦЭМ!$B$33:$B$776,R$11)+'СЕТ СН'!$F$11+СВЦЭМ!$D$10+'СЕТ СН'!$F$6-'СЕТ СН'!$F$23</f>
        <v>708.57433048999997</v>
      </c>
      <c r="S32" s="36">
        <f>SUMIFS(СВЦЭМ!$D$33:$D$776,СВЦЭМ!$A$33:$A$776,$A32,СВЦЭМ!$B$33:$B$776,S$11)+'СЕТ СН'!$F$11+СВЦЭМ!$D$10+'СЕТ СН'!$F$6-'СЕТ СН'!$F$23</f>
        <v>714.84758176000003</v>
      </c>
      <c r="T32" s="36">
        <f>SUMIFS(СВЦЭМ!$D$33:$D$776,СВЦЭМ!$A$33:$A$776,$A32,СВЦЭМ!$B$33:$B$776,T$11)+'СЕТ СН'!$F$11+СВЦЭМ!$D$10+'СЕТ СН'!$F$6-'СЕТ СН'!$F$23</f>
        <v>723.20289205999995</v>
      </c>
      <c r="U32" s="36">
        <f>SUMIFS(СВЦЭМ!$D$33:$D$776,СВЦЭМ!$A$33:$A$776,$A32,СВЦЭМ!$B$33:$B$776,U$11)+'СЕТ СН'!$F$11+СВЦЭМ!$D$10+'СЕТ СН'!$F$6-'СЕТ СН'!$F$23</f>
        <v>719.80216479000001</v>
      </c>
      <c r="V32" s="36">
        <f>SUMIFS(СВЦЭМ!$D$33:$D$776,СВЦЭМ!$A$33:$A$776,$A32,СВЦЭМ!$B$33:$B$776,V$11)+'СЕТ СН'!$F$11+СВЦЭМ!$D$10+'СЕТ СН'!$F$6-'СЕТ СН'!$F$23</f>
        <v>703.04074998999999</v>
      </c>
      <c r="W32" s="36">
        <f>SUMIFS(СВЦЭМ!$D$33:$D$776,СВЦЭМ!$A$33:$A$776,$A32,СВЦЭМ!$B$33:$B$776,W$11)+'СЕТ СН'!$F$11+СВЦЭМ!$D$10+'СЕТ СН'!$F$6-'СЕТ СН'!$F$23</f>
        <v>707.30379643000003</v>
      </c>
      <c r="X32" s="36">
        <f>SUMIFS(СВЦЭМ!$D$33:$D$776,СВЦЭМ!$A$33:$A$776,$A32,СВЦЭМ!$B$33:$B$776,X$11)+'СЕТ СН'!$F$11+СВЦЭМ!$D$10+'СЕТ СН'!$F$6-'СЕТ СН'!$F$23</f>
        <v>756.57974265999997</v>
      </c>
      <c r="Y32" s="36">
        <f>SUMIFS(СВЦЭМ!$D$33:$D$776,СВЦЭМ!$A$33:$A$776,$A32,СВЦЭМ!$B$33:$B$776,Y$11)+'СЕТ СН'!$F$11+СВЦЭМ!$D$10+'СЕТ СН'!$F$6-'СЕТ СН'!$F$23</f>
        <v>883.72222116</v>
      </c>
    </row>
    <row r="33" spans="1:27" ht="15.75" x14ac:dyDescent="0.2">
      <c r="A33" s="35">
        <f t="shared" si="0"/>
        <v>44004</v>
      </c>
      <c r="B33" s="36">
        <f>SUMIFS(СВЦЭМ!$D$33:$D$776,СВЦЭМ!$A$33:$A$776,$A33,СВЦЭМ!$B$33:$B$776,B$11)+'СЕТ СН'!$F$11+СВЦЭМ!$D$10+'СЕТ СН'!$F$6-'СЕТ СН'!$F$23</f>
        <v>947.22141932</v>
      </c>
      <c r="C33" s="36">
        <f>SUMIFS(СВЦЭМ!$D$33:$D$776,СВЦЭМ!$A$33:$A$776,$A33,СВЦЭМ!$B$33:$B$776,C$11)+'СЕТ СН'!$F$11+СВЦЭМ!$D$10+'СЕТ СН'!$F$6-'СЕТ СН'!$F$23</f>
        <v>956.13957278999999</v>
      </c>
      <c r="D33" s="36">
        <f>SUMIFS(СВЦЭМ!$D$33:$D$776,СВЦЭМ!$A$33:$A$776,$A33,СВЦЭМ!$B$33:$B$776,D$11)+'СЕТ СН'!$F$11+СВЦЭМ!$D$10+'СЕТ СН'!$F$6-'СЕТ СН'!$F$23</f>
        <v>952.14021133999995</v>
      </c>
      <c r="E33" s="36">
        <f>SUMIFS(СВЦЭМ!$D$33:$D$776,СВЦЭМ!$A$33:$A$776,$A33,СВЦЭМ!$B$33:$B$776,E$11)+'СЕТ СН'!$F$11+СВЦЭМ!$D$10+'СЕТ СН'!$F$6-'СЕТ СН'!$F$23</f>
        <v>953.15549996999994</v>
      </c>
      <c r="F33" s="36">
        <f>SUMIFS(СВЦЭМ!$D$33:$D$776,СВЦЭМ!$A$33:$A$776,$A33,СВЦЭМ!$B$33:$B$776,F$11)+'СЕТ СН'!$F$11+СВЦЭМ!$D$10+'СЕТ СН'!$F$6-'СЕТ СН'!$F$23</f>
        <v>946.81467441999996</v>
      </c>
      <c r="G33" s="36">
        <f>SUMIFS(СВЦЭМ!$D$33:$D$776,СВЦЭМ!$A$33:$A$776,$A33,СВЦЭМ!$B$33:$B$776,G$11)+'СЕТ СН'!$F$11+СВЦЭМ!$D$10+'СЕТ СН'!$F$6-'СЕТ СН'!$F$23</f>
        <v>948.41162040999995</v>
      </c>
      <c r="H33" s="36">
        <f>SUMIFS(СВЦЭМ!$D$33:$D$776,СВЦЭМ!$A$33:$A$776,$A33,СВЦЭМ!$B$33:$B$776,H$11)+'СЕТ СН'!$F$11+СВЦЭМ!$D$10+'СЕТ СН'!$F$6-'СЕТ СН'!$F$23</f>
        <v>952.26811896999993</v>
      </c>
      <c r="I33" s="36">
        <f>SUMIFS(СВЦЭМ!$D$33:$D$776,СВЦЭМ!$A$33:$A$776,$A33,СВЦЭМ!$B$33:$B$776,I$11)+'СЕТ СН'!$F$11+СВЦЭМ!$D$10+'СЕТ СН'!$F$6-'СЕТ СН'!$F$23</f>
        <v>957.27369370999997</v>
      </c>
      <c r="J33" s="36">
        <f>SUMIFS(СВЦЭМ!$D$33:$D$776,СВЦЭМ!$A$33:$A$776,$A33,СВЦЭМ!$B$33:$B$776,J$11)+'СЕТ СН'!$F$11+СВЦЭМ!$D$10+'СЕТ СН'!$F$6-'СЕТ СН'!$F$23</f>
        <v>887.62091190000001</v>
      </c>
      <c r="K33" s="36">
        <f>SUMIFS(СВЦЭМ!$D$33:$D$776,СВЦЭМ!$A$33:$A$776,$A33,СВЦЭМ!$B$33:$B$776,K$11)+'СЕТ СН'!$F$11+СВЦЭМ!$D$10+'СЕТ СН'!$F$6-'СЕТ СН'!$F$23</f>
        <v>813.18933787000003</v>
      </c>
      <c r="L33" s="36">
        <f>SUMIFS(СВЦЭМ!$D$33:$D$776,СВЦЭМ!$A$33:$A$776,$A33,СВЦЭМ!$B$33:$B$776,L$11)+'СЕТ СН'!$F$11+СВЦЭМ!$D$10+'СЕТ СН'!$F$6-'СЕТ СН'!$F$23</f>
        <v>761.26920104999999</v>
      </c>
      <c r="M33" s="36">
        <f>SUMIFS(СВЦЭМ!$D$33:$D$776,СВЦЭМ!$A$33:$A$776,$A33,СВЦЭМ!$B$33:$B$776,M$11)+'СЕТ СН'!$F$11+СВЦЭМ!$D$10+'СЕТ СН'!$F$6-'СЕТ СН'!$F$23</f>
        <v>755.76697775000002</v>
      </c>
      <c r="N33" s="36">
        <f>SUMIFS(СВЦЭМ!$D$33:$D$776,СВЦЭМ!$A$33:$A$776,$A33,СВЦЭМ!$B$33:$B$776,N$11)+'СЕТ СН'!$F$11+СВЦЭМ!$D$10+'СЕТ СН'!$F$6-'СЕТ СН'!$F$23</f>
        <v>756.88305425999999</v>
      </c>
      <c r="O33" s="36">
        <f>SUMIFS(СВЦЭМ!$D$33:$D$776,СВЦЭМ!$A$33:$A$776,$A33,СВЦЭМ!$B$33:$B$776,O$11)+'СЕТ СН'!$F$11+СВЦЭМ!$D$10+'СЕТ СН'!$F$6-'СЕТ СН'!$F$23</f>
        <v>766.06111653999994</v>
      </c>
      <c r="P33" s="36">
        <f>SUMIFS(СВЦЭМ!$D$33:$D$776,СВЦЭМ!$A$33:$A$776,$A33,СВЦЭМ!$B$33:$B$776,P$11)+'СЕТ СН'!$F$11+СВЦЭМ!$D$10+'СЕТ СН'!$F$6-'СЕТ СН'!$F$23</f>
        <v>767.95240955999998</v>
      </c>
      <c r="Q33" s="36">
        <f>SUMIFS(СВЦЭМ!$D$33:$D$776,СВЦЭМ!$A$33:$A$776,$A33,СВЦЭМ!$B$33:$B$776,Q$11)+'СЕТ СН'!$F$11+СВЦЭМ!$D$10+'СЕТ СН'!$F$6-'СЕТ СН'!$F$23</f>
        <v>770.13422457000001</v>
      </c>
      <c r="R33" s="36">
        <f>SUMIFS(СВЦЭМ!$D$33:$D$776,СВЦЭМ!$A$33:$A$776,$A33,СВЦЭМ!$B$33:$B$776,R$11)+'СЕТ СН'!$F$11+СВЦЭМ!$D$10+'СЕТ СН'!$F$6-'СЕТ СН'!$F$23</f>
        <v>765.61490879999997</v>
      </c>
      <c r="S33" s="36">
        <f>SUMIFS(СВЦЭМ!$D$33:$D$776,СВЦЭМ!$A$33:$A$776,$A33,СВЦЭМ!$B$33:$B$776,S$11)+'СЕТ СН'!$F$11+СВЦЭМ!$D$10+'СЕТ СН'!$F$6-'СЕТ СН'!$F$23</f>
        <v>770.38384482000004</v>
      </c>
      <c r="T33" s="36">
        <f>SUMIFS(СВЦЭМ!$D$33:$D$776,СВЦЭМ!$A$33:$A$776,$A33,СВЦЭМ!$B$33:$B$776,T$11)+'СЕТ СН'!$F$11+СВЦЭМ!$D$10+'СЕТ СН'!$F$6-'СЕТ СН'!$F$23</f>
        <v>771.43113252000001</v>
      </c>
      <c r="U33" s="36">
        <f>SUMIFS(СВЦЭМ!$D$33:$D$776,СВЦЭМ!$A$33:$A$776,$A33,СВЦЭМ!$B$33:$B$776,U$11)+'СЕТ СН'!$F$11+СВЦЭМ!$D$10+'СЕТ СН'!$F$6-'СЕТ СН'!$F$23</f>
        <v>769.14551204999998</v>
      </c>
      <c r="V33" s="36">
        <f>SUMIFS(СВЦЭМ!$D$33:$D$776,СВЦЭМ!$A$33:$A$776,$A33,СВЦЭМ!$B$33:$B$776,V$11)+'СЕТ СН'!$F$11+СВЦЭМ!$D$10+'СЕТ СН'!$F$6-'СЕТ СН'!$F$23</f>
        <v>760.97624475999999</v>
      </c>
      <c r="W33" s="36">
        <f>SUMIFS(СВЦЭМ!$D$33:$D$776,СВЦЭМ!$A$33:$A$776,$A33,СВЦЭМ!$B$33:$B$776,W$11)+'СЕТ СН'!$F$11+СВЦЭМ!$D$10+'СЕТ СН'!$F$6-'СЕТ СН'!$F$23</f>
        <v>746.61233231999995</v>
      </c>
      <c r="X33" s="36">
        <f>SUMIFS(СВЦЭМ!$D$33:$D$776,СВЦЭМ!$A$33:$A$776,$A33,СВЦЭМ!$B$33:$B$776,X$11)+'СЕТ СН'!$F$11+СВЦЭМ!$D$10+'СЕТ СН'!$F$6-'СЕТ СН'!$F$23</f>
        <v>789.68119259000002</v>
      </c>
      <c r="Y33" s="36">
        <f>SUMIFS(СВЦЭМ!$D$33:$D$776,СВЦЭМ!$A$33:$A$776,$A33,СВЦЭМ!$B$33:$B$776,Y$11)+'СЕТ СН'!$F$11+СВЦЭМ!$D$10+'СЕТ СН'!$F$6-'СЕТ СН'!$F$23</f>
        <v>894.20424094999998</v>
      </c>
    </row>
    <row r="34" spans="1:27" ht="15.75" x14ac:dyDescent="0.2">
      <c r="A34" s="35">
        <f t="shared" si="0"/>
        <v>44005</v>
      </c>
      <c r="B34" s="36">
        <f>SUMIFS(СВЦЭМ!$D$33:$D$776,СВЦЭМ!$A$33:$A$776,$A34,СВЦЭМ!$B$33:$B$776,B$11)+'СЕТ СН'!$F$11+СВЦЭМ!$D$10+'СЕТ СН'!$F$6-'СЕТ СН'!$F$23</f>
        <v>1002.16830737</v>
      </c>
      <c r="C34" s="36">
        <f>SUMIFS(СВЦЭМ!$D$33:$D$776,СВЦЭМ!$A$33:$A$776,$A34,СВЦЭМ!$B$33:$B$776,C$11)+'СЕТ СН'!$F$11+СВЦЭМ!$D$10+'СЕТ СН'!$F$6-'СЕТ СН'!$F$23</f>
        <v>1000.85291322</v>
      </c>
      <c r="D34" s="36">
        <f>SUMIFS(СВЦЭМ!$D$33:$D$776,СВЦЭМ!$A$33:$A$776,$A34,СВЦЭМ!$B$33:$B$776,D$11)+'СЕТ СН'!$F$11+СВЦЭМ!$D$10+'СЕТ СН'!$F$6-'СЕТ СН'!$F$23</f>
        <v>992.64568365000002</v>
      </c>
      <c r="E34" s="36">
        <f>SUMIFS(СВЦЭМ!$D$33:$D$776,СВЦЭМ!$A$33:$A$776,$A34,СВЦЭМ!$B$33:$B$776,E$11)+'СЕТ СН'!$F$11+СВЦЭМ!$D$10+'СЕТ СН'!$F$6-'СЕТ СН'!$F$23</f>
        <v>996.67328855999995</v>
      </c>
      <c r="F34" s="36">
        <f>SUMIFS(СВЦЭМ!$D$33:$D$776,СВЦЭМ!$A$33:$A$776,$A34,СВЦЭМ!$B$33:$B$776,F$11)+'СЕТ СН'!$F$11+СВЦЭМ!$D$10+'СЕТ СН'!$F$6-'СЕТ СН'!$F$23</f>
        <v>996.33280972</v>
      </c>
      <c r="G34" s="36">
        <f>SUMIFS(СВЦЭМ!$D$33:$D$776,СВЦЭМ!$A$33:$A$776,$A34,СВЦЭМ!$B$33:$B$776,G$11)+'СЕТ СН'!$F$11+СВЦЭМ!$D$10+'СЕТ СН'!$F$6-'СЕТ СН'!$F$23</f>
        <v>1000.6080263</v>
      </c>
      <c r="H34" s="36">
        <f>SUMIFS(СВЦЭМ!$D$33:$D$776,СВЦЭМ!$A$33:$A$776,$A34,СВЦЭМ!$B$33:$B$776,H$11)+'СЕТ СН'!$F$11+СВЦЭМ!$D$10+'СЕТ СН'!$F$6-'СЕТ СН'!$F$23</f>
        <v>998.16507159000003</v>
      </c>
      <c r="I34" s="36">
        <f>SUMIFS(СВЦЭМ!$D$33:$D$776,СВЦЭМ!$A$33:$A$776,$A34,СВЦЭМ!$B$33:$B$776,I$11)+'СЕТ СН'!$F$11+СВЦЭМ!$D$10+'СЕТ СН'!$F$6-'СЕТ СН'!$F$23</f>
        <v>940.26858219999997</v>
      </c>
      <c r="J34" s="36">
        <f>SUMIFS(СВЦЭМ!$D$33:$D$776,СВЦЭМ!$A$33:$A$776,$A34,СВЦЭМ!$B$33:$B$776,J$11)+'СЕТ СН'!$F$11+СВЦЭМ!$D$10+'СЕТ СН'!$F$6-'СЕТ СН'!$F$23</f>
        <v>933.30315573999997</v>
      </c>
      <c r="K34" s="36">
        <f>SUMIFS(СВЦЭМ!$D$33:$D$776,СВЦЭМ!$A$33:$A$776,$A34,СВЦЭМ!$B$33:$B$776,K$11)+'СЕТ СН'!$F$11+СВЦЭМ!$D$10+'СЕТ СН'!$F$6-'СЕТ СН'!$F$23</f>
        <v>845.01695950999999</v>
      </c>
      <c r="L34" s="36">
        <f>SUMIFS(СВЦЭМ!$D$33:$D$776,СВЦЭМ!$A$33:$A$776,$A34,СВЦЭМ!$B$33:$B$776,L$11)+'СЕТ СН'!$F$11+СВЦЭМ!$D$10+'СЕТ СН'!$F$6-'СЕТ СН'!$F$23</f>
        <v>779.48578830999998</v>
      </c>
      <c r="M34" s="36">
        <f>SUMIFS(СВЦЭМ!$D$33:$D$776,СВЦЭМ!$A$33:$A$776,$A34,СВЦЭМ!$B$33:$B$776,M$11)+'СЕТ СН'!$F$11+СВЦЭМ!$D$10+'СЕТ СН'!$F$6-'СЕТ СН'!$F$23</f>
        <v>783.43461996999997</v>
      </c>
      <c r="N34" s="36">
        <f>SUMIFS(СВЦЭМ!$D$33:$D$776,СВЦЭМ!$A$33:$A$776,$A34,СВЦЭМ!$B$33:$B$776,N$11)+'СЕТ СН'!$F$11+СВЦЭМ!$D$10+'СЕТ СН'!$F$6-'СЕТ СН'!$F$23</f>
        <v>776.10521044999996</v>
      </c>
      <c r="O34" s="36">
        <f>SUMIFS(СВЦЭМ!$D$33:$D$776,СВЦЭМ!$A$33:$A$776,$A34,СВЦЭМ!$B$33:$B$776,O$11)+'СЕТ СН'!$F$11+СВЦЭМ!$D$10+'СЕТ СН'!$F$6-'СЕТ СН'!$F$23</f>
        <v>781.91470100000004</v>
      </c>
      <c r="P34" s="36">
        <f>SUMIFS(СВЦЭМ!$D$33:$D$776,СВЦЭМ!$A$33:$A$776,$A34,СВЦЭМ!$B$33:$B$776,P$11)+'СЕТ СН'!$F$11+СВЦЭМ!$D$10+'СЕТ СН'!$F$6-'СЕТ СН'!$F$23</f>
        <v>783.90285284999993</v>
      </c>
      <c r="Q34" s="36">
        <f>SUMIFS(СВЦЭМ!$D$33:$D$776,СВЦЭМ!$A$33:$A$776,$A34,СВЦЭМ!$B$33:$B$776,Q$11)+'СЕТ СН'!$F$11+СВЦЭМ!$D$10+'СЕТ СН'!$F$6-'СЕТ СН'!$F$23</f>
        <v>787.05096929000001</v>
      </c>
      <c r="R34" s="36">
        <f>SUMIFS(СВЦЭМ!$D$33:$D$776,СВЦЭМ!$A$33:$A$776,$A34,СВЦЭМ!$B$33:$B$776,R$11)+'СЕТ СН'!$F$11+СВЦЭМ!$D$10+'СЕТ СН'!$F$6-'СЕТ СН'!$F$23</f>
        <v>784.29525951999995</v>
      </c>
      <c r="S34" s="36">
        <f>SUMIFS(СВЦЭМ!$D$33:$D$776,СВЦЭМ!$A$33:$A$776,$A34,СВЦЭМ!$B$33:$B$776,S$11)+'СЕТ СН'!$F$11+СВЦЭМ!$D$10+'СЕТ СН'!$F$6-'СЕТ СН'!$F$23</f>
        <v>783.78967195999996</v>
      </c>
      <c r="T34" s="36">
        <f>SUMIFS(СВЦЭМ!$D$33:$D$776,СВЦЭМ!$A$33:$A$776,$A34,СВЦЭМ!$B$33:$B$776,T$11)+'СЕТ СН'!$F$11+СВЦЭМ!$D$10+'СЕТ СН'!$F$6-'СЕТ СН'!$F$23</f>
        <v>784.76083420999998</v>
      </c>
      <c r="U34" s="36">
        <f>SUMIFS(СВЦЭМ!$D$33:$D$776,СВЦЭМ!$A$33:$A$776,$A34,СВЦЭМ!$B$33:$B$776,U$11)+'СЕТ СН'!$F$11+СВЦЭМ!$D$10+'СЕТ СН'!$F$6-'СЕТ СН'!$F$23</f>
        <v>787.57275092999998</v>
      </c>
      <c r="V34" s="36">
        <f>SUMIFS(СВЦЭМ!$D$33:$D$776,СВЦЭМ!$A$33:$A$776,$A34,СВЦЭМ!$B$33:$B$776,V$11)+'СЕТ СН'!$F$11+СВЦЭМ!$D$10+'СЕТ СН'!$F$6-'СЕТ СН'!$F$23</f>
        <v>784.12015995000002</v>
      </c>
      <c r="W34" s="36">
        <f>SUMIFS(СВЦЭМ!$D$33:$D$776,СВЦЭМ!$A$33:$A$776,$A34,СВЦЭМ!$B$33:$B$776,W$11)+'СЕТ СН'!$F$11+СВЦЭМ!$D$10+'СЕТ СН'!$F$6-'СЕТ СН'!$F$23</f>
        <v>755.59325142</v>
      </c>
      <c r="X34" s="36">
        <f>SUMIFS(СВЦЭМ!$D$33:$D$776,СВЦЭМ!$A$33:$A$776,$A34,СВЦЭМ!$B$33:$B$776,X$11)+'СЕТ СН'!$F$11+СВЦЭМ!$D$10+'СЕТ СН'!$F$6-'СЕТ СН'!$F$23</f>
        <v>763.74803962999999</v>
      </c>
      <c r="Y34" s="36">
        <f>SUMIFS(СВЦЭМ!$D$33:$D$776,СВЦЭМ!$A$33:$A$776,$A34,СВЦЭМ!$B$33:$B$776,Y$11)+'СЕТ СН'!$F$11+СВЦЭМ!$D$10+'СЕТ СН'!$F$6-'СЕТ СН'!$F$23</f>
        <v>845.08991346999994</v>
      </c>
    </row>
    <row r="35" spans="1:27" ht="15.75" x14ac:dyDescent="0.2">
      <c r="A35" s="35">
        <f t="shared" si="0"/>
        <v>44006</v>
      </c>
      <c r="B35" s="36">
        <f>SUMIFS(СВЦЭМ!$D$33:$D$776,СВЦЭМ!$A$33:$A$776,$A35,СВЦЭМ!$B$33:$B$776,B$11)+'СЕТ СН'!$F$11+СВЦЭМ!$D$10+'СЕТ СН'!$F$6-'СЕТ СН'!$F$23</f>
        <v>948.93533060000004</v>
      </c>
      <c r="C35" s="36">
        <f>SUMIFS(СВЦЭМ!$D$33:$D$776,СВЦЭМ!$A$33:$A$776,$A35,СВЦЭМ!$B$33:$B$776,C$11)+'СЕТ СН'!$F$11+СВЦЭМ!$D$10+'СЕТ СН'!$F$6-'СЕТ СН'!$F$23</f>
        <v>990.27798842999994</v>
      </c>
      <c r="D35" s="36">
        <f>SUMIFS(СВЦЭМ!$D$33:$D$776,СВЦЭМ!$A$33:$A$776,$A35,СВЦЭМ!$B$33:$B$776,D$11)+'СЕТ СН'!$F$11+СВЦЭМ!$D$10+'СЕТ СН'!$F$6-'СЕТ СН'!$F$23</f>
        <v>1008.59227031</v>
      </c>
      <c r="E35" s="36">
        <f>SUMIFS(СВЦЭМ!$D$33:$D$776,СВЦЭМ!$A$33:$A$776,$A35,СВЦЭМ!$B$33:$B$776,E$11)+'СЕТ СН'!$F$11+СВЦЭМ!$D$10+'СЕТ СН'!$F$6-'СЕТ СН'!$F$23</f>
        <v>1025.4772087200001</v>
      </c>
      <c r="F35" s="36">
        <f>SUMIFS(СВЦЭМ!$D$33:$D$776,СВЦЭМ!$A$33:$A$776,$A35,СВЦЭМ!$B$33:$B$776,F$11)+'СЕТ СН'!$F$11+СВЦЭМ!$D$10+'СЕТ СН'!$F$6-'СЕТ СН'!$F$23</f>
        <v>1027.51667774</v>
      </c>
      <c r="G35" s="36">
        <f>SUMIFS(СВЦЭМ!$D$33:$D$776,СВЦЭМ!$A$33:$A$776,$A35,СВЦЭМ!$B$33:$B$776,G$11)+'СЕТ СН'!$F$11+СВЦЭМ!$D$10+'СЕТ СН'!$F$6-'СЕТ СН'!$F$23</f>
        <v>1030.5241282700001</v>
      </c>
      <c r="H35" s="36">
        <f>SUMIFS(СВЦЭМ!$D$33:$D$776,СВЦЭМ!$A$33:$A$776,$A35,СВЦЭМ!$B$33:$B$776,H$11)+'СЕТ СН'!$F$11+СВЦЭМ!$D$10+'СЕТ СН'!$F$6-'СЕТ СН'!$F$23</f>
        <v>1031.3710726500001</v>
      </c>
      <c r="I35" s="36">
        <f>SUMIFS(СВЦЭМ!$D$33:$D$776,СВЦЭМ!$A$33:$A$776,$A35,СВЦЭМ!$B$33:$B$776,I$11)+'СЕТ СН'!$F$11+СВЦЭМ!$D$10+'СЕТ СН'!$F$6-'СЕТ СН'!$F$23</f>
        <v>1002.22958116</v>
      </c>
      <c r="J35" s="36">
        <f>SUMIFS(СВЦЭМ!$D$33:$D$776,СВЦЭМ!$A$33:$A$776,$A35,СВЦЭМ!$B$33:$B$776,J$11)+'СЕТ СН'!$F$11+СВЦЭМ!$D$10+'СЕТ СН'!$F$6-'СЕТ СН'!$F$23</f>
        <v>948.48032956999998</v>
      </c>
      <c r="K35" s="36">
        <f>SUMIFS(СВЦЭМ!$D$33:$D$776,СВЦЭМ!$A$33:$A$776,$A35,СВЦЭМ!$B$33:$B$776,K$11)+'СЕТ СН'!$F$11+СВЦЭМ!$D$10+'СЕТ СН'!$F$6-'СЕТ СН'!$F$23</f>
        <v>832.62510521000002</v>
      </c>
      <c r="L35" s="36">
        <f>SUMIFS(СВЦЭМ!$D$33:$D$776,СВЦЭМ!$A$33:$A$776,$A35,СВЦЭМ!$B$33:$B$776,L$11)+'СЕТ СН'!$F$11+СВЦЭМ!$D$10+'СЕТ СН'!$F$6-'СЕТ СН'!$F$23</f>
        <v>777.19644082000002</v>
      </c>
      <c r="M35" s="36">
        <f>SUMIFS(СВЦЭМ!$D$33:$D$776,СВЦЭМ!$A$33:$A$776,$A35,СВЦЭМ!$B$33:$B$776,M$11)+'СЕТ СН'!$F$11+СВЦЭМ!$D$10+'СЕТ СН'!$F$6-'СЕТ СН'!$F$23</f>
        <v>768.46454111000003</v>
      </c>
      <c r="N35" s="36">
        <f>SUMIFS(СВЦЭМ!$D$33:$D$776,СВЦЭМ!$A$33:$A$776,$A35,СВЦЭМ!$B$33:$B$776,N$11)+'СЕТ СН'!$F$11+СВЦЭМ!$D$10+'СЕТ СН'!$F$6-'СЕТ СН'!$F$23</f>
        <v>754.83537645000001</v>
      </c>
      <c r="O35" s="36">
        <f>SUMIFS(СВЦЭМ!$D$33:$D$776,СВЦЭМ!$A$33:$A$776,$A35,СВЦЭМ!$B$33:$B$776,O$11)+'СЕТ СН'!$F$11+СВЦЭМ!$D$10+'СЕТ СН'!$F$6-'СЕТ СН'!$F$23</f>
        <v>739.41090909000002</v>
      </c>
      <c r="P35" s="36">
        <f>SUMIFS(СВЦЭМ!$D$33:$D$776,СВЦЭМ!$A$33:$A$776,$A35,СВЦЭМ!$B$33:$B$776,P$11)+'СЕТ СН'!$F$11+СВЦЭМ!$D$10+'СЕТ СН'!$F$6-'СЕТ СН'!$F$23</f>
        <v>744.48091656999998</v>
      </c>
      <c r="Q35" s="36">
        <f>SUMIFS(СВЦЭМ!$D$33:$D$776,СВЦЭМ!$A$33:$A$776,$A35,СВЦЭМ!$B$33:$B$776,Q$11)+'СЕТ СН'!$F$11+СВЦЭМ!$D$10+'СЕТ СН'!$F$6-'СЕТ СН'!$F$23</f>
        <v>747.03852964999999</v>
      </c>
      <c r="R35" s="36">
        <f>SUMIFS(СВЦЭМ!$D$33:$D$776,СВЦЭМ!$A$33:$A$776,$A35,СВЦЭМ!$B$33:$B$776,R$11)+'СЕТ СН'!$F$11+СВЦЭМ!$D$10+'СЕТ СН'!$F$6-'СЕТ СН'!$F$23</f>
        <v>760.80292011999995</v>
      </c>
      <c r="S35" s="36">
        <f>SUMIFS(СВЦЭМ!$D$33:$D$776,СВЦЭМ!$A$33:$A$776,$A35,СВЦЭМ!$B$33:$B$776,S$11)+'СЕТ СН'!$F$11+СВЦЭМ!$D$10+'СЕТ СН'!$F$6-'СЕТ СН'!$F$23</f>
        <v>763.57427273999997</v>
      </c>
      <c r="T35" s="36">
        <f>SUMIFS(СВЦЭМ!$D$33:$D$776,СВЦЭМ!$A$33:$A$776,$A35,СВЦЭМ!$B$33:$B$776,T$11)+'СЕТ СН'!$F$11+СВЦЭМ!$D$10+'СЕТ СН'!$F$6-'СЕТ СН'!$F$23</f>
        <v>758.74159614999996</v>
      </c>
      <c r="U35" s="36">
        <f>SUMIFS(СВЦЭМ!$D$33:$D$776,СВЦЭМ!$A$33:$A$776,$A35,СВЦЭМ!$B$33:$B$776,U$11)+'СЕТ СН'!$F$11+СВЦЭМ!$D$10+'СЕТ СН'!$F$6-'СЕТ СН'!$F$23</f>
        <v>757.82924666999997</v>
      </c>
      <c r="V35" s="36">
        <f>SUMIFS(СВЦЭМ!$D$33:$D$776,СВЦЭМ!$A$33:$A$776,$A35,СВЦЭМ!$B$33:$B$776,V$11)+'СЕТ СН'!$F$11+СВЦЭМ!$D$10+'СЕТ СН'!$F$6-'СЕТ СН'!$F$23</f>
        <v>729.70738643999994</v>
      </c>
      <c r="W35" s="36">
        <f>SUMIFS(СВЦЭМ!$D$33:$D$776,СВЦЭМ!$A$33:$A$776,$A35,СВЦЭМ!$B$33:$B$776,W$11)+'СЕТ СН'!$F$11+СВЦЭМ!$D$10+'СЕТ СН'!$F$6-'СЕТ СН'!$F$23</f>
        <v>731.40870595000001</v>
      </c>
      <c r="X35" s="36">
        <f>SUMIFS(СВЦЭМ!$D$33:$D$776,СВЦЭМ!$A$33:$A$776,$A35,СВЦЭМ!$B$33:$B$776,X$11)+'СЕТ СН'!$F$11+СВЦЭМ!$D$10+'СЕТ СН'!$F$6-'СЕТ СН'!$F$23</f>
        <v>787.27992043999996</v>
      </c>
      <c r="Y35" s="36">
        <f>SUMIFS(СВЦЭМ!$D$33:$D$776,СВЦЭМ!$A$33:$A$776,$A35,СВЦЭМ!$B$33:$B$776,Y$11)+'СЕТ СН'!$F$11+СВЦЭМ!$D$10+'СЕТ СН'!$F$6-'СЕТ СН'!$F$23</f>
        <v>894.05560430000003</v>
      </c>
    </row>
    <row r="36" spans="1:27" ht="15.75" x14ac:dyDescent="0.2">
      <c r="A36" s="35">
        <f t="shared" si="0"/>
        <v>44007</v>
      </c>
      <c r="B36" s="36">
        <f>SUMIFS(СВЦЭМ!$D$33:$D$776,СВЦЭМ!$A$33:$A$776,$A36,СВЦЭМ!$B$33:$B$776,B$11)+'СЕТ СН'!$F$11+СВЦЭМ!$D$10+'СЕТ СН'!$F$6-'СЕТ СН'!$F$23</f>
        <v>984.19364887999996</v>
      </c>
      <c r="C36" s="36">
        <f>SUMIFS(СВЦЭМ!$D$33:$D$776,СВЦЭМ!$A$33:$A$776,$A36,СВЦЭМ!$B$33:$B$776,C$11)+'СЕТ СН'!$F$11+СВЦЭМ!$D$10+'СЕТ СН'!$F$6-'СЕТ СН'!$F$23</f>
        <v>1016.6483042899999</v>
      </c>
      <c r="D36" s="36">
        <f>SUMIFS(СВЦЭМ!$D$33:$D$776,СВЦЭМ!$A$33:$A$776,$A36,СВЦЭМ!$B$33:$B$776,D$11)+'СЕТ СН'!$F$11+СВЦЭМ!$D$10+'СЕТ СН'!$F$6-'СЕТ СН'!$F$23</f>
        <v>1034.1979734000001</v>
      </c>
      <c r="E36" s="36">
        <f>SUMIFS(СВЦЭМ!$D$33:$D$776,СВЦЭМ!$A$33:$A$776,$A36,СВЦЭМ!$B$33:$B$776,E$11)+'СЕТ СН'!$F$11+СВЦЭМ!$D$10+'СЕТ СН'!$F$6-'СЕТ СН'!$F$23</f>
        <v>1037.92069244</v>
      </c>
      <c r="F36" s="36">
        <f>SUMIFS(СВЦЭМ!$D$33:$D$776,СВЦЭМ!$A$33:$A$776,$A36,СВЦЭМ!$B$33:$B$776,F$11)+'СЕТ СН'!$F$11+СВЦЭМ!$D$10+'СЕТ СН'!$F$6-'СЕТ СН'!$F$23</f>
        <v>1037.5077820200001</v>
      </c>
      <c r="G36" s="36">
        <f>SUMIFS(СВЦЭМ!$D$33:$D$776,СВЦЭМ!$A$33:$A$776,$A36,СВЦЭМ!$B$33:$B$776,G$11)+'СЕТ СН'!$F$11+СВЦЭМ!$D$10+'СЕТ СН'!$F$6-'СЕТ СН'!$F$23</f>
        <v>1041.29093951</v>
      </c>
      <c r="H36" s="36">
        <f>SUMIFS(СВЦЭМ!$D$33:$D$776,СВЦЭМ!$A$33:$A$776,$A36,СВЦЭМ!$B$33:$B$776,H$11)+'СЕТ СН'!$F$11+СВЦЭМ!$D$10+'СЕТ СН'!$F$6-'СЕТ СН'!$F$23</f>
        <v>1024.3811238600001</v>
      </c>
      <c r="I36" s="36">
        <f>SUMIFS(СВЦЭМ!$D$33:$D$776,СВЦЭМ!$A$33:$A$776,$A36,СВЦЭМ!$B$33:$B$776,I$11)+'СЕТ СН'!$F$11+СВЦЭМ!$D$10+'СЕТ СН'!$F$6-'СЕТ СН'!$F$23</f>
        <v>994.61779706000004</v>
      </c>
      <c r="J36" s="36">
        <f>SUMIFS(СВЦЭМ!$D$33:$D$776,СВЦЭМ!$A$33:$A$776,$A36,СВЦЭМ!$B$33:$B$776,J$11)+'СЕТ СН'!$F$11+СВЦЭМ!$D$10+'СЕТ СН'!$F$6-'СЕТ СН'!$F$23</f>
        <v>950.15580970999997</v>
      </c>
      <c r="K36" s="36">
        <f>SUMIFS(СВЦЭМ!$D$33:$D$776,СВЦЭМ!$A$33:$A$776,$A36,СВЦЭМ!$B$33:$B$776,K$11)+'СЕТ СН'!$F$11+СВЦЭМ!$D$10+'СЕТ СН'!$F$6-'СЕТ СН'!$F$23</f>
        <v>851.692317</v>
      </c>
      <c r="L36" s="36">
        <f>SUMIFS(СВЦЭМ!$D$33:$D$776,СВЦЭМ!$A$33:$A$776,$A36,СВЦЭМ!$B$33:$B$776,L$11)+'СЕТ СН'!$F$11+СВЦЭМ!$D$10+'СЕТ СН'!$F$6-'СЕТ СН'!$F$23</f>
        <v>780.37903712000002</v>
      </c>
      <c r="M36" s="36">
        <f>SUMIFS(СВЦЭМ!$D$33:$D$776,СВЦЭМ!$A$33:$A$776,$A36,СВЦЭМ!$B$33:$B$776,M$11)+'СЕТ СН'!$F$11+СВЦЭМ!$D$10+'СЕТ СН'!$F$6-'СЕТ СН'!$F$23</f>
        <v>744.71195131000002</v>
      </c>
      <c r="N36" s="36">
        <f>SUMIFS(СВЦЭМ!$D$33:$D$776,СВЦЭМ!$A$33:$A$776,$A36,СВЦЭМ!$B$33:$B$776,N$11)+'СЕТ СН'!$F$11+СВЦЭМ!$D$10+'СЕТ СН'!$F$6-'СЕТ СН'!$F$23</f>
        <v>751.38990437999996</v>
      </c>
      <c r="O36" s="36">
        <f>SUMIFS(СВЦЭМ!$D$33:$D$776,СВЦЭМ!$A$33:$A$776,$A36,СВЦЭМ!$B$33:$B$776,O$11)+'СЕТ СН'!$F$11+СВЦЭМ!$D$10+'СЕТ СН'!$F$6-'СЕТ СН'!$F$23</f>
        <v>749.91164681999999</v>
      </c>
      <c r="P36" s="36">
        <f>SUMIFS(СВЦЭМ!$D$33:$D$776,СВЦЭМ!$A$33:$A$776,$A36,СВЦЭМ!$B$33:$B$776,P$11)+'СЕТ СН'!$F$11+СВЦЭМ!$D$10+'СЕТ СН'!$F$6-'СЕТ СН'!$F$23</f>
        <v>754.83748375999994</v>
      </c>
      <c r="Q36" s="36">
        <f>SUMIFS(СВЦЭМ!$D$33:$D$776,СВЦЭМ!$A$33:$A$776,$A36,СВЦЭМ!$B$33:$B$776,Q$11)+'СЕТ СН'!$F$11+СВЦЭМ!$D$10+'СЕТ СН'!$F$6-'СЕТ СН'!$F$23</f>
        <v>757.32526956999993</v>
      </c>
      <c r="R36" s="36">
        <f>SUMIFS(СВЦЭМ!$D$33:$D$776,СВЦЭМ!$A$33:$A$776,$A36,СВЦЭМ!$B$33:$B$776,R$11)+'СЕТ СН'!$F$11+СВЦЭМ!$D$10+'СЕТ СН'!$F$6-'СЕТ СН'!$F$23</f>
        <v>757.97526477999997</v>
      </c>
      <c r="S36" s="36">
        <f>SUMIFS(СВЦЭМ!$D$33:$D$776,СВЦЭМ!$A$33:$A$776,$A36,СВЦЭМ!$B$33:$B$776,S$11)+'СЕТ СН'!$F$11+СВЦЭМ!$D$10+'СЕТ СН'!$F$6-'СЕТ СН'!$F$23</f>
        <v>778.55722861999993</v>
      </c>
      <c r="T36" s="36">
        <f>SUMIFS(СВЦЭМ!$D$33:$D$776,СВЦЭМ!$A$33:$A$776,$A36,СВЦЭМ!$B$33:$B$776,T$11)+'СЕТ СН'!$F$11+СВЦЭМ!$D$10+'СЕТ СН'!$F$6-'СЕТ СН'!$F$23</f>
        <v>776.42259397999999</v>
      </c>
      <c r="U36" s="36">
        <f>SUMIFS(СВЦЭМ!$D$33:$D$776,СВЦЭМ!$A$33:$A$776,$A36,СВЦЭМ!$B$33:$B$776,U$11)+'СЕТ СН'!$F$11+СВЦЭМ!$D$10+'СЕТ СН'!$F$6-'СЕТ СН'!$F$23</f>
        <v>774.02879824000001</v>
      </c>
      <c r="V36" s="36">
        <f>SUMIFS(СВЦЭМ!$D$33:$D$776,СВЦЭМ!$A$33:$A$776,$A36,СВЦЭМ!$B$33:$B$776,V$11)+'СЕТ СН'!$F$11+СВЦЭМ!$D$10+'СЕТ СН'!$F$6-'СЕТ СН'!$F$23</f>
        <v>747.45987495999998</v>
      </c>
      <c r="W36" s="36">
        <f>SUMIFS(СВЦЭМ!$D$33:$D$776,СВЦЭМ!$A$33:$A$776,$A36,СВЦЭМ!$B$33:$B$776,W$11)+'СЕТ СН'!$F$11+СВЦЭМ!$D$10+'СЕТ СН'!$F$6-'СЕТ СН'!$F$23</f>
        <v>747.91148111999996</v>
      </c>
      <c r="X36" s="36">
        <f>SUMIFS(СВЦЭМ!$D$33:$D$776,СВЦЭМ!$A$33:$A$776,$A36,СВЦЭМ!$B$33:$B$776,X$11)+'СЕТ СН'!$F$11+СВЦЭМ!$D$10+'СЕТ СН'!$F$6-'СЕТ СН'!$F$23</f>
        <v>815.29872260000002</v>
      </c>
      <c r="Y36" s="36">
        <f>SUMIFS(СВЦЭМ!$D$33:$D$776,СВЦЭМ!$A$33:$A$776,$A36,СВЦЭМ!$B$33:$B$776,Y$11)+'СЕТ СН'!$F$11+СВЦЭМ!$D$10+'СЕТ СН'!$F$6-'СЕТ СН'!$F$23</f>
        <v>906.47737371999995</v>
      </c>
    </row>
    <row r="37" spans="1:27" ht="15.75" x14ac:dyDescent="0.2">
      <c r="A37" s="35">
        <f t="shared" si="0"/>
        <v>44008</v>
      </c>
      <c r="B37" s="36">
        <f>SUMIFS(СВЦЭМ!$D$33:$D$776,СВЦЭМ!$A$33:$A$776,$A37,СВЦЭМ!$B$33:$B$776,B$11)+'СЕТ СН'!$F$11+СВЦЭМ!$D$10+'СЕТ СН'!$F$6-'СЕТ СН'!$F$23</f>
        <v>965.25214997</v>
      </c>
      <c r="C37" s="36">
        <f>SUMIFS(СВЦЭМ!$D$33:$D$776,СВЦЭМ!$A$33:$A$776,$A37,СВЦЭМ!$B$33:$B$776,C$11)+'СЕТ СН'!$F$11+СВЦЭМ!$D$10+'СЕТ СН'!$F$6-'СЕТ СН'!$F$23</f>
        <v>994.94421081999997</v>
      </c>
      <c r="D37" s="36">
        <f>SUMIFS(СВЦЭМ!$D$33:$D$776,СВЦЭМ!$A$33:$A$776,$A37,СВЦЭМ!$B$33:$B$776,D$11)+'СЕТ СН'!$F$11+СВЦЭМ!$D$10+'СЕТ СН'!$F$6-'СЕТ СН'!$F$23</f>
        <v>1001.9823655399999</v>
      </c>
      <c r="E37" s="36">
        <f>SUMIFS(СВЦЭМ!$D$33:$D$776,СВЦЭМ!$A$33:$A$776,$A37,СВЦЭМ!$B$33:$B$776,E$11)+'СЕТ СН'!$F$11+СВЦЭМ!$D$10+'СЕТ СН'!$F$6-'СЕТ СН'!$F$23</f>
        <v>1007.6174030999999</v>
      </c>
      <c r="F37" s="36">
        <f>SUMIFS(СВЦЭМ!$D$33:$D$776,СВЦЭМ!$A$33:$A$776,$A37,СВЦЭМ!$B$33:$B$776,F$11)+'СЕТ СН'!$F$11+СВЦЭМ!$D$10+'СЕТ СН'!$F$6-'СЕТ СН'!$F$23</f>
        <v>1012.54404431</v>
      </c>
      <c r="G37" s="36">
        <f>SUMIFS(СВЦЭМ!$D$33:$D$776,СВЦЭМ!$A$33:$A$776,$A37,СВЦЭМ!$B$33:$B$776,G$11)+'СЕТ СН'!$F$11+СВЦЭМ!$D$10+'СЕТ СН'!$F$6-'СЕТ СН'!$F$23</f>
        <v>1009.49677743</v>
      </c>
      <c r="H37" s="36">
        <f>SUMIFS(СВЦЭМ!$D$33:$D$776,СВЦЭМ!$A$33:$A$776,$A37,СВЦЭМ!$B$33:$B$776,H$11)+'СЕТ СН'!$F$11+СВЦЭМ!$D$10+'СЕТ СН'!$F$6-'СЕТ СН'!$F$23</f>
        <v>1013.8923624</v>
      </c>
      <c r="I37" s="36">
        <f>SUMIFS(СВЦЭМ!$D$33:$D$776,СВЦЭМ!$A$33:$A$776,$A37,СВЦЭМ!$B$33:$B$776,I$11)+'СЕТ СН'!$F$11+СВЦЭМ!$D$10+'СЕТ СН'!$F$6-'СЕТ СН'!$F$23</f>
        <v>956.33519037999997</v>
      </c>
      <c r="J37" s="36">
        <f>SUMIFS(СВЦЭМ!$D$33:$D$776,СВЦЭМ!$A$33:$A$776,$A37,СВЦЭМ!$B$33:$B$776,J$11)+'СЕТ СН'!$F$11+СВЦЭМ!$D$10+'СЕТ СН'!$F$6-'СЕТ СН'!$F$23</f>
        <v>939.12716193999995</v>
      </c>
      <c r="K37" s="36">
        <f>SUMIFS(СВЦЭМ!$D$33:$D$776,СВЦЭМ!$A$33:$A$776,$A37,СВЦЭМ!$B$33:$B$776,K$11)+'СЕТ СН'!$F$11+СВЦЭМ!$D$10+'СЕТ СН'!$F$6-'СЕТ СН'!$F$23</f>
        <v>846.92583019999995</v>
      </c>
      <c r="L37" s="36">
        <f>SUMIFS(СВЦЭМ!$D$33:$D$776,СВЦЭМ!$A$33:$A$776,$A37,СВЦЭМ!$B$33:$B$776,L$11)+'СЕТ СН'!$F$11+СВЦЭМ!$D$10+'СЕТ СН'!$F$6-'СЕТ СН'!$F$23</f>
        <v>777.45736450000004</v>
      </c>
      <c r="M37" s="36">
        <f>SUMIFS(СВЦЭМ!$D$33:$D$776,СВЦЭМ!$A$33:$A$776,$A37,СВЦЭМ!$B$33:$B$776,M$11)+'СЕТ СН'!$F$11+СВЦЭМ!$D$10+'СЕТ СН'!$F$6-'СЕТ СН'!$F$23</f>
        <v>774.18398317000003</v>
      </c>
      <c r="N37" s="36">
        <f>SUMIFS(СВЦЭМ!$D$33:$D$776,СВЦЭМ!$A$33:$A$776,$A37,СВЦЭМ!$B$33:$B$776,N$11)+'СЕТ СН'!$F$11+СВЦЭМ!$D$10+'СЕТ СН'!$F$6-'СЕТ СН'!$F$23</f>
        <v>767.46527933000004</v>
      </c>
      <c r="O37" s="36">
        <f>SUMIFS(СВЦЭМ!$D$33:$D$776,СВЦЭМ!$A$33:$A$776,$A37,СВЦЭМ!$B$33:$B$776,O$11)+'СЕТ СН'!$F$11+СВЦЭМ!$D$10+'СЕТ СН'!$F$6-'СЕТ СН'!$F$23</f>
        <v>769.65604630999997</v>
      </c>
      <c r="P37" s="36">
        <f>SUMIFS(СВЦЭМ!$D$33:$D$776,СВЦЭМ!$A$33:$A$776,$A37,СВЦЭМ!$B$33:$B$776,P$11)+'СЕТ СН'!$F$11+СВЦЭМ!$D$10+'СЕТ СН'!$F$6-'СЕТ СН'!$F$23</f>
        <v>795.96709348000002</v>
      </c>
      <c r="Q37" s="36">
        <f>SUMIFS(СВЦЭМ!$D$33:$D$776,СВЦЭМ!$A$33:$A$776,$A37,СВЦЭМ!$B$33:$B$776,Q$11)+'СЕТ СН'!$F$11+СВЦЭМ!$D$10+'СЕТ СН'!$F$6-'СЕТ СН'!$F$23</f>
        <v>802.27465952</v>
      </c>
      <c r="R37" s="36">
        <f>SUMIFS(СВЦЭМ!$D$33:$D$776,СВЦЭМ!$A$33:$A$776,$A37,СВЦЭМ!$B$33:$B$776,R$11)+'СЕТ СН'!$F$11+СВЦЭМ!$D$10+'СЕТ СН'!$F$6-'СЕТ СН'!$F$23</f>
        <v>780.84109005999994</v>
      </c>
      <c r="S37" s="36">
        <f>SUMIFS(СВЦЭМ!$D$33:$D$776,СВЦЭМ!$A$33:$A$776,$A37,СВЦЭМ!$B$33:$B$776,S$11)+'СЕТ СН'!$F$11+СВЦЭМ!$D$10+'СЕТ СН'!$F$6-'СЕТ СН'!$F$23</f>
        <v>783.71420171</v>
      </c>
      <c r="T37" s="36">
        <f>SUMIFS(СВЦЭМ!$D$33:$D$776,СВЦЭМ!$A$33:$A$776,$A37,СВЦЭМ!$B$33:$B$776,T$11)+'СЕТ СН'!$F$11+СВЦЭМ!$D$10+'СЕТ СН'!$F$6-'СЕТ СН'!$F$23</f>
        <v>806.95626195</v>
      </c>
      <c r="U37" s="36">
        <f>SUMIFS(СВЦЭМ!$D$33:$D$776,СВЦЭМ!$A$33:$A$776,$A37,СВЦЭМ!$B$33:$B$776,U$11)+'СЕТ СН'!$F$11+СВЦЭМ!$D$10+'СЕТ СН'!$F$6-'СЕТ СН'!$F$23</f>
        <v>807.2670306</v>
      </c>
      <c r="V37" s="36">
        <f>SUMIFS(СВЦЭМ!$D$33:$D$776,СВЦЭМ!$A$33:$A$776,$A37,СВЦЭМ!$B$33:$B$776,V$11)+'СЕТ СН'!$F$11+СВЦЭМ!$D$10+'СЕТ СН'!$F$6-'СЕТ СН'!$F$23</f>
        <v>776.65673027000003</v>
      </c>
      <c r="W37" s="36">
        <f>SUMIFS(СВЦЭМ!$D$33:$D$776,СВЦЭМ!$A$33:$A$776,$A37,СВЦЭМ!$B$33:$B$776,W$11)+'СЕТ СН'!$F$11+СВЦЭМ!$D$10+'СЕТ СН'!$F$6-'СЕТ СН'!$F$23</f>
        <v>750.89425137000001</v>
      </c>
      <c r="X37" s="36">
        <f>SUMIFS(СВЦЭМ!$D$33:$D$776,СВЦЭМ!$A$33:$A$776,$A37,СВЦЭМ!$B$33:$B$776,X$11)+'СЕТ СН'!$F$11+СВЦЭМ!$D$10+'СЕТ СН'!$F$6-'СЕТ СН'!$F$23</f>
        <v>790.74753061000001</v>
      </c>
      <c r="Y37" s="36">
        <f>SUMIFS(СВЦЭМ!$D$33:$D$776,СВЦЭМ!$A$33:$A$776,$A37,СВЦЭМ!$B$33:$B$776,Y$11)+'СЕТ СН'!$F$11+СВЦЭМ!$D$10+'СЕТ СН'!$F$6-'СЕТ СН'!$F$23</f>
        <v>871.22875033000003</v>
      </c>
    </row>
    <row r="38" spans="1:27" ht="15.75" x14ac:dyDescent="0.2">
      <c r="A38" s="35">
        <f t="shared" si="0"/>
        <v>44009</v>
      </c>
      <c r="B38" s="36">
        <f>SUMIFS(СВЦЭМ!$D$33:$D$776,СВЦЭМ!$A$33:$A$776,$A38,СВЦЭМ!$B$33:$B$776,B$11)+'СЕТ СН'!$F$11+СВЦЭМ!$D$10+'СЕТ СН'!$F$6-'СЕТ СН'!$F$23</f>
        <v>944.63023628999997</v>
      </c>
      <c r="C38" s="36">
        <f>SUMIFS(СВЦЭМ!$D$33:$D$776,СВЦЭМ!$A$33:$A$776,$A38,СВЦЭМ!$B$33:$B$776,C$11)+'СЕТ СН'!$F$11+СВЦЭМ!$D$10+'СЕТ СН'!$F$6-'СЕТ СН'!$F$23</f>
        <v>935.00630956999998</v>
      </c>
      <c r="D38" s="36">
        <f>SUMIFS(СВЦЭМ!$D$33:$D$776,СВЦЭМ!$A$33:$A$776,$A38,СВЦЭМ!$B$33:$B$776,D$11)+'СЕТ СН'!$F$11+СВЦЭМ!$D$10+'СЕТ СН'!$F$6-'СЕТ СН'!$F$23</f>
        <v>932.02898852999999</v>
      </c>
      <c r="E38" s="36">
        <f>SUMIFS(СВЦЭМ!$D$33:$D$776,СВЦЭМ!$A$33:$A$776,$A38,СВЦЭМ!$B$33:$B$776,E$11)+'СЕТ СН'!$F$11+СВЦЭМ!$D$10+'СЕТ СН'!$F$6-'СЕТ СН'!$F$23</f>
        <v>932.76366150000001</v>
      </c>
      <c r="F38" s="36">
        <f>SUMIFS(СВЦЭМ!$D$33:$D$776,СВЦЭМ!$A$33:$A$776,$A38,СВЦЭМ!$B$33:$B$776,F$11)+'СЕТ СН'!$F$11+СВЦЭМ!$D$10+'СЕТ СН'!$F$6-'СЕТ СН'!$F$23</f>
        <v>928.17745102000003</v>
      </c>
      <c r="G38" s="36">
        <f>SUMIFS(СВЦЭМ!$D$33:$D$776,СВЦЭМ!$A$33:$A$776,$A38,СВЦЭМ!$B$33:$B$776,G$11)+'СЕТ СН'!$F$11+СВЦЭМ!$D$10+'СЕТ СН'!$F$6-'СЕТ СН'!$F$23</f>
        <v>926.28371232999996</v>
      </c>
      <c r="H38" s="36">
        <f>SUMIFS(СВЦЭМ!$D$33:$D$776,СВЦЭМ!$A$33:$A$776,$A38,СВЦЭМ!$B$33:$B$776,H$11)+'СЕТ СН'!$F$11+СВЦЭМ!$D$10+'СЕТ СН'!$F$6-'СЕТ СН'!$F$23</f>
        <v>926.51927609999996</v>
      </c>
      <c r="I38" s="36">
        <f>SUMIFS(СВЦЭМ!$D$33:$D$776,СВЦЭМ!$A$33:$A$776,$A38,СВЦЭМ!$B$33:$B$776,I$11)+'СЕТ СН'!$F$11+СВЦЭМ!$D$10+'СЕТ СН'!$F$6-'СЕТ СН'!$F$23</f>
        <v>923.37601619999998</v>
      </c>
      <c r="J38" s="36">
        <f>SUMIFS(СВЦЭМ!$D$33:$D$776,СВЦЭМ!$A$33:$A$776,$A38,СВЦЭМ!$B$33:$B$776,J$11)+'СЕТ СН'!$F$11+СВЦЭМ!$D$10+'СЕТ СН'!$F$6-'СЕТ СН'!$F$23</f>
        <v>919.70812319000004</v>
      </c>
      <c r="K38" s="36">
        <f>SUMIFS(СВЦЭМ!$D$33:$D$776,СВЦЭМ!$A$33:$A$776,$A38,СВЦЭМ!$B$33:$B$776,K$11)+'СЕТ СН'!$F$11+СВЦЭМ!$D$10+'СЕТ СН'!$F$6-'СЕТ СН'!$F$23</f>
        <v>822.91201019999994</v>
      </c>
      <c r="L38" s="36">
        <f>SUMIFS(СВЦЭМ!$D$33:$D$776,СВЦЭМ!$A$33:$A$776,$A38,СВЦЭМ!$B$33:$B$776,L$11)+'СЕТ СН'!$F$11+СВЦЭМ!$D$10+'СЕТ СН'!$F$6-'СЕТ СН'!$F$23</f>
        <v>748.60149350999995</v>
      </c>
      <c r="M38" s="36">
        <f>SUMIFS(СВЦЭМ!$D$33:$D$776,СВЦЭМ!$A$33:$A$776,$A38,СВЦЭМ!$B$33:$B$776,M$11)+'СЕТ СН'!$F$11+СВЦЭМ!$D$10+'СЕТ СН'!$F$6-'СЕТ СН'!$F$23</f>
        <v>738.44059672000003</v>
      </c>
      <c r="N38" s="36">
        <f>SUMIFS(СВЦЭМ!$D$33:$D$776,СВЦЭМ!$A$33:$A$776,$A38,СВЦЭМ!$B$33:$B$776,N$11)+'СЕТ СН'!$F$11+СВЦЭМ!$D$10+'СЕТ СН'!$F$6-'СЕТ СН'!$F$23</f>
        <v>747.05378426000004</v>
      </c>
      <c r="O38" s="36">
        <f>SUMIFS(СВЦЭМ!$D$33:$D$776,СВЦЭМ!$A$33:$A$776,$A38,СВЦЭМ!$B$33:$B$776,O$11)+'СЕТ СН'!$F$11+СВЦЭМ!$D$10+'СЕТ СН'!$F$6-'СЕТ СН'!$F$23</f>
        <v>754.60031135999998</v>
      </c>
      <c r="P38" s="36">
        <f>SUMIFS(СВЦЭМ!$D$33:$D$776,СВЦЭМ!$A$33:$A$776,$A38,СВЦЭМ!$B$33:$B$776,P$11)+'СЕТ СН'!$F$11+СВЦЭМ!$D$10+'СЕТ СН'!$F$6-'СЕТ СН'!$F$23</f>
        <v>762.92788423000002</v>
      </c>
      <c r="Q38" s="36">
        <f>SUMIFS(СВЦЭМ!$D$33:$D$776,СВЦЭМ!$A$33:$A$776,$A38,СВЦЭМ!$B$33:$B$776,Q$11)+'СЕТ СН'!$F$11+СВЦЭМ!$D$10+'СЕТ СН'!$F$6-'СЕТ СН'!$F$23</f>
        <v>771.22740406000003</v>
      </c>
      <c r="R38" s="36">
        <f>SUMIFS(СВЦЭМ!$D$33:$D$776,СВЦЭМ!$A$33:$A$776,$A38,СВЦЭМ!$B$33:$B$776,R$11)+'СЕТ СН'!$F$11+СВЦЭМ!$D$10+'СЕТ СН'!$F$6-'СЕТ СН'!$F$23</f>
        <v>748.92042570000001</v>
      </c>
      <c r="S38" s="36">
        <f>SUMIFS(СВЦЭМ!$D$33:$D$776,СВЦЭМ!$A$33:$A$776,$A38,СВЦЭМ!$B$33:$B$776,S$11)+'СЕТ СН'!$F$11+СВЦЭМ!$D$10+'СЕТ СН'!$F$6-'СЕТ СН'!$F$23</f>
        <v>756.81353806999994</v>
      </c>
      <c r="T38" s="36">
        <f>SUMIFS(СВЦЭМ!$D$33:$D$776,СВЦЭМ!$A$33:$A$776,$A38,СВЦЭМ!$B$33:$B$776,T$11)+'СЕТ СН'!$F$11+СВЦЭМ!$D$10+'СЕТ СН'!$F$6-'СЕТ СН'!$F$23</f>
        <v>775.84692816999996</v>
      </c>
      <c r="U38" s="36">
        <f>SUMIFS(СВЦЭМ!$D$33:$D$776,СВЦЭМ!$A$33:$A$776,$A38,СВЦЭМ!$B$33:$B$776,U$11)+'СЕТ СН'!$F$11+СВЦЭМ!$D$10+'СЕТ СН'!$F$6-'СЕТ СН'!$F$23</f>
        <v>763.74999643000001</v>
      </c>
      <c r="V38" s="36">
        <f>SUMIFS(СВЦЭМ!$D$33:$D$776,СВЦЭМ!$A$33:$A$776,$A38,СВЦЭМ!$B$33:$B$776,V$11)+'СЕТ СН'!$F$11+СВЦЭМ!$D$10+'СЕТ СН'!$F$6-'СЕТ СН'!$F$23</f>
        <v>751.00952261999998</v>
      </c>
      <c r="W38" s="36">
        <f>SUMIFS(СВЦЭМ!$D$33:$D$776,СВЦЭМ!$A$33:$A$776,$A38,СВЦЭМ!$B$33:$B$776,W$11)+'СЕТ СН'!$F$11+СВЦЭМ!$D$10+'СЕТ СН'!$F$6-'СЕТ СН'!$F$23</f>
        <v>720.98836016999996</v>
      </c>
      <c r="X38" s="36">
        <f>SUMIFS(СВЦЭМ!$D$33:$D$776,СВЦЭМ!$A$33:$A$776,$A38,СВЦЭМ!$B$33:$B$776,X$11)+'СЕТ СН'!$F$11+СВЦЭМ!$D$10+'СЕТ СН'!$F$6-'СЕТ СН'!$F$23</f>
        <v>747.49012074999996</v>
      </c>
      <c r="Y38" s="36">
        <f>SUMIFS(СВЦЭМ!$D$33:$D$776,СВЦЭМ!$A$33:$A$776,$A38,СВЦЭМ!$B$33:$B$776,Y$11)+'СЕТ СН'!$F$11+СВЦЭМ!$D$10+'СЕТ СН'!$F$6-'СЕТ СН'!$F$23</f>
        <v>841.54935288000001</v>
      </c>
    </row>
    <row r="39" spans="1:27" ht="15.75" x14ac:dyDescent="0.2">
      <c r="A39" s="35">
        <f t="shared" si="0"/>
        <v>44010</v>
      </c>
      <c r="B39" s="36">
        <f>SUMIFS(СВЦЭМ!$D$33:$D$776,СВЦЭМ!$A$33:$A$776,$A39,СВЦЭМ!$B$33:$B$776,B$11)+'СЕТ СН'!$F$11+СВЦЭМ!$D$10+'СЕТ СН'!$F$6-'СЕТ СН'!$F$23</f>
        <v>916.39996730999997</v>
      </c>
      <c r="C39" s="36">
        <f>SUMIFS(СВЦЭМ!$D$33:$D$776,СВЦЭМ!$A$33:$A$776,$A39,СВЦЭМ!$B$33:$B$776,C$11)+'СЕТ СН'!$F$11+СВЦЭМ!$D$10+'СЕТ СН'!$F$6-'СЕТ СН'!$F$23</f>
        <v>901.37418007999997</v>
      </c>
      <c r="D39" s="36">
        <f>SUMIFS(СВЦЭМ!$D$33:$D$776,СВЦЭМ!$A$33:$A$776,$A39,СВЦЭМ!$B$33:$B$776,D$11)+'СЕТ СН'!$F$11+СВЦЭМ!$D$10+'СЕТ СН'!$F$6-'СЕТ СН'!$F$23</f>
        <v>883.16285174999996</v>
      </c>
      <c r="E39" s="36">
        <f>SUMIFS(СВЦЭМ!$D$33:$D$776,СВЦЭМ!$A$33:$A$776,$A39,СВЦЭМ!$B$33:$B$776,E$11)+'СЕТ СН'!$F$11+СВЦЭМ!$D$10+'СЕТ СН'!$F$6-'СЕТ СН'!$F$23</f>
        <v>883.88573366000003</v>
      </c>
      <c r="F39" s="36">
        <f>SUMIFS(СВЦЭМ!$D$33:$D$776,СВЦЭМ!$A$33:$A$776,$A39,СВЦЭМ!$B$33:$B$776,F$11)+'СЕТ СН'!$F$11+СВЦЭМ!$D$10+'СЕТ СН'!$F$6-'СЕТ СН'!$F$23</f>
        <v>882.26438618999998</v>
      </c>
      <c r="G39" s="36">
        <f>SUMIFS(СВЦЭМ!$D$33:$D$776,СВЦЭМ!$A$33:$A$776,$A39,СВЦЭМ!$B$33:$B$776,G$11)+'СЕТ СН'!$F$11+СВЦЭМ!$D$10+'СЕТ СН'!$F$6-'СЕТ СН'!$F$23</f>
        <v>890.16458401</v>
      </c>
      <c r="H39" s="36">
        <f>SUMIFS(СВЦЭМ!$D$33:$D$776,СВЦЭМ!$A$33:$A$776,$A39,СВЦЭМ!$B$33:$B$776,H$11)+'СЕТ СН'!$F$11+СВЦЭМ!$D$10+'СЕТ СН'!$F$6-'СЕТ СН'!$F$23</f>
        <v>890.93600333999996</v>
      </c>
      <c r="I39" s="36">
        <f>SUMIFS(СВЦЭМ!$D$33:$D$776,СВЦЭМ!$A$33:$A$776,$A39,СВЦЭМ!$B$33:$B$776,I$11)+'СЕТ СН'!$F$11+СВЦЭМ!$D$10+'СЕТ СН'!$F$6-'СЕТ СН'!$F$23</f>
        <v>902.81727703000001</v>
      </c>
      <c r="J39" s="36">
        <f>SUMIFS(СВЦЭМ!$D$33:$D$776,СВЦЭМ!$A$33:$A$776,$A39,СВЦЭМ!$B$33:$B$776,J$11)+'СЕТ СН'!$F$11+СВЦЭМ!$D$10+'СЕТ СН'!$F$6-'СЕТ СН'!$F$23</f>
        <v>899.25283191999995</v>
      </c>
      <c r="K39" s="36">
        <f>SUMIFS(СВЦЭМ!$D$33:$D$776,СВЦЭМ!$A$33:$A$776,$A39,СВЦЭМ!$B$33:$B$776,K$11)+'СЕТ СН'!$F$11+СВЦЭМ!$D$10+'СЕТ СН'!$F$6-'СЕТ СН'!$F$23</f>
        <v>830.20127499</v>
      </c>
      <c r="L39" s="36">
        <f>SUMIFS(СВЦЭМ!$D$33:$D$776,СВЦЭМ!$A$33:$A$776,$A39,СВЦЭМ!$B$33:$B$776,L$11)+'СЕТ СН'!$F$11+СВЦЭМ!$D$10+'СЕТ СН'!$F$6-'СЕТ СН'!$F$23</f>
        <v>754.09054934999995</v>
      </c>
      <c r="M39" s="36">
        <f>SUMIFS(СВЦЭМ!$D$33:$D$776,СВЦЭМ!$A$33:$A$776,$A39,СВЦЭМ!$B$33:$B$776,M$11)+'СЕТ СН'!$F$11+СВЦЭМ!$D$10+'СЕТ СН'!$F$6-'СЕТ СН'!$F$23</f>
        <v>726.04541159999997</v>
      </c>
      <c r="N39" s="36">
        <f>SUMIFS(СВЦЭМ!$D$33:$D$776,СВЦЭМ!$A$33:$A$776,$A39,СВЦЭМ!$B$33:$B$776,N$11)+'СЕТ СН'!$F$11+СВЦЭМ!$D$10+'СЕТ СН'!$F$6-'СЕТ СН'!$F$23</f>
        <v>739.61981307999997</v>
      </c>
      <c r="O39" s="36">
        <f>SUMIFS(СВЦЭМ!$D$33:$D$776,СВЦЭМ!$A$33:$A$776,$A39,СВЦЭМ!$B$33:$B$776,O$11)+'СЕТ СН'!$F$11+СВЦЭМ!$D$10+'СЕТ СН'!$F$6-'СЕТ СН'!$F$23</f>
        <v>758.17786796999997</v>
      </c>
      <c r="P39" s="36">
        <f>SUMIFS(СВЦЭМ!$D$33:$D$776,СВЦЭМ!$A$33:$A$776,$A39,СВЦЭМ!$B$33:$B$776,P$11)+'СЕТ СН'!$F$11+СВЦЭМ!$D$10+'СЕТ СН'!$F$6-'СЕТ СН'!$F$23</f>
        <v>743.96792839</v>
      </c>
      <c r="Q39" s="36">
        <f>SUMIFS(СВЦЭМ!$D$33:$D$776,СВЦЭМ!$A$33:$A$776,$A39,СВЦЭМ!$B$33:$B$776,Q$11)+'СЕТ СН'!$F$11+СВЦЭМ!$D$10+'СЕТ СН'!$F$6-'СЕТ СН'!$F$23</f>
        <v>748.25535128000001</v>
      </c>
      <c r="R39" s="36">
        <f>SUMIFS(СВЦЭМ!$D$33:$D$776,СВЦЭМ!$A$33:$A$776,$A39,СВЦЭМ!$B$33:$B$776,R$11)+'СЕТ СН'!$F$11+СВЦЭМ!$D$10+'СЕТ СН'!$F$6-'СЕТ СН'!$F$23</f>
        <v>763.55491834999998</v>
      </c>
      <c r="S39" s="36">
        <f>SUMIFS(СВЦЭМ!$D$33:$D$776,СВЦЭМ!$A$33:$A$776,$A39,СВЦЭМ!$B$33:$B$776,S$11)+'СЕТ СН'!$F$11+СВЦЭМ!$D$10+'СЕТ СН'!$F$6-'СЕТ СН'!$F$23</f>
        <v>766.60878446000004</v>
      </c>
      <c r="T39" s="36">
        <f>SUMIFS(СВЦЭМ!$D$33:$D$776,СВЦЭМ!$A$33:$A$776,$A39,СВЦЭМ!$B$33:$B$776,T$11)+'СЕТ СН'!$F$11+СВЦЭМ!$D$10+'СЕТ СН'!$F$6-'СЕТ СН'!$F$23</f>
        <v>760.30318241999998</v>
      </c>
      <c r="U39" s="36">
        <f>SUMIFS(СВЦЭМ!$D$33:$D$776,СВЦЭМ!$A$33:$A$776,$A39,СВЦЭМ!$B$33:$B$776,U$11)+'СЕТ СН'!$F$11+СВЦЭМ!$D$10+'СЕТ СН'!$F$6-'СЕТ СН'!$F$23</f>
        <v>747.98365617000002</v>
      </c>
      <c r="V39" s="36">
        <f>SUMIFS(СВЦЭМ!$D$33:$D$776,СВЦЭМ!$A$33:$A$776,$A39,СВЦЭМ!$B$33:$B$776,V$11)+'СЕТ СН'!$F$11+СВЦЭМ!$D$10+'СЕТ СН'!$F$6-'СЕТ СН'!$F$23</f>
        <v>747.27805280999996</v>
      </c>
      <c r="W39" s="36">
        <f>SUMIFS(СВЦЭМ!$D$33:$D$776,СВЦЭМ!$A$33:$A$776,$A39,СВЦЭМ!$B$33:$B$776,W$11)+'СЕТ СН'!$F$11+СВЦЭМ!$D$10+'СЕТ СН'!$F$6-'СЕТ СН'!$F$23</f>
        <v>728.73397006999994</v>
      </c>
      <c r="X39" s="36">
        <f>SUMIFS(СВЦЭМ!$D$33:$D$776,СВЦЭМ!$A$33:$A$776,$A39,СВЦЭМ!$B$33:$B$776,X$11)+'СЕТ СН'!$F$11+СВЦЭМ!$D$10+'СЕТ СН'!$F$6-'СЕТ СН'!$F$23</f>
        <v>762.42181584000002</v>
      </c>
      <c r="Y39" s="36">
        <f>SUMIFS(СВЦЭМ!$D$33:$D$776,СВЦЭМ!$A$33:$A$776,$A39,СВЦЭМ!$B$33:$B$776,Y$11)+'СЕТ СН'!$F$11+СВЦЭМ!$D$10+'СЕТ СН'!$F$6-'СЕТ СН'!$F$23</f>
        <v>833.00250985000002</v>
      </c>
    </row>
    <row r="40" spans="1:27" ht="15.75" x14ac:dyDescent="0.2">
      <c r="A40" s="35">
        <f t="shared" si="0"/>
        <v>44011</v>
      </c>
      <c r="B40" s="36">
        <f>SUMIFS(СВЦЭМ!$D$33:$D$776,СВЦЭМ!$A$33:$A$776,$A40,СВЦЭМ!$B$33:$B$776,B$11)+'СЕТ СН'!$F$11+СВЦЭМ!$D$10+'СЕТ СН'!$F$6-'СЕТ СН'!$F$23</f>
        <v>992.96911604000002</v>
      </c>
      <c r="C40" s="36">
        <f>SUMIFS(СВЦЭМ!$D$33:$D$776,СВЦЭМ!$A$33:$A$776,$A40,СВЦЭМ!$B$33:$B$776,C$11)+'СЕТ СН'!$F$11+СВЦЭМ!$D$10+'СЕТ СН'!$F$6-'СЕТ СН'!$F$23</f>
        <v>988.28507849999994</v>
      </c>
      <c r="D40" s="36">
        <f>SUMIFS(СВЦЭМ!$D$33:$D$776,СВЦЭМ!$A$33:$A$776,$A40,СВЦЭМ!$B$33:$B$776,D$11)+'СЕТ СН'!$F$11+СВЦЭМ!$D$10+'СЕТ СН'!$F$6-'СЕТ СН'!$F$23</f>
        <v>972.85921056999996</v>
      </c>
      <c r="E40" s="36">
        <f>SUMIFS(СВЦЭМ!$D$33:$D$776,СВЦЭМ!$A$33:$A$776,$A40,СВЦЭМ!$B$33:$B$776,E$11)+'СЕТ СН'!$F$11+СВЦЭМ!$D$10+'СЕТ СН'!$F$6-'СЕТ СН'!$F$23</f>
        <v>967.02109115999997</v>
      </c>
      <c r="F40" s="36">
        <f>SUMIFS(СВЦЭМ!$D$33:$D$776,СВЦЭМ!$A$33:$A$776,$A40,СВЦЭМ!$B$33:$B$776,F$11)+'СЕТ СН'!$F$11+СВЦЭМ!$D$10+'СЕТ СН'!$F$6-'СЕТ СН'!$F$23</f>
        <v>954.48383319999994</v>
      </c>
      <c r="G40" s="36">
        <f>SUMIFS(СВЦЭМ!$D$33:$D$776,СВЦЭМ!$A$33:$A$776,$A40,СВЦЭМ!$B$33:$B$776,G$11)+'СЕТ СН'!$F$11+СВЦЭМ!$D$10+'СЕТ СН'!$F$6-'СЕТ СН'!$F$23</f>
        <v>964.79969796</v>
      </c>
      <c r="H40" s="36">
        <f>SUMIFS(СВЦЭМ!$D$33:$D$776,СВЦЭМ!$A$33:$A$776,$A40,СВЦЭМ!$B$33:$B$776,H$11)+'СЕТ СН'!$F$11+СВЦЭМ!$D$10+'СЕТ СН'!$F$6-'СЕТ СН'!$F$23</f>
        <v>985.6086808</v>
      </c>
      <c r="I40" s="36">
        <f>SUMIFS(СВЦЭМ!$D$33:$D$776,СВЦЭМ!$A$33:$A$776,$A40,СВЦЭМ!$B$33:$B$776,I$11)+'СЕТ СН'!$F$11+СВЦЭМ!$D$10+'СЕТ СН'!$F$6-'СЕТ СН'!$F$23</f>
        <v>1003.87210009</v>
      </c>
      <c r="J40" s="36">
        <f>SUMIFS(СВЦЭМ!$D$33:$D$776,СВЦЭМ!$A$33:$A$776,$A40,СВЦЭМ!$B$33:$B$776,J$11)+'СЕТ СН'!$F$11+СВЦЭМ!$D$10+'СЕТ СН'!$F$6-'СЕТ СН'!$F$23</f>
        <v>951.41836547000003</v>
      </c>
      <c r="K40" s="36">
        <f>SUMIFS(СВЦЭМ!$D$33:$D$776,СВЦЭМ!$A$33:$A$776,$A40,СВЦЭМ!$B$33:$B$776,K$11)+'СЕТ СН'!$F$11+СВЦЭМ!$D$10+'СЕТ СН'!$F$6-'СЕТ СН'!$F$23</f>
        <v>821.23516700999994</v>
      </c>
      <c r="L40" s="36">
        <f>SUMIFS(СВЦЭМ!$D$33:$D$776,СВЦЭМ!$A$33:$A$776,$A40,СВЦЭМ!$B$33:$B$776,L$11)+'СЕТ СН'!$F$11+СВЦЭМ!$D$10+'СЕТ СН'!$F$6-'СЕТ СН'!$F$23</f>
        <v>713.54066331000001</v>
      </c>
      <c r="M40" s="36">
        <f>SUMIFS(СВЦЭМ!$D$33:$D$776,СВЦЭМ!$A$33:$A$776,$A40,СВЦЭМ!$B$33:$B$776,M$11)+'СЕТ СН'!$F$11+СВЦЭМ!$D$10+'СЕТ СН'!$F$6-'СЕТ СН'!$F$23</f>
        <v>698.80230949999998</v>
      </c>
      <c r="N40" s="36">
        <f>SUMIFS(СВЦЭМ!$D$33:$D$776,СВЦЭМ!$A$33:$A$776,$A40,СВЦЭМ!$B$33:$B$776,N$11)+'СЕТ СН'!$F$11+СВЦЭМ!$D$10+'СЕТ СН'!$F$6-'СЕТ СН'!$F$23</f>
        <v>722.52415056999996</v>
      </c>
      <c r="O40" s="36">
        <f>SUMIFS(СВЦЭМ!$D$33:$D$776,СВЦЭМ!$A$33:$A$776,$A40,СВЦЭМ!$B$33:$B$776,O$11)+'СЕТ СН'!$F$11+СВЦЭМ!$D$10+'СЕТ СН'!$F$6-'СЕТ СН'!$F$23</f>
        <v>740.61420275</v>
      </c>
      <c r="P40" s="36">
        <f>SUMIFS(СВЦЭМ!$D$33:$D$776,СВЦЭМ!$A$33:$A$776,$A40,СВЦЭМ!$B$33:$B$776,P$11)+'СЕТ СН'!$F$11+СВЦЭМ!$D$10+'СЕТ СН'!$F$6-'СЕТ СН'!$F$23</f>
        <v>730.02016285000002</v>
      </c>
      <c r="Q40" s="36">
        <f>SUMIFS(СВЦЭМ!$D$33:$D$776,СВЦЭМ!$A$33:$A$776,$A40,СВЦЭМ!$B$33:$B$776,Q$11)+'СЕТ СН'!$F$11+СВЦЭМ!$D$10+'СЕТ СН'!$F$6-'СЕТ СН'!$F$23</f>
        <v>731.62025219999998</v>
      </c>
      <c r="R40" s="36">
        <f>SUMIFS(СВЦЭМ!$D$33:$D$776,СВЦЭМ!$A$33:$A$776,$A40,СВЦЭМ!$B$33:$B$776,R$11)+'СЕТ СН'!$F$11+СВЦЭМ!$D$10+'СЕТ СН'!$F$6-'СЕТ СН'!$F$23</f>
        <v>751.92709917000002</v>
      </c>
      <c r="S40" s="36">
        <f>SUMIFS(СВЦЭМ!$D$33:$D$776,СВЦЭМ!$A$33:$A$776,$A40,СВЦЭМ!$B$33:$B$776,S$11)+'СЕТ СН'!$F$11+СВЦЭМ!$D$10+'СЕТ СН'!$F$6-'СЕТ СН'!$F$23</f>
        <v>750.60216037999999</v>
      </c>
      <c r="T40" s="36">
        <f>SUMIFS(СВЦЭМ!$D$33:$D$776,СВЦЭМ!$A$33:$A$776,$A40,СВЦЭМ!$B$33:$B$776,T$11)+'СЕТ СН'!$F$11+СВЦЭМ!$D$10+'СЕТ СН'!$F$6-'СЕТ СН'!$F$23</f>
        <v>760.86091847</v>
      </c>
      <c r="U40" s="36">
        <f>SUMIFS(СВЦЭМ!$D$33:$D$776,СВЦЭМ!$A$33:$A$776,$A40,СВЦЭМ!$B$33:$B$776,U$11)+'СЕТ СН'!$F$11+СВЦЭМ!$D$10+'СЕТ СН'!$F$6-'СЕТ СН'!$F$23</f>
        <v>784.91794838999999</v>
      </c>
      <c r="V40" s="36">
        <f>SUMIFS(СВЦЭМ!$D$33:$D$776,СВЦЭМ!$A$33:$A$776,$A40,СВЦЭМ!$B$33:$B$776,V$11)+'СЕТ СН'!$F$11+СВЦЭМ!$D$10+'СЕТ СН'!$F$6-'СЕТ СН'!$F$23</f>
        <v>790.33086863999995</v>
      </c>
      <c r="W40" s="36">
        <f>SUMIFS(СВЦЭМ!$D$33:$D$776,СВЦЭМ!$A$33:$A$776,$A40,СВЦЭМ!$B$33:$B$776,W$11)+'СЕТ СН'!$F$11+СВЦЭМ!$D$10+'СЕТ СН'!$F$6-'СЕТ СН'!$F$23</f>
        <v>763.82799333000003</v>
      </c>
      <c r="X40" s="36">
        <f>SUMIFS(СВЦЭМ!$D$33:$D$776,СВЦЭМ!$A$33:$A$776,$A40,СВЦЭМ!$B$33:$B$776,X$11)+'СЕТ СН'!$F$11+СВЦЭМ!$D$10+'СЕТ СН'!$F$6-'СЕТ СН'!$F$23</f>
        <v>753.91033759999993</v>
      </c>
      <c r="Y40" s="36">
        <f>SUMIFS(СВЦЭМ!$D$33:$D$776,СВЦЭМ!$A$33:$A$776,$A40,СВЦЭМ!$B$33:$B$776,Y$11)+'СЕТ СН'!$F$11+СВЦЭМ!$D$10+'СЕТ СН'!$F$6-'СЕТ СН'!$F$23</f>
        <v>874.91500044999998</v>
      </c>
    </row>
    <row r="41" spans="1:27" ht="15.75" x14ac:dyDescent="0.2">
      <c r="A41" s="35">
        <f t="shared" si="0"/>
        <v>44012</v>
      </c>
      <c r="B41" s="36">
        <f>SUMIFS(СВЦЭМ!$D$33:$D$776,СВЦЭМ!$A$33:$A$776,$A41,СВЦЭМ!$B$33:$B$776,B$11)+'СЕТ СН'!$F$11+СВЦЭМ!$D$10+'СЕТ СН'!$F$6-'СЕТ СН'!$F$23</f>
        <v>991.19199304999995</v>
      </c>
      <c r="C41" s="36">
        <f>SUMIFS(СВЦЭМ!$D$33:$D$776,СВЦЭМ!$A$33:$A$776,$A41,СВЦЭМ!$B$33:$B$776,C$11)+'СЕТ СН'!$F$11+СВЦЭМ!$D$10+'СЕТ СН'!$F$6-'СЕТ СН'!$F$23</f>
        <v>964.01804831000004</v>
      </c>
      <c r="D41" s="36">
        <f>SUMIFS(СВЦЭМ!$D$33:$D$776,СВЦЭМ!$A$33:$A$776,$A41,СВЦЭМ!$B$33:$B$776,D$11)+'СЕТ СН'!$F$11+СВЦЭМ!$D$10+'СЕТ СН'!$F$6-'СЕТ СН'!$F$23</f>
        <v>948.59628429999998</v>
      </c>
      <c r="E41" s="36">
        <f>SUMIFS(СВЦЭМ!$D$33:$D$776,СВЦЭМ!$A$33:$A$776,$A41,СВЦЭМ!$B$33:$B$776,E$11)+'СЕТ СН'!$F$11+СВЦЭМ!$D$10+'СЕТ СН'!$F$6-'СЕТ СН'!$F$23</f>
        <v>941.21450894999998</v>
      </c>
      <c r="F41" s="36">
        <f>SUMIFS(СВЦЭМ!$D$33:$D$776,СВЦЭМ!$A$33:$A$776,$A41,СВЦЭМ!$B$33:$B$776,F$11)+'СЕТ СН'!$F$11+СВЦЭМ!$D$10+'СЕТ СН'!$F$6-'СЕТ СН'!$F$23</f>
        <v>932.20551719000002</v>
      </c>
      <c r="G41" s="36">
        <f>SUMIFS(СВЦЭМ!$D$33:$D$776,СВЦЭМ!$A$33:$A$776,$A41,СВЦЭМ!$B$33:$B$776,G$11)+'СЕТ СН'!$F$11+СВЦЭМ!$D$10+'СЕТ СН'!$F$6-'СЕТ СН'!$F$23</f>
        <v>944.76032234000002</v>
      </c>
      <c r="H41" s="36">
        <f>SUMIFS(СВЦЭМ!$D$33:$D$776,СВЦЭМ!$A$33:$A$776,$A41,СВЦЭМ!$B$33:$B$776,H$11)+'СЕТ СН'!$F$11+СВЦЭМ!$D$10+'СЕТ СН'!$F$6-'СЕТ СН'!$F$23</f>
        <v>969.81675873999995</v>
      </c>
      <c r="I41" s="36">
        <f>SUMIFS(СВЦЭМ!$D$33:$D$776,СВЦЭМ!$A$33:$A$776,$A41,СВЦЭМ!$B$33:$B$776,I$11)+'СЕТ СН'!$F$11+СВЦЭМ!$D$10+'СЕТ СН'!$F$6-'СЕТ СН'!$F$23</f>
        <v>977.64456470999994</v>
      </c>
      <c r="J41" s="36">
        <f>SUMIFS(СВЦЭМ!$D$33:$D$776,СВЦЭМ!$A$33:$A$776,$A41,СВЦЭМ!$B$33:$B$776,J$11)+'СЕТ СН'!$F$11+СВЦЭМ!$D$10+'СЕТ СН'!$F$6-'СЕТ СН'!$F$23</f>
        <v>926.75443858999995</v>
      </c>
      <c r="K41" s="36">
        <f>SUMIFS(СВЦЭМ!$D$33:$D$776,СВЦЭМ!$A$33:$A$776,$A41,СВЦЭМ!$B$33:$B$776,K$11)+'СЕТ СН'!$F$11+СВЦЭМ!$D$10+'СЕТ СН'!$F$6-'СЕТ СН'!$F$23</f>
        <v>833.13467448999995</v>
      </c>
      <c r="L41" s="36">
        <f>SUMIFS(СВЦЭМ!$D$33:$D$776,СВЦЭМ!$A$33:$A$776,$A41,СВЦЭМ!$B$33:$B$776,L$11)+'СЕТ СН'!$F$11+СВЦЭМ!$D$10+'СЕТ СН'!$F$6-'СЕТ СН'!$F$23</f>
        <v>748.14331375999996</v>
      </c>
      <c r="M41" s="36">
        <f>SUMIFS(СВЦЭМ!$D$33:$D$776,СВЦЭМ!$A$33:$A$776,$A41,СВЦЭМ!$B$33:$B$776,M$11)+'СЕТ СН'!$F$11+СВЦЭМ!$D$10+'СЕТ СН'!$F$6-'СЕТ СН'!$F$23</f>
        <v>743.08088550000002</v>
      </c>
      <c r="N41" s="36">
        <f>SUMIFS(СВЦЭМ!$D$33:$D$776,СВЦЭМ!$A$33:$A$776,$A41,СВЦЭМ!$B$33:$B$776,N$11)+'СЕТ СН'!$F$11+СВЦЭМ!$D$10+'СЕТ СН'!$F$6-'СЕТ СН'!$F$23</f>
        <v>766.25508275999994</v>
      </c>
      <c r="O41" s="36">
        <f>SUMIFS(СВЦЭМ!$D$33:$D$776,СВЦЭМ!$A$33:$A$776,$A41,СВЦЭМ!$B$33:$B$776,O$11)+'СЕТ СН'!$F$11+СВЦЭМ!$D$10+'СЕТ СН'!$F$6-'СЕТ СН'!$F$23</f>
        <v>770.43716039000003</v>
      </c>
      <c r="P41" s="36">
        <f>SUMIFS(СВЦЭМ!$D$33:$D$776,СВЦЭМ!$A$33:$A$776,$A41,СВЦЭМ!$B$33:$B$776,P$11)+'СЕТ СН'!$F$11+СВЦЭМ!$D$10+'СЕТ СН'!$F$6-'СЕТ СН'!$F$23</f>
        <v>767.23156101999996</v>
      </c>
      <c r="Q41" s="36">
        <f>SUMIFS(СВЦЭМ!$D$33:$D$776,СВЦЭМ!$A$33:$A$776,$A41,СВЦЭМ!$B$33:$B$776,Q$11)+'СЕТ СН'!$F$11+СВЦЭМ!$D$10+'СЕТ СН'!$F$6-'СЕТ СН'!$F$23</f>
        <v>771.89241715000003</v>
      </c>
      <c r="R41" s="36">
        <f>SUMIFS(СВЦЭМ!$D$33:$D$776,СВЦЭМ!$A$33:$A$776,$A41,СВЦЭМ!$B$33:$B$776,R$11)+'СЕТ СН'!$F$11+СВЦЭМ!$D$10+'СЕТ СН'!$F$6-'СЕТ СН'!$F$23</f>
        <v>773.95069261000003</v>
      </c>
      <c r="S41" s="36">
        <f>SUMIFS(СВЦЭМ!$D$33:$D$776,СВЦЭМ!$A$33:$A$776,$A41,СВЦЭМ!$B$33:$B$776,S$11)+'СЕТ СН'!$F$11+СВЦЭМ!$D$10+'СЕТ СН'!$F$6-'СЕТ СН'!$F$23</f>
        <v>775.88229937999995</v>
      </c>
      <c r="T41" s="36">
        <f>SUMIFS(СВЦЭМ!$D$33:$D$776,СВЦЭМ!$A$33:$A$776,$A41,СВЦЭМ!$B$33:$B$776,T$11)+'СЕТ СН'!$F$11+СВЦЭМ!$D$10+'СЕТ СН'!$F$6-'СЕТ СН'!$F$23</f>
        <v>775.25880640000003</v>
      </c>
      <c r="U41" s="36">
        <f>SUMIFS(СВЦЭМ!$D$33:$D$776,СВЦЭМ!$A$33:$A$776,$A41,СВЦЭМ!$B$33:$B$776,U$11)+'СЕТ СН'!$F$11+СВЦЭМ!$D$10+'СЕТ СН'!$F$6-'СЕТ СН'!$F$23</f>
        <v>769.98374568999998</v>
      </c>
      <c r="V41" s="36">
        <f>SUMIFS(СВЦЭМ!$D$33:$D$776,СВЦЭМ!$A$33:$A$776,$A41,СВЦЭМ!$B$33:$B$776,V$11)+'СЕТ СН'!$F$11+СВЦЭМ!$D$10+'СЕТ СН'!$F$6-'СЕТ СН'!$F$23</f>
        <v>763.4300475</v>
      </c>
      <c r="W41" s="36">
        <f>SUMIFS(СВЦЭМ!$D$33:$D$776,СВЦЭМ!$A$33:$A$776,$A41,СВЦЭМ!$B$33:$B$776,W$11)+'СЕТ СН'!$F$11+СВЦЭМ!$D$10+'СЕТ СН'!$F$6-'СЕТ СН'!$F$23</f>
        <v>737.28358951999996</v>
      </c>
      <c r="X41" s="36">
        <f>SUMIFS(СВЦЭМ!$D$33:$D$776,СВЦЭМ!$A$33:$A$776,$A41,СВЦЭМ!$B$33:$B$776,X$11)+'СЕТ СН'!$F$11+СВЦЭМ!$D$10+'СЕТ СН'!$F$6-'СЕТ СН'!$F$23</f>
        <v>781.14687714000002</v>
      </c>
      <c r="Y41" s="36">
        <f>SUMIFS(СВЦЭМ!$D$33:$D$776,СВЦЭМ!$A$33:$A$776,$A41,СВЦЭМ!$B$33:$B$776,Y$11)+'СЕТ СН'!$F$11+СВЦЭМ!$D$10+'СЕТ СН'!$F$6-'СЕТ СН'!$F$23</f>
        <v>876.15998958</v>
      </c>
    </row>
    <row r="42" spans="1:27" ht="15.75" hidden="1" x14ac:dyDescent="0.2">
      <c r="A42" s="35">
        <f t="shared" si="0"/>
        <v>44013</v>
      </c>
      <c r="B42" s="36">
        <f>SUMIFS(СВЦЭМ!$D$33:$D$776,СВЦЭМ!$A$33:$A$776,$A42,СВЦЭМ!$B$33:$B$776,B$11)+'СЕТ СН'!$F$11+СВЦЭМ!$D$10+'СЕТ СН'!$F$6-'СЕТ СН'!$F$23</f>
        <v>123.66000805</v>
      </c>
      <c r="C42" s="36">
        <f>SUMIFS(СВЦЭМ!$D$33:$D$776,СВЦЭМ!$A$33:$A$776,$A42,СВЦЭМ!$B$33:$B$776,C$11)+'СЕТ СН'!$F$11+СВЦЭМ!$D$10+'СЕТ СН'!$F$6-'СЕТ СН'!$F$23</f>
        <v>123.66000805</v>
      </c>
      <c r="D42" s="36">
        <f>SUMIFS(СВЦЭМ!$D$33:$D$776,СВЦЭМ!$A$33:$A$776,$A42,СВЦЭМ!$B$33:$B$776,D$11)+'СЕТ СН'!$F$11+СВЦЭМ!$D$10+'СЕТ СН'!$F$6-'СЕТ СН'!$F$23</f>
        <v>123.66000805</v>
      </c>
      <c r="E42" s="36">
        <f>SUMIFS(СВЦЭМ!$D$33:$D$776,СВЦЭМ!$A$33:$A$776,$A42,СВЦЭМ!$B$33:$B$776,E$11)+'СЕТ СН'!$F$11+СВЦЭМ!$D$10+'СЕТ СН'!$F$6-'СЕТ СН'!$F$23</f>
        <v>123.66000805</v>
      </c>
      <c r="F42" s="36">
        <f>SUMIFS(СВЦЭМ!$D$33:$D$776,СВЦЭМ!$A$33:$A$776,$A42,СВЦЭМ!$B$33:$B$776,F$11)+'СЕТ СН'!$F$11+СВЦЭМ!$D$10+'СЕТ СН'!$F$6-'СЕТ СН'!$F$23</f>
        <v>123.66000805</v>
      </c>
      <c r="G42" s="36">
        <f>SUMIFS(СВЦЭМ!$D$33:$D$776,СВЦЭМ!$A$33:$A$776,$A42,СВЦЭМ!$B$33:$B$776,G$11)+'СЕТ СН'!$F$11+СВЦЭМ!$D$10+'СЕТ СН'!$F$6-'СЕТ СН'!$F$23</f>
        <v>123.66000805</v>
      </c>
      <c r="H42" s="36">
        <f>SUMIFS(СВЦЭМ!$D$33:$D$776,СВЦЭМ!$A$33:$A$776,$A42,СВЦЭМ!$B$33:$B$776,H$11)+'СЕТ СН'!$F$11+СВЦЭМ!$D$10+'СЕТ СН'!$F$6-'СЕТ СН'!$F$23</f>
        <v>123.66000805</v>
      </c>
      <c r="I42" s="36">
        <f>SUMIFS(СВЦЭМ!$D$33:$D$776,СВЦЭМ!$A$33:$A$776,$A42,СВЦЭМ!$B$33:$B$776,I$11)+'СЕТ СН'!$F$11+СВЦЭМ!$D$10+'СЕТ СН'!$F$6-'СЕТ СН'!$F$23</f>
        <v>123.66000805</v>
      </c>
      <c r="J42" s="36">
        <f>SUMIFS(СВЦЭМ!$D$33:$D$776,СВЦЭМ!$A$33:$A$776,$A42,СВЦЭМ!$B$33:$B$776,J$11)+'СЕТ СН'!$F$11+СВЦЭМ!$D$10+'СЕТ СН'!$F$6-'СЕТ СН'!$F$23</f>
        <v>123.66000805</v>
      </c>
      <c r="K42" s="36">
        <f>SUMIFS(СВЦЭМ!$D$33:$D$776,СВЦЭМ!$A$33:$A$776,$A42,СВЦЭМ!$B$33:$B$776,K$11)+'СЕТ СН'!$F$11+СВЦЭМ!$D$10+'СЕТ СН'!$F$6-'СЕТ СН'!$F$23</f>
        <v>123.66000805</v>
      </c>
      <c r="L42" s="36">
        <f>SUMIFS(СВЦЭМ!$D$33:$D$776,СВЦЭМ!$A$33:$A$776,$A42,СВЦЭМ!$B$33:$B$776,L$11)+'СЕТ СН'!$F$11+СВЦЭМ!$D$10+'СЕТ СН'!$F$6-'СЕТ СН'!$F$23</f>
        <v>123.66000805</v>
      </c>
      <c r="M42" s="36">
        <f>SUMIFS(СВЦЭМ!$D$33:$D$776,СВЦЭМ!$A$33:$A$776,$A42,СВЦЭМ!$B$33:$B$776,M$11)+'СЕТ СН'!$F$11+СВЦЭМ!$D$10+'СЕТ СН'!$F$6-'СЕТ СН'!$F$23</f>
        <v>123.66000805</v>
      </c>
      <c r="N42" s="36">
        <f>SUMIFS(СВЦЭМ!$D$33:$D$776,СВЦЭМ!$A$33:$A$776,$A42,СВЦЭМ!$B$33:$B$776,N$11)+'СЕТ СН'!$F$11+СВЦЭМ!$D$10+'СЕТ СН'!$F$6-'СЕТ СН'!$F$23</f>
        <v>123.66000805</v>
      </c>
      <c r="O42" s="36">
        <f>SUMIFS(СВЦЭМ!$D$33:$D$776,СВЦЭМ!$A$33:$A$776,$A42,СВЦЭМ!$B$33:$B$776,O$11)+'СЕТ СН'!$F$11+СВЦЭМ!$D$10+'СЕТ СН'!$F$6-'СЕТ СН'!$F$23</f>
        <v>123.66000805</v>
      </c>
      <c r="P42" s="36">
        <f>SUMIFS(СВЦЭМ!$D$33:$D$776,СВЦЭМ!$A$33:$A$776,$A42,СВЦЭМ!$B$33:$B$776,P$11)+'СЕТ СН'!$F$11+СВЦЭМ!$D$10+'СЕТ СН'!$F$6-'СЕТ СН'!$F$23</f>
        <v>123.66000805</v>
      </c>
      <c r="Q42" s="36">
        <f>SUMIFS(СВЦЭМ!$D$33:$D$776,СВЦЭМ!$A$33:$A$776,$A42,СВЦЭМ!$B$33:$B$776,Q$11)+'СЕТ СН'!$F$11+СВЦЭМ!$D$10+'СЕТ СН'!$F$6-'СЕТ СН'!$F$23</f>
        <v>123.66000805</v>
      </c>
      <c r="R42" s="36">
        <f>SUMIFS(СВЦЭМ!$D$33:$D$776,СВЦЭМ!$A$33:$A$776,$A42,СВЦЭМ!$B$33:$B$776,R$11)+'СЕТ СН'!$F$11+СВЦЭМ!$D$10+'СЕТ СН'!$F$6-'СЕТ СН'!$F$23</f>
        <v>123.66000805</v>
      </c>
      <c r="S42" s="36">
        <f>SUMIFS(СВЦЭМ!$D$33:$D$776,СВЦЭМ!$A$33:$A$776,$A42,СВЦЭМ!$B$33:$B$776,S$11)+'СЕТ СН'!$F$11+СВЦЭМ!$D$10+'СЕТ СН'!$F$6-'СЕТ СН'!$F$23</f>
        <v>123.66000805</v>
      </c>
      <c r="T42" s="36">
        <f>SUMIFS(СВЦЭМ!$D$33:$D$776,СВЦЭМ!$A$33:$A$776,$A42,СВЦЭМ!$B$33:$B$776,T$11)+'СЕТ СН'!$F$11+СВЦЭМ!$D$10+'СЕТ СН'!$F$6-'СЕТ СН'!$F$23</f>
        <v>123.66000805</v>
      </c>
      <c r="U42" s="36">
        <f>SUMIFS(СВЦЭМ!$D$33:$D$776,СВЦЭМ!$A$33:$A$776,$A42,СВЦЭМ!$B$33:$B$776,U$11)+'СЕТ СН'!$F$11+СВЦЭМ!$D$10+'СЕТ СН'!$F$6-'СЕТ СН'!$F$23</f>
        <v>123.66000805</v>
      </c>
      <c r="V42" s="36">
        <f>SUMIFS(СВЦЭМ!$D$33:$D$776,СВЦЭМ!$A$33:$A$776,$A42,СВЦЭМ!$B$33:$B$776,V$11)+'СЕТ СН'!$F$11+СВЦЭМ!$D$10+'СЕТ СН'!$F$6-'СЕТ СН'!$F$23</f>
        <v>123.66000805</v>
      </c>
      <c r="W42" s="36">
        <f>SUMIFS(СВЦЭМ!$D$33:$D$776,СВЦЭМ!$A$33:$A$776,$A42,СВЦЭМ!$B$33:$B$776,W$11)+'СЕТ СН'!$F$11+СВЦЭМ!$D$10+'СЕТ СН'!$F$6-'СЕТ СН'!$F$23</f>
        <v>123.66000805</v>
      </c>
      <c r="X42" s="36">
        <f>SUMIFS(СВЦЭМ!$D$33:$D$776,СВЦЭМ!$A$33:$A$776,$A42,СВЦЭМ!$B$33:$B$776,X$11)+'СЕТ СН'!$F$11+СВЦЭМ!$D$10+'СЕТ СН'!$F$6-'СЕТ СН'!$F$23</f>
        <v>123.66000805</v>
      </c>
      <c r="Y42" s="36">
        <f>SUMIFS(СВЦЭМ!$D$33:$D$776,СВЦЭМ!$A$33:$A$776,$A42,СВЦЭМ!$B$33:$B$776,Y$11)+'СЕТ СН'!$F$11+СВЦЭМ!$D$10+'СЕТ СН'!$F$6-'СЕТ СН'!$F$23</f>
        <v>123.66000805</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01.06.2020</v>
      </c>
      <c r="B48" s="36">
        <f>SUMIFS(СВЦЭМ!$D$33:$D$776,СВЦЭМ!$A$33:$A$776,$A48,СВЦЭМ!$B$33:$B$776,B$47)+'СЕТ СН'!$G$11+СВЦЭМ!$D$10+'СЕТ СН'!$G$6-'СЕТ СН'!$G$23</f>
        <v>1359.1699831999999</v>
      </c>
      <c r="C48" s="36">
        <f>SUMIFS(СВЦЭМ!$D$33:$D$776,СВЦЭМ!$A$33:$A$776,$A48,СВЦЭМ!$B$33:$B$776,C$47)+'СЕТ СН'!$G$11+СВЦЭМ!$D$10+'СЕТ СН'!$G$6-'СЕТ СН'!$G$23</f>
        <v>1370.19208544</v>
      </c>
      <c r="D48" s="36">
        <f>SUMIFS(СВЦЭМ!$D$33:$D$776,СВЦЭМ!$A$33:$A$776,$A48,СВЦЭМ!$B$33:$B$776,D$47)+'СЕТ СН'!$G$11+СВЦЭМ!$D$10+'СЕТ СН'!$G$6-'СЕТ СН'!$G$23</f>
        <v>1386.34119953</v>
      </c>
      <c r="E48" s="36">
        <f>SUMIFS(СВЦЭМ!$D$33:$D$776,СВЦЭМ!$A$33:$A$776,$A48,СВЦЭМ!$B$33:$B$776,E$47)+'СЕТ СН'!$G$11+СВЦЭМ!$D$10+'СЕТ СН'!$G$6-'СЕТ СН'!$G$23</f>
        <v>1394.0055709000001</v>
      </c>
      <c r="F48" s="36">
        <f>SUMIFS(СВЦЭМ!$D$33:$D$776,СВЦЭМ!$A$33:$A$776,$A48,СВЦЭМ!$B$33:$B$776,F$47)+'СЕТ СН'!$G$11+СВЦЭМ!$D$10+'СЕТ СН'!$G$6-'СЕТ СН'!$G$23</f>
        <v>1394.07177991</v>
      </c>
      <c r="G48" s="36">
        <f>SUMIFS(СВЦЭМ!$D$33:$D$776,СВЦЭМ!$A$33:$A$776,$A48,СВЦЭМ!$B$33:$B$776,G$47)+'СЕТ СН'!$G$11+СВЦЭМ!$D$10+'СЕТ СН'!$G$6-'СЕТ СН'!$G$23</f>
        <v>1390.6232409500001</v>
      </c>
      <c r="H48" s="36">
        <f>SUMIFS(СВЦЭМ!$D$33:$D$776,СВЦЭМ!$A$33:$A$776,$A48,СВЦЭМ!$B$33:$B$776,H$47)+'СЕТ СН'!$G$11+СВЦЭМ!$D$10+'СЕТ СН'!$G$6-'СЕТ СН'!$G$23</f>
        <v>1375.6840966100001</v>
      </c>
      <c r="I48" s="36">
        <f>SUMIFS(СВЦЭМ!$D$33:$D$776,СВЦЭМ!$A$33:$A$776,$A48,СВЦЭМ!$B$33:$B$776,I$47)+'СЕТ СН'!$G$11+СВЦЭМ!$D$10+'СЕТ СН'!$G$6-'СЕТ СН'!$G$23</f>
        <v>1365.9134099500002</v>
      </c>
      <c r="J48" s="36">
        <f>SUMIFS(СВЦЭМ!$D$33:$D$776,СВЦЭМ!$A$33:$A$776,$A48,СВЦЭМ!$B$33:$B$776,J$47)+'СЕТ СН'!$G$11+СВЦЭМ!$D$10+'СЕТ СН'!$G$6-'СЕТ СН'!$G$23</f>
        <v>1332.9036899299999</v>
      </c>
      <c r="K48" s="36">
        <f>SUMIFS(СВЦЭМ!$D$33:$D$776,СВЦЭМ!$A$33:$A$776,$A48,СВЦЭМ!$B$33:$B$776,K$47)+'СЕТ СН'!$G$11+СВЦЭМ!$D$10+'СЕТ СН'!$G$6-'СЕТ СН'!$G$23</f>
        <v>1276.5208384100001</v>
      </c>
      <c r="L48" s="36">
        <f>SUMIFS(СВЦЭМ!$D$33:$D$776,СВЦЭМ!$A$33:$A$776,$A48,СВЦЭМ!$B$33:$B$776,L$47)+'СЕТ СН'!$G$11+СВЦЭМ!$D$10+'СЕТ СН'!$G$6-'СЕТ СН'!$G$23</f>
        <v>1299.63188292</v>
      </c>
      <c r="M48" s="36">
        <f>SUMIFS(СВЦЭМ!$D$33:$D$776,СВЦЭМ!$A$33:$A$776,$A48,СВЦЭМ!$B$33:$B$776,M$47)+'СЕТ СН'!$G$11+СВЦЭМ!$D$10+'СЕТ СН'!$G$6-'СЕТ СН'!$G$23</f>
        <v>1315.8504169100001</v>
      </c>
      <c r="N48" s="36">
        <f>SUMIFS(СВЦЭМ!$D$33:$D$776,СВЦЭМ!$A$33:$A$776,$A48,СВЦЭМ!$B$33:$B$776,N$47)+'СЕТ СН'!$G$11+СВЦЭМ!$D$10+'СЕТ СН'!$G$6-'СЕТ СН'!$G$23</f>
        <v>1311.2355068500001</v>
      </c>
      <c r="O48" s="36">
        <f>SUMIFS(СВЦЭМ!$D$33:$D$776,СВЦЭМ!$A$33:$A$776,$A48,СВЦЭМ!$B$33:$B$776,O$47)+'СЕТ СН'!$G$11+СВЦЭМ!$D$10+'СЕТ СН'!$G$6-'СЕТ СН'!$G$23</f>
        <v>1299.5438764099999</v>
      </c>
      <c r="P48" s="36">
        <f>SUMIFS(СВЦЭМ!$D$33:$D$776,СВЦЭМ!$A$33:$A$776,$A48,СВЦЭМ!$B$33:$B$776,P$47)+'СЕТ СН'!$G$11+СВЦЭМ!$D$10+'СЕТ СН'!$G$6-'СЕТ СН'!$G$23</f>
        <v>1293.1054639700001</v>
      </c>
      <c r="Q48" s="36">
        <f>SUMIFS(СВЦЭМ!$D$33:$D$776,СВЦЭМ!$A$33:$A$776,$A48,СВЦЭМ!$B$33:$B$776,Q$47)+'СЕТ СН'!$G$11+СВЦЭМ!$D$10+'СЕТ СН'!$G$6-'СЕТ СН'!$G$23</f>
        <v>1296.5664898499999</v>
      </c>
      <c r="R48" s="36">
        <f>SUMIFS(СВЦЭМ!$D$33:$D$776,СВЦЭМ!$A$33:$A$776,$A48,СВЦЭМ!$B$33:$B$776,R$47)+'СЕТ СН'!$G$11+СВЦЭМ!$D$10+'СЕТ СН'!$G$6-'СЕТ СН'!$G$23</f>
        <v>1291.0546132500001</v>
      </c>
      <c r="S48" s="36">
        <f>SUMIFS(СВЦЭМ!$D$33:$D$776,СВЦЭМ!$A$33:$A$776,$A48,СВЦЭМ!$B$33:$B$776,S$47)+'СЕТ СН'!$G$11+СВЦЭМ!$D$10+'СЕТ СН'!$G$6-'СЕТ СН'!$G$23</f>
        <v>1294.0426206100001</v>
      </c>
      <c r="T48" s="36">
        <f>SUMIFS(СВЦЭМ!$D$33:$D$776,СВЦЭМ!$A$33:$A$776,$A48,СВЦЭМ!$B$33:$B$776,T$47)+'СЕТ СН'!$G$11+СВЦЭМ!$D$10+'СЕТ СН'!$G$6-'СЕТ СН'!$G$23</f>
        <v>1302.3805705200002</v>
      </c>
      <c r="U48" s="36">
        <f>SUMIFS(СВЦЭМ!$D$33:$D$776,СВЦЭМ!$A$33:$A$776,$A48,СВЦЭМ!$B$33:$B$776,U$47)+'СЕТ СН'!$G$11+СВЦЭМ!$D$10+'СЕТ СН'!$G$6-'СЕТ СН'!$G$23</f>
        <v>1280.5789749400001</v>
      </c>
      <c r="V48" s="36">
        <f>SUMIFS(СВЦЭМ!$D$33:$D$776,СВЦЭМ!$A$33:$A$776,$A48,СВЦЭМ!$B$33:$B$776,V$47)+'СЕТ СН'!$G$11+СВЦЭМ!$D$10+'СЕТ СН'!$G$6-'СЕТ СН'!$G$23</f>
        <v>1293.6474045800001</v>
      </c>
      <c r="W48" s="36">
        <f>SUMIFS(СВЦЭМ!$D$33:$D$776,СВЦЭМ!$A$33:$A$776,$A48,СВЦЭМ!$B$33:$B$776,W$47)+'СЕТ СН'!$G$11+СВЦЭМ!$D$10+'СЕТ СН'!$G$6-'СЕТ СН'!$G$23</f>
        <v>1314.7136971300001</v>
      </c>
      <c r="X48" s="36">
        <f>SUMIFS(СВЦЭМ!$D$33:$D$776,СВЦЭМ!$A$33:$A$776,$A48,СВЦЭМ!$B$33:$B$776,X$47)+'СЕТ СН'!$G$11+СВЦЭМ!$D$10+'СЕТ СН'!$G$6-'СЕТ СН'!$G$23</f>
        <v>1289.76971114</v>
      </c>
      <c r="Y48" s="36">
        <f>SUMIFS(СВЦЭМ!$D$33:$D$776,СВЦЭМ!$A$33:$A$776,$A48,СВЦЭМ!$B$33:$B$776,Y$47)+'СЕТ СН'!$G$11+СВЦЭМ!$D$10+'СЕТ СН'!$G$6-'СЕТ СН'!$G$23</f>
        <v>1317.5735279200001</v>
      </c>
      <c r="AA48" s="45"/>
    </row>
    <row r="49" spans="1:25" ht="15.75" x14ac:dyDescent="0.2">
      <c r="A49" s="35">
        <f>A48+1</f>
        <v>43984</v>
      </c>
      <c r="B49" s="36">
        <f>SUMIFS(СВЦЭМ!$D$33:$D$776,СВЦЭМ!$A$33:$A$776,$A49,СВЦЭМ!$B$33:$B$776,B$47)+'СЕТ СН'!$G$11+СВЦЭМ!$D$10+'СЕТ СН'!$G$6-'СЕТ СН'!$G$23</f>
        <v>1337.4144381199999</v>
      </c>
      <c r="C49" s="36">
        <f>SUMIFS(СВЦЭМ!$D$33:$D$776,СВЦЭМ!$A$33:$A$776,$A49,СВЦЭМ!$B$33:$B$776,C$47)+'СЕТ СН'!$G$11+СВЦЭМ!$D$10+'СЕТ СН'!$G$6-'СЕТ СН'!$G$23</f>
        <v>1379.7466136500002</v>
      </c>
      <c r="D49" s="36">
        <f>SUMIFS(СВЦЭМ!$D$33:$D$776,СВЦЭМ!$A$33:$A$776,$A49,СВЦЭМ!$B$33:$B$776,D$47)+'СЕТ СН'!$G$11+СВЦЭМ!$D$10+'СЕТ СН'!$G$6-'СЕТ СН'!$G$23</f>
        <v>1406.2005702199999</v>
      </c>
      <c r="E49" s="36">
        <f>SUMIFS(СВЦЭМ!$D$33:$D$776,СВЦЭМ!$A$33:$A$776,$A49,СВЦЭМ!$B$33:$B$776,E$47)+'СЕТ СН'!$G$11+СВЦЭМ!$D$10+'СЕТ СН'!$G$6-'СЕТ СН'!$G$23</f>
        <v>1414.11118048</v>
      </c>
      <c r="F49" s="36">
        <f>SUMIFS(СВЦЭМ!$D$33:$D$776,СВЦЭМ!$A$33:$A$776,$A49,СВЦЭМ!$B$33:$B$776,F$47)+'СЕТ СН'!$G$11+СВЦЭМ!$D$10+'СЕТ СН'!$G$6-'СЕТ СН'!$G$23</f>
        <v>1417.4230168500001</v>
      </c>
      <c r="G49" s="36">
        <f>SUMIFS(СВЦЭМ!$D$33:$D$776,СВЦЭМ!$A$33:$A$776,$A49,СВЦЭМ!$B$33:$B$776,G$47)+'СЕТ СН'!$G$11+СВЦЭМ!$D$10+'СЕТ СН'!$G$6-'СЕТ СН'!$G$23</f>
        <v>1412.9802967099999</v>
      </c>
      <c r="H49" s="36">
        <f>SUMIFS(СВЦЭМ!$D$33:$D$776,СВЦЭМ!$A$33:$A$776,$A49,СВЦЭМ!$B$33:$B$776,H$47)+'СЕТ СН'!$G$11+СВЦЭМ!$D$10+'СЕТ СН'!$G$6-'СЕТ СН'!$G$23</f>
        <v>1373.1288571499999</v>
      </c>
      <c r="I49" s="36">
        <f>SUMIFS(СВЦЭМ!$D$33:$D$776,СВЦЭМ!$A$33:$A$776,$A49,СВЦЭМ!$B$33:$B$776,I$47)+'СЕТ СН'!$G$11+СВЦЭМ!$D$10+'СЕТ СН'!$G$6-'СЕТ СН'!$G$23</f>
        <v>1328.0383101800001</v>
      </c>
      <c r="J49" s="36">
        <f>SUMIFS(СВЦЭМ!$D$33:$D$776,СВЦЭМ!$A$33:$A$776,$A49,СВЦЭМ!$B$33:$B$776,J$47)+'СЕТ СН'!$G$11+СВЦЭМ!$D$10+'СЕТ СН'!$G$6-'СЕТ СН'!$G$23</f>
        <v>1347.2174490500001</v>
      </c>
      <c r="K49" s="36">
        <f>SUMIFS(СВЦЭМ!$D$33:$D$776,СВЦЭМ!$A$33:$A$776,$A49,СВЦЭМ!$B$33:$B$776,K$47)+'СЕТ СН'!$G$11+СВЦЭМ!$D$10+'СЕТ СН'!$G$6-'СЕТ СН'!$G$23</f>
        <v>1343.5480555900001</v>
      </c>
      <c r="L49" s="36">
        <f>SUMIFS(СВЦЭМ!$D$33:$D$776,СВЦЭМ!$A$33:$A$776,$A49,СВЦЭМ!$B$33:$B$776,L$47)+'СЕТ СН'!$G$11+СВЦЭМ!$D$10+'СЕТ СН'!$G$6-'СЕТ СН'!$G$23</f>
        <v>1333.3195802800001</v>
      </c>
      <c r="M49" s="36">
        <f>SUMIFS(СВЦЭМ!$D$33:$D$776,СВЦЭМ!$A$33:$A$776,$A49,СВЦЭМ!$B$33:$B$776,M$47)+'СЕТ СН'!$G$11+СВЦЭМ!$D$10+'СЕТ СН'!$G$6-'СЕТ СН'!$G$23</f>
        <v>1312.10187185</v>
      </c>
      <c r="N49" s="36">
        <f>SUMIFS(СВЦЭМ!$D$33:$D$776,СВЦЭМ!$A$33:$A$776,$A49,СВЦЭМ!$B$33:$B$776,N$47)+'СЕТ СН'!$G$11+СВЦЭМ!$D$10+'СЕТ СН'!$G$6-'СЕТ СН'!$G$23</f>
        <v>1306.7131113700002</v>
      </c>
      <c r="O49" s="36">
        <f>SUMIFS(СВЦЭМ!$D$33:$D$776,СВЦЭМ!$A$33:$A$776,$A49,СВЦЭМ!$B$33:$B$776,O$47)+'СЕТ СН'!$G$11+СВЦЭМ!$D$10+'СЕТ СН'!$G$6-'СЕТ СН'!$G$23</f>
        <v>1307.74191445</v>
      </c>
      <c r="P49" s="36">
        <f>SUMIFS(СВЦЭМ!$D$33:$D$776,СВЦЭМ!$A$33:$A$776,$A49,СВЦЭМ!$B$33:$B$776,P$47)+'СЕТ СН'!$G$11+СВЦЭМ!$D$10+'СЕТ СН'!$G$6-'СЕТ СН'!$G$23</f>
        <v>1320.3811322000001</v>
      </c>
      <c r="Q49" s="36">
        <f>SUMIFS(СВЦЭМ!$D$33:$D$776,СВЦЭМ!$A$33:$A$776,$A49,СВЦЭМ!$B$33:$B$776,Q$47)+'СЕТ СН'!$G$11+СВЦЭМ!$D$10+'СЕТ СН'!$G$6-'СЕТ СН'!$G$23</f>
        <v>1317.04449901</v>
      </c>
      <c r="R49" s="36">
        <f>SUMIFS(СВЦЭМ!$D$33:$D$776,СВЦЭМ!$A$33:$A$776,$A49,СВЦЭМ!$B$33:$B$776,R$47)+'СЕТ СН'!$G$11+СВЦЭМ!$D$10+'СЕТ СН'!$G$6-'СЕТ СН'!$G$23</f>
        <v>1308.19691582</v>
      </c>
      <c r="S49" s="36">
        <f>SUMIFS(СВЦЭМ!$D$33:$D$776,СВЦЭМ!$A$33:$A$776,$A49,СВЦЭМ!$B$33:$B$776,S$47)+'СЕТ СН'!$G$11+СВЦЭМ!$D$10+'СЕТ СН'!$G$6-'СЕТ СН'!$G$23</f>
        <v>1318.41335162</v>
      </c>
      <c r="T49" s="36">
        <f>SUMIFS(СВЦЭМ!$D$33:$D$776,СВЦЭМ!$A$33:$A$776,$A49,СВЦЭМ!$B$33:$B$776,T$47)+'СЕТ СН'!$G$11+СВЦЭМ!$D$10+'СЕТ СН'!$G$6-'СЕТ СН'!$G$23</f>
        <v>1329.18837521</v>
      </c>
      <c r="U49" s="36">
        <f>SUMIFS(СВЦЭМ!$D$33:$D$776,СВЦЭМ!$A$33:$A$776,$A49,СВЦЭМ!$B$33:$B$776,U$47)+'СЕТ СН'!$G$11+СВЦЭМ!$D$10+'СЕТ СН'!$G$6-'СЕТ СН'!$G$23</f>
        <v>1315.1988463600001</v>
      </c>
      <c r="V49" s="36">
        <f>SUMIFS(СВЦЭМ!$D$33:$D$776,СВЦЭМ!$A$33:$A$776,$A49,СВЦЭМ!$B$33:$B$776,V$47)+'СЕТ СН'!$G$11+СВЦЭМ!$D$10+'СЕТ СН'!$G$6-'СЕТ СН'!$G$23</f>
        <v>1319.6498177000001</v>
      </c>
      <c r="W49" s="36">
        <f>SUMIFS(СВЦЭМ!$D$33:$D$776,СВЦЭМ!$A$33:$A$776,$A49,СВЦЭМ!$B$33:$B$776,W$47)+'СЕТ СН'!$G$11+СВЦЭМ!$D$10+'СЕТ СН'!$G$6-'СЕТ СН'!$G$23</f>
        <v>1314.8695984400001</v>
      </c>
      <c r="X49" s="36">
        <f>SUMIFS(СВЦЭМ!$D$33:$D$776,СВЦЭМ!$A$33:$A$776,$A49,СВЦЭМ!$B$33:$B$776,X$47)+'СЕТ СН'!$G$11+СВЦЭМ!$D$10+'СЕТ СН'!$G$6-'СЕТ СН'!$G$23</f>
        <v>1290.5704380300001</v>
      </c>
      <c r="Y49" s="36">
        <f>SUMIFS(СВЦЭМ!$D$33:$D$776,СВЦЭМ!$A$33:$A$776,$A49,СВЦЭМ!$B$33:$B$776,Y$47)+'СЕТ СН'!$G$11+СВЦЭМ!$D$10+'СЕТ СН'!$G$6-'СЕТ СН'!$G$23</f>
        <v>1289.1785757299999</v>
      </c>
    </row>
    <row r="50" spans="1:25" ht="15.75" x14ac:dyDescent="0.2">
      <c r="A50" s="35">
        <f t="shared" ref="A50:A78" si="1">A49+1</f>
        <v>43985</v>
      </c>
      <c r="B50" s="36">
        <f>SUMIFS(СВЦЭМ!$D$33:$D$776,СВЦЭМ!$A$33:$A$776,$A50,СВЦЭМ!$B$33:$B$776,B$47)+'СЕТ СН'!$G$11+СВЦЭМ!$D$10+'СЕТ СН'!$G$6-'СЕТ СН'!$G$23</f>
        <v>1395.45339906</v>
      </c>
      <c r="C50" s="36">
        <f>SUMIFS(СВЦЭМ!$D$33:$D$776,СВЦЭМ!$A$33:$A$776,$A50,СВЦЭМ!$B$33:$B$776,C$47)+'СЕТ СН'!$G$11+СВЦЭМ!$D$10+'СЕТ СН'!$G$6-'СЕТ СН'!$G$23</f>
        <v>1418.59462244</v>
      </c>
      <c r="D50" s="36">
        <f>SUMIFS(СВЦЭМ!$D$33:$D$776,СВЦЭМ!$A$33:$A$776,$A50,СВЦЭМ!$B$33:$B$776,D$47)+'СЕТ СН'!$G$11+СВЦЭМ!$D$10+'СЕТ СН'!$G$6-'СЕТ СН'!$G$23</f>
        <v>1421.8581076200001</v>
      </c>
      <c r="E50" s="36">
        <f>SUMIFS(СВЦЭМ!$D$33:$D$776,СВЦЭМ!$A$33:$A$776,$A50,СВЦЭМ!$B$33:$B$776,E$47)+'СЕТ СН'!$G$11+СВЦЭМ!$D$10+'СЕТ СН'!$G$6-'СЕТ СН'!$G$23</f>
        <v>1422.7172021900001</v>
      </c>
      <c r="F50" s="36">
        <f>SUMIFS(СВЦЭМ!$D$33:$D$776,СВЦЭМ!$A$33:$A$776,$A50,СВЦЭМ!$B$33:$B$776,F$47)+'СЕТ СН'!$G$11+СВЦЭМ!$D$10+'СЕТ СН'!$G$6-'СЕТ СН'!$G$23</f>
        <v>1419.2291972800001</v>
      </c>
      <c r="G50" s="36">
        <f>SUMIFS(СВЦЭМ!$D$33:$D$776,СВЦЭМ!$A$33:$A$776,$A50,СВЦЭМ!$B$33:$B$776,G$47)+'СЕТ СН'!$G$11+СВЦЭМ!$D$10+'СЕТ СН'!$G$6-'СЕТ СН'!$G$23</f>
        <v>1419.7007731000001</v>
      </c>
      <c r="H50" s="36">
        <f>SUMIFS(СВЦЭМ!$D$33:$D$776,СВЦЭМ!$A$33:$A$776,$A50,СВЦЭМ!$B$33:$B$776,H$47)+'СЕТ СН'!$G$11+СВЦЭМ!$D$10+'СЕТ СН'!$G$6-'СЕТ СН'!$G$23</f>
        <v>1419.6854589499999</v>
      </c>
      <c r="I50" s="36">
        <f>SUMIFS(СВЦЭМ!$D$33:$D$776,СВЦЭМ!$A$33:$A$776,$A50,СВЦЭМ!$B$33:$B$776,I$47)+'СЕТ СН'!$G$11+СВЦЭМ!$D$10+'СЕТ СН'!$G$6-'СЕТ СН'!$G$23</f>
        <v>1387.04535607</v>
      </c>
      <c r="J50" s="36">
        <f>SUMIFS(СВЦЭМ!$D$33:$D$776,СВЦЭМ!$A$33:$A$776,$A50,СВЦЭМ!$B$33:$B$776,J$47)+'СЕТ СН'!$G$11+СВЦЭМ!$D$10+'СЕТ СН'!$G$6-'СЕТ СН'!$G$23</f>
        <v>1398.16536494</v>
      </c>
      <c r="K50" s="36">
        <f>SUMIFS(СВЦЭМ!$D$33:$D$776,СВЦЭМ!$A$33:$A$776,$A50,СВЦЭМ!$B$33:$B$776,K$47)+'СЕТ СН'!$G$11+СВЦЭМ!$D$10+'СЕТ СН'!$G$6-'СЕТ СН'!$G$23</f>
        <v>1391.9058733699999</v>
      </c>
      <c r="L50" s="36">
        <f>SUMIFS(СВЦЭМ!$D$33:$D$776,СВЦЭМ!$A$33:$A$776,$A50,СВЦЭМ!$B$33:$B$776,L$47)+'СЕТ СН'!$G$11+СВЦЭМ!$D$10+'СЕТ СН'!$G$6-'СЕТ СН'!$G$23</f>
        <v>1348.6950085399999</v>
      </c>
      <c r="M50" s="36">
        <f>SUMIFS(СВЦЭМ!$D$33:$D$776,СВЦЭМ!$A$33:$A$776,$A50,СВЦЭМ!$B$33:$B$776,M$47)+'СЕТ СН'!$G$11+СВЦЭМ!$D$10+'СЕТ СН'!$G$6-'СЕТ СН'!$G$23</f>
        <v>1301.97280576</v>
      </c>
      <c r="N50" s="36">
        <f>SUMIFS(СВЦЭМ!$D$33:$D$776,СВЦЭМ!$A$33:$A$776,$A50,СВЦЭМ!$B$33:$B$776,N$47)+'СЕТ СН'!$G$11+СВЦЭМ!$D$10+'СЕТ СН'!$G$6-'СЕТ СН'!$G$23</f>
        <v>1287.5532642100002</v>
      </c>
      <c r="O50" s="36">
        <f>SUMIFS(СВЦЭМ!$D$33:$D$776,СВЦЭМ!$A$33:$A$776,$A50,СВЦЭМ!$B$33:$B$776,O$47)+'СЕТ СН'!$G$11+СВЦЭМ!$D$10+'СЕТ СН'!$G$6-'СЕТ СН'!$G$23</f>
        <v>1288.07955369</v>
      </c>
      <c r="P50" s="36">
        <f>SUMIFS(СВЦЭМ!$D$33:$D$776,СВЦЭМ!$A$33:$A$776,$A50,СВЦЭМ!$B$33:$B$776,P$47)+'СЕТ СН'!$G$11+СВЦЭМ!$D$10+'СЕТ СН'!$G$6-'СЕТ СН'!$G$23</f>
        <v>1293.6757287099999</v>
      </c>
      <c r="Q50" s="36">
        <f>SUMIFS(СВЦЭМ!$D$33:$D$776,СВЦЭМ!$A$33:$A$776,$A50,СВЦЭМ!$B$33:$B$776,Q$47)+'СЕТ СН'!$G$11+СВЦЭМ!$D$10+'СЕТ СН'!$G$6-'СЕТ СН'!$G$23</f>
        <v>1293.9433938000002</v>
      </c>
      <c r="R50" s="36">
        <f>SUMIFS(СВЦЭМ!$D$33:$D$776,СВЦЭМ!$A$33:$A$776,$A50,СВЦЭМ!$B$33:$B$776,R$47)+'СЕТ СН'!$G$11+СВЦЭМ!$D$10+'СЕТ СН'!$G$6-'СЕТ СН'!$G$23</f>
        <v>1289.39539631</v>
      </c>
      <c r="S50" s="36">
        <f>SUMIFS(СВЦЭМ!$D$33:$D$776,СВЦЭМ!$A$33:$A$776,$A50,СВЦЭМ!$B$33:$B$776,S$47)+'СЕТ СН'!$G$11+СВЦЭМ!$D$10+'СЕТ СН'!$G$6-'СЕТ СН'!$G$23</f>
        <v>1287.5232280499999</v>
      </c>
      <c r="T50" s="36">
        <f>SUMIFS(СВЦЭМ!$D$33:$D$776,СВЦЭМ!$A$33:$A$776,$A50,СВЦЭМ!$B$33:$B$776,T$47)+'СЕТ СН'!$G$11+СВЦЭМ!$D$10+'СЕТ СН'!$G$6-'СЕТ СН'!$G$23</f>
        <v>1312.9703494600001</v>
      </c>
      <c r="U50" s="36">
        <f>SUMIFS(СВЦЭМ!$D$33:$D$776,СВЦЭМ!$A$33:$A$776,$A50,СВЦЭМ!$B$33:$B$776,U$47)+'СЕТ СН'!$G$11+СВЦЭМ!$D$10+'СЕТ СН'!$G$6-'СЕТ СН'!$G$23</f>
        <v>1284.29732373</v>
      </c>
      <c r="V50" s="36">
        <f>SUMIFS(СВЦЭМ!$D$33:$D$776,СВЦЭМ!$A$33:$A$776,$A50,СВЦЭМ!$B$33:$B$776,V$47)+'СЕТ СН'!$G$11+СВЦЭМ!$D$10+'СЕТ СН'!$G$6-'СЕТ СН'!$G$23</f>
        <v>1236.9688020900001</v>
      </c>
      <c r="W50" s="36">
        <f>SUMIFS(СВЦЭМ!$D$33:$D$776,СВЦЭМ!$A$33:$A$776,$A50,СВЦЭМ!$B$33:$B$776,W$47)+'СЕТ СН'!$G$11+СВЦЭМ!$D$10+'СЕТ СН'!$G$6-'СЕТ СН'!$G$23</f>
        <v>1232.6566161999999</v>
      </c>
      <c r="X50" s="36">
        <f>SUMIFS(СВЦЭМ!$D$33:$D$776,СВЦЭМ!$A$33:$A$776,$A50,СВЦЭМ!$B$33:$B$776,X$47)+'СЕТ СН'!$G$11+СВЦЭМ!$D$10+'СЕТ СН'!$G$6-'СЕТ СН'!$G$23</f>
        <v>1279.8753027500002</v>
      </c>
      <c r="Y50" s="36">
        <f>SUMIFS(СВЦЭМ!$D$33:$D$776,СВЦЭМ!$A$33:$A$776,$A50,СВЦЭМ!$B$33:$B$776,Y$47)+'СЕТ СН'!$G$11+СВЦЭМ!$D$10+'СЕТ СН'!$G$6-'СЕТ СН'!$G$23</f>
        <v>1343.37220327</v>
      </c>
    </row>
    <row r="51" spans="1:25" ht="15.75" x14ac:dyDescent="0.2">
      <c r="A51" s="35">
        <f t="shared" si="1"/>
        <v>43986</v>
      </c>
      <c r="B51" s="36">
        <f>SUMIFS(СВЦЭМ!$D$33:$D$776,СВЦЭМ!$A$33:$A$776,$A51,СВЦЭМ!$B$33:$B$776,B$47)+'СЕТ СН'!$G$11+СВЦЭМ!$D$10+'СЕТ СН'!$G$6-'СЕТ СН'!$G$23</f>
        <v>1422.5213930899999</v>
      </c>
      <c r="C51" s="36">
        <f>SUMIFS(СВЦЭМ!$D$33:$D$776,СВЦЭМ!$A$33:$A$776,$A51,СВЦЭМ!$B$33:$B$776,C$47)+'СЕТ СН'!$G$11+СВЦЭМ!$D$10+'СЕТ СН'!$G$6-'СЕТ СН'!$G$23</f>
        <v>1439.5174953400001</v>
      </c>
      <c r="D51" s="36">
        <f>SUMIFS(СВЦЭМ!$D$33:$D$776,СВЦЭМ!$A$33:$A$776,$A51,СВЦЭМ!$B$33:$B$776,D$47)+'СЕТ СН'!$G$11+СВЦЭМ!$D$10+'СЕТ СН'!$G$6-'СЕТ СН'!$G$23</f>
        <v>1448.5601333499999</v>
      </c>
      <c r="E51" s="36">
        <f>SUMIFS(СВЦЭМ!$D$33:$D$776,СВЦЭМ!$A$33:$A$776,$A51,СВЦЭМ!$B$33:$B$776,E$47)+'СЕТ СН'!$G$11+СВЦЭМ!$D$10+'СЕТ СН'!$G$6-'СЕТ СН'!$G$23</f>
        <v>1456.4905587000001</v>
      </c>
      <c r="F51" s="36">
        <f>SUMIFS(СВЦЭМ!$D$33:$D$776,СВЦЭМ!$A$33:$A$776,$A51,СВЦЭМ!$B$33:$B$776,F$47)+'СЕТ СН'!$G$11+СВЦЭМ!$D$10+'СЕТ СН'!$G$6-'СЕТ СН'!$G$23</f>
        <v>1464.2727929800001</v>
      </c>
      <c r="G51" s="36">
        <f>SUMIFS(СВЦЭМ!$D$33:$D$776,СВЦЭМ!$A$33:$A$776,$A51,СВЦЭМ!$B$33:$B$776,G$47)+'СЕТ СН'!$G$11+СВЦЭМ!$D$10+'СЕТ СН'!$G$6-'СЕТ СН'!$G$23</f>
        <v>1465.3944193100001</v>
      </c>
      <c r="H51" s="36">
        <f>SUMIFS(СВЦЭМ!$D$33:$D$776,СВЦЭМ!$A$33:$A$776,$A51,СВЦЭМ!$B$33:$B$776,H$47)+'СЕТ СН'!$G$11+СВЦЭМ!$D$10+'СЕТ СН'!$G$6-'СЕТ СН'!$G$23</f>
        <v>1462.0221640899999</v>
      </c>
      <c r="I51" s="36">
        <f>SUMIFS(СВЦЭМ!$D$33:$D$776,СВЦЭМ!$A$33:$A$776,$A51,СВЦЭМ!$B$33:$B$776,I$47)+'СЕТ СН'!$G$11+СВЦЭМ!$D$10+'СЕТ СН'!$G$6-'СЕТ СН'!$G$23</f>
        <v>1421.4701692900001</v>
      </c>
      <c r="J51" s="36">
        <f>SUMIFS(СВЦЭМ!$D$33:$D$776,СВЦЭМ!$A$33:$A$776,$A51,СВЦЭМ!$B$33:$B$776,J$47)+'СЕТ СН'!$G$11+СВЦЭМ!$D$10+'СЕТ СН'!$G$6-'СЕТ СН'!$G$23</f>
        <v>1416.5700692200001</v>
      </c>
      <c r="K51" s="36">
        <f>SUMIFS(СВЦЭМ!$D$33:$D$776,СВЦЭМ!$A$33:$A$776,$A51,СВЦЭМ!$B$33:$B$776,K$47)+'СЕТ СН'!$G$11+СВЦЭМ!$D$10+'СЕТ СН'!$G$6-'СЕТ СН'!$G$23</f>
        <v>1389.7217196400002</v>
      </c>
      <c r="L51" s="36">
        <f>SUMIFS(СВЦЭМ!$D$33:$D$776,СВЦЭМ!$A$33:$A$776,$A51,СВЦЭМ!$B$33:$B$776,L$47)+'СЕТ СН'!$G$11+СВЦЭМ!$D$10+'СЕТ СН'!$G$6-'СЕТ СН'!$G$23</f>
        <v>1356.7920992899999</v>
      </c>
      <c r="M51" s="36">
        <f>SUMIFS(СВЦЭМ!$D$33:$D$776,СВЦЭМ!$A$33:$A$776,$A51,СВЦЭМ!$B$33:$B$776,M$47)+'СЕТ СН'!$G$11+СВЦЭМ!$D$10+'СЕТ СН'!$G$6-'СЕТ СН'!$G$23</f>
        <v>1326.8427903000002</v>
      </c>
      <c r="N51" s="36">
        <f>SUMIFS(СВЦЭМ!$D$33:$D$776,СВЦЭМ!$A$33:$A$776,$A51,СВЦЭМ!$B$33:$B$776,N$47)+'СЕТ СН'!$G$11+СВЦЭМ!$D$10+'СЕТ СН'!$G$6-'СЕТ СН'!$G$23</f>
        <v>1327.0326133799999</v>
      </c>
      <c r="O51" s="36">
        <f>SUMIFS(СВЦЭМ!$D$33:$D$776,СВЦЭМ!$A$33:$A$776,$A51,СВЦЭМ!$B$33:$B$776,O$47)+'СЕТ СН'!$G$11+СВЦЭМ!$D$10+'СЕТ СН'!$G$6-'СЕТ СН'!$G$23</f>
        <v>1331.65355817</v>
      </c>
      <c r="P51" s="36">
        <f>SUMIFS(СВЦЭМ!$D$33:$D$776,СВЦЭМ!$A$33:$A$776,$A51,СВЦЭМ!$B$33:$B$776,P$47)+'СЕТ СН'!$G$11+СВЦЭМ!$D$10+'СЕТ СН'!$G$6-'СЕТ СН'!$G$23</f>
        <v>1335.97009361</v>
      </c>
      <c r="Q51" s="36">
        <f>SUMIFS(СВЦЭМ!$D$33:$D$776,СВЦЭМ!$A$33:$A$776,$A51,СВЦЭМ!$B$33:$B$776,Q$47)+'СЕТ СН'!$G$11+СВЦЭМ!$D$10+'СЕТ СН'!$G$6-'СЕТ СН'!$G$23</f>
        <v>1328.71056821</v>
      </c>
      <c r="R51" s="36">
        <f>SUMIFS(СВЦЭМ!$D$33:$D$776,СВЦЭМ!$A$33:$A$776,$A51,СВЦЭМ!$B$33:$B$776,R$47)+'СЕТ СН'!$G$11+СВЦЭМ!$D$10+'СЕТ СН'!$G$6-'СЕТ СН'!$G$23</f>
        <v>1326.5232174800001</v>
      </c>
      <c r="S51" s="36">
        <f>SUMIFS(СВЦЭМ!$D$33:$D$776,СВЦЭМ!$A$33:$A$776,$A51,СВЦЭМ!$B$33:$B$776,S$47)+'СЕТ СН'!$G$11+СВЦЭМ!$D$10+'СЕТ СН'!$G$6-'СЕТ СН'!$G$23</f>
        <v>1329.2857221300001</v>
      </c>
      <c r="T51" s="36">
        <f>SUMIFS(СВЦЭМ!$D$33:$D$776,СВЦЭМ!$A$33:$A$776,$A51,СВЦЭМ!$B$33:$B$776,T$47)+'СЕТ СН'!$G$11+СВЦЭМ!$D$10+'СЕТ СН'!$G$6-'СЕТ СН'!$G$23</f>
        <v>1313.84519559</v>
      </c>
      <c r="U51" s="36">
        <f>SUMIFS(СВЦЭМ!$D$33:$D$776,СВЦЭМ!$A$33:$A$776,$A51,СВЦЭМ!$B$33:$B$776,U$47)+'СЕТ СН'!$G$11+СВЦЭМ!$D$10+'СЕТ СН'!$G$6-'СЕТ СН'!$G$23</f>
        <v>1272.5682750800001</v>
      </c>
      <c r="V51" s="36">
        <f>SUMIFS(СВЦЭМ!$D$33:$D$776,СВЦЭМ!$A$33:$A$776,$A51,СВЦЭМ!$B$33:$B$776,V$47)+'СЕТ СН'!$G$11+СВЦЭМ!$D$10+'СЕТ СН'!$G$6-'СЕТ СН'!$G$23</f>
        <v>1265.18855536</v>
      </c>
      <c r="W51" s="36">
        <f>SUMIFS(СВЦЭМ!$D$33:$D$776,СВЦЭМ!$A$33:$A$776,$A51,СВЦЭМ!$B$33:$B$776,W$47)+'СЕТ СН'!$G$11+СВЦЭМ!$D$10+'СЕТ СН'!$G$6-'СЕТ СН'!$G$23</f>
        <v>1258.5796582600001</v>
      </c>
      <c r="X51" s="36">
        <f>SUMIFS(СВЦЭМ!$D$33:$D$776,СВЦЭМ!$A$33:$A$776,$A51,СВЦЭМ!$B$33:$B$776,X$47)+'СЕТ СН'!$G$11+СВЦЭМ!$D$10+'СЕТ СН'!$G$6-'СЕТ СН'!$G$23</f>
        <v>1292.43867316</v>
      </c>
      <c r="Y51" s="36">
        <f>SUMIFS(СВЦЭМ!$D$33:$D$776,СВЦЭМ!$A$33:$A$776,$A51,СВЦЭМ!$B$33:$B$776,Y$47)+'СЕТ СН'!$G$11+СВЦЭМ!$D$10+'СЕТ СН'!$G$6-'СЕТ СН'!$G$23</f>
        <v>1353.1485568200001</v>
      </c>
    </row>
    <row r="52" spans="1:25" ht="15.75" x14ac:dyDescent="0.2">
      <c r="A52" s="35">
        <f t="shared" si="1"/>
        <v>43987</v>
      </c>
      <c r="B52" s="36">
        <f>SUMIFS(СВЦЭМ!$D$33:$D$776,СВЦЭМ!$A$33:$A$776,$A52,СВЦЭМ!$B$33:$B$776,B$47)+'СЕТ СН'!$G$11+СВЦЭМ!$D$10+'СЕТ СН'!$G$6-'СЕТ СН'!$G$23</f>
        <v>1459.9573855799999</v>
      </c>
      <c r="C52" s="36">
        <f>SUMIFS(СВЦЭМ!$D$33:$D$776,СВЦЭМ!$A$33:$A$776,$A52,СВЦЭМ!$B$33:$B$776,C$47)+'СЕТ СН'!$G$11+СВЦЭМ!$D$10+'СЕТ СН'!$G$6-'СЕТ СН'!$G$23</f>
        <v>1481.8213697199999</v>
      </c>
      <c r="D52" s="36">
        <f>SUMIFS(СВЦЭМ!$D$33:$D$776,СВЦЭМ!$A$33:$A$776,$A52,СВЦЭМ!$B$33:$B$776,D$47)+'СЕТ СН'!$G$11+СВЦЭМ!$D$10+'СЕТ СН'!$G$6-'СЕТ СН'!$G$23</f>
        <v>1503.68210632</v>
      </c>
      <c r="E52" s="36">
        <f>SUMIFS(СВЦЭМ!$D$33:$D$776,СВЦЭМ!$A$33:$A$776,$A52,СВЦЭМ!$B$33:$B$776,E$47)+'СЕТ СН'!$G$11+СВЦЭМ!$D$10+'СЕТ СН'!$G$6-'СЕТ СН'!$G$23</f>
        <v>1521.92027555</v>
      </c>
      <c r="F52" s="36">
        <f>SUMIFS(СВЦЭМ!$D$33:$D$776,СВЦЭМ!$A$33:$A$776,$A52,СВЦЭМ!$B$33:$B$776,F$47)+'СЕТ СН'!$G$11+СВЦЭМ!$D$10+'СЕТ СН'!$G$6-'СЕТ СН'!$G$23</f>
        <v>1516.7247991500001</v>
      </c>
      <c r="G52" s="36">
        <f>SUMIFS(СВЦЭМ!$D$33:$D$776,СВЦЭМ!$A$33:$A$776,$A52,СВЦЭМ!$B$33:$B$776,G$47)+'СЕТ СН'!$G$11+СВЦЭМ!$D$10+'СЕТ СН'!$G$6-'СЕТ СН'!$G$23</f>
        <v>1512.9815967200002</v>
      </c>
      <c r="H52" s="36">
        <f>SUMIFS(СВЦЭМ!$D$33:$D$776,СВЦЭМ!$A$33:$A$776,$A52,СВЦЭМ!$B$33:$B$776,H$47)+'СЕТ СН'!$G$11+СВЦЭМ!$D$10+'СЕТ СН'!$G$6-'СЕТ СН'!$G$23</f>
        <v>1477.4019168100001</v>
      </c>
      <c r="I52" s="36">
        <f>SUMIFS(СВЦЭМ!$D$33:$D$776,СВЦЭМ!$A$33:$A$776,$A52,СВЦЭМ!$B$33:$B$776,I$47)+'СЕТ СН'!$G$11+СВЦЭМ!$D$10+'СЕТ СН'!$G$6-'СЕТ СН'!$G$23</f>
        <v>1434.23937501</v>
      </c>
      <c r="J52" s="36">
        <f>SUMIFS(СВЦЭМ!$D$33:$D$776,СВЦЭМ!$A$33:$A$776,$A52,СВЦЭМ!$B$33:$B$776,J$47)+'СЕТ СН'!$G$11+СВЦЭМ!$D$10+'СЕТ СН'!$G$6-'СЕТ СН'!$G$23</f>
        <v>1375.84339651</v>
      </c>
      <c r="K52" s="36">
        <f>SUMIFS(СВЦЭМ!$D$33:$D$776,СВЦЭМ!$A$33:$A$776,$A52,СВЦЭМ!$B$33:$B$776,K$47)+'СЕТ СН'!$G$11+СВЦЭМ!$D$10+'СЕТ СН'!$G$6-'СЕТ СН'!$G$23</f>
        <v>1293.1541063899999</v>
      </c>
      <c r="L52" s="36">
        <f>SUMIFS(СВЦЭМ!$D$33:$D$776,СВЦЭМ!$A$33:$A$776,$A52,СВЦЭМ!$B$33:$B$776,L$47)+'СЕТ СН'!$G$11+СВЦЭМ!$D$10+'СЕТ СН'!$G$6-'СЕТ СН'!$G$23</f>
        <v>1259.8881205800001</v>
      </c>
      <c r="M52" s="36">
        <f>SUMIFS(СВЦЭМ!$D$33:$D$776,СВЦЭМ!$A$33:$A$776,$A52,СВЦЭМ!$B$33:$B$776,M$47)+'СЕТ СН'!$G$11+СВЦЭМ!$D$10+'СЕТ СН'!$G$6-'СЕТ СН'!$G$23</f>
        <v>1261.5907958500002</v>
      </c>
      <c r="N52" s="36">
        <f>SUMIFS(СВЦЭМ!$D$33:$D$776,СВЦЭМ!$A$33:$A$776,$A52,СВЦЭМ!$B$33:$B$776,N$47)+'СЕТ СН'!$G$11+СВЦЭМ!$D$10+'СЕТ СН'!$G$6-'СЕТ СН'!$G$23</f>
        <v>1260.9851561400001</v>
      </c>
      <c r="O52" s="36">
        <f>SUMIFS(СВЦЭМ!$D$33:$D$776,СВЦЭМ!$A$33:$A$776,$A52,СВЦЭМ!$B$33:$B$776,O$47)+'СЕТ СН'!$G$11+СВЦЭМ!$D$10+'СЕТ СН'!$G$6-'СЕТ СН'!$G$23</f>
        <v>1272.95424155</v>
      </c>
      <c r="P52" s="36">
        <f>SUMIFS(СВЦЭМ!$D$33:$D$776,СВЦЭМ!$A$33:$A$776,$A52,СВЦЭМ!$B$33:$B$776,P$47)+'СЕТ СН'!$G$11+СВЦЭМ!$D$10+'СЕТ СН'!$G$6-'СЕТ СН'!$G$23</f>
        <v>1285.5833786200001</v>
      </c>
      <c r="Q52" s="36">
        <f>SUMIFS(СВЦЭМ!$D$33:$D$776,СВЦЭМ!$A$33:$A$776,$A52,СВЦЭМ!$B$33:$B$776,Q$47)+'СЕТ СН'!$G$11+СВЦЭМ!$D$10+'СЕТ СН'!$G$6-'СЕТ СН'!$G$23</f>
        <v>1291.14555924</v>
      </c>
      <c r="R52" s="36">
        <f>SUMIFS(СВЦЭМ!$D$33:$D$776,СВЦЭМ!$A$33:$A$776,$A52,СВЦЭМ!$B$33:$B$776,R$47)+'СЕТ СН'!$G$11+СВЦЭМ!$D$10+'СЕТ СН'!$G$6-'СЕТ СН'!$G$23</f>
        <v>1288.6399228700002</v>
      </c>
      <c r="S52" s="36">
        <f>SUMIFS(СВЦЭМ!$D$33:$D$776,СВЦЭМ!$A$33:$A$776,$A52,СВЦЭМ!$B$33:$B$776,S$47)+'СЕТ СН'!$G$11+СВЦЭМ!$D$10+'СЕТ СН'!$G$6-'СЕТ СН'!$G$23</f>
        <v>1290.3601937399999</v>
      </c>
      <c r="T52" s="36">
        <f>SUMIFS(СВЦЭМ!$D$33:$D$776,СВЦЭМ!$A$33:$A$776,$A52,СВЦЭМ!$B$33:$B$776,T$47)+'СЕТ СН'!$G$11+СВЦЭМ!$D$10+'СЕТ СН'!$G$6-'СЕТ СН'!$G$23</f>
        <v>1282.8570852900002</v>
      </c>
      <c r="U52" s="36">
        <f>SUMIFS(СВЦЭМ!$D$33:$D$776,СВЦЭМ!$A$33:$A$776,$A52,СВЦЭМ!$B$33:$B$776,U$47)+'СЕТ СН'!$G$11+СВЦЭМ!$D$10+'СЕТ СН'!$G$6-'СЕТ СН'!$G$23</f>
        <v>1275.70112887</v>
      </c>
      <c r="V52" s="36">
        <f>SUMIFS(СВЦЭМ!$D$33:$D$776,СВЦЭМ!$A$33:$A$776,$A52,СВЦЭМ!$B$33:$B$776,V$47)+'СЕТ СН'!$G$11+СВЦЭМ!$D$10+'СЕТ СН'!$G$6-'СЕТ СН'!$G$23</f>
        <v>1259.9784317200001</v>
      </c>
      <c r="W52" s="36">
        <f>SUMIFS(СВЦЭМ!$D$33:$D$776,СВЦЭМ!$A$33:$A$776,$A52,СВЦЭМ!$B$33:$B$776,W$47)+'СЕТ СН'!$G$11+СВЦЭМ!$D$10+'СЕТ СН'!$G$6-'СЕТ СН'!$G$23</f>
        <v>1250.1838509200002</v>
      </c>
      <c r="X52" s="36">
        <f>SUMIFS(СВЦЭМ!$D$33:$D$776,СВЦЭМ!$A$33:$A$776,$A52,СВЦЭМ!$B$33:$B$776,X$47)+'СЕТ СН'!$G$11+СВЦЭМ!$D$10+'СЕТ СН'!$G$6-'СЕТ СН'!$G$23</f>
        <v>1275.92903735</v>
      </c>
      <c r="Y52" s="36">
        <f>SUMIFS(СВЦЭМ!$D$33:$D$776,СВЦЭМ!$A$33:$A$776,$A52,СВЦЭМ!$B$33:$B$776,Y$47)+'СЕТ СН'!$G$11+СВЦЭМ!$D$10+'СЕТ СН'!$G$6-'СЕТ СН'!$G$23</f>
        <v>1343.96750131</v>
      </c>
    </row>
    <row r="53" spans="1:25" ht="15.75" x14ac:dyDescent="0.2">
      <c r="A53" s="35">
        <f t="shared" si="1"/>
        <v>43988</v>
      </c>
      <c r="B53" s="36">
        <f>SUMIFS(СВЦЭМ!$D$33:$D$776,СВЦЭМ!$A$33:$A$776,$A53,СВЦЭМ!$B$33:$B$776,B$47)+'СЕТ СН'!$G$11+СВЦЭМ!$D$10+'СЕТ СН'!$G$6-'СЕТ СН'!$G$23</f>
        <v>1406.4540902200001</v>
      </c>
      <c r="C53" s="36">
        <f>SUMIFS(СВЦЭМ!$D$33:$D$776,СВЦЭМ!$A$33:$A$776,$A53,СВЦЭМ!$B$33:$B$776,C$47)+'СЕТ СН'!$G$11+СВЦЭМ!$D$10+'СЕТ СН'!$G$6-'СЕТ СН'!$G$23</f>
        <v>1429.49652859</v>
      </c>
      <c r="D53" s="36">
        <f>SUMIFS(СВЦЭМ!$D$33:$D$776,СВЦЭМ!$A$33:$A$776,$A53,СВЦЭМ!$B$33:$B$776,D$47)+'СЕТ СН'!$G$11+СВЦЭМ!$D$10+'СЕТ СН'!$G$6-'СЕТ СН'!$G$23</f>
        <v>1449.13079352</v>
      </c>
      <c r="E53" s="36">
        <f>SUMIFS(СВЦЭМ!$D$33:$D$776,СВЦЭМ!$A$33:$A$776,$A53,СВЦЭМ!$B$33:$B$776,E$47)+'СЕТ СН'!$G$11+СВЦЭМ!$D$10+'СЕТ СН'!$G$6-'СЕТ СН'!$G$23</f>
        <v>1461.51565656</v>
      </c>
      <c r="F53" s="36">
        <f>SUMIFS(СВЦЭМ!$D$33:$D$776,СВЦЭМ!$A$33:$A$776,$A53,СВЦЭМ!$B$33:$B$776,F$47)+'СЕТ СН'!$G$11+СВЦЭМ!$D$10+'СЕТ СН'!$G$6-'СЕТ СН'!$G$23</f>
        <v>1461.29620028</v>
      </c>
      <c r="G53" s="36">
        <f>SUMIFS(СВЦЭМ!$D$33:$D$776,СВЦЭМ!$A$33:$A$776,$A53,СВЦЭМ!$B$33:$B$776,G$47)+'СЕТ СН'!$G$11+СВЦЭМ!$D$10+'СЕТ СН'!$G$6-'СЕТ СН'!$G$23</f>
        <v>1455.9745766999999</v>
      </c>
      <c r="H53" s="36">
        <f>SUMIFS(СВЦЭМ!$D$33:$D$776,СВЦЭМ!$A$33:$A$776,$A53,СВЦЭМ!$B$33:$B$776,H$47)+'СЕТ СН'!$G$11+СВЦЭМ!$D$10+'СЕТ СН'!$G$6-'СЕТ СН'!$G$23</f>
        <v>1490.4230323500001</v>
      </c>
      <c r="I53" s="36">
        <f>SUMIFS(СВЦЭМ!$D$33:$D$776,СВЦЭМ!$A$33:$A$776,$A53,СВЦЭМ!$B$33:$B$776,I$47)+'СЕТ СН'!$G$11+СВЦЭМ!$D$10+'СЕТ СН'!$G$6-'СЕТ СН'!$G$23</f>
        <v>1460.8407724900001</v>
      </c>
      <c r="J53" s="36">
        <f>SUMIFS(СВЦЭМ!$D$33:$D$776,СВЦЭМ!$A$33:$A$776,$A53,СВЦЭМ!$B$33:$B$776,J$47)+'СЕТ СН'!$G$11+СВЦЭМ!$D$10+'СЕТ СН'!$G$6-'СЕТ СН'!$G$23</f>
        <v>1403.2175215299999</v>
      </c>
      <c r="K53" s="36">
        <f>SUMIFS(СВЦЭМ!$D$33:$D$776,СВЦЭМ!$A$33:$A$776,$A53,СВЦЭМ!$B$33:$B$776,K$47)+'СЕТ СН'!$G$11+СВЦЭМ!$D$10+'СЕТ СН'!$G$6-'СЕТ СН'!$G$23</f>
        <v>1297.1609723900001</v>
      </c>
      <c r="L53" s="36">
        <f>SUMIFS(СВЦЭМ!$D$33:$D$776,СВЦЭМ!$A$33:$A$776,$A53,СВЦЭМ!$B$33:$B$776,L$47)+'СЕТ СН'!$G$11+СВЦЭМ!$D$10+'СЕТ СН'!$G$6-'СЕТ СН'!$G$23</f>
        <v>1232.6299458399999</v>
      </c>
      <c r="M53" s="36">
        <f>SUMIFS(СВЦЭМ!$D$33:$D$776,СВЦЭМ!$A$33:$A$776,$A53,СВЦЭМ!$B$33:$B$776,M$47)+'СЕТ СН'!$G$11+СВЦЭМ!$D$10+'СЕТ СН'!$G$6-'СЕТ СН'!$G$23</f>
        <v>1228.2747358900001</v>
      </c>
      <c r="N53" s="36">
        <f>SUMIFS(СВЦЭМ!$D$33:$D$776,СВЦЭМ!$A$33:$A$776,$A53,СВЦЭМ!$B$33:$B$776,N$47)+'СЕТ СН'!$G$11+СВЦЭМ!$D$10+'СЕТ СН'!$G$6-'СЕТ СН'!$G$23</f>
        <v>1246.51638443</v>
      </c>
      <c r="O53" s="36">
        <f>SUMIFS(СВЦЭМ!$D$33:$D$776,СВЦЭМ!$A$33:$A$776,$A53,СВЦЭМ!$B$33:$B$776,O$47)+'СЕТ СН'!$G$11+СВЦЭМ!$D$10+'СЕТ СН'!$G$6-'СЕТ СН'!$G$23</f>
        <v>1277.1263456500001</v>
      </c>
      <c r="P53" s="36">
        <f>SUMIFS(СВЦЭМ!$D$33:$D$776,СВЦЭМ!$A$33:$A$776,$A53,СВЦЭМ!$B$33:$B$776,P$47)+'СЕТ СН'!$G$11+СВЦЭМ!$D$10+'СЕТ СН'!$G$6-'СЕТ СН'!$G$23</f>
        <v>1281.3382298400002</v>
      </c>
      <c r="Q53" s="36">
        <f>SUMIFS(СВЦЭМ!$D$33:$D$776,СВЦЭМ!$A$33:$A$776,$A53,СВЦЭМ!$B$33:$B$776,Q$47)+'СЕТ СН'!$G$11+СВЦЭМ!$D$10+'СЕТ СН'!$G$6-'СЕТ СН'!$G$23</f>
        <v>1283.8191186700001</v>
      </c>
      <c r="R53" s="36">
        <f>SUMIFS(СВЦЭМ!$D$33:$D$776,СВЦЭМ!$A$33:$A$776,$A53,СВЦЭМ!$B$33:$B$776,R$47)+'СЕТ СН'!$G$11+СВЦЭМ!$D$10+'СЕТ СН'!$G$6-'СЕТ СН'!$G$23</f>
        <v>1278.2114066300001</v>
      </c>
      <c r="S53" s="36">
        <f>SUMIFS(СВЦЭМ!$D$33:$D$776,СВЦЭМ!$A$33:$A$776,$A53,СВЦЭМ!$B$33:$B$776,S$47)+'СЕТ СН'!$G$11+СВЦЭМ!$D$10+'СЕТ СН'!$G$6-'СЕТ СН'!$G$23</f>
        <v>1282.4403105000001</v>
      </c>
      <c r="T53" s="36">
        <f>SUMIFS(СВЦЭМ!$D$33:$D$776,СВЦЭМ!$A$33:$A$776,$A53,СВЦЭМ!$B$33:$B$776,T$47)+'СЕТ СН'!$G$11+СВЦЭМ!$D$10+'СЕТ СН'!$G$6-'СЕТ СН'!$G$23</f>
        <v>1277.2668218600002</v>
      </c>
      <c r="U53" s="36">
        <f>SUMIFS(СВЦЭМ!$D$33:$D$776,СВЦЭМ!$A$33:$A$776,$A53,СВЦЭМ!$B$33:$B$776,U$47)+'СЕТ СН'!$G$11+СВЦЭМ!$D$10+'СЕТ СН'!$G$6-'СЕТ СН'!$G$23</f>
        <v>1261.1039829400002</v>
      </c>
      <c r="V53" s="36">
        <f>SUMIFS(СВЦЭМ!$D$33:$D$776,СВЦЭМ!$A$33:$A$776,$A53,СВЦЭМ!$B$33:$B$776,V$47)+'СЕТ СН'!$G$11+СВЦЭМ!$D$10+'СЕТ СН'!$G$6-'СЕТ СН'!$G$23</f>
        <v>1226.0200735799999</v>
      </c>
      <c r="W53" s="36">
        <f>SUMIFS(СВЦЭМ!$D$33:$D$776,СВЦЭМ!$A$33:$A$776,$A53,СВЦЭМ!$B$33:$B$776,W$47)+'СЕТ СН'!$G$11+СВЦЭМ!$D$10+'СЕТ СН'!$G$6-'СЕТ СН'!$G$23</f>
        <v>1211.1330088200002</v>
      </c>
      <c r="X53" s="36">
        <f>SUMIFS(СВЦЭМ!$D$33:$D$776,СВЦЭМ!$A$33:$A$776,$A53,СВЦЭМ!$B$33:$B$776,X$47)+'СЕТ СН'!$G$11+СВЦЭМ!$D$10+'СЕТ СН'!$G$6-'СЕТ СН'!$G$23</f>
        <v>1242.9193462100002</v>
      </c>
      <c r="Y53" s="36">
        <f>SUMIFS(СВЦЭМ!$D$33:$D$776,СВЦЭМ!$A$33:$A$776,$A53,СВЦЭМ!$B$33:$B$776,Y$47)+'СЕТ СН'!$G$11+СВЦЭМ!$D$10+'СЕТ СН'!$G$6-'СЕТ СН'!$G$23</f>
        <v>1339.14483191</v>
      </c>
    </row>
    <row r="54" spans="1:25" ht="15.75" x14ac:dyDescent="0.2">
      <c r="A54" s="35">
        <f t="shared" si="1"/>
        <v>43989</v>
      </c>
      <c r="B54" s="36">
        <f>SUMIFS(СВЦЭМ!$D$33:$D$776,СВЦЭМ!$A$33:$A$776,$A54,СВЦЭМ!$B$33:$B$776,B$47)+'СЕТ СН'!$G$11+СВЦЭМ!$D$10+'СЕТ СН'!$G$6-'СЕТ СН'!$G$23</f>
        <v>1435.92213468</v>
      </c>
      <c r="C54" s="36">
        <f>SUMIFS(СВЦЭМ!$D$33:$D$776,СВЦЭМ!$A$33:$A$776,$A54,СВЦЭМ!$B$33:$B$776,C$47)+'СЕТ СН'!$G$11+СВЦЭМ!$D$10+'СЕТ СН'!$G$6-'СЕТ СН'!$G$23</f>
        <v>1452.94934263</v>
      </c>
      <c r="D54" s="36">
        <f>SUMIFS(СВЦЭМ!$D$33:$D$776,СВЦЭМ!$A$33:$A$776,$A54,СВЦЭМ!$B$33:$B$776,D$47)+'СЕТ СН'!$G$11+СВЦЭМ!$D$10+'СЕТ СН'!$G$6-'СЕТ СН'!$G$23</f>
        <v>1462.37672746</v>
      </c>
      <c r="E54" s="36">
        <f>SUMIFS(СВЦЭМ!$D$33:$D$776,СВЦЭМ!$A$33:$A$776,$A54,СВЦЭМ!$B$33:$B$776,E$47)+'СЕТ СН'!$G$11+СВЦЭМ!$D$10+'СЕТ СН'!$G$6-'СЕТ СН'!$G$23</f>
        <v>1462.2678993100001</v>
      </c>
      <c r="F54" s="36">
        <f>SUMIFS(СВЦЭМ!$D$33:$D$776,СВЦЭМ!$A$33:$A$776,$A54,СВЦЭМ!$B$33:$B$776,F$47)+'СЕТ СН'!$G$11+СВЦЭМ!$D$10+'СЕТ СН'!$G$6-'СЕТ СН'!$G$23</f>
        <v>1451.5547627400001</v>
      </c>
      <c r="G54" s="36">
        <f>SUMIFS(СВЦЭМ!$D$33:$D$776,СВЦЭМ!$A$33:$A$776,$A54,СВЦЭМ!$B$33:$B$776,G$47)+'СЕТ СН'!$G$11+СВЦЭМ!$D$10+'СЕТ СН'!$G$6-'СЕТ СН'!$G$23</f>
        <v>1456.8078211699999</v>
      </c>
      <c r="H54" s="36">
        <f>SUMIFS(СВЦЭМ!$D$33:$D$776,СВЦЭМ!$A$33:$A$776,$A54,СВЦЭМ!$B$33:$B$776,H$47)+'СЕТ СН'!$G$11+СВЦЭМ!$D$10+'СЕТ СН'!$G$6-'СЕТ СН'!$G$23</f>
        <v>1462.2532092199999</v>
      </c>
      <c r="I54" s="36">
        <f>SUMIFS(СВЦЭМ!$D$33:$D$776,СВЦЭМ!$A$33:$A$776,$A54,СВЦЭМ!$B$33:$B$776,I$47)+'СЕТ СН'!$G$11+СВЦЭМ!$D$10+'СЕТ СН'!$G$6-'СЕТ СН'!$G$23</f>
        <v>1476.6931759200002</v>
      </c>
      <c r="J54" s="36">
        <f>SUMIFS(СВЦЭМ!$D$33:$D$776,СВЦЭМ!$A$33:$A$776,$A54,СВЦЭМ!$B$33:$B$776,J$47)+'СЕТ СН'!$G$11+СВЦЭМ!$D$10+'СЕТ СН'!$G$6-'СЕТ СН'!$G$23</f>
        <v>1441.38622065</v>
      </c>
      <c r="K54" s="36">
        <f>SUMIFS(СВЦЭМ!$D$33:$D$776,СВЦЭМ!$A$33:$A$776,$A54,СВЦЭМ!$B$33:$B$776,K$47)+'СЕТ СН'!$G$11+СВЦЭМ!$D$10+'СЕТ СН'!$G$6-'СЕТ СН'!$G$23</f>
        <v>1355.9536633800001</v>
      </c>
      <c r="L54" s="36">
        <f>SUMIFS(СВЦЭМ!$D$33:$D$776,СВЦЭМ!$A$33:$A$776,$A54,СВЦЭМ!$B$33:$B$776,L$47)+'СЕТ СН'!$G$11+СВЦЭМ!$D$10+'СЕТ СН'!$G$6-'СЕТ СН'!$G$23</f>
        <v>1277.7471854</v>
      </c>
      <c r="M54" s="36">
        <f>SUMIFS(СВЦЭМ!$D$33:$D$776,СВЦЭМ!$A$33:$A$776,$A54,СВЦЭМ!$B$33:$B$776,M$47)+'СЕТ СН'!$G$11+СВЦЭМ!$D$10+'СЕТ СН'!$G$6-'СЕТ СН'!$G$23</f>
        <v>1247.86338677</v>
      </c>
      <c r="N54" s="36">
        <f>SUMIFS(СВЦЭМ!$D$33:$D$776,СВЦЭМ!$A$33:$A$776,$A54,СВЦЭМ!$B$33:$B$776,N$47)+'СЕТ СН'!$G$11+СВЦЭМ!$D$10+'СЕТ СН'!$G$6-'СЕТ СН'!$G$23</f>
        <v>1244.4810400400002</v>
      </c>
      <c r="O54" s="36">
        <f>SUMIFS(СВЦЭМ!$D$33:$D$776,СВЦЭМ!$A$33:$A$776,$A54,СВЦЭМ!$B$33:$B$776,O$47)+'СЕТ СН'!$G$11+СВЦЭМ!$D$10+'СЕТ СН'!$G$6-'СЕТ СН'!$G$23</f>
        <v>1239.4175114499999</v>
      </c>
      <c r="P54" s="36">
        <f>SUMIFS(СВЦЭМ!$D$33:$D$776,СВЦЭМ!$A$33:$A$776,$A54,СВЦЭМ!$B$33:$B$776,P$47)+'СЕТ СН'!$G$11+СВЦЭМ!$D$10+'СЕТ СН'!$G$6-'СЕТ СН'!$G$23</f>
        <v>1251.26105968</v>
      </c>
      <c r="Q54" s="36">
        <f>SUMIFS(СВЦЭМ!$D$33:$D$776,СВЦЭМ!$A$33:$A$776,$A54,СВЦЭМ!$B$33:$B$776,Q$47)+'СЕТ СН'!$G$11+СВЦЭМ!$D$10+'СЕТ СН'!$G$6-'СЕТ СН'!$G$23</f>
        <v>1259.4124633400002</v>
      </c>
      <c r="R54" s="36">
        <f>SUMIFS(СВЦЭМ!$D$33:$D$776,СВЦЭМ!$A$33:$A$776,$A54,СВЦЭМ!$B$33:$B$776,R$47)+'СЕТ СН'!$G$11+СВЦЭМ!$D$10+'СЕТ СН'!$G$6-'СЕТ СН'!$G$23</f>
        <v>1255.6110942800001</v>
      </c>
      <c r="S54" s="36">
        <f>SUMIFS(СВЦЭМ!$D$33:$D$776,СВЦЭМ!$A$33:$A$776,$A54,СВЦЭМ!$B$33:$B$776,S$47)+'СЕТ СН'!$G$11+СВЦЭМ!$D$10+'СЕТ СН'!$G$6-'СЕТ СН'!$G$23</f>
        <v>1260.94392883</v>
      </c>
      <c r="T54" s="36">
        <f>SUMIFS(СВЦЭМ!$D$33:$D$776,СВЦЭМ!$A$33:$A$776,$A54,СВЦЭМ!$B$33:$B$776,T$47)+'СЕТ СН'!$G$11+СВЦЭМ!$D$10+'СЕТ СН'!$G$6-'СЕТ СН'!$G$23</f>
        <v>1249.06032413</v>
      </c>
      <c r="U54" s="36">
        <f>SUMIFS(СВЦЭМ!$D$33:$D$776,СВЦЭМ!$A$33:$A$776,$A54,СВЦЭМ!$B$33:$B$776,U$47)+'СЕТ СН'!$G$11+СВЦЭМ!$D$10+'СЕТ СН'!$G$6-'СЕТ СН'!$G$23</f>
        <v>1223.22210649</v>
      </c>
      <c r="V54" s="36">
        <f>SUMIFS(СВЦЭМ!$D$33:$D$776,СВЦЭМ!$A$33:$A$776,$A54,СВЦЭМ!$B$33:$B$776,V$47)+'СЕТ СН'!$G$11+СВЦЭМ!$D$10+'СЕТ СН'!$G$6-'СЕТ СН'!$G$23</f>
        <v>1190.5182448200001</v>
      </c>
      <c r="W54" s="36">
        <f>SUMIFS(СВЦЭМ!$D$33:$D$776,СВЦЭМ!$A$33:$A$776,$A54,СВЦЭМ!$B$33:$B$776,W$47)+'СЕТ СН'!$G$11+СВЦЭМ!$D$10+'СЕТ СН'!$G$6-'СЕТ СН'!$G$23</f>
        <v>1184.33269453</v>
      </c>
      <c r="X54" s="36">
        <f>SUMIFS(СВЦЭМ!$D$33:$D$776,СВЦЭМ!$A$33:$A$776,$A54,СВЦЭМ!$B$33:$B$776,X$47)+'СЕТ СН'!$G$11+СВЦЭМ!$D$10+'СЕТ СН'!$G$6-'СЕТ СН'!$G$23</f>
        <v>1208.6260093400001</v>
      </c>
      <c r="Y54" s="36">
        <f>SUMIFS(СВЦЭМ!$D$33:$D$776,СВЦЭМ!$A$33:$A$776,$A54,СВЦЭМ!$B$33:$B$776,Y$47)+'СЕТ СН'!$G$11+СВЦЭМ!$D$10+'СЕТ СН'!$G$6-'СЕТ СН'!$G$23</f>
        <v>1300.7188785799999</v>
      </c>
    </row>
    <row r="55" spans="1:25" ht="15.75" x14ac:dyDescent="0.2">
      <c r="A55" s="35">
        <f t="shared" si="1"/>
        <v>43990</v>
      </c>
      <c r="B55" s="36">
        <f>SUMIFS(СВЦЭМ!$D$33:$D$776,СВЦЭМ!$A$33:$A$776,$A55,СВЦЭМ!$B$33:$B$776,B$47)+'СЕТ СН'!$G$11+СВЦЭМ!$D$10+'СЕТ СН'!$G$6-'СЕТ СН'!$G$23</f>
        <v>1420.62241417</v>
      </c>
      <c r="C55" s="36">
        <f>SUMIFS(СВЦЭМ!$D$33:$D$776,СВЦЭМ!$A$33:$A$776,$A55,СВЦЭМ!$B$33:$B$776,C$47)+'СЕТ СН'!$G$11+СВЦЭМ!$D$10+'СЕТ СН'!$G$6-'СЕТ СН'!$G$23</f>
        <v>1450.96236978</v>
      </c>
      <c r="D55" s="36">
        <f>SUMIFS(СВЦЭМ!$D$33:$D$776,СВЦЭМ!$A$33:$A$776,$A55,СВЦЭМ!$B$33:$B$776,D$47)+'СЕТ СН'!$G$11+СВЦЭМ!$D$10+'СЕТ СН'!$G$6-'СЕТ СН'!$G$23</f>
        <v>1478.3718392200001</v>
      </c>
      <c r="E55" s="36">
        <f>SUMIFS(СВЦЭМ!$D$33:$D$776,СВЦЭМ!$A$33:$A$776,$A55,СВЦЭМ!$B$33:$B$776,E$47)+'СЕТ СН'!$G$11+СВЦЭМ!$D$10+'СЕТ СН'!$G$6-'СЕТ СН'!$G$23</f>
        <v>1485.6258676500001</v>
      </c>
      <c r="F55" s="36">
        <f>SUMIFS(СВЦЭМ!$D$33:$D$776,СВЦЭМ!$A$33:$A$776,$A55,СВЦЭМ!$B$33:$B$776,F$47)+'СЕТ СН'!$G$11+СВЦЭМ!$D$10+'СЕТ СН'!$G$6-'СЕТ СН'!$G$23</f>
        <v>1479.2799153000001</v>
      </c>
      <c r="G55" s="36">
        <f>SUMIFS(СВЦЭМ!$D$33:$D$776,СВЦЭМ!$A$33:$A$776,$A55,СВЦЭМ!$B$33:$B$776,G$47)+'СЕТ СН'!$G$11+СВЦЭМ!$D$10+'СЕТ СН'!$G$6-'СЕТ СН'!$G$23</f>
        <v>1477.6953166400001</v>
      </c>
      <c r="H55" s="36">
        <f>SUMIFS(СВЦЭМ!$D$33:$D$776,СВЦЭМ!$A$33:$A$776,$A55,СВЦЭМ!$B$33:$B$776,H$47)+'СЕТ СН'!$G$11+СВЦЭМ!$D$10+'СЕТ СН'!$G$6-'СЕТ СН'!$G$23</f>
        <v>1473.1453731700001</v>
      </c>
      <c r="I55" s="36">
        <f>SUMIFS(СВЦЭМ!$D$33:$D$776,СВЦЭМ!$A$33:$A$776,$A55,СВЦЭМ!$B$33:$B$776,I$47)+'СЕТ СН'!$G$11+СВЦЭМ!$D$10+'СЕТ СН'!$G$6-'СЕТ СН'!$G$23</f>
        <v>1470.2421690400001</v>
      </c>
      <c r="J55" s="36">
        <f>SUMIFS(СВЦЭМ!$D$33:$D$776,СВЦЭМ!$A$33:$A$776,$A55,СВЦЭМ!$B$33:$B$776,J$47)+'СЕТ СН'!$G$11+СВЦЭМ!$D$10+'СЕТ СН'!$G$6-'СЕТ СН'!$G$23</f>
        <v>1401.3297674099999</v>
      </c>
      <c r="K55" s="36">
        <f>SUMIFS(СВЦЭМ!$D$33:$D$776,СВЦЭМ!$A$33:$A$776,$A55,СВЦЭМ!$B$33:$B$776,K$47)+'СЕТ СН'!$G$11+СВЦЭМ!$D$10+'СЕТ СН'!$G$6-'СЕТ СН'!$G$23</f>
        <v>1294.6933979999999</v>
      </c>
      <c r="L55" s="36">
        <f>SUMIFS(СВЦЭМ!$D$33:$D$776,СВЦЭМ!$A$33:$A$776,$A55,СВЦЭМ!$B$33:$B$776,L$47)+'СЕТ СН'!$G$11+СВЦЭМ!$D$10+'СЕТ СН'!$G$6-'СЕТ СН'!$G$23</f>
        <v>1238.60231669</v>
      </c>
      <c r="M55" s="36">
        <f>SUMIFS(СВЦЭМ!$D$33:$D$776,СВЦЭМ!$A$33:$A$776,$A55,СВЦЭМ!$B$33:$B$776,M$47)+'СЕТ СН'!$G$11+СВЦЭМ!$D$10+'СЕТ СН'!$G$6-'СЕТ СН'!$G$23</f>
        <v>1224.5837650799999</v>
      </c>
      <c r="N55" s="36">
        <f>SUMIFS(СВЦЭМ!$D$33:$D$776,СВЦЭМ!$A$33:$A$776,$A55,СВЦЭМ!$B$33:$B$776,N$47)+'СЕТ СН'!$G$11+СВЦЭМ!$D$10+'СЕТ СН'!$G$6-'СЕТ СН'!$G$23</f>
        <v>1233.1535568200002</v>
      </c>
      <c r="O55" s="36">
        <f>SUMIFS(СВЦЭМ!$D$33:$D$776,СВЦЭМ!$A$33:$A$776,$A55,СВЦЭМ!$B$33:$B$776,O$47)+'СЕТ СН'!$G$11+СВЦЭМ!$D$10+'СЕТ СН'!$G$6-'СЕТ СН'!$G$23</f>
        <v>1246.9693149100001</v>
      </c>
      <c r="P55" s="36">
        <f>SUMIFS(СВЦЭМ!$D$33:$D$776,СВЦЭМ!$A$33:$A$776,$A55,СВЦЭМ!$B$33:$B$776,P$47)+'СЕТ СН'!$G$11+СВЦЭМ!$D$10+'СЕТ СН'!$G$6-'СЕТ СН'!$G$23</f>
        <v>1245.3649097900002</v>
      </c>
      <c r="Q55" s="36">
        <f>SUMIFS(СВЦЭМ!$D$33:$D$776,СВЦЭМ!$A$33:$A$776,$A55,СВЦЭМ!$B$33:$B$776,Q$47)+'СЕТ СН'!$G$11+СВЦЭМ!$D$10+'СЕТ СН'!$G$6-'СЕТ СН'!$G$23</f>
        <v>1248.9420480200001</v>
      </c>
      <c r="R55" s="36">
        <f>SUMIFS(СВЦЭМ!$D$33:$D$776,СВЦЭМ!$A$33:$A$776,$A55,СВЦЭМ!$B$33:$B$776,R$47)+'СЕТ СН'!$G$11+СВЦЭМ!$D$10+'СЕТ СН'!$G$6-'СЕТ СН'!$G$23</f>
        <v>1247.2755492400001</v>
      </c>
      <c r="S55" s="36">
        <f>SUMIFS(СВЦЭМ!$D$33:$D$776,СВЦЭМ!$A$33:$A$776,$A55,СВЦЭМ!$B$33:$B$776,S$47)+'СЕТ СН'!$G$11+СВЦЭМ!$D$10+'СЕТ СН'!$G$6-'СЕТ СН'!$G$23</f>
        <v>1262.5643276200001</v>
      </c>
      <c r="T55" s="36">
        <f>SUMIFS(СВЦЭМ!$D$33:$D$776,СВЦЭМ!$A$33:$A$776,$A55,СВЦЭМ!$B$33:$B$776,T$47)+'СЕТ СН'!$G$11+СВЦЭМ!$D$10+'СЕТ СН'!$G$6-'СЕТ СН'!$G$23</f>
        <v>1250.4446457900001</v>
      </c>
      <c r="U55" s="36">
        <f>SUMIFS(СВЦЭМ!$D$33:$D$776,СВЦЭМ!$A$33:$A$776,$A55,СВЦЭМ!$B$33:$B$776,U$47)+'СЕТ СН'!$G$11+СВЦЭМ!$D$10+'СЕТ СН'!$G$6-'СЕТ СН'!$G$23</f>
        <v>1247.4994151800001</v>
      </c>
      <c r="V55" s="36">
        <f>SUMIFS(СВЦЭМ!$D$33:$D$776,СВЦЭМ!$A$33:$A$776,$A55,СВЦЭМ!$B$33:$B$776,V$47)+'СЕТ СН'!$G$11+СВЦЭМ!$D$10+'СЕТ СН'!$G$6-'СЕТ СН'!$G$23</f>
        <v>1217.7243597000002</v>
      </c>
      <c r="W55" s="36">
        <f>SUMIFS(СВЦЭМ!$D$33:$D$776,СВЦЭМ!$A$33:$A$776,$A55,СВЦЭМ!$B$33:$B$776,W$47)+'СЕТ СН'!$G$11+СВЦЭМ!$D$10+'СЕТ СН'!$G$6-'СЕТ СН'!$G$23</f>
        <v>1207.2506995399999</v>
      </c>
      <c r="X55" s="36">
        <f>SUMIFS(СВЦЭМ!$D$33:$D$776,СВЦЭМ!$A$33:$A$776,$A55,СВЦЭМ!$B$33:$B$776,X$47)+'СЕТ СН'!$G$11+СВЦЭМ!$D$10+'СЕТ СН'!$G$6-'СЕТ СН'!$G$23</f>
        <v>1247.45080908</v>
      </c>
      <c r="Y55" s="36">
        <f>SUMIFS(СВЦЭМ!$D$33:$D$776,СВЦЭМ!$A$33:$A$776,$A55,СВЦЭМ!$B$33:$B$776,Y$47)+'СЕТ СН'!$G$11+СВЦЭМ!$D$10+'СЕТ СН'!$G$6-'СЕТ СН'!$G$23</f>
        <v>1307.9668208600001</v>
      </c>
    </row>
    <row r="56" spans="1:25" ht="15.75" x14ac:dyDescent="0.2">
      <c r="A56" s="35">
        <f t="shared" si="1"/>
        <v>43991</v>
      </c>
      <c r="B56" s="36">
        <f>SUMIFS(СВЦЭМ!$D$33:$D$776,СВЦЭМ!$A$33:$A$776,$A56,СВЦЭМ!$B$33:$B$776,B$47)+'СЕТ СН'!$G$11+СВЦЭМ!$D$10+'СЕТ СН'!$G$6-'СЕТ СН'!$G$23</f>
        <v>1405.19483156</v>
      </c>
      <c r="C56" s="36">
        <f>SUMIFS(СВЦЭМ!$D$33:$D$776,СВЦЭМ!$A$33:$A$776,$A56,СВЦЭМ!$B$33:$B$776,C$47)+'СЕТ СН'!$G$11+СВЦЭМ!$D$10+'СЕТ СН'!$G$6-'СЕТ СН'!$G$23</f>
        <v>1443.1902482300002</v>
      </c>
      <c r="D56" s="36">
        <f>SUMIFS(СВЦЭМ!$D$33:$D$776,СВЦЭМ!$A$33:$A$776,$A56,СВЦЭМ!$B$33:$B$776,D$47)+'СЕТ СН'!$G$11+СВЦЭМ!$D$10+'СЕТ СН'!$G$6-'СЕТ СН'!$G$23</f>
        <v>1458.7538661000001</v>
      </c>
      <c r="E56" s="36">
        <f>SUMIFS(СВЦЭМ!$D$33:$D$776,СВЦЭМ!$A$33:$A$776,$A56,СВЦЭМ!$B$33:$B$776,E$47)+'СЕТ СН'!$G$11+СВЦЭМ!$D$10+'СЕТ СН'!$G$6-'СЕТ СН'!$G$23</f>
        <v>1465.7552693800001</v>
      </c>
      <c r="F56" s="36">
        <f>SUMIFS(СВЦЭМ!$D$33:$D$776,СВЦЭМ!$A$33:$A$776,$A56,СВЦЭМ!$B$33:$B$776,F$47)+'СЕТ СН'!$G$11+СВЦЭМ!$D$10+'СЕТ СН'!$G$6-'СЕТ СН'!$G$23</f>
        <v>1459.6480368299999</v>
      </c>
      <c r="G56" s="36">
        <f>SUMIFS(СВЦЭМ!$D$33:$D$776,СВЦЭМ!$A$33:$A$776,$A56,СВЦЭМ!$B$33:$B$776,G$47)+'СЕТ СН'!$G$11+СВЦЭМ!$D$10+'СЕТ СН'!$G$6-'СЕТ СН'!$G$23</f>
        <v>1459.43512074</v>
      </c>
      <c r="H56" s="36">
        <f>SUMIFS(СВЦЭМ!$D$33:$D$776,СВЦЭМ!$A$33:$A$776,$A56,СВЦЭМ!$B$33:$B$776,H$47)+'СЕТ СН'!$G$11+СВЦЭМ!$D$10+'СЕТ СН'!$G$6-'СЕТ СН'!$G$23</f>
        <v>1445.8141414500001</v>
      </c>
      <c r="I56" s="36">
        <f>SUMIFS(СВЦЭМ!$D$33:$D$776,СВЦЭМ!$A$33:$A$776,$A56,СВЦЭМ!$B$33:$B$776,I$47)+'СЕТ СН'!$G$11+СВЦЭМ!$D$10+'СЕТ СН'!$G$6-'СЕТ СН'!$G$23</f>
        <v>1395.5355709099999</v>
      </c>
      <c r="J56" s="36">
        <f>SUMIFS(СВЦЭМ!$D$33:$D$776,СВЦЭМ!$A$33:$A$776,$A56,СВЦЭМ!$B$33:$B$776,J$47)+'СЕТ СН'!$G$11+СВЦЭМ!$D$10+'СЕТ СН'!$G$6-'СЕТ СН'!$G$23</f>
        <v>1336.74228619</v>
      </c>
      <c r="K56" s="36">
        <f>SUMIFS(СВЦЭМ!$D$33:$D$776,СВЦЭМ!$A$33:$A$776,$A56,СВЦЭМ!$B$33:$B$776,K$47)+'СЕТ СН'!$G$11+СВЦЭМ!$D$10+'СЕТ СН'!$G$6-'СЕТ СН'!$G$23</f>
        <v>1266.7454182000001</v>
      </c>
      <c r="L56" s="36">
        <f>SUMIFS(СВЦЭМ!$D$33:$D$776,СВЦЭМ!$A$33:$A$776,$A56,СВЦЭМ!$B$33:$B$776,L$47)+'СЕТ СН'!$G$11+СВЦЭМ!$D$10+'СЕТ СН'!$G$6-'СЕТ СН'!$G$23</f>
        <v>1237.6967285400001</v>
      </c>
      <c r="M56" s="36">
        <f>SUMIFS(СВЦЭМ!$D$33:$D$776,СВЦЭМ!$A$33:$A$776,$A56,СВЦЭМ!$B$33:$B$776,M$47)+'СЕТ СН'!$G$11+СВЦЭМ!$D$10+'СЕТ СН'!$G$6-'СЕТ СН'!$G$23</f>
        <v>1241.5275510199999</v>
      </c>
      <c r="N56" s="36">
        <f>SUMIFS(СВЦЭМ!$D$33:$D$776,СВЦЭМ!$A$33:$A$776,$A56,СВЦЭМ!$B$33:$B$776,N$47)+'СЕТ СН'!$G$11+СВЦЭМ!$D$10+'СЕТ СН'!$G$6-'СЕТ СН'!$G$23</f>
        <v>1263.2153944800002</v>
      </c>
      <c r="O56" s="36">
        <f>SUMIFS(СВЦЭМ!$D$33:$D$776,СВЦЭМ!$A$33:$A$776,$A56,СВЦЭМ!$B$33:$B$776,O$47)+'СЕТ СН'!$G$11+СВЦЭМ!$D$10+'СЕТ СН'!$G$6-'СЕТ СН'!$G$23</f>
        <v>1258.7344938400001</v>
      </c>
      <c r="P56" s="36">
        <f>SUMIFS(СВЦЭМ!$D$33:$D$776,СВЦЭМ!$A$33:$A$776,$A56,СВЦЭМ!$B$33:$B$776,P$47)+'СЕТ СН'!$G$11+СВЦЭМ!$D$10+'СЕТ СН'!$G$6-'СЕТ СН'!$G$23</f>
        <v>1270.6504871900001</v>
      </c>
      <c r="Q56" s="36">
        <f>SUMIFS(СВЦЭМ!$D$33:$D$776,СВЦЭМ!$A$33:$A$776,$A56,СВЦЭМ!$B$33:$B$776,Q$47)+'СЕТ СН'!$G$11+СВЦЭМ!$D$10+'СЕТ СН'!$G$6-'СЕТ СН'!$G$23</f>
        <v>1271.4397504799999</v>
      </c>
      <c r="R56" s="36">
        <f>SUMIFS(СВЦЭМ!$D$33:$D$776,СВЦЭМ!$A$33:$A$776,$A56,СВЦЭМ!$B$33:$B$776,R$47)+'СЕТ СН'!$G$11+СВЦЭМ!$D$10+'СЕТ СН'!$G$6-'СЕТ СН'!$G$23</f>
        <v>1271.2812818100001</v>
      </c>
      <c r="S56" s="36">
        <f>SUMIFS(СВЦЭМ!$D$33:$D$776,СВЦЭМ!$A$33:$A$776,$A56,СВЦЭМ!$B$33:$B$776,S$47)+'СЕТ СН'!$G$11+СВЦЭМ!$D$10+'СЕТ СН'!$G$6-'СЕТ СН'!$G$23</f>
        <v>1280.31406419</v>
      </c>
      <c r="T56" s="36">
        <f>SUMIFS(СВЦЭМ!$D$33:$D$776,СВЦЭМ!$A$33:$A$776,$A56,СВЦЭМ!$B$33:$B$776,T$47)+'СЕТ СН'!$G$11+СВЦЭМ!$D$10+'СЕТ СН'!$G$6-'СЕТ СН'!$G$23</f>
        <v>1272.55606223</v>
      </c>
      <c r="U56" s="36">
        <f>SUMIFS(СВЦЭМ!$D$33:$D$776,СВЦЭМ!$A$33:$A$776,$A56,СВЦЭМ!$B$33:$B$776,U$47)+'СЕТ СН'!$G$11+СВЦЭМ!$D$10+'СЕТ СН'!$G$6-'СЕТ СН'!$G$23</f>
        <v>1275.89799272</v>
      </c>
      <c r="V56" s="36">
        <f>SUMIFS(СВЦЭМ!$D$33:$D$776,СВЦЭМ!$A$33:$A$776,$A56,СВЦЭМ!$B$33:$B$776,V$47)+'СЕТ СН'!$G$11+СВЦЭМ!$D$10+'СЕТ СН'!$G$6-'СЕТ СН'!$G$23</f>
        <v>1280.4555703200001</v>
      </c>
      <c r="W56" s="36">
        <f>SUMIFS(СВЦЭМ!$D$33:$D$776,СВЦЭМ!$A$33:$A$776,$A56,СВЦЭМ!$B$33:$B$776,W$47)+'СЕТ СН'!$G$11+СВЦЭМ!$D$10+'СЕТ СН'!$G$6-'СЕТ СН'!$G$23</f>
        <v>1288.9842987300001</v>
      </c>
      <c r="X56" s="36">
        <f>SUMIFS(СВЦЭМ!$D$33:$D$776,СВЦЭМ!$A$33:$A$776,$A56,СВЦЭМ!$B$33:$B$776,X$47)+'СЕТ СН'!$G$11+СВЦЭМ!$D$10+'СЕТ СН'!$G$6-'СЕТ СН'!$G$23</f>
        <v>1279.34613846</v>
      </c>
      <c r="Y56" s="36">
        <f>SUMIFS(СВЦЭМ!$D$33:$D$776,СВЦЭМ!$A$33:$A$776,$A56,СВЦЭМ!$B$33:$B$776,Y$47)+'СЕТ СН'!$G$11+СВЦЭМ!$D$10+'СЕТ СН'!$G$6-'СЕТ СН'!$G$23</f>
        <v>1359.5281319000001</v>
      </c>
    </row>
    <row r="57" spans="1:25" ht="15.75" x14ac:dyDescent="0.2">
      <c r="A57" s="35">
        <f t="shared" si="1"/>
        <v>43992</v>
      </c>
      <c r="B57" s="36">
        <f>SUMIFS(СВЦЭМ!$D$33:$D$776,СВЦЭМ!$A$33:$A$776,$A57,СВЦЭМ!$B$33:$B$776,B$47)+'СЕТ СН'!$G$11+СВЦЭМ!$D$10+'СЕТ СН'!$G$6-'СЕТ СН'!$G$23</f>
        <v>1474.6486642300001</v>
      </c>
      <c r="C57" s="36">
        <f>SUMIFS(СВЦЭМ!$D$33:$D$776,СВЦЭМ!$A$33:$A$776,$A57,СВЦЭМ!$B$33:$B$776,C$47)+'СЕТ СН'!$G$11+СВЦЭМ!$D$10+'СЕТ СН'!$G$6-'СЕТ СН'!$G$23</f>
        <v>1486.26760519</v>
      </c>
      <c r="D57" s="36">
        <f>SUMIFS(СВЦЭМ!$D$33:$D$776,СВЦЭМ!$A$33:$A$776,$A57,СВЦЭМ!$B$33:$B$776,D$47)+'СЕТ СН'!$G$11+СВЦЭМ!$D$10+'СЕТ СН'!$G$6-'СЕТ СН'!$G$23</f>
        <v>1465.6819322000001</v>
      </c>
      <c r="E57" s="36">
        <f>SUMIFS(СВЦЭМ!$D$33:$D$776,СВЦЭМ!$A$33:$A$776,$A57,СВЦЭМ!$B$33:$B$776,E$47)+'СЕТ СН'!$G$11+СВЦЭМ!$D$10+'СЕТ СН'!$G$6-'СЕТ СН'!$G$23</f>
        <v>1469.39728872</v>
      </c>
      <c r="F57" s="36">
        <f>SUMIFS(СВЦЭМ!$D$33:$D$776,СВЦЭМ!$A$33:$A$776,$A57,СВЦЭМ!$B$33:$B$776,F$47)+'СЕТ СН'!$G$11+СВЦЭМ!$D$10+'СЕТ СН'!$G$6-'СЕТ СН'!$G$23</f>
        <v>1463.8523002300001</v>
      </c>
      <c r="G57" s="36">
        <f>SUMIFS(СВЦЭМ!$D$33:$D$776,СВЦЭМ!$A$33:$A$776,$A57,СВЦЭМ!$B$33:$B$776,G$47)+'СЕТ СН'!$G$11+СВЦЭМ!$D$10+'СЕТ СН'!$G$6-'СЕТ СН'!$G$23</f>
        <v>1462.0866169200001</v>
      </c>
      <c r="H57" s="36">
        <f>SUMIFS(СВЦЭМ!$D$33:$D$776,СВЦЭМ!$A$33:$A$776,$A57,СВЦЭМ!$B$33:$B$776,H$47)+'СЕТ СН'!$G$11+СВЦЭМ!$D$10+'СЕТ СН'!$G$6-'СЕТ СН'!$G$23</f>
        <v>1479.8534795600001</v>
      </c>
      <c r="I57" s="36">
        <f>SUMIFS(СВЦЭМ!$D$33:$D$776,СВЦЭМ!$A$33:$A$776,$A57,СВЦЭМ!$B$33:$B$776,I$47)+'СЕТ СН'!$G$11+СВЦЭМ!$D$10+'СЕТ СН'!$G$6-'СЕТ СН'!$G$23</f>
        <v>1451.77188836</v>
      </c>
      <c r="J57" s="36">
        <f>SUMIFS(СВЦЭМ!$D$33:$D$776,СВЦЭМ!$A$33:$A$776,$A57,СВЦЭМ!$B$33:$B$776,J$47)+'СЕТ СН'!$G$11+СВЦЭМ!$D$10+'СЕТ СН'!$G$6-'СЕТ СН'!$G$23</f>
        <v>1401.7551116899999</v>
      </c>
      <c r="K57" s="36">
        <f>SUMIFS(СВЦЭМ!$D$33:$D$776,СВЦЭМ!$A$33:$A$776,$A57,СВЦЭМ!$B$33:$B$776,K$47)+'СЕТ СН'!$G$11+СВЦЭМ!$D$10+'СЕТ СН'!$G$6-'СЕТ СН'!$G$23</f>
        <v>1320.1440704400002</v>
      </c>
      <c r="L57" s="36">
        <f>SUMIFS(СВЦЭМ!$D$33:$D$776,СВЦЭМ!$A$33:$A$776,$A57,СВЦЭМ!$B$33:$B$776,L$47)+'СЕТ СН'!$G$11+СВЦЭМ!$D$10+'СЕТ СН'!$G$6-'СЕТ СН'!$G$23</f>
        <v>1251.70891439</v>
      </c>
      <c r="M57" s="36">
        <f>SUMIFS(СВЦЭМ!$D$33:$D$776,СВЦЭМ!$A$33:$A$776,$A57,СВЦЭМ!$B$33:$B$776,M$47)+'СЕТ СН'!$G$11+СВЦЭМ!$D$10+'СЕТ СН'!$G$6-'СЕТ СН'!$G$23</f>
        <v>1261.3672791399999</v>
      </c>
      <c r="N57" s="36">
        <f>SUMIFS(СВЦЭМ!$D$33:$D$776,СВЦЭМ!$A$33:$A$776,$A57,СВЦЭМ!$B$33:$B$776,N$47)+'СЕТ СН'!$G$11+СВЦЭМ!$D$10+'СЕТ СН'!$G$6-'СЕТ СН'!$G$23</f>
        <v>1272.0080637599999</v>
      </c>
      <c r="O57" s="36">
        <f>SUMIFS(СВЦЭМ!$D$33:$D$776,СВЦЭМ!$A$33:$A$776,$A57,СВЦЭМ!$B$33:$B$776,O$47)+'СЕТ СН'!$G$11+СВЦЭМ!$D$10+'СЕТ СН'!$G$6-'СЕТ СН'!$G$23</f>
        <v>1269.6998416800002</v>
      </c>
      <c r="P57" s="36">
        <f>SUMIFS(СВЦЭМ!$D$33:$D$776,СВЦЭМ!$A$33:$A$776,$A57,СВЦЭМ!$B$33:$B$776,P$47)+'СЕТ СН'!$G$11+СВЦЭМ!$D$10+'СЕТ СН'!$G$6-'СЕТ СН'!$G$23</f>
        <v>1278.65891117</v>
      </c>
      <c r="Q57" s="36">
        <f>SUMIFS(СВЦЭМ!$D$33:$D$776,СВЦЭМ!$A$33:$A$776,$A57,СВЦЭМ!$B$33:$B$776,Q$47)+'СЕТ СН'!$G$11+СВЦЭМ!$D$10+'СЕТ СН'!$G$6-'СЕТ СН'!$G$23</f>
        <v>1285.95963648</v>
      </c>
      <c r="R57" s="36">
        <f>SUMIFS(СВЦЭМ!$D$33:$D$776,СВЦЭМ!$A$33:$A$776,$A57,СВЦЭМ!$B$33:$B$776,R$47)+'СЕТ СН'!$G$11+СВЦЭМ!$D$10+'СЕТ СН'!$G$6-'СЕТ СН'!$G$23</f>
        <v>1286.3366448700001</v>
      </c>
      <c r="S57" s="36">
        <f>SUMIFS(СВЦЭМ!$D$33:$D$776,СВЦЭМ!$A$33:$A$776,$A57,СВЦЭМ!$B$33:$B$776,S$47)+'СЕТ СН'!$G$11+СВЦЭМ!$D$10+'СЕТ СН'!$G$6-'СЕТ СН'!$G$23</f>
        <v>1290.6692588200001</v>
      </c>
      <c r="T57" s="36">
        <f>SUMIFS(СВЦЭМ!$D$33:$D$776,СВЦЭМ!$A$33:$A$776,$A57,СВЦЭМ!$B$33:$B$776,T$47)+'СЕТ СН'!$G$11+СВЦЭМ!$D$10+'СЕТ СН'!$G$6-'СЕТ СН'!$G$23</f>
        <v>1285.79224127</v>
      </c>
      <c r="U57" s="36">
        <f>SUMIFS(СВЦЭМ!$D$33:$D$776,СВЦЭМ!$A$33:$A$776,$A57,СВЦЭМ!$B$33:$B$776,U$47)+'СЕТ СН'!$G$11+СВЦЭМ!$D$10+'СЕТ СН'!$G$6-'СЕТ СН'!$G$23</f>
        <v>1275.0301902599999</v>
      </c>
      <c r="V57" s="36">
        <f>SUMIFS(СВЦЭМ!$D$33:$D$776,СВЦЭМ!$A$33:$A$776,$A57,СВЦЭМ!$B$33:$B$776,V$47)+'СЕТ СН'!$G$11+СВЦЭМ!$D$10+'СЕТ СН'!$G$6-'СЕТ СН'!$G$23</f>
        <v>1270.4939490900001</v>
      </c>
      <c r="W57" s="36">
        <f>SUMIFS(СВЦЭМ!$D$33:$D$776,СВЦЭМ!$A$33:$A$776,$A57,СВЦЭМ!$B$33:$B$776,W$47)+'СЕТ СН'!$G$11+СВЦЭМ!$D$10+'СЕТ СН'!$G$6-'СЕТ СН'!$G$23</f>
        <v>1272.4921209700001</v>
      </c>
      <c r="X57" s="36">
        <f>SUMIFS(СВЦЭМ!$D$33:$D$776,СВЦЭМ!$A$33:$A$776,$A57,СВЦЭМ!$B$33:$B$776,X$47)+'СЕТ СН'!$G$11+СВЦЭМ!$D$10+'СЕТ СН'!$G$6-'СЕТ СН'!$G$23</f>
        <v>1310.26520297</v>
      </c>
      <c r="Y57" s="36">
        <f>SUMIFS(СВЦЭМ!$D$33:$D$776,СВЦЭМ!$A$33:$A$776,$A57,СВЦЭМ!$B$33:$B$776,Y$47)+'СЕТ СН'!$G$11+СВЦЭМ!$D$10+'СЕТ СН'!$G$6-'СЕТ СН'!$G$23</f>
        <v>1400.2629828600002</v>
      </c>
    </row>
    <row r="58" spans="1:25" ht="15.75" x14ac:dyDescent="0.2">
      <c r="A58" s="35">
        <f t="shared" si="1"/>
        <v>43993</v>
      </c>
      <c r="B58" s="36">
        <f>SUMIFS(СВЦЭМ!$D$33:$D$776,СВЦЭМ!$A$33:$A$776,$A58,СВЦЭМ!$B$33:$B$776,B$47)+'СЕТ СН'!$G$11+СВЦЭМ!$D$10+'СЕТ СН'!$G$6-'СЕТ СН'!$G$23</f>
        <v>1504.8621863200001</v>
      </c>
      <c r="C58" s="36">
        <f>SUMIFS(СВЦЭМ!$D$33:$D$776,СВЦЭМ!$A$33:$A$776,$A58,СВЦЭМ!$B$33:$B$776,C$47)+'СЕТ СН'!$G$11+СВЦЭМ!$D$10+'СЕТ СН'!$G$6-'СЕТ СН'!$G$23</f>
        <v>1476.7836016900001</v>
      </c>
      <c r="D58" s="36">
        <f>SUMIFS(СВЦЭМ!$D$33:$D$776,СВЦЭМ!$A$33:$A$776,$A58,СВЦЭМ!$B$33:$B$776,D$47)+'СЕТ СН'!$G$11+СВЦЭМ!$D$10+'СЕТ СН'!$G$6-'СЕТ СН'!$G$23</f>
        <v>1456.4236491400002</v>
      </c>
      <c r="E58" s="36">
        <f>SUMIFS(СВЦЭМ!$D$33:$D$776,СВЦЭМ!$A$33:$A$776,$A58,СВЦЭМ!$B$33:$B$776,E$47)+'СЕТ СН'!$G$11+СВЦЭМ!$D$10+'СЕТ СН'!$G$6-'СЕТ СН'!$G$23</f>
        <v>1461.5168151500002</v>
      </c>
      <c r="F58" s="36">
        <f>SUMIFS(СВЦЭМ!$D$33:$D$776,СВЦЭМ!$A$33:$A$776,$A58,СВЦЭМ!$B$33:$B$776,F$47)+'СЕТ СН'!$G$11+СВЦЭМ!$D$10+'СЕТ СН'!$G$6-'СЕТ СН'!$G$23</f>
        <v>1454.1191715</v>
      </c>
      <c r="G58" s="36">
        <f>SUMIFS(СВЦЭМ!$D$33:$D$776,СВЦЭМ!$A$33:$A$776,$A58,СВЦЭМ!$B$33:$B$776,G$47)+'СЕТ СН'!$G$11+СВЦЭМ!$D$10+'СЕТ СН'!$G$6-'СЕТ СН'!$G$23</f>
        <v>1459.6483079</v>
      </c>
      <c r="H58" s="36">
        <f>SUMIFS(СВЦЭМ!$D$33:$D$776,СВЦЭМ!$A$33:$A$776,$A58,СВЦЭМ!$B$33:$B$776,H$47)+'СЕТ СН'!$G$11+СВЦЭМ!$D$10+'СЕТ СН'!$G$6-'СЕТ СН'!$G$23</f>
        <v>1476.1298957900001</v>
      </c>
      <c r="I58" s="36">
        <f>SUMIFS(СВЦЭМ!$D$33:$D$776,СВЦЭМ!$A$33:$A$776,$A58,СВЦЭМ!$B$33:$B$776,I$47)+'СЕТ СН'!$G$11+СВЦЭМ!$D$10+'СЕТ СН'!$G$6-'СЕТ СН'!$G$23</f>
        <v>1493.18222025</v>
      </c>
      <c r="J58" s="36">
        <f>SUMIFS(СВЦЭМ!$D$33:$D$776,СВЦЭМ!$A$33:$A$776,$A58,СВЦЭМ!$B$33:$B$776,J$47)+'СЕТ СН'!$G$11+СВЦЭМ!$D$10+'СЕТ СН'!$G$6-'СЕТ СН'!$G$23</f>
        <v>1431.63203137</v>
      </c>
      <c r="K58" s="36">
        <f>SUMIFS(СВЦЭМ!$D$33:$D$776,СВЦЭМ!$A$33:$A$776,$A58,СВЦЭМ!$B$33:$B$776,K$47)+'СЕТ СН'!$G$11+СВЦЭМ!$D$10+'СЕТ СН'!$G$6-'СЕТ СН'!$G$23</f>
        <v>1349.49865675</v>
      </c>
      <c r="L58" s="36">
        <f>SUMIFS(СВЦЭМ!$D$33:$D$776,СВЦЭМ!$A$33:$A$776,$A58,СВЦЭМ!$B$33:$B$776,L$47)+'СЕТ СН'!$G$11+СВЦЭМ!$D$10+'СЕТ СН'!$G$6-'СЕТ СН'!$G$23</f>
        <v>1290.2653147200001</v>
      </c>
      <c r="M58" s="36">
        <f>SUMIFS(СВЦЭМ!$D$33:$D$776,СВЦЭМ!$A$33:$A$776,$A58,СВЦЭМ!$B$33:$B$776,M$47)+'СЕТ СН'!$G$11+СВЦЭМ!$D$10+'СЕТ СН'!$G$6-'СЕТ СН'!$G$23</f>
        <v>1286.0727977700001</v>
      </c>
      <c r="N58" s="36">
        <f>SUMIFS(СВЦЭМ!$D$33:$D$776,СВЦЭМ!$A$33:$A$776,$A58,СВЦЭМ!$B$33:$B$776,N$47)+'СЕТ СН'!$G$11+СВЦЭМ!$D$10+'СЕТ СН'!$G$6-'СЕТ СН'!$G$23</f>
        <v>1284.26754486</v>
      </c>
      <c r="O58" s="36">
        <f>SUMIFS(СВЦЭМ!$D$33:$D$776,СВЦЭМ!$A$33:$A$776,$A58,СВЦЭМ!$B$33:$B$776,O$47)+'СЕТ СН'!$G$11+СВЦЭМ!$D$10+'СЕТ СН'!$G$6-'СЕТ СН'!$G$23</f>
        <v>1290.4308713099999</v>
      </c>
      <c r="P58" s="36">
        <f>SUMIFS(СВЦЭМ!$D$33:$D$776,СВЦЭМ!$A$33:$A$776,$A58,СВЦЭМ!$B$33:$B$776,P$47)+'СЕТ СН'!$G$11+СВЦЭМ!$D$10+'СЕТ СН'!$G$6-'СЕТ СН'!$G$23</f>
        <v>1298.13665597</v>
      </c>
      <c r="Q58" s="36">
        <f>SUMIFS(СВЦЭМ!$D$33:$D$776,СВЦЭМ!$A$33:$A$776,$A58,СВЦЭМ!$B$33:$B$776,Q$47)+'СЕТ СН'!$G$11+СВЦЭМ!$D$10+'СЕТ СН'!$G$6-'СЕТ СН'!$G$23</f>
        <v>1290.2176528300001</v>
      </c>
      <c r="R58" s="36">
        <f>SUMIFS(СВЦЭМ!$D$33:$D$776,СВЦЭМ!$A$33:$A$776,$A58,СВЦЭМ!$B$33:$B$776,R$47)+'СЕТ СН'!$G$11+СВЦЭМ!$D$10+'СЕТ СН'!$G$6-'СЕТ СН'!$G$23</f>
        <v>1290.4555926200001</v>
      </c>
      <c r="S58" s="36">
        <f>SUMIFS(СВЦЭМ!$D$33:$D$776,СВЦЭМ!$A$33:$A$776,$A58,СВЦЭМ!$B$33:$B$776,S$47)+'СЕТ СН'!$G$11+СВЦЭМ!$D$10+'СЕТ СН'!$G$6-'СЕТ СН'!$G$23</f>
        <v>1288.3236382600001</v>
      </c>
      <c r="T58" s="36">
        <f>SUMIFS(СВЦЭМ!$D$33:$D$776,СВЦЭМ!$A$33:$A$776,$A58,СВЦЭМ!$B$33:$B$776,T$47)+'СЕТ СН'!$G$11+СВЦЭМ!$D$10+'СЕТ СН'!$G$6-'СЕТ СН'!$G$23</f>
        <v>1291.8449743000001</v>
      </c>
      <c r="U58" s="36">
        <f>SUMIFS(СВЦЭМ!$D$33:$D$776,СВЦЭМ!$A$33:$A$776,$A58,СВЦЭМ!$B$33:$B$776,U$47)+'СЕТ СН'!$G$11+СВЦЭМ!$D$10+'СЕТ СН'!$G$6-'СЕТ СН'!$G$23</f>
        <v>1281.9032962700001</v>
      </c>
      <c r="V58" s="36">
        <f>SUMIFS(СВЦЭМ!$D$33:$D$776,СВЦЭМ!$A$33:$A$776,$A58,СВЦЭМ!$B$33:$B$776,V$47)+'СЕТ СН'!$G$11+СВЦЭМ!$D$10+'СЕТ СН'!$G$6-'СЕТ СН'!$G$23</f>
        <v>1270.8611878800002</v>
      </c>
      <c r="W58" s="36">
        <f>SUMIFS(СВЦЭМ!$D$33:$D$776,СВЦЭМ!$A$33:$A$776,$A58,СВЦЭМ!$B$33:$B$776,W$47)+'СЕТ СН'!$G$11+СВЦЭМ!$D$10+'СЕТ СН'!$G$6-'СЕТ СН'!$G$23</f>
        <v>1258.5648402700001</v>
      </c>
      <c r="X58" s="36">
        <f>SUMIFS(СВЦЭМ!$D$33:$D$776,СВЦЭМ!$A$33:$A$776,$A58,СВЦЭМ!$B$33:$B$776,X$47)+'СЕТ СН'!$G$11+СВЦЭМ!$D$10+'СЕТ СН'!$G$6-'СЕТ СН'!$G$23</f>
        <v>1294.5484810100002</v>
      </c>
      <c r="Y58" s="36">
        <f>SUMIFS(СВЦЭМ!$D$33:$D$776,СВЦЭМ!$A$33:$A$776,$A58,СВЦЭМ!$B$33:$B$776,Y$47)+'СЕТ СН'!$G$11+СВЦЭМ!$D$10+'СЕТ СН'!$G$6-'СЕТ СН'!$G$23</f>
        <v>1384.4020064199999</v>
      </c>
    </row>
    <row r="59" spans="1:25" ht="15.75" x14ac:dyDescent="0.2">
      <c r="A59" s="35">
        <f t="shared" si="1"/>
        <v>43994</v>
      </c>
      <c r="B59" s="36">
        <f>SUMIFS(СВЦЭМ!$D$33:$D$776,СВЦЭМ!$A$33:$A$776,$A59,СВЦЭМ!$B$33:$B$776,B$47)+'СЕТ СН'!$G$11+СВЦЭМ!$D$10+'СЕТ СН'!$G$6-'СЕТ СН'!$G$23</f>
        <v>1441.97880334</v>
      </c>
      <c r="C59" s="36">
        <f>SUMIFS(СВЦЭМ!$D$33:$D$776,СВЦЭМ!$A$33:$A$776,$A59,СВЦЭМ!$B$33:$B$776,C$47)+'СЕТ СН'!$G$11+СВЦЭМ!$D$10+'СЕТ СН'!$G$6-'СЕТ СН'!$G$23</f>
        <v>1489.6464029399999</v>
      </c>
      <c r="D59" s="36">
        <f>SUMIFS(СВЦЭМ!$D$33:$D$776,СВЦЭМ!$A$33:$A$776,$A59,СВЦЭМ!$B$33:$B$776,D$47)+'СЕТ СН'!$G$11+СВЦЭМ!$D$10+'СЕТ СН'!$G$6-'СЕТ СН'!$G$23</f>
        <v>1486.9727861199999</v>
      </c>
      <c r="E59" s="36">
        <f>SUMIFS(СВЦЭМ!$D$33:$D$776,СВЦЭМ!$A$33:$A$776,$A59,СВЦЭМ!$B$33:$B$776,E$47)+'СЕТ СН'!$G$11+СВЦЭМ!$D$10+'СЕТ СН'!$G$6-'СЕТ СН'!$G$23</f>
        <v>1471.6309019099999</v>
      </c>
      <c r="F59" s="36">
        <f>SUMIFS(СВЦЭМ!$D$33:$D$776,СВЦЭМ!$A$33:$A$776,$A59,СВЦЭМ!$B$33:$B$776,F$47)+'СЕТ СН'!$G$11+СВЦЭМ!$D$10+'СЕТ СН'!$G$6-'СЕТ СН'!$G$23</f>
        <v>1464.8423472899999</v>
      </c>
      <c r="G59" s="36">
        <f>SUMIFS(СВЦЭМ!$D$33:$D$776,СВЦЭМ!$A$33:$A$776,$A59,СВЦЭМ!$B$33:$B$776,G$47)+'СЕТ СН'!$G$11+СВЦЭМ!$D$10+'СЕТ СН'!$G$6-'СЕТ СН'!$G$23</f>
        <v>1474.18353974</v>
      </c>
      <c r="H59" s="36">
        <f>SUMIFS(СВЦЭМ!$D$33:$D$776,СВЦЭМ!$A$33:$A$776,$A59,СВЦЭМ!$B$33:$B$776,H$47)+'СЕТ СН'!$G$11+СВЦЭМ!$D$10+'СЕТ СН'!$G$6-'СЕТ СН'!$G$23</f>
        <v>1487.4739488499999</v>
      </c>
      <c r="I59" s="36">
        <f>SUMIFS(СВЦЭМ!$D$33:$D$776,СВЦЭМ!$A$33:$A$776,$A59,СВЦЭМ!$B$33:$B$776,I$47)+'СЕТ СН'!$G$11+СВЦЭМ!$D$10+'СЕТ СН'!$G$6-'СЕТ СН'!$G$23</f>
        <v>1465.71129023</v>
      </c>
      <c r="J59" s="36">
        <f>SUMIFS(СВЦЭМ!$D$33:$D$776,СВЦЭМ!$A$33:$A$776,$A59,СВЦЭМ!$B$33:$B$776,J$47)+'СЕТ СН'!$G$11+СВЦЭМ!$D$10+'СЕТ СН'!$G$6-'СЕТ СН'!$G$23</f>
        <v>1409.89898139</v>
      </c>
      <c r="K59" s="36">
        <f>SUMIFS(СВЦЭМ!$D$33:$D$776,СВЦЭМ!$A$33:$A$776,$A59,СВЦЭМ!$B$33:$B$776,K$47)+'СЕТ СН'!$G$11+СВЦЭМ!$D$10+'СЕТ СН'!$G$6-'СЕТ СН'!$G$23</f>
        <v>1309.1920680200001</v>
      </c>
      <c r="L59" s="36">
        <f>SUMIFS(СВЦЭМ!$D$33:$D$776,СВЦЭМ!$A$33:$A$776,$A59,СВЦЭМ!$B$33:$B$776,L$47)+'СЕТ СН'!$G$11+СВЦЭМ!$D$10+'СЕТ СН'!$G$6-'СЕТ СН'!$G$23</f>
        <v>1249.0153440200002</v>
      </c>
      <c r="M59" s="36">
        <f>SUMIFS(СВЦЭМ!$D$33:$D$776,СВЦЭМ!$A$33:$A$776,$A59,СВЦЭМ!$B$33:$B$776,M$47)+'СЕТ СН'!$G$11+СВЦЭМ!$D$10+'СЕТ СН'!$G$6-'СЕТ СН'!$G$23</f>
        <v>1244.79079389</v>
      </c>
      <c r="N59" s="36">
        <f>SUMIFS(СВЦЭМ!$D$33:$D$776,СВЦЭМ!$A$33:$A$776,$A59,СВЦЭМ!$B$33:$B$776,N$47)+'СЕТ СН'!$G$11+СВЦЭМ!$D$10+'СЕТ СН'!$G$6-'СЕТ СН'!$G$23</f>
        <v>1266.09308532</v>
      </c>
      <c r="O59" s="36">
        <f>SUMIFS(СВЦЭМ!$D$33:$D$776,СВЦЭМ!$A$33:$A$776,$A59,СВЦЭМ!$B$33:$B$776,O$47)+'СЕТ СН'!$G$11+СВЦЭМ!$D$10+'СЕТ СН'!$G$6-'СЕТ СН'!$G$23</f>
        <v>1276.2764533700001</v>
      </c>
      <c r="P59" s="36">
        <f>SUMIFS(СВЦЭМ!$D$33:$D$776,СВЦЭМ!$A$33:$A$776,$A59,СВЦЭМ!$B$33:$B$776,P$47)+'СЕТ СН'!$G$11+СВЦЭМ!$D$10+'СЕТ СН'!$G$6-'СЕТ СН'!$G$23</f>
        <v>1279.9679857199999</v>
      </c>
      <c r="Q59" s="36">
        <f>SUMIFS(СВЦЭМ!$D$33:$D$776,СВЦЭМ!$A$33:$A$776,$A59,СВЦЭМ!$B$33:$B$776,Q$47)+'СЕТ СН'!$G$11+СВЦЭМ!$D$10+'СЕТ СН'!$G$6-'СЕТ СН'!$G$23</f>
        <v>1267.7439877400002</v>
      </c>
      <c r="R59" s="36">
        <f>SUMIFS(СВЦЭМ!$D$33:$D$776,СВЦЭМ!$A$33:$A$776,$A59,СВЦЭМ!$B$33:$B$776,R$47)+'СЕТ СН'!$G$11+СВЦЭМ!$D$10+'СЕТ СН'!$G$6-'СЕТ СН'!$G$23</f>
        <v>1263.8665029200001</v>
      </c>
      <c r="S59" s="36">
        <f>SUMIFS(СВЦЭМ!$D$33:$D$776,СВЦЭМ!$A$33:$A$776,$A59,СВЦЭМ!$B$33:$B$776,S$47)+'СЕТ СН'!$G$11+СВЦЭМ!$D$10+'СЕТ СН'!$G$6-'СЕТ СН'!$G$23</f>
        <v>1267.8834039000001</v>
      </c>
      <c r="T59" s="36">
        <f>SUMIFS(СВЦЭМ!$D$33:$D$776,СВЦЭМ!$A$33:$A$776,$A59,СВЦЭМ!$B$33:$B$776,T$47)+'СЕТ СН'!$G$11+СВЦЭМ!$D$10+'СЕТ СН'!$G$6-'СЕТ СН'!$G$23</f>
        <v>1277.8817717900001</v>
      </c>
      <c r="U59" s="36">
        <f>SUMIFS(СВЦЭМ!$D$33:$D$776,СВЦЭМ!$A$33:$A$776,$A59,СВЦЭМ!$B$33:$B$776,U$47)+'СЕТ СН'!$G$11+СВЦЭМ!$D$10+'СЕТ СН'!$G$6-'СЕТ СН'!$G$23</f>
        <v>1270.0828066200002</v>
      </c>
      <c r="V59" s="36">
        <f>SUMIFS(СВЦЭМ!$D$33:$D$776,СВЦЭМ!$A$33:$A$776,$A59,СВЦЭМ!$B$33:$B$776,V$47)+'СЕТ СН'!$G$11+СВЦЭМ!$D$10+'СЕТ СН'!$G$6-'СЕТ СН'!$G$23</f>
        <v>1254.3251936900001</v>
      </c>
      <c r="W59" s="36">
        <f>SUMIFS(СВЦЭМ!$D$33:$D$776,СВЦЭМ!$A$33:$A$776,$A59,СВЦЭМ!$B$33:$B$776,W$47)+'СЕТ СН'!$G$11+СВЦЭМ!$D$10+'СЕТ СН'!$G$6-'СЕТ СН'!$G$23</f>
        <v>1242.4428824300001</v>
      </c>
      <c r="X59" s="36">
        <f>SUMIFS(СВЦЭМ!$D$33:$D$776,СВЦЭМ!$A$33:$A$776,$A59,СВЦЭМ!$B$33:$B$776,X$47)+'СЕТ СН'!$G$11+СВЦЭМ!$D$10+'СЕТ СН'!$G$6-'СЕТ СН'!$G$23</f>
        <v>1276.1792392500001</v>
      </c>
      <c r="Y59" s="36">
        <f>SUMIFS(СВЦЭМ!$D$33:$D$776,СВЦЭМ!$A$33:$A$776,$A59,СВЦЭМ!$B$33:$B$776,Y$47)+'СЕТ СН'!$G$11+СВЦЭМ!$D$10+'СЕТ СН'!$G$6-'СЕТ СН'!$G$23</f>
        <v>1371.84953492</v>
      </c>
    </row>
    <row r="60" spans="1:25" ht="15.75" x14ac:dyDescent="0.2">
      <c r="A60" s="35">
        <f t="shared" si="1"/>
        <v>43995</v>
      </c>
      <c r="B60" s="36">
        <f>SUMIFS(СВЦЭМ!$D$33:$D$776,СВЦЭМ!$A$33:$A$776,$A60,СВЦЭМ!$B$33:$B$776,B$47)+'СЕТ СН'!$G$11+СВЦЭМ!$D$10+'СЕТ СН'!$G$6-'СЕТ СН'!$G$23</f>
        <v>1402.25605524</v>
      </c>
      <c r="C60" s="36">
        <f>SUMIFS(СВЦЭМ!$D$33:$D$776,СВЦЭМ!$A$33:$A$776,$A60,СВЦЭМ!$B$33:$B$776,C$47)+'СЕТ СН'!$G$11+СВЦЭМ!$D$10+'СЕТ СН'!$G$6-'СЕТ СН'!$G$23</f>
        <v>1423.9761287700001</v>
      </c>
      <c r="D60" s="36">
        <f>SUMIFS(СВЦЭМ!$D$33:$D$776,СВЦЭМ!$A$33:$A$776,$A60,СВЦЭМ!$B$33:$B$776,D$47)+'СЕТ СН'!$G$11+СВЦЭМ!$D$10+'СЕТ СН'!$G$6-'СЕТ СН'!$G$23</f>
        <v>1446.6242497100002</v>
      </c>
      <c r="E60" s="36">
        <f>SUMIFS(СВЦЭМ!$D$33:$D$776,СВЦЭМ!$A$33:$A$776,$A60,СВЦЭМ!$B$33:$B$776,E$47)+'СЕТ СН'!$G$11+СВЦЭМ!$D$10+'СЕТ СН'!$G$6-'СЕТ СН'!$G$23</f>
        <v>1462.1154801</v>
      </c>
      <c r="F60" s="36">
        <f>SUMIFS(СВЦЭМ!$D$33:$D$776,СВЦЭМ!$A$33:$A$776,$A60,СВЦЭМ!$B$33:$B$776,F$47)+'СЕТ СН'!$G$11+СВЦЭМ!$D$10+'СЕТ СН'!$G$6-'СЕТ СН'!$G$23</f>
        <v>1462.26570057</v>
      </c>
      <c r="G60" s="36">
        <f>SUMIFS(СВЦЭМ!$D$33:$D$776,СВЦЭМ!$A$33:$A$776,$A60,СВЦЭМ!$B$33:$B$776,G$47)+'СЕТ СН'!$G$11+СВЦЭМ!$D$10+'СЕТ СН'!$G$6-'СЕТ СН'!$G$23</f>
        <v>1454.5267198400002</v>
      </c>
      <c r="H60" s="36">
        <f>SUMIFS(СВЦЭМ!$D$33:$D$776,СВЦЭМ!$A$33:$A$776,$A60,СВЦЭМ!$B$33:$B$776,H$47)+'СЕТ СН'!$G$11+СВЦЭМ!$D$10+'СЕТ СН'!$G$6-'СЕТ СН'!$G$23</f>
        <v>1444.135178</v>
      </c>
      <c r="I60" s="36">
        <f>SUMIFS(СВЦЭМ!$D$33:$D$776,СВЦЭМ!$A$33:$A$776,$A60,СВЦЭМ!$B$33:$B$776,I$47)+'СЕТ СН'!$G$11+СВЦЭМ!$D$10+'СЕТ СН'!$G$6-'СЕТ СН'!$G$23</f>
        <v>1414.7647064600001</v>
      </c>
      <c r="J60" s="36">
        <f>SUMIFS(СВЦЭМ!$D$33:$D$776,СВЦЭМ!$A$33:$A$776,$A60,СВЦЭМ!$B$33:$B$776,J$47)+'СЕТ СН'!$G$11+СВЦЭМ!$D$10+'СЕТ СН'!$G$6-'СЕТ СН'!$G$23</f>
        <v>1366.71029378</v>
      </c>
      <c r="K60" s="36">
        <f>SUMIFS(СВЦЭМ!$D$33:$D$776,СВЦЭМ!$A$33:$A$776,$A60,СВЦЭМ!$B$33:$B$776,K$47)+'СЕТ СН'!$G$11+СВЦЭМ!$D$10+'СЕТ СН'!$G$6-'СЕТ СН'!$G$23</f>
        <v>1300.01004405</v>
      </c>
      <c r="L60" s="36">
        <f>SUMIFS(СВЦЭМ!$D$33:$D$776,СВЦЭМ!$A$33:$A$776,$A60,СВЦЭМ!$B$33:$B$776,L$47)+'СЕТ СН'!$G$11+СВЦЭМ!$D$10+'СЕТ СН'!$G$6-'СЕТ СН'!$G$23</f>
        <v>1245.6887149900001</v>
      </c>
      <c r="M60" s="36">
        <f>SUMIFS(СВЦЭМ!$D$33:$D$776,СВЦЭМ!$A$33:$A$776,$A60,СВЦЭМ!$B$33:$B$776,M$47)+'СЕТ СН'!$G$11+СВЦЭМ!$D$10+'СЕТ СН'!$G$6-'СЕТ СН'!$G$23</f>
        <v>1248.7103888700001</v>
      </c>
      <c r="N60" s="36">
        <f>SUMIFS(СВЦЭМ!$D$33:$D$776,СВЦЭМ!$A$33:$A$776,$A60,СВЦЭМ!$B$33:$B$776,N$47)+'СЕТ СН'!$G$11+СВЦЭМ!$D$10+'СЕТ СН'!$G$6-'СЕТ СН'!$G$23</f>
        <v>1253.3247457100001</v>
      </c>
      <c r="O60" s="36">
        <f>SUMIFS(СВЦЭМ!$D$33:$D$776,СВЦЭМ!$A$33:$A$776,$A60,СВЦЭМ!$B$33:$B$776,O$47)+'СЕТ СН'!$G$11+СВЦЭМ!$D$10+'СЕТ СН'!$G$6-'СЕТ СН'!$G$23</f>
        <v>1260.2737169000002</v>
      </c>
      <c r="P60" s="36">
        <f>SUMIFS(СВЦЭМ!$D$33:$D$776,СВЦЭМ!$A$33:$A$776,$A60,СВЦЭМ!$B$33:$B$776,P$47)+'СЕТ СН'!$G$11+СВЦЭМ!$D$10+'СЕТ СН'!$G$6-'СЕТ СН'!$G$23</f>
        <v>1265.52390717</v>
      </c>
      <c r="Q60" s="36">
        <f>SUMIFS(СВЦЭМ!$D$33:$D$776,СВЦЭМ!$A$33:$A$776,$A60,СВЦЭМ!$B$33:$B$776,Q$47)+'СЕТ СН'!$G$11+СВЦЭМ!$D$10+'СЕТ СН'!$G$6-'СЕТ СН'!$G$23</f>
        <v>1252.2823257099999</v>
      </c>
      <c r="R60" s="36">
        <f>SUMIFS(СВЦЭМ!$D$33:$D$776,СВЦЭМ!$A$33:$A$776,$A60,СВЦЭМ!$B$33:$B$776,R$47)+'СЕТ СН'!$G$11+СВЦЭМ!$D$10+'СЕТ СН'!$G$6-'СЕТ СН'!$G$23</f>
        <v>1249.68068692</v>
      </c>
      <c r="S60" s="36">
        <f>SUMIFS(СВЦЭМ!$D$33:$D$776,СВЦЭМ!$A$33:$A$776,$A60,СВЦЭМ!$B$33:$B$776,S$47)+'СЕТ СН'!$G$11+СВЦЭМ!$D$10+'СЕТ СН'!$G$6-'СЕТ СН'!$G$23</f>
        <v>1256.7215359400002</v>
      </c>
      <c r="T60" s="36">
        <f>SUMIFS(СВЦЭМ!$D$33:$D$776,СВЦЭМ!$A$33:$A$776,$A60,СВЦЭМ!$B$33:$B$776,T$47)+'СЕТ СН'!$G$11+СВЦЭМ!$D$10+'СЕТ СН'!$G$6-'СЕТ СН'!$G$23</f>
        <v>1263.4006764999999</v>
      </c>
      <c r="U60" s="36">
        <f>SUMIFS(СВЦЭМ!$D$33:$D$776,СВЦЭМ!$A$33:$A$776,$A60,СВЦЭМ!$B$33:$B$776,U$47)+'СЕТ СН'!$G$11+СВЦЭМ!$D$10+'СЕТ СН'!$G$6-'СЕТ СН'!$G$23</f>
        <v>1258.63275875</v>
      </c>
      <c r="V60" s="36">
        <f>SUMIFS(СВЦЭМ!$D$33:$D$776,СВЦЭМ!$A$33:$A$776,$A60,СВЦЭМ!$B$33:$B$776,V$47)+'СЕТ СН'!$G$11+СВЦЭМ!$D$10+'СЕТ СН'!$G$6-'СЕТ СН'!$G$23</f>
        <v>1255.9736676100001</v>
      </c>
      <c r="W60" s="36">
        <f>SUMIFS(СВЦЭМ!$D$33:$D$776,СВЦЭМ!$A$33:$A$776,$A60,СВЦЭМ!$B$33:$B$776,W$47)+'СЕТ СН'!$G$11+СВЦЭМ!$D$10+'СЕТ СН'!$G$6-'СЕТ СН'!$G$23</f>
        <v>1243.2260002800001</v>
      </c>
      <c r="X60" s="36">
        <f>SUMIFS(СВЦЭМ!$D$33:$D$776,СВЦЭМ!$A$33:$A$776,$A60,СВЦЭМ!$B$33:$B$776,X$47)+'СЕТ СН'!$G$11+СВЦЭМ!$D$10+'СЕТ СН'!$G$6-'СЕТ СН'!$G$23</f>
        <v>1262.5840212799999</v>
      </c>
      <c r="Y60" s="36">
        <f>SUMIFS(СВЦЭМ!$D$33:$D$776,СВЦЭМ!$A$33:$A$776,$A60,СВЦЭМ!$B$33:$B$776,Y$47)+'СЕТ СН'!$G$11+СВЦЭМ!$D$10+'СЕТ СН'!$G$6-'СЕТ СН'!$G$23</f>
        <v>1345.4041486800002</v>
      </c>
    </row>
    <row r="61" spans="1:25" ht="15.75" x14ac:dyDescent="0.2">
      <c r="A61" s="35">
        <f t="shared" si="1"/>
        <v>43996</v>
      </c>
      <c r="B61" s="36">
        <f>SUMIFS(СВЦЭМ!$D$33:$D$776,СВЦЭМ!$A$33:$A$776,$A61,СВЦЭМ!$B$33:$B$776,B$47)+'СЕТ СН'!$G$11+СВЦЭМ!$D$10+'СЕТ СН'!$G$6-'СЕТ СН'!$G$23</f>
        <v>1444.5215485799999</v>
      </c>
      <c r="C61" s="36">
        <f>SUMIFS(СВЦЭМ!$D$33:$D$776,СВЦЭМ!$A$33:$A$776,$A61,СВЦЭМ!$B$33:$B$776,C$47)+'СЕТ СН'!$G$11+СВЦЭМ!$D$10+'СЕТ СН'!$G$6-'СЕТ СН'!$G$23</f>
        <v>1469.6360015099999</v>
      </c>
      <c r="D61" s="36">
        <f>SUMIFS(СВЦЭМ!$D$33:$D$776,СВЦЭМ!$A$33:$A$776,$A61,СВЦЭМ!$B$33:$B$776,D$47)+'СЕТ СН'!$G$11+СВЦЭМ!$D$10+'СЕТ СН'!$G$6-'СЕТ СН'!$G$23</f>
        <v>1455.5534730200002</v>
      </c>
      <c r="E61" s="36">
        <f>SUMIFS(СВЦЭМ!$D$33:$D$776,СВЦЭМ!$A$33:$A$776,$A61,СВЦЭМ!$B$33:$B$776,E$47)+'СЕТ СН'!$G$11+СВЦЭМ!$D$10+'СЕТ СН'!$G$6-'СЕТ СН'!$G$23</f>
        <v>1447.7418544300001</v>
      </c>
      <c r="F61" s="36">
        <f>SUMIFS(СВЦЭМ!$D$33:$D$776,СВЦЭМ!$A$33:$A$776,$A61,СВЦЭМ!$B$33:$B$776,F$47)+'СЕТ СН'!$G$11+СВЦЭМ!$D$10+'СЕТ СН'!$G$6-'СЕТ СН'!$G$23</f>
        <v>1441.25114446</v>
      </c>
      <c r="G61" s="36">
        <f>SUMIFS(СВЦЭМ!$D$33:$D$776,СВЦЭМ!$A$33:$A$776,$A61,СВЦЭМ!$B$33:$B$776,G$47)+'СЕТ СН'!$G$11+СВЦЭМ!$D$10+'СЕТ СН'!$G$6-'СЕТ СН'!$G$23</f>
        <v>1450.6073139700002</v>
      </c>
      <c r="H61" s="36">
        <f>SUMIFS(СВЦЭМ!$D$33:$D$776,СВЦЭМ!$A$33:$A$776,$A61,СВЦЭМ!$B$33:$B$776,H$47)+'СЕТ СН'!$G$11+СВЦЭМ!$D$10+'СЕТ СН'!$G$6-'СЕТ СН'!$G$23</f>
        <v>1444.6888205300002</v>
      </c>
      <c r="I61" s="36">
        <f>SUMIFS(СВЦЭМ!$D$33:$D$776,СВЦЭМ!$A$33:$A$776,$A61,СВЦЭМ!$B$33:$B$776,I$47)+'СЕТ СН'!$G$11+СВЦЭМ!$D$10+'СЕТ СН'!$G$6-'СЕТ СН'!$G$23</f>
        <v>1461.2325392900002</v>
      </c>
      <c r="J61" s="36">
        <f>SUMIFS(СВЦЭМ!$D$33:$D$776,СВЦЭМ!$A$33:$A$776,$A61,СВЦЭМ!$B$33:$B$776,J$47)+'СЕТ СН'!$G$11+СВЦЭМ!$D$10+'СЕТ СН'!$G$6-'СЕТ СН'!$G$23</f>
        <v>1406.87441835</v>
      </c>
      <c r="K61" s="36">
        <f>SUMIFS(СВЦЭМ!$D$33:$D$776,СВЦЭМ!$A$33:$A$776,$A61,СВЦЭМ!$B$33:$B$776,K$47)+'СЕТ СН'!$G$11+СВЦЭМ!$D$10+'СЕТ СН'!$G$6-'СЕТ СН'!$G$23</f>
        <v>1295.9653991099999</v>
      </c>
      <c r="L61" s="36">
        <f>SUMIFS(СВЦЭМ!$D$33:$D$776,СВЦЭМ!$A$33:$A$776,$A61,СВЦЭМ!$B$33:$B$776,L$47)+'СЕТ СН'!$G$11+СВЦЭМ!$D$10+'СЕТ СН'!$G$6-'СЕТ СН'!$G$23</f>
        <v>1226.4484222000001</v>
      </c>
      <c r="M61" s="36">
        <f>SUMIFS(СВЦЭМ!$D$33:$D$776,СВЦЭМ!$A$33:$A$776,$A61,СВЦЭМ!$B$33:$B$776,M$47)+'СЕТ СН'!$G$11+СВЦЭМ!$D$10+'СЕТ СН'!$G$6-'СЕТ СН'!$G$23</f>
        <v>1224.87990924</v>
      </c>
      <c r="N61" s="36">
        <f>SUMIFS(СВЦЭМ!$D$33:$D$776,СВЦЭМ!$A$33:$A$776,$A61,СВЦЭМ!$B$33:$B$776,N$47)+'СЕТ СН'!$G$11+СВЦЭМ!$D$10+'СЕТ СН'!$G$6-'СЕТ СН'!$G$23</f>
        <v>1232.19231973</v>
      </c>
      <c r="O61" s="36">
        <f>SUMIFS(СВЦЭМ!$D$33:$D$776,СВЦЭМ!$A$33:$A$776,$A61,СВЦЭМ!$B$33:$B$776,O$47)+'СЕТ СН'!$G$11+СВЦЭМ!$D$10+'СЕТ СН'!$G$6-'СЕТ СН'!$G$23</f>
        <v>1230.0996681800002</v>
      </c>
      <c r="P61" s="36">
        <f>SUMIFS(СВЦЭМ!$D$33:$D$776,СВЦЭМ!$A$33:$A$776,$A61,СВЦЭМ!$B$33:$B$776,P$47)+'СЕТ СН'!$G$11+СВЦЭМ!$D$10+'СЕТ СН'!$G$6-'СЕТ СН'!$G$23</f>
        <v>1228.10244618</v>
      </c>
      <c r="Q61" s="36">
        <f>SUMIFS(СВЦЭМ!$D$33:$D$776,СВЦЭМ!$A$33:$A$776,$A61,СВЦЭМ!$B$33:$B$776,Q$47)+'СЕТ СН'!$G$11+СВЦЭМ!$D$10+'СЕТ СН'!$G$6-'СЕТ СН'!$G$23</f>
        <v>1215.3872972300001</v>
      </c>
      <c r="R61" s="36">
        <f>SUMIFS(СВЦЭМ!$D$33:$D$776,СВЦЭМ!$A$33:$A$776,$A61,СВЦЭМ!$B$33:$B$776,R$47)+'СЕТ СН'!$G$11+СВЦЭМ!$D$10+'СЕТ СН'!$G$6-'СЕТ СН'!$G$23</f>
        <v>1209.0820612900002</v>
      </c>
      <c r="S61" s="36">
        <f>SUMIFS(СВЦЭМ!$D$33:$D$776,СВЦЭМ!$A$33:$A$776,$A61,СВЦЭМ!$B$33:$B$776,S$47)+'СЕТ СН'!$G$11+СВЦЭМ!$D$10+'СЕТ СН'!$G$6-'СЕТ СН'!$G$23</f>
        <v>1219.35425005</v>
      </c>
      <c r="T61" s="36">
        <f>SUMIFS(СВЦЭМ!$D$33:$D$776,СВЦЭМ!$A$33:$A$776,$A61,СВЦЭМ!$B$33:$B$776,T$47)+'СЕТ СН'!$G$11+СВЦЭМ!$D$10+'СЕТ СН'!$G$6-'СЕТ СН'!$G$23</f>
        <v>1211.55475007</v>
      </c>
      <c r="U61" s="36">
        <f>SUMIFS(СВЦЭМ!$D$33:$D$776,СВЦЭМ!$A$33:$A$776,$A61,СВЦЭМ!$B$33:$B$776,U$47)+'СЕТ СН'!$G$11+СВЦЭМ!$D$10+'СЕТ СН'!$G$6-'СЕТ СН'!$G$23</f>
        <v>1200.30090746</v>
      </c>
      <c r="V61" s="36">
        <f>SUMIFS(СВЦЭМ!$D$33:$D$776,СВЦЭМ!$A$33:$A$776,$A61,СВЦЭМ!$B$33:$B$776,V$47)+'СЕТ СН'!$G$11+СВЦЭМ!$D$10+'СЕТ СН'!$G$6-'СЕТ СН'!$G$23</f>
        <v>1186.04914893</v>
      </c>
      <c r="W61" s="36">
        <f>SUMIFS(СВЦЭМ!$D$33:$D$776,СВЦЭМ!$A$33:$A$776,$A61,СВЦЭМ!$B$33:$B$776,W$47)+'СЕТ СН'!$G$11+СВЦЭМ!$D$10+'СЕТ СН'!$G$6-'СЕТ СН'!$G$23</f>
        <v>1182.93194423</v>
      </c>
      <c r="X61" s="36">
        <f>SUMIFS(СВЦЭМ!$D$33:$D$776,СВЦЭМ!$A$33:$A$776,$A61,СВЦЭМ!$B$33:$B$776,X$47)+'СЕТ СН'!$G$11+СВЦЭМ!$D$10+'СЕТ СН'!$G$6-'СЕТ СН'!$G$23</f>
        <v>1227.1617928200001</v>
      </c>
      <c r="Y61" s="36">
        <f>SUMIFS(СВЦЭМ!$D$33:$D$776,СВЦЭМ!$A$33:$A$776,$A61,СВЦЭМ!$B$33:$B$776,Y$47)+'СЕТ СН'!$G$11+СВЦЭМ!$D$10+'СЕТ СН'!$G$6-'СЕТ СН'!$G$23</f>
        <v>1336.96417193</v>
      </c>
    </row>
    <row r="62" spans="1:25" ht="15.75" x14ac:dyDescent="0.2">
      <c r="A62" s="35">
        <f t="shared" si="1"/>
        <v>43997</v>
      </c>
      <c r="B62" s="36">
        <f>SUMIFS(СВЦЭМ!$D$33:$D$776,СВЦЭМ!$A$33:$A$776,$A62,СВЦЭМ!$B$33:$B$776,B$47)+'СЕТ СН'!$G$11+СВЦЭМ!$D$10+'СЕТ СН'!$G$6-'СЕТ СН'!$G$23</f>
        <v>1405.5012536700001</v>
      </c>
      <c r="C62" s="36">
        <f>SUMIFS(СВЦЭМ!$D$33:$D$776,СВЦЭМ!$A$33:$A$776,$A62,СВЦЭМ!$B$33:$B$776,C$47)+'СЕТ СН'!$G$11+СВЦЭМ!$D$10+'СЕТ СН'!$G$6-'СЕТ СН'!$G$23</f>
        <v>1438.14235173</v>
      </c>
      <c r="D62" s="36">
        <f>SUMIFS(СВЦЭМ!$D$33:$D$776,СВЦЭМ!$A$33:$A$776,$A62,СВЦЭМ!$B$33:$B$776,D$47)+'СЕТ СН'!$G$11+СВЦЭМ!$D$10+'СЕТ СН'!$G$6-'СЕТ СН'!$G$23</f>
        <v>1461.1905195899999</v>
      </c>
      <c r="E62" s="36">
        <f>SUMIFS(СВЦЭМ!$D$33:$D$776,СВЦЭМ!$A$33:$A$776,$A62,СВЦЭМ!$B$33:$B$776,E$47)+'СЕТ СН'!$G$11+СВЦЭМ!$D$10+'СЕТ СН'!$G$6-'СЕТ СН'!$G$23</f>
        <v>1464.67795643</v>
      </c>
      <c r="F62" s="36">
        <f>SUMIFS(СВЦЭМ!$D$33:$D$776,СВЦЭМ!$A$33:$A$776,$A62,СВЦЭМ!$B$33:$B$776,F$47)+'СЕТ СН'!$G$11+СВЦЭМ!$D$10+'СЕТ СН'!$G$6-'СЕТ СН'!$G$23</f>
        <v>1456.9452304900001</v>
      </c>
      <c r="G62" s="36">
        <f>SUMIFS(СВЦЭМ!$D$33:$D$776,СВЦЭМ!$A$33:$A$776,$A62,СВЦЭМ!$B$33:$B$776,G$47)+'СЕТ СН'!$G$11+СВЦЭМ!$D$10+'СЕТ СН'!$G$6-'СЕТ СН'!$G$23</f>
        <v>1466.8504698500001</v>
      </c>
      <c r="H62" s="36">
        <f>SUMIFS(СВЦЭМ!$D$33:$D$776,СВЦЭМ!$A$33:$A$776,$A62,СВЦЭМ!$B$33:$B$776,H$47)+'СЕТ СН'!$G$11+СВЦЭМ!$D$10+'СЕТ СН'!$G$6-'СЕТ СН'!$G$23</f>
        <v>1445.83848575</v>
      </c>
      <c r="I62" s="36">
        <f>SUMIFS(СВЦЭМ!$D$33:$D$776,СВЦЭМ!$A$33:$A$776,$A62,СВЦЭМ!$B$33:$B$776,I$47)+'СЕТ СН'!$G$11+СВЦЭМ!$D$10+'СЕТ СН'!$G$6-'СЕТ СН'!$G$23</f>
        <v>1413.42489318</v>
      </c>
      <c r="J62" s="36">
        <f>SUMIFS(СВЦЭМ!$D$33:$D$776,СВЦЭМ!$A$33:$A$776,$A62,СВЦЭМ!$B$33:$B$776,J$47)+'СЕТ СН'!$G$11+СВЦЭМ!$D$10+'СЕТ СН'!$G$6-'СЕТ СН'!$G$23</f>
        <v>1348.02051265</v>
      </c>
      <c r="K62" s="36">
        <f>SUMIFS(СВЦЭМ!$D$33:$D$776,СВЦЭМ!$A$33:$A$776,$A62,СВЦЭМ!$B$33:$B$776,K$47)+'СЕТ СН'!$G$11+СВЦЭМ!$D$10+'СЕТ СН'!$G$6-'СЕТ СН'!$G$23</f>
        <v>1281.40754085</v>
      </c>
      <c r="L62" s="36">
        <f>SUMIFS(СВЦЭМ!$D$33:$D$776,СВЦЭМ!$A$33:$A$776,$A62,СВЦЭМ!$B$33:$B$776,L$47)+'СЕТ СН'!$G$11+СВЦЭМ!$D$10+'СЕТ СН'!$G$6-'СЕТ СН'!$G$23</f>
        <v>1241.8921704899999</v>
      </c>
      <c r="M62" s="36">
        <f>SUMIFS(СВЦЭМ!$D$33:$D$776,СВЦЭМ!$A$33:$A$776,$A62,СВЦЭМ!$B$33:$B$776,M$47)+'СЕТ СН'!$G$11+СВЦЭМ!$D$10+'СЕТ СН'!$G$6-'СЕТ СН'!$G$23</f>
        <v>1256.2863098500002</v>
      </c>
      <c r="N62" s="36">
        <f>SUMIFS(СВЦЭМ!$D$33:$D$776,СВЦЭМ!$A$33:$A$776,$A62,СВЦЭМ!$B$33:$B$776,N$47)+'СЕТ СН'!$G$11+СВЦЭМ!$D$10+'СЕТ СН'!$G$6-'СЕТ СН'!$G$23</f>
        <v>1258.71210068</v>
      </c>
      <c r="O62" s="36">
        <f>SUMIFS(СВЦЭМ!$D$33:$D$776,СВЦЭМ!$A$33:$A$776,$A62,СВЦЭМ!$B$33:$B$776,O$47)+'СЕТ СН'!$G$11+СВЦЭМ!$D$10+'СЕТ СН'!$G$6-'СЕТ СН'!$G$23</f>
        <v>1272.84857238</v>
      </c>
      <c r="P62" s="36">
        <f>SUMIFS(СВЦЭМ!$D$33:$D$776,СВЦЭМ!$A$33:$A$776,$A62,СВЦЭМ!$B$33:$B$776,P$47)+'СЕТ СН'!$G$11+СВЦЭМ!$D$10+'СЕТ СН'!$G$6-'СЕТ СН'!$G$23</f>
        <v>1281.75561638</v>
      </c>
      <c r="Q62" s="36">
        <f>SUMIFS(СВЦЭМ!$D$33:$D$776,СВЦЭМ!$A$33:$A$776,$A62,СВЦЭМ!$B$33:$B$776,Q$47)+'СЕТ СН'!$G$11+СВЦЭМ!$D$10+'СЕТ СН'!$G$6-'СЕТ СН'!$G$23</f>
        <v>1275.2861106</v>
      </c>
      <c r="R62" s="36">
        <f>SUMIFS(СВЦЭМ!$D$33:$D$776,СВЦЭМ!$A$33:$A$776,$A62,СВЦЭМ!$B$33:$B$776,R$47)+'СЕТ СН'!$G$11+СВЦЭМ!$D$10+'СЕТ СН'!$G$6-'СЕТ СН'!$G$23</f>
        <v>1274.4594846800001</v>
      </c>
      <c r="S62" s="36">
        <f>SUMIFS(СВЦЭМ!$D$33:$D$776,СВЦЭМ!$A$33:$A$776,$A62,СВЦЭМ!$B$33:$B$776,S$47)+'СЕТ СН'!$G$11+СВЦЭМ!$D$10+'СЕТ СН'!$G$6-'СЕТ СН'!$G$23</f>
        <v>1272.1307253800001</v>
      </c>
      <c r="T62" s="36">
        <f>SUMIFS(СВЦЭМ!$D$33:$D$776,СВЦЭМ!$A$33:$A$776,$A62,СВЦЭМ!$B$33:$B$776,T$47)+'СЕТ СН'!$G$11+СВЦЭМ!$D$10+'СЕТ СН'!$G$6-'СЕТ СН'!$G$23</f>
        <v>1270.8751621000001</v>
      </c>
      <c r="U62" s="36">
        <f>SUMIFS(СВЦЭМ!$D$33:$D$776,СВЦЭМ!$A$33:$A$776,$A62,СВЦЭМ!$B$33:$B$776,U$47)+'СЕТ СН'!$G$11+СВЦЭМ!$D$10+'СЕТ СН'!$G$6-'СЕТ СН'!$G$23</f>
        <v>1264.3103530600001</v>
      </c>
      <c r="V62" s="36">
        <f>SUMIFS(СВЦЭМ!$D$33:$D$776,СВЦЭМ!$A$33:$A$776,$A62,СВЦЭМ!$B$33:$B$776,V$47)+'СЕТ СН'!$G$11+СВЦЭМ!$D$10+'СЕТ СН'!$G$6-'СЕТ СН'!$G$23</f>
        <v>1247.5593545800002</v>
      </c>
      <c r="W62" s="36">
        <f>SUMIFS(СВЦЭМ!$D$33:$D$776,СВЦЭМ!$A$33:$A$776,$A62,СВЦЭМ!$B$33:$B$776,W$47)+'СЕТ СН'!$G$11+СВЦЭМ!$D$10+'СЕТ СН'!$G$6-'СЕТ СН'!$G$23</f>
        <v>1226.26536652</v>
      </c>
      <c r="X62" s="36">
        <f>SUMIFS(СВЦЭМ!$D$33:$D$776,СВЦЭМ!$A$33:$A$776,$A62,СВЦЭМ!$B$33:$B$776,X$47)+'СЕТ СН'!$G$11+СВЦЭМ!$D$10+'СЕТ СН'!$G$6-'СЕТ СН'!$G$23</f>
        <v>1249.22033904</v>
      </c>
      <c r="Y62" s="36">
        <f>SUMIFS(СВЦЭМ!$D$33:$D$776,СВЦЭМ!$A$33:$A$776,$A62,СВЦЭМ!$B$33:$B$776,Y$47)+'СЕТ СН'!$G$11+СВЦЭМ!$D$10+'СЕТ СН'!$G$6-'СЕТ СН'!$G$23</f>
        <v>1341.9132249300001</v>
      </c>
    </row>
    <row r="63" spans="1:25" ht="15.75" x14ac:dyDescent="0.2">
      <c r="A63" s="35">
        <f t="shared" si="1"/>
        <v>43998</v>
      </c>
      <c r="B63" s="36">
        <f>SUMIFS(СВЦЭМ!$D$33:$D$776,СВЦЭМ!$A$33:$A$776,$A63,СВЦЭМ!$B$33:$B$776,B$47)+'СЕТ СН'!$G$11+СВЦЭМ!$D$10+'СЕТ СН'!$G$6-'СЕТ СН'!$G$23</f>
        <v>1442.8212363</v>
      </c>
      <c r="C63" s="36">
        <f>SUMIFS(СВЦЭМ!$D$33:$D$776,СВЦЭМ!$A$33:$A$776,$A63,СВЦЭМ!$B$33:$B$776,C$47)+'СЕТ СН'!$G$11+СВЦЭМ!$D$10+'СЕТ СН'!$G$6-'СЕТ СН'!$G$23</f>
        <v>1474.20884202</v>
      </c>
      <c r="D63" s="36">
        <f>SUMIFS(СВЦЭМ!$D$33:$D$776,СВЦЭМ!$A$33:$A$776,$A63,СВЦЭМ!$B$33:$B$776,D$47)+'СЕТ СН'!$G$11+СВЦЭМ!$D$10+'СЕТ СН'!$G$6-'СЕТ СН'!$G$23</f>
        <v>1491.7209272099999</v>
      </c>
      <c r="E63" s="36">
        <f>SUMIFS(СВЦЭМ!$D$33:$D$776,СВЦЭМ!$A$33:$A$776,$A63,СВЦЭМ!$B$33:$B$776,E$47)+'СЕТ СН'!$G$11+СВЦЭМ!$D$10+'СЕТ СН'!$G$6-'СЕТ СН'!$G$23</f>
        <v>1484.7266475000001</v>
      </c>
      <c r="F63" s="36">
        <f>SUMIFS(СВЦЭМ!$D$33:$D$776,СВЦЭМ!$A$33:$A$776,$A63,СВЦЭМ!$B$33:$B$776,F$47)+'СЕТ СН'!$G$11+СВЦЭМ!$D$10+'СЕТ СН'!$G$6-'СЕТ СН'!$G$23</f>
        <v>1482.6033493899999</v>
      </c>
      <c r="G63" s="36">
        <f>SUMIFS(СВЦЭМ!$D$33:$D$776,СВЦЭМ!$A$33:$A$776,$A63,СВЦЭМ!$B$33:$B$776,G$47)+'СЕТ СН'!$G$11+СВЦЭМ!$D$10+'СЕТ СН'!$G$6-'СЕТ СН'!$G$23</f>
        <v>1489.8502720199999</v>
      </c>
      <c r="H63" s="36">
        <f>SUMIFS(СВЦЭМ!$D$33:$D$776,СВЦЭМ!$A$33:$A$776,$A63,СВЦЭМ!$B$33:$B$776,H$47)+'СЕТ СН'!$G$11+СВЦЭМ!$D$10+'СЕТ СН'!$G$6-'СЕТ СН'!$G$23</f>
        <v>1495.72950397</v>
      </c>
      <c r="I63" s="36">
        <f>SUMIFS(СВЦЭМ!$D$33:$D$776,СВЦЭМ!$A$33:$A$776,$A63,СВЦЭМ!$B$33:$B$776,I$47)+'СЕТ СН'!$G$11+СВЦЭМ!$D$10+'СЕТ СН'!$G$6-'СЕТ СН'!$G$23</f>
        <v>1451.75767249</v>
      </c>
      <c r="J63" s="36">
        <f>SUMIFS(СВЦЭМ!$D$33:$D$776,СВЦЭМ!$A$33:$A$776,$A63,СВЦЭМ!$B$33:$B$776,J$47)+'СЕТ СН'!$G$11+СВЦЭМ!$D$10+'СЕТ СН'!$G$6-'СЕТ СН'!$G$23</f>
        <v>1396.0952591700002</v>
      </c>
      <c r="K63" s="36">
        <f>SUMIFS(СВЦЭМ!$D$33:$D$776,СВЦЭМ!$A$33:$A$776,$A63,СВЦЭМ!$B$33:$B$776,K$47)+'СЕТ СН'!$G$11+СВЦЭМ!$D$10+'СЕТ СН'!$G$6-'СЕТ СН'!$G$23</f>
        <v>1316.9510598000002</v>
      </c>
      <c r="L63" s="36">
        <f>SUMIFS(СВЦЭМ!$D$33:$D$776,СВЦЭМ!$A$33:$A$776,$A63,СВЦЭМ!$B$33:$B$776,L$47)+'СЕТ СН'!$G$11+СВЦЭМ!$D$10+'СЕТ СН'!$G$6-'СЕТ СН'!$G$23</f>
        <v>1269.6242270900002</v>
      </c>
      <c r="M63" s="36">
        <f>SUMIFS(СВЦЭМ!$D$33:$D$776,СВЦЭМ!$A$33:$A$776,$A63,СВЦЭМ!$B$33:$B$776,M$47)+'СЕТ СН'!$G$11+СВЦЭМ!$D$10+'СЕТ СН'!$G$6-'СЕТ СН'!$G$23</f>
        <v>1268.05746462</v>
      </c>
      <c r="N63" s="36">
        <f>SUMIFS(СВЦЭМ!$D$33:$D$776,СВЦЭМ!$A$33:$A$776,$A63,СВЦЭМ!$B$33:$B$776,N$47)+'СЕТ СН'!$G$11+СВЦЭМ!$D$10+'СЕТ СН'!$G$6-'СЕТ СН'!$G$23</f>
        <v>1271.7273676700001</v>
      </c>
      <c r="O63" s="36">
        <f>SUMIFS(СВЦЭМ!$D$33:$D$776,СВЦЭМ!$A$33:$A$776,$A63,СВЦЭМ!$B$33:$B$776,O$47)+'СЕТ СН'!$G$11+СВЦЭМ!$D$10+'СЕТ СН'!$G$6-'СЕТ СН'!$G$23</f>
        <v>1280.8598415800002</v>
      </c>
      <c r="P63" s="36">
        <f>SUMIFS(СВЦЭМ!$D$33:$D$776,СВЦЭМ!$A$33:$A$776,$A63,СВЦЭМ!$B$33:$B$776,P$47)+'СЕТ СН'!$G$11+СВЦЭМ!$D$10+'СЕТ СН'!$G$6-'СЕТ СН'!$G$23</f>
        <v>1278.7270121700001</v>
      </c>
      <c r="Q63" s="36">
        <f>SUMIFS(СВЦЭМ!$D$33:$D$776,СВЦЭМ!$A$33:$A$776,$A63,СВЦЭМ!$B$33:$B$776,Q$47)+'СЕТ СН'!$G$11+СВЦЭМ!$D$10+'СЕТ СН'!$G$6-'СЕТ СН'!$G$23</f>
        <v>1283.4907087800002</v>
      </c>
      <c r="R63" s="36">
        <f>SUMIFS(СВЦЭМ!$D$33:$D$776,СВЦЭМ!$A$33:$A$776,$A63,СВЦЭМ!$B$33:$B$776,R$47)+'СЕТ СН'!$G$11+СВЦЭМ!$D$10+'СЕТ СН'!$G$6-'СЕТ СН'!$G$23</f>
        <v>1281.73086951</v>
      </c>
      <c r="S63" s="36">
        <f>SUMIFS(СВЦЭМ!$D$33:$D$776,СВЦЭМ!$A$33:$A$776,$A63,СВЦЭМ!$B$33:$B$776,S$47)+'СЕТ СН'!$G$11+СВЦЭМ!$D$10+'СЕТ СН'!$G$6-'СЕТ СН'!$G$23</f>
        <v>1282.6935685399999</v>
      </c>
      <c r="T63" s="36">
        <f>SUMIFS(СВЦЭМ!$D$33:$D$776,СВЦЭМ!$A$33:$A$776,$A63,СВЦЭМ!$B$33:$B$776,T$47)+'СЕТ СН'!$G$11+СВЦЭМ!$D$10+'СЕТ СН'!$G$6-'СЕТ СН'!$G$23</f>
        <v>1277.31331284</v>
      </c>
      <c r="U63" s="36">
        <f>SUMIFS(СВЦЭМ!$D$33:$D$776,СВЦЭМ!$A$33:$A$776,$A63,СВЦЭМ!$B$33:$B$776,U$47)+'СЕТ СН'!$G$11+СВЦЭМ!$D$10+'СЕТ СН'!$G$6-'СЕТ СН'!$G$23</f>
        <v>1269.04934899</v>
      </c>
      <c r="V63" s="36">
        <f>SUMIFS(СВЦЭМ!$D$33:$D$776,СВЦЭМ!$A$33:$A$776,$A63,СВЦЭМ!$B$33:$B$776,V$47)+'СЕТ СН'!$G$11+СВЦЭМ!$D$10+'СЕТ СН'!$G$6-'СЕТ СН'!$G$23</f>
        <v>1231.97618416</v>
      </c>
      <c r="W63" s="36">
        <f>SUMIFS(СВЦЭМ!$D$33:$D$776,СВЦЭМ!$A$33:$A$776,$A63,СВЦЭМ!$B$33:$B$776,W$47)+'СЕТ СН'!$G$11+СВЦЭМ!$D$10+'СЕТ СН'!$G$6-'СЕТ СН'!$G$23</f>
        <v>1232.8914789300002</v>
      </c>
      <c r="X63" s="36">
        <f>SUMIFS(СВЦЭМ!$D$33:$D$776,СВЦЭМ!$A$33:$A$776,$A63,СВЦЭМ!$B$33:$B$776,X$47)+'СЕТ СН'!$G$11+СВЦЭМ!$D$10+'СЕТ СН'!$G$6-'СЕТ СН'!$G$23</f>
        <v>1285.7595205699999</v>
      </c>
      <c r="Y63" s="36">
        <f>SUMIFS(СВЦЭМ!$D$33:$D$776,СВЦЭМ!$A$33:$A$776,$A63,СВЦЭМ!$B$33:$B$776,Y$47)+'СЕТ СН'!$G$11+СВЦЭМ!$D$10+'СЕТ СН'!$G$6-'СЕТ СН'!$G$23</f>
        <v>1357.7391817100001</v>
      </c>
    </row>
    <row r="64" spans="1:25" ht="15.75" x14ac:dyDescent="0.2">
      <c r="A64" s="35">
        <f t="shared" si="1"/>
        <v>43999</v>
      </c>
      <c r="B64" s="36">
        <f>SUMIFS(СВЦЭМ!$D$33:$D$776,СВЦЭМ!$A$33:$A$776,$A64,СВЦЭМ!$B$33:$B$776,B$47)+'СЕТ СН'!$G$11+СВЦЭМ!$D$10+'СЕТ СН'!$G$6-'СЕТ СН'!$G$23</f>
        <v>1474.39493384</v>
      </c>
      <c r="C64" s="36">
        <f>SUMIFS(СВЦЭМ!$D$33:$D$776,СВЦЭМ!$A$33:$A$776,$A64,СВЦЭМ!$B$33:$B$776,C$47)+'СЕТ СН'!$G$11+СВЦЭМ!$D$10+'СЕТ СН'!$G$6-'СЕТ СН'!$G$23</f>
        <v>1512.5557037100002</v>
      </c>
      <c r="D64" s="36">
        <f>SUMIFS(СВЦЭМ!$D$33:$D$776,СВЦЭМ!$A$33:$A$776,$A64,СВЦЭМ!$B$33:$B$776,D$47)+'СЕТ СН'!$G$11+СВЦЭМ!$D$10+'СЕТ СН'!$G$6-'СЕТ СН'!$G$23</f>
        <v>1492.4411240899999</v>
      </c>
      <c r="E64" s="36">
        <f>SUMIFS(СВЦЭМ!$D$33:$D$776,СВЦЭМ!$A$33:$A$776,$A64,СВЦЭМ!$B$33:$B$776,E$47)+'СЕТ СН'!$G$11+СВЦЭМ!$D$10+'СЕТ СН'!$G$6-'СЕТ СН'!$G$23</f>
        <v>1480.4416611800002</v>
      </c>
      <c r="F64" s="36">
        <f>SUMIFS(СВЦЭМ!$D$33:$D$776,СВЦЭМ!$A$33:$A$776,$A64,СВЦЭМ!$B$33:$B$776,F$47)+'СЕТ СН'!$G$11+СВЦЭМ!$D$10+'СЕТ СН'!$G$6-'СЕТ СН'!$G$23</f>
        <v>1474.18648325</v>
      </c>
      <c r="G64" s="36">
        <f>SUMIFS(СВЦЭМ!$D$33:$D$776,СВЦЭМ!$A$33:$A$776,$A64,СВЦЭМ!$B$33:$B$776,G$47)+'СЕТ СН'!$G$11+СВЦЭМ!$D$10+'СЕТ СН'!$G$6-'СЕТ СН'!$G$23</f>
        <v>1483.8800176100001</v>
      </c>
      <c r="H64" s="36">
        <f>SUMIFS(СВЦЭМ!$D$33:$D$776,СВЦЭМ!$A$33:$A$776,$A64,СВЦЭМ!$B$33:$B$776,H$47)+'СЕТ СН'!$G$11+СВЦЭМ!$D$10+'СЕТ СН'!$G$6-'СЕТ СН'!$G$23</f>
        <v>1513.71443228</v>
      </c>
      <c r="I64" s="36">
        <f>SUMIFS(СВЦЭМ!$D$33:$D$776,СВЦЭМ!$A$33:$A$776,$A64,СВЦЭМ!$B$33:$B$776,I$47)+'СЕТ СН'!$G$11+СВЦЭМ!$D$10+'СЕТ СН'!$G$6-'СЕТ СН'!$G$23</f>
        <v>1490.1962499700001</v>
      </c>
      <c r="J64" s="36">
        <f>SUMIFS(СВЦЭМ!$D$33:$D$776,СВЦЭМ!$A$33:$A$776,$A64,СВЦЭМ!$B$33:$B$776,J$47)+'СЕТ СН'!$G$11+СВЦЭМ!$D$10+'СЕТ СН'!$G$6-'СЕТ СН'!$G$23</f>
        <v>1434.8135809700002</v>
      </c>
      <c r="K64" s="36">
        <f>SUMIFS(СВЦЭМ!$D$33:$D$776,СВЦЭМ!$A$33:$A$776,$A64,СВЦЭМ!$B$33:$B$776,K$47)+'СЕТ СН'!$G$11+СВЦЭМ!$D$10+'СЕТ СН'!$G$6-'СЕТ СН'!$G$23</f>
        <v>1337.3568762700002</v>
      </c>
      <c r="L64" s="36">
        <f>SUMIFS(СВЦЭМ!$D$33:$D$776,СВЦЭМ!$A$33:$A$776,$A64,СВЦЭМ!$B$33:$B$776,L$47)+'СЕТ СН'!$G$11+СВЦЭМ!$D$10+'СЕТ СН'!$G$6-'СЕТ СН'!$G$23</f>
        <v>1265.4581842800001</v>
      </c>
      <c r="M64" s="36">
        <f>SUMIFS(СВЦЭМ!$D$33:$D$776,СВЦЭМ!$A$33:$A$776,$A64,СВЦЭМ!$B$33:$B$776,M$47)+'СЕТ СН'!$G$11+СВЦЭМ!$D$10+'СЕТ СН'!$G$6-'СЕТ СН'!$G$23</f>
        <v>1254.24750827</v>
      </c>
      <c r="N64" s="36">
        <f>SUMIFS(СВЦЭМ!$D$33:$D$776,СВЦЭМ!$A$33:$A$776,$A64,СВЦЭМ!$B$33:$B$776,N$47)+'СЕТ СН'!$G$11+СВЦЭМ!$D$10+'СЕТ СН'!$G$6-'СЕТ СН'!$G$23</f>
        <v>1258.1798804800001</v>
      </c>
      <c r="O64" s="36">
        <f>SUMIFS(СВЦЭМ!$D$33:$D$776,СВЦЭМ!$A$33:$A$776,$A64,СВЦЭМ!$B$33:$B$776,O$47)+'СЕТ СН'!$G$11+СВЦЭМ!$D$10+'СЕТ СН'!$G$6-'СЕТ СН'!$G$23</f>
        <v>1270.5566637400002</v>
      </c>
      <c r="P64" s="36">
        <f>SUMIFS(СВЦЭМ!$D$33:$D$776,СВЦЭМ!$A$33:$A$776,$A64,СВЦЭМ!$B$33:$B$776,P$47)+'СЕТ СН'!$G$11+СВЦЭМ!$D$10+'СЕТ СН'!$G$6-'СЕТ СН'!$G$23</f>
        <v>1284.4409840200001</v>
      </c>
      <c r="Q64" s="36">
        <f>SUMIFS(СВЦЭМ!$D$33:$D$776,СВЦЭМ!$A$33:$A$776,$A64,СВЦЭМ!$B$33:$B$776,Q$47)+'СЕТ СН'!$G$11+СВЦЭМ!$D$10+'СЕТ СН'!$G$6-'СЕТ СН'!$G$23</f>
        <v>1275.07762542</v>
      </c>
      <c r="R64" s="36">
        <f>SUMIFS(СВЦЭМ!$D$33:$D$776,СВЦЭМ!$A$33:$A$776,$A64,СВЦЭМ!$B$33:$B$776,R$47)+'СЕТ СН'!$G$11+СВЦЭМ!$D$10+'СЕТ СН'!$G$6-'СЕТ СН'!$G$23</f>
        <v>1271.11051707</v>
      </c>
      <c r="S64" s="36">
        <f>SUMIFS(СВЦЭМ!$D$33:$D$776,СВЦЭМ!$A$33:$A$776,$A64,СВЦЭМ!$B$33:$B$776,S$47)+'СЕТ СН'!$G$11+СВЦЭМ!$D$10+'СЕТ СН'!$G$6-'СЕТ СН'!$G$23</f>
        <v>1272.8311780900001</v>
      </c>
      <c r="T64" s="36">
        <f>SUMIFS(СВЦЭМ!$D$33:$D$776,СВЦЭМ!$A$33:$A$776,$A64,СВЦЭМ!$B$33:$B$776,T$47)+'СЕТ СН'!$G$11+СВЦЭМ!$D$10+'СЕТ СН'!$G$6-'СЕТ СН'!$G$23</f>
        <v>1283.0800079600001</v>
      </c>
      <c r="U64" s="36">
        <f>SUMIFS(СВЦЭМ!$D$33:$D$776,СВЦЭМ!$A$33:$A$776,$A64,СВЦЭМ!$B$33:$B$776,U$47)+'СЕТ СН'!$G$11+СВЦЭМ!$D$10+'СЕТ СН'!$G$6-'СЕТ СН'!$G$23</f>
        <v>1267.88153672</v>
      </c>
      <c r="V64" s="36">
        <f>SUMIFS(СВЦЭМ!$D$33:$D$776,СВЦЭМ!$A$33:$A$776,$A64,СВЦЭМ!$B$33:$B$776,V$47)+'СЕТ СН'!$G$11+СВЦЭМ!$D$10+'СЕТ СН'!$G$6-'СЕТ СН'!$G$23</f>
        <v>1261.26086725</v>
      </c>
      <c r="W64" s="36">
        <f>SUMIFS(СВЦЭМ!$D$33:$D$776,СВЦЭМ!$A$33:$A$776,$A64,СВЦЭМ!$B$33:$B$776,W$47)+'СЕТ СН'!$G$11+СВЦЭМ!$D$10+'СЕТ СН'!$G$6-'СЕТ СН'!$G$23</f>
        <v>1266.65181564</v>
      </c>
      <c r="X64" s="36">
        <f>SUMIFS(СВЦЭМ!$D$33:$D$776,СВЦЭМ!$A$33:$A$776,$A64,СВЦЭМ!$B$33:$B$776,X$47)+'СЕТ СН'!$G$11+СВЦЭМ!$D$10+'СЕТ СН'!$G$6-'СЕТ СН'!$G$23</f>
        <v>1311.7599944100002</v>
      </c>
      <c r="Y64" s="36">
        <f>SUMIFS(СВЦЭМ!$D$33:$D$776,СВЦЭМ!$A$33:$A$776,$A64,СВЦЭМ!$B$33:$B$776,Y$47)+'СЕТ СН'!$G$11+СВЦЭМ!$D$10+'СЕТ СН'!$G$6-'СЕТ СН'!$G$23</f>
        <v>1392.7779669700001</v>
      </c>
    </row>
    <row r="65" spans="1:26" ht="15.75" x14ac:dyDescent="0.2">
      <c r="A65" s="35">
        <f t="shared" si="1"/>
        <v>44000</v>
      </c>
      <c r="B65" s="36">
        <f>SUMIFS(СВЦЭМ!$D$33:$D$776,СВЦЭМ!$A$33:$A$776,$A65,СВЦЭМ!$B$33:$B$776,B$47)+'СЕТ СН'!$G$11+СВЦЭМ!$D$10+'СЕТ СН'!$G$6-'СЕТ СН'!$G$23</f>
        <v>1361.0586665999999</v>
      </c>
      <c r="C65" s="36">
        <f>SUMIFS(СВЦЭМ!$D$33:$D$776,СВЦЭМ!$A$33:$A$776,$A65,СВЦЭМ!$B$33:$B$776,C$47)+'СЕТ СН'!$G$11+СВЦЭМ!$D$10+'СЕТ СН'!$G$6-'СЕТ СН'!$G$23</f>
        <v>1338.91501599</v>
      </c>
      <c r="D65" s="36">
        <f>SUMIFS(СВЦЭМ!$D$33:$D$776,СВЦЭМ!$A$33:$A$776,$A65,СВЦЭМ!$B$33:$B$776,D$47)+'СЕТ СН'!$G$11+СВЦЭМ!$D$10+'СЕТ СН'!$G$6-'СЕТ СН'!$G$23</f>
        <v>1366.49520779</v>
      </c>
      <c r="E65" s="36">
        <f>SUMIFS(СВЦЭМ!$D$33:$D$776,СВЦЭМ!$A$33:$A$776,$A65,СВЦЭМ!$B$33:$B$776,E$47)+'СЕТ СН'!$G$11+СВЦЭМ!$D$10+'СЕТ СН'!$G$6-'СЕТ СН'!$G$23</f>
        <v>1378.6994456699999</v>
      </c>
      <c r="F65" s="36">
        <f>SUMIFS(СВЦЭМ!$D$33:$D$776,СВЦЭМ!$A$33:$A$776,$A65,СВЦЭМ!$B$33:$B$776,F$47)+'СЕТ СН'!$G$11+СВЦЭМ!$D$10+'СЕТ СН'!$G$6-'СЕТ СН'!$G$23</f>
        <v>1377.64489052</v>
      </c>
      <c r="G65" s="36">
        <f>SUMIFS(СВЦЭМ!$D$33:$D$776,СВЦЭМ!$A$33:$A$776,$A65,СВЦЭМ!$B$33:$B$776,G$47)+'СЕТ СН'!$G$11+СВЦЭМ!$D$10+'СЕТ СН'!$G$6-'СЕТ СН'!$G$23</f>
        <v>1490.1440791300001</v>
      </c>
      <c r="H65" s="36">
        <f>SUMIFS(СВЦЭМ!$D$33:$D$776,СВЦЭМ!$A$33:$A$776,$A65,СВЦЭМ!$B$33:$B$776,H$47)+'СЕТ СН'!$G$11+СВЦЭМ!$D$10+'СЕТ СН'!$G$6-'СЕТ СН'!$G$23</f>
        <v>1451.4296480400001</v>
      </c>
      <c r="I65" s="36">
        <f>SUMIFS(СВЦЭМ!$D$33:$D$776,СВЦЭМ!$A$33:$A$776,$A65,СВЦЭМ!$B$33:$B$776,I$47)+'СЕТ СН'!$G$11+СВЦЭМ!$D$10+'СЕТ СН'!$G$6-'СЕТ СН'!$G$23</f>
        <v>1445.33723513</v>
      </c>
      <c r="J65" s="36">
        <f>SUMIFS(СВЦЭМ!$D$33:$D$776,СВЦЭМ!$A$33:$A$776,$A65,СВЦЭМ!$B$33:$B$776,J$47)+'СЕТ СН'!$G$11+СВЦЭМ!$D$10+'СЕТ СН'!$G$6-'СЕТ СН'!$G$23</f>
        <v>1449.1940063400002</v>
      </c>
      <c r="K65" s="36">
        <f>SUMIFS(СВЦЭМ!$D$33:$D$776,СВЦЭМ!$A$33:$A$776,$A65,СВЦЭМ!$B$33:$B$776,K$47)+'СЕТ СН'!$G$11+СВЦЭМ!$D$10+'СЕТ СН'!$G$6-'СЕТ СН'!$G$23</f>
        <v>1366.2673455200002</v>
      </c>
      <c r="L65" s="36">
        <f>SUMIFS(СВЦЭМ!$D$33:$D$776,СВЦЭМ!$A$33:$A$776,$A65,СВЦЭМ!$B$33:$B$776,L$47)+'СЕТ СН'!$G$11+СВЦЭМ!$D$10+'СЕТ СН'!$G$6-'СЕТ СН'!$G$23</f>
        <v>1308.9268791200002</v>
      </c>
      <c r="M65" s="36">
        <f>SUMIFS(СВЦЭМ!$D$33:$D$776,СВЦЭМ!$A$33:$A$776,$A65,СВЦЭМ!$B$33:$B$776,M$47)+'СЕТ СН'!$G$11+СВЦЭМ!$D$10+'СЕТ СН'!$G$6-'СЕТ СН'!$G$23</f>
        <v>1295.2744313100002</v>
      </c>
      <c r="N65" s="36">
        <f>SUMIFS(СВЦЭМ!$D$33:$D$776,СВЦЭМ!$A$33:$A$776,$A65,СВЦЭМ!$B$33:$B$776,N$47)+'СЕТ СН'!$G$11+СВЦЭМ!$D$10+'СЕТ СН'!$G$6-'СЕТ СН'!$G$23</f>
        <v>1309.00623122</v>
      </c>
      <c r="O65" s="36">
        <f>SUMIFS(СВЦЭМ!$D$33:$D$776,СВЦЭМ!$A$33:$A$776,$A65,СВЦЭМ!$B$33:$B$776,O$47)+'СЕТ СН'!$G$11+СВЦЭМ!$D$10+'СЕТ СН'!$G$6-'СЕТ СН'!$G$23</f>
        <v>1323.5729334500002</v>
      </c>
      <c r="P65" s="36">
        <f>SUMIFS(СВЦЭМ!$D$33:$D$776,СВЦЭМ!$A$33:$A$776,$A65,СВЦЭМ!$B$33:$B$776,P$47)+'СЕТ СН'!$G$11+СВЦЭМ!$D$10+'СЕТ СН'!$G$6-'СЕТ СН'!$G$23</f>
        <v>1316.9555397300001</v>
      </c>
      <c r="Q65" s="36">
        <f>SUMIFS(СВЦЭМ!$D$33:$D$776,СВЦЭМ!$A$33:$A$776,$A65,СВЦЭМ!$B$33:$B$776,Q$47)+'СЕТ СН'!$G$11+СВЦЭМ!$D$10+'СЕТ СН'!$G$6-'СЕТ СН'!$G$23</f>
        <v>1321.3465720600002</v>
      </c>
      <c r="R65" s="36">
        <f>SUMIFS(СВЦЭМ!$D$33:$D$776,СВЦЭМ!$A$33:$A$776,$A65,СВЦЭМ!$B$33:$B$776,R$47)+'СЕТ СН'!$G$11+СВЦЭМ!$D$10+'СЕТ СН'!$G$6-'СЕТ СН'!$G$23</f>
        <v>1316.5819738600001</v>
      </c>
      <c r="S65" s="36">
        <f>SUMIFS(СВЦЭМ!$D$33:$D$776,СВЦЭМ!$A$33:$A$776,$A65,СВЦЭМ!$B$33:$B$776,S$47)+'СЕТ СН'!$G$11+СВЦЭМ!$D$10+'СЕТ СН'!$G$6-'СЕТ СН'!$G$23</f>
        <v>1328.1430923100002</v>
      </c>
      <c r="T65" s="36">
        <f>SUMIFS(СВЦЭМ!$D$33:$D$776,СВЦЭМ!$A$33:$A$776,$A65,СВЦЭМ!$B$33:$B$776,T$47)+'СЕТ СН'!$G$11+СВЦЭМ!$D$10+'СЕТ СН'!$G$6-'СЕТ СН'!$G$23</f>
        <v>1323.18427342</v>
      </c>
      <c r="U65" s="36">
        <f>SUMIFS(СВЦЭМ!$D$33:$D$776,СВЦЭМ!$A$33:$A$776,$A65,СВЦЭМ!$B$33:$B$776,U$47)+'СЕТ СН'!$G$11+СВЦЭМ!$D$10+'СЕТ СН'!$G$6-'СЕТ СН'!$G$23</f>
        <v>1321.6916543500001</v>
      </c>
      <c r="V65" s="36">
        <f>SUMIFS(СВЦЭМ!$D$33:$D$776,СВЦЭМ!$A$33:$A$776,$A65,СВЦЭМ!$B$33:$B$776,V$47)+'СЕТ СН'!$G$11+СВЦЭМ!$D$10+'СЕТ СН'!$G$6-'СЕТ СН'!$G$23</f>
        <v>1307.24671917</v>
      </c>
      <c r="W65" s="36">
        <f>SUMIFS(СВЦЭМ!$D$33:$D$776,СВЦЭМ!$A$33:$A$776,$A65,СВЦЭМ!$B$33:$B$776,W$47)+'СЕТ СН'!$G$11+СВЦЭМ!$D$10+'СЕТ СН'!$G$6-'СЕТ СН'!$G$23</f>
        <v>1300.92383126</v>
      </c>
      <c r="X65" s="36">
        <f>SUMIFS(СВЦЭМ!$D$33:$D$776,СВЦЭМ!$A$33:$A$776,$A65,СВЦЭМ!$B$33:$B$776,X$47)+'СЕТ СН'!$G$11+СВЦЭМ!$D$10+'СЕТ СН'!$G$6-'СЕТ СН'!$G$23</f>
        <v>1344.5974533600001</v>
      </c>
      <c r="Y65" s="36">
        <f>SUMIFS(СВЦЭМ!$D$33:$D$776,СВЦЭМ!$A$33:$A$776,$A65,СВЦЭМ!$B$33:$B$776,Y$47)+'СЕТ СН'!$G$11+СВЦЭМ!$D$10+'СЕТ СН'!$G$6-'СЕТ СН'!$G$23</f>
        <v>1356.1461842600002</v>
      </c>
    </row>
    <row r="66" spans="1:26" ht="15.75" x14ac:dyDescent="0.2">
      <c r="A66" s="35">
        <f t="shared" si="1"/>
        <v>44001</v>
      </c>
      <c r="B66" s="36">
        <f>SUMIFS(СВЦЭМ!$D$33:$D$776,СВЦЭМ!$A$33:$A$776,$A66,СВЦЭМ!$B$33:$B$776,B$47)+'СЕТ СН'!$G$11+СВЦЭМ!$D$10+'СЕТ СН'!$G$6-'СЕТ СН'!$G$23</f>
        <v>1462.3713524200002</v>
      </c>
      <c r="C66" s="36">
        <f>SUMIFS(СВЦЭМ!$D$33:$D$776,СВЦЭМ!$A$33:$A$776,$A66,СВЦЭМ!$B$33:$B$776,C$47)+'СЕТ СН'!$G$11+СВЦЭМ!$D$10+'СЕТ СН'!$G$6-'СЕТ СН'!$G$23</f>
        <v>1496.9997143600001</v>
      </c>
      <c r="D66" s="36">
        <f>SUMIFS(СВЦЭМ!$D$33:$D$776,СВЦЭМ!$A$33:$A$776,$A66,СВЦЭМ!$B$33:$B$776,D$47)+'СЕТ СН'!$G$11+СВЦЭМ!$D$10+'СЕТ СН'!$G$6-'СЕТ СН'!$G$23</f>
        <v>1503.29431045</v>
      </c>
      <c r="E66" s="36">
        <f>SUMIFS(СВЦЭМ!$D$33:$D$776,СВЦЭМ!$A$33:$A$776,$A66,СВЦЭМ!$B$33:$B$776,E$47)+'СЕТ СН'!$G$11+СВЦЭМ!$D$10+'СЕТ СН'!$G$6-'СЕТ СН'!$G$23</f>
        <v>1493.5930362700001</v>
      </c>
      <c r="F66" s="36">
        <f>SUMIFS(СВЦЭМ!$D$33:$D$776,СВЦЭМ!$A$33:$A$776,$A66,СВЦЭМ!$B$33:$B$776,F$47)+'СЕТ СН'!$G$11+СВЦЭМ!$D$10+'СЕТ СН'!$G$6-'СЕТ СН'!$G$23</f>
        <v>1487.84675889</v>
      </c>
      <c r="G66" s="36">
        <f>SUMIFS(СВЦЭМ!$D$33:$D$776,СВЦЭМ!$A$33:$A$776,$A66,СВЦЭМ!$B$33:$B$776,G$47)+'СЕТ СН'!$G$11+СВЦЭМ!$D$10+'СЕТ СН'!$G$6-'СЕТ СН'!$G$23</f>
        <v>1495.93711463</v>
      </c>
      <c r="H66" s="36">
        <f>SUMIFS(СВЦЭМ!$D$33:$D$776,СВЦЭМ!$A$33:$A$776,$A66,СВЦЭМ!$B$33:$B$776,H$47)+'СЕТ СН'!$G$11+СВЦЭМ!$D$10+'СЕТ СН'!$G$6-'СЕТ СН'!$G$23</f>
        <v>1513.1195993000001</v>
      </c>
      <c r="I66" s="36">
        <f>SUMIFS(СВЦЭМ!$D$33:$D$776,СВЦЭМ!$A$33:$A$776,$A66,СВЦЭМ!$B$33:$B$776,I$47)+'СЕТ СН'!$G$11+СВЦЭМ!$D$10+'СЕТ СН'!$G$6-'СЕТ СН'!$G$23</f>
        <v>1500.9626921900001</v>
      </c>
      <c r="J66" s="36">
        <f>SUMIFS(СВЦЭМ!$D$33:$D$776,СВЦЭМ!$A$33:$A$776,$A66,СВЦЭМ!$B$33:$B$776,J$47)+'СЕТ СН'!$G$11+СВЦЭМ!$D$10+'СЕТ СН'!$G$6-'СЕТ СН'!$G$23</f>
        <v>1403.6342810599999</v>
      </c>
      <c r="K66" s="36">
        <f>SUMIFS(СВЦЭМ!$D$33:$D$776,СВЦЭМ!$A$33:$A$776,$A66,СВЦЭМ!$B$33:$B$776,K$47)+'СЕТ СН'!$G$11+СВЦЭМ!$D$10+'СЕТ СН'!$G$6-'СЕТ СН'!$G$23</f>
        <v>1311.0030634100001</v>
      </c>
      <c r="L66" s="36">
        <f>SUMIFS(СВЦЭМ!$D$33:$D$776,СВЦЭМ!$A$33:$A$776,$A66,СВЦЭМ!$B$33:$B$776,L$47)+'СЕТ СН'!$G$11+СВЦЭМ!$D$10+'СЕТ СН'!$G$6-'СЕТ СН'!$G$23</f>
        <v>1262.5475340400001</v>
      </c>
      <c r="M66" s="36">
        <f>SUMIFS(СВЦЭМ!$D$33:$D$776,СВЦЭМ!$A$33:$A$776,$A66,СВЦЭМ!$B$33:$B$776,M$47)+'СЕТ СН'!$G$11+СВЦЭМ!$D$10+'СЕТ СН'!$G$6-'СЕТ СН'!$G$23</f>
        <v>1261.80783019</v>
      </c>
      <c r="N66" s="36">
        <f>SUMIFS(СВЦЭМ!$D$33:$D$776,СВЦЭМ!$A$33:$A$776,$A66,СВЦЭМ!$B$33:$B$776,N$47)+'СЕТ СН'!$G$11+СВЦЭМ!$D$10+'СЕТ СН'!$G$6-'СЕТ СН'!$G$23</f>
        <v>1264.6609130300001</v>
      </c>
      <c r="O66" s="36">
        <f>SUMIFS(СВЦЭМ!$D$33:$D$776,СВЦЭМ!$A$33:$A$776,$A66,СВЦЭМ!$B$33:$B$776,O$47)+'СЕТ СН'!$G$11+СВЦЭМ!$D$10+'СЕТ СН'!$G$6-'СЕТ СН'!$G$23</f>
        <v>1281.5430981</v>
      </c>
      <c r="P66" s="36">
        <f>SUMIFS(СВЦЭМ!$D$33:$D$776,СВЦЭМ!$A$33:$A$776,$A66,СВЦЭМ!$B$33:$B$776,P$47)+'СЕТ СН'!$G$11+СВЦЭМ!$D$10+'СЕТ СН'!$G$6-'СЕТ СН'!$G$23</f>
        <v>1270.7364999599999</v>
      </c>
      <c r="Q66" s="36">
        <f>SUMIFS(СВЦЭМ!$D$33:$D$776,СВЦЭМ!$A$33:$A$776,$A66,СВЦЭМ!$B$33:$B$776,Q$47)+'СЕТ СН'!$G$11+СВЦЭМ!$D$10+'СЕТ СН'!$G$6-'СЕТ СН'!$G$23</f>
        <v>1276.5222038400002</v>
      </c>
      <c r="R66" s="36">
        <f>SUMIFS(СВЦЭМ!$D$33:$D$776,СВЦЭМ!$A$33:$A$776,$A66,СВЦЭМ!$B$33:$B$776,R$47)+'СЕТ СН'!$G$11+СВЦЭМ!$D$10+'СЕТ СН'!$G$6-'СЕТ СН'!$G$23</f>
        <v>1272.1730280900001</v>
      </c>
      <c r="S66" s="36">
        <f>SUMIFS(СВЦЭМ!$D$33:$D$776,СВЦЭМ!$A$33:$A$776,$A66,СВЦЭМ!$B$33:$B$776,S$47)+'СЕТ СН'!$G$11+СВЦЭМ!$D$10+'СЕТ СН'!$G$6-'СЕТ СН'!$G$23</f>
        <v>1294.8729992799999</v>
      </c>
      <c r="T66" s="36">
        <f>SUMIFS(СВЦЭМ!$D$33:$D$776,СВЦЭМ!$A$33:$A$776,$A66,СВЦЭМ!$B$33:$B$776,T$47)+'СЕТ СН'!$G$11+СВЦЭМ!$D$10+'СЕТ СН'!$G$6-'СЕТ СН'!$G$23</f>
        <v>1290.1082453500001</v>
      </c>
      <c r="U66" s="36">
        <f>SUMIFS(СВЦЭМ!$D$33:$D$776,СВЦЭМ!$A$33:$A$776,$A66,СВЦЭМ!$B$33:$B$776,U$47)+'СЕТ СН'!$G$11+СВЦЭМ!$D$10+'СЕТ СН'!$G$6-'СЕТ СН'!$G$23</f>
        <v>1281.1402939899999</v>
      </c>
      <c r="V66" s="36">
        <f>SUMIFS(СВЦЭМ!$D$33:$D$776,СВЦЭМ!$A$33:$A$776,$A66,СВЦЭМ!$B$33:$B$776,V$47)+'СЕТ СН'!$G$11+СВЦЭМ!$D$10+'СЕТ СН'!$G$6-'СЕТ СН'!$G$23</f>
        <v>1264.5382733599999</v>
      </c>
      <c r="W66" s="36">
        <f>SUMIFS(СВЦЭМ!$D$33:$D$776,СВЦЭМ!$A$33:$A$776,$A66,СВЦЭМ!$B$33:$B$776,W$47)+'СЕТ СН'!$G$11+СВЦЭМ!$D$10+'СЕТ СН'!$G$6-'СЕТ СН'!$G$23</f>
        <v>1265.54426932</v>
      </c>
      <c r="X66" s="36">
        <f>SUMIFS(СВЦЭМ!$D$33:$D$776,СВЦЭМ!$A$33:$A$776,$A66,СВЦЭМ!$B$33:$B$776,X$47)+'СЕТ СН'!$G$11+СВЦЭМ!$D$10+'СЕТ СН'!$G$6-'СЕТ СН'!$G$23</f>
        <v>1313.08590213</v>
      </c>
      <c r="Y66" s="36">
        <f>SUMIFS(СВЦЭМ!$D$33:$D$776,СВЦЭМ!$A$33:$A$776,$A66,СВЦЭМ!$B$33:$B$776,Y$47)+'СЕТ СН'!$G$11+СВЦЭМ!$D$10+'СЕТ СН'!$G$6-'СЕТ СН'!$G$23</f>
        <v>1394.48708033</v>
      </c>
    </row>
    <row r="67" spans="1:26" ht="15.75" x14ac:dyDescent="0.2">
      <c r="A67" s="35">
        <f t="shared" si="1"/>
        <v>44002</v>
      </c>
      <c r="B67" s="36">
        <f>SUMIFS(СВЦЭМ!$D$33:$D$776,СВЦЭМ!$A$33:$A$776,$A67,СВЦЭМ!$B$33:$B$776,B$47)+'СЕТ СН'!$G$11+СВЦЭМ!$D$10+'СЕТ СН'!$G$6-'СЕТ СН'!$G$23</f>
        <v>1453.2189839100001</v>
      </c>
      <c r="C67" s="36">
        <f>SUMIFS(СВЦЭМ!$D$33:$D$776,СВЦЭМ!$A$33:$A$776,$A67,СВЦЭМ!$B$33:$B$776,C$47)+'СЕТ СН'!$G$11+СВЦЭМ!$D$10+'СЕТ СН'!$G$6-'СЕТ СН'!$G$23</f>
        <v>1480.67470151</v>
      </c>
      <c r="D67" s="36">
        <f>SUMIFS(СВЦЭМ!$D$33:$D$776,СВЦЭМ!$A$33:$A$776,$A67,СВЦЭМ!$B$33:$B$776,D$47)+'СЕТ СН'!$G$11+СВЦЭМ!$D$10+'СЕТ СН'!$G$6-'СЕТ СН'!$G$23</f>
        <v>1486.3117884100002</v>
      </c>
      <c r="E67" s="36">
        <f>SUMIFS(СВЦЭМ!$D$33:$D$776,СВЦЭМ!$A$33:$A$776,$A67,СВЦЭМ!$B$33:$B$776,E$47)+'СЕТ СН'!$G$11+СВЦЭМ!$D$10+'СЕТ СН'!$G$6-'СЕТ СН'!$G$23</f>
        <v>1479.9757421600002</v>
      </c>
      <c r="F67" s="36">
        <f>SUMIFS(СВЦЭМ!$D$33:$D$776,СВЦЭМ!$A$33:$A$776,$A67,СВЦЭМ!$B$33:$B$776,F$47)+'СЕТ СН'!$G$11+СВЦЭМ!$D$10+'СЕТ СН'!$G$6-'СЕТ СН'!$G$23</f>
        <v>1469.9730032800001</v>
      </c>
      <c r="G67" s="36">
        <f>SUMIFS(СВЦЭМ!$D$33:$D$776,СВЦЭМ!$A$33:$A$776,$A67,СВЦЭМ!$B$33:$B$776,G$47)+'СЕТ СН'!$G$11+СВЦЭМ!$D$10+'СЕТ СН'!$G$6-'СЕТ СН'!$G$23</f>
        <v>1474.4367698000001</v>
      </c>
      <c r="H67" s="36">
        <f>SUMIFS(СВЦЭМ!$D$33:$D$776,СВЦЭМ!$A$33:$A$776,$A67,СВЦЭМ!$B$33:$B$776,H$47)+'СЕТ СН'!$G$11+СВЦЭМ!$D$10+'СЕТ СН'!$G$6-'СЕТ СН'!$G$23</f>
        <v>1481.0379341400001</v>
      </c>
      <c r="I67" s="36">
        <f>SUMIFS(СВЦЭМ!$D$33:$D$776,СВЦЭМ!$A$33:$A$776,$A67,СВЦЭМ!$B$33:$B$776,I$47)+'СЕТ СН'!$G$11+СВЦЭМ!$D$10+'СЕТ СН'!$G$6-'СЕТ СН'!$G$23</f>
        <v>1461.5509481600002</v>
      </c>
      <c r="J67" s="36">
        <f>SUMIFS(СВЦЭМ!$D$33:$D$776,СВЦЭМ!$A$33:$A$776,$A67,СВЦЭМ!$B$33:$B$776,J$47)+'СЕТ СН'!$G$11+СВЦЭМ!$D$10+'СЕТ СН'!$G$6-'СЕТ СН'!$G$23</f>
        <v>1359.0461935100002</v>
      </c>
      <c r="K67" s="36">
        <f>SUMIFS(СВЦЭМ!$D$33:$D$776,СВЦЭМ!$A$33:$A$776,$A67,СВЦЭМ!$B$33:$B$776,K$47)+'СЕТ СН'!$G$11+СВЦЭМ!$D$10+'СЕТ СН'!$G$6-'СЕТ СН'!$G$23</f>
        <v>1289.7755294399999</v>
      </c>
      <c r="L67" s="36">
        <f>SUMIFS(СВЦЭМ!$D$33:$D$776,СВЦЭМ!$A$33:$A$776,$A67,СВЦЭМ!$B$33:$B$776,L$47)+'СЕТ СН'!$G$11+СВЦЭМ!$D$10+'СЕТ СН'!$G$6-'СЕТ СН'!$G$23</f>
        <v>1256.4472798100001</v>
      </c>
      <c r="M67" s="36">
        <f>SUMIFS(СВЦЭМ!$D$33:$D$776,СВЦЭМ!$A$33:$A$776,$A67,СВЦЭМ!$B$33:$B$776,M$47)+'СЕТ СН'!$G$11+СВЦЭМ!$D$10+'СЕТ СН'!$G$6-'СЕТ СН'!$G$23</f>
        <v>1256.1701418900002</v>
      </c>
      <c r="N67" s="36">
        <f>SUMIFS(СВЦЭМ!$D$33:$D$776,СВЦЭМ!$A$33:$A$776,$A67,СВЦЭМ!$B$33:$B$776,N$47)+'СЕТ СН'!$G$11+СВЦЭМ!$D$10+'СЕТ СН'!$G$6-'СЕТ СН'!$G$23</f>
        <v>1260.12646483</v>
      </c>
      <c r="O67" s="36">
        <f>SUMIFS(СВЦЭМ!$D$33:$D$776,СВЦЭМ!$A$33:$A$776,$A67,СВЦЭМ!$B$33:$B$776,O$47)+'СЕТ СН'!$G$11+СВЦЭМ!$D$10+'СЕТ СН'!$G$6-'СЕТ СН'!$G$23</f>
        <v>1273.0508818400001</v>
      </c>
      <c r="P67" s="36">
        <f>SUMIFS(СВЦЭМ!$D$33:$D$776,СВЦЭМ!$A$33:$A$776,$A67,СВЦЭМ!$B$33:$B$776,P$47)+'СЕТ СН'!$G$11+СВЦЭМ!$D$10+'СЕТ СН'!$G$6-'СЕТ СН'!$G$23</f>
        <v>1248.98323871</v>
      </c>
      <c r="Q67" s="36">
        <f>SUMIFS(СВЦЭМ!$D$33:$D$776,СВЦЭМ!$A$33:$A$776,$A67,СВЦЭМ!$B$33:$B$776,Q$47)+'СЕТ СН'!$G$11+СВЦЭМ!$D$10+'СЕТ СН'!$G$6-'СЕТ СН'!$G$23</f>
        <v>1258.9037698300001</v>
      </c>
      <c r="R67" s="36">
        <f>SUMIFS(СВЦЭМ!$D$33:$D$776,СВЦЭМ!$A$33:$A$776,$A67,СВЦЭМ!$B$33:$B$776,R$47)+'СЕТ СН'!$G$11+СВЦЭМ!$D$10+'СЕТ СН'!$G$6-'СЕТ СН'!$G$23</f>
        <v>1257.31584716</v>
      </c>
      <c r="S67" s="36">
        <f>SUMIFS(СВЦЭМ!$D$33:$D$776,СВЦЭМ!$A$33:$A$776,$A67,СВЦЭМ!$B$33:$B$776,S$47)+'СЕТ СН'!$G$11+СВЦЭМ!$D$10+'СЕТ СН'!$G$6-'СЕТ СН'!$G$23</f>
        <v>1279.6890790000002</v>
      </c>
      <c r="T67" s="36">
        <f>SUMIFS(СВЦЭМ!$D$33:$D$776,СВЦЭМ!$A$33:$A$776,$A67,СВЦЭМ!$B$33:$B$776,T$47)+'СЕТ СН'!$G$11+СВЦЭМ!$D$10+'СЕТ СН'!$G$6-'СЕТ СН'!$G$23</f>
        <v>1274.96767417</v>
      </c>
      <c r="U67" s="36">
        <f>SUMIFS(СВЦЭМ!$D$33:$D$776,СВЦЭМ!$A$33:$A$776,$A67,СВЦЭМ!$B$33:$B$776,U$47)+'СЕТ СН'!$G$11+СВЦЭМ!$D$10+'СЕТ СН'!$G$6-'СЕТ СН'!$G$23</f>
        <v>1259.1642999000001</v>
      </c>
      <c r="V67" s="36">
        <f>SUMIFS(СВЦЭМ!$D$33:$D$776,СВЦЭМ!$A$33:$A$776,$A67,СВЦЭМ!$B$33:$B$776,V$47)+'СЕТ СН'!$G$11+СВЦЭМ!$D$10+'СЕТ СН'!$G$6-'СЕТ СН'!$G$23</f>
        <v>1240.5329768700001</v>
      </c>
      <c r="W67" s="36">
        <f>SUMIFS(СВЦЭМ!$D$33:$D$776,СВЦЭМ!$A$33:$A$776,$A67,СВЦЭМ!$B$33:$B$776,W$47)+'СЕТ СН'!$G$11+СВЦЭМ!$D$10+'СЕТ СН'!$G$6-'СЕТ СН'!$G$23</f>
        <v>1260.6495445400001</v>
      </c>
      <c r="X67" s="36">
        <f>SUMIFS(СВЦЭМ!$D$33:$D$776,СВЦЭМ!$A$33:$A$776,$A67,СВЦЭМ!$B$33:$B$776,X$47)+'СЕТ СН'!$G$11+СВЦЭМ!$D$10+'СЕТ СН'!$G$6-'СЕТ СН'!$G$23</f>
        <v>1310.3013782</v>
      </c>
      <c r="Y67" s="36">
        <f>SUMIFS(СВЦЭМ!$D$33:$D$776,СВЦЭМ!$A$33:$A$776,$A67,СВЦЭМ!$B$33:$B$776,Y$47)+'СЕТ СН'!$G$11+СВЦЭМ!$D$10+'СЕТ СН'!$G$6-'СЕТ СН'!$G$23</f>
        <v>1368.66616619</v>
      </c>
    </row>
    <row r="68" spans="1:26" ht="15.75" x14ac:dyDescent="0.2">
      <c r="A68" s="35">
        <f t="shared" si="1"/>
        <v>44003</v>
      </c>
      <c r="B68" s="36">
        <f>SUMIFS(СВЦЭМ!$D$33:$D$776,СВЦЭМ!$A$33:$A$776,$A68,СВЦЭМ!$B$33:$B$776,B$47)+'СЕТ СН'!$G$11+СВЦЭМ!$D$10+'СЕТ СН'!$G$6-'СЕТ СН'!$G$23</f>
        <v>1433.2139593400002</v>
      </c>
      <c r="C68" s="36">
        <f>SUMIFS(СВЦЭМ!$D$33:$D$776,СВЦЭМ!$A$33:$A$776,$A68,СВЦЭМ!$B$33:$B$776,C$47)+'СЕТ СН'!$G$11+СВЦЭМ!$D$10+'СЕТ СН'!$G$6-'СЕТ СН'!$G$23</f>
        <v>1468.0619792</v>
      </c>
      <c r="D68" s="36">
        <f>SUMIFS(СВЦЭМ!$D$33:$D$776,СВЦЭМ!$A$33:$A$776,$A68,СВЦЭМ!$B$33:$B$776,D$47)+'СЕТ СН'!$G$11+СВЦЭМ!$D$10+'СЕТ СН'!$G$6-'СЕТ СН'!$G$23</f>
        <v>1501.7029731800001</v>
      </c>
      <c r="E68" s="36">
        <f>SUMIFS(СВЦЭМ!$D$33:$D$776,СВЦЭМ!$A$33:$A$776,$A68,СВЦЭМ!$B$33:$B$776,E$47)+'СЕТ СН'!$G$11+СВЦЭМ!$D$10+'СЕТ СН'!$G$6-'СЕТ СН'!$G$23</f>
        <v>1524.4479989800002</v>
      </c>
      <c r="F68" s="36">
        <f>SUMIFS(СВЦЭМ!$D$33:$D$776,СВЦЭМ!$A$33:$A$776,$A68,СВЦЭМ!$B$33:$B$776,F$47)+'СЕТ СН'!$G$11+СВЦЭМ!$D$10+'СЕТ СН'!$G$6-'СЕТ СН'!$G$23</f>
        <v>1517.8793600600002</v>
      </c>
      <c r="G68" s="36">
        <f>SUMIFS(СВЦЭМ!$D$33:$D$776,СВЦЭМ!$A$33:$A$776,$A68,СВЦЭМ!$B$33:$B$776,G$47)+'СЕТ СН'!$G$11+СВЦЭМ!$D$10+'СЕТ СН'!$G$6-'СЕТ СН'!$G$23</f>
        <v>1514.0084975899999</v>
      </c>
      <c r="H68" s="36">
        <f>SUMIFS(СВЦЭМ!$D$33:$D$776,СВЦЭМ!$A$33:$A$776,$A68,СВЦЭМ!$B$33:$B$776,H$47)+'СЕТ СН'!$G$11+СВЦЭМ!$D$10+'СЕТ СН'!$G$6-'СЕТ СН'!$G$23</f>
        <v>1489.50737572</v>
      </c>
      <c r="I68" s="36">
        <f>SUMIFS(СВЦЭМ!$D$33:$D$776,СВЦЭМ!$A$33:$A$776,$A68,СВЦЭМ!$B$33:$B$776,I$47)+'СЕТ СН'!$G$11+СВЦЭМ!$D$10+'СЕТ СН'!$G$6-'СЕТ СН'!$G$23</f>
        <v>1470.72128638</v>
      </c>
      <c r="J68" s="36">
        <f>SUMIFS(СВЦЭМ!$D$33:$D$776,СВЦЭМ!$A$33:$A$776,$A68,СВЦЭМ!$B$33:$B$776,J$47)+'СЕТ СН'!$G$11+СВЦЭМ!$D$10+'СЕТ СН'!$G$6-'СЕТ СН'!$G$23</f>
        <v>1422.2200998799999</v>
      </c>
      <c r="K68" s="36">
        <f>SUMIFS(СВЦЭМ!$D$33:$D$776,СВЦЭМ!$A$33:$A$776,$A68,СВЦЭМ!$B$33:$B$776,K$47)+'СЕТ СН'!$G$11+СВЦЭМ!$D$10+'СЕТ СН'!$G$6-'СЕТ СН'!$G$23</f>
        <v>1352.9032957899999</v>
      </c>
      <c r="L68" s="36">
        <f>SUMIFS(СВЦЭМ!$D$33:$D$776,СВЦЭМ!$A$33:$A$776,$A68,СВЦЭМ!$B$33:$B$776,L$47)+'СЕТ СН'!$G$11+СВЦЭМ!$D$10+'СЕТ СН'!$G$6-'СЕТ СН'!$G$23</f>
        <v>1289.5317465500002</v>
      </c>
      <c r="M68" s="36">
        <f>SUMIFS(СВЦЭМ!$D$33:$D$776,СВЦЭМ!$A$33:$A$776,$A68,СВЦЭМ!$B$33:$B$776,M$47)+'СЕТ СН'!$G$11+СВЦЭМ!$D$10+'СЕТ СН'!$G$6-'СЕТ СН'!$G$23</f>
        <v>1225.8175047899999</v>
      </c>
      <c r="N68" s="36">
        <f>SUMIFS(СВЦЭМ!$D$33:$D$776,СВЦЭМ!$A$33:$A$776,$A68,СВЦЭМ!$B$33:$B$776,N$47)+'СЕТ СН'!$G$11+СВЦЭМ!$D$10+'СЕТ СН'!$G$6-'СЕТ СН'!$G$23</f>
        <v>1218.7395886600002</v>
      </c>
      <c r="O68" s="36">
        <f>SUMIFS(СВЦЭМ!$D$33:$D$776,СВЦЭМ!$A$33:$A$776,$A68,СВЦЭМ!$B$33:$B$776,O$47)+'СЕТ СН'!$G$11+СВЦЭМ!$D$10+'СЕТ СН'!$G$6-'СЕТ СН'!$G$23</f>
        <v>1214.5824148199999</v>
      </c>
      <c r="P68" s="36">
        <f>SUMIFS(СВЦЭМ!$D$33:$D$776,СВЦЭМ!$A$33:$A$776,$A68,СВЦЭМ!$B$33:$B$776,P$47)+'СЕТ СН'!$G$11+СВЦЭМ!$D$10+'СЕТ СН'!$G$6-'СЕТ СН'!$G$23</f>
        <v>1213.5303631500001</v>
      </c>
      <c r="Q68" s="36">
        <f>SUMIFS(СВЦЭМ!$D$33:$D$776,СВЦЭМ!$A$33:$A$776,$A68,СВЦЭМ!$B$33:$B$776,Q$47)+'СЕТ СН'!$G$11+СВЦЭМ!$D$10+'СЕТ СН'!$G$6-'СЕТ СН'!$G$23</f>
        <v>1216.51309586</v>
      </c>
      <c r="R68" s="36">
        <f>SUMIFS(СВЦЭМ!$D$33:$D$776,СВЦЭМ!$A$33:$A$776,$A68,СВЦЭМ!$B$33:$B$776,R$47)+'СЕТ СН'!$G$11+СВЦЭМ!$D$10+'СЕТ СН'!$G$6-'СЕТ СН'!$G$23</f>
        <v>1215.75433049</v>
      </c>
      <c r="S68" s="36">
        <f>SUMIFS(СВЦЭМ!$D$33:$D$776,СВЦЭМ!$A$33:$A$776,$A68,СВЦЭМ!$B$33:$B$776,S$47)+'СЕТ СН'!$G$11+СВЦЭМ!$D$10+'СЕТ СН'!$G$6-'СЕТ СН'!$G$23</f>
        <v>1222.02758176</v>
      </c>
      <c r="T68" s="36">
        <f>SUMIFS(СВЦЭМ!$D$33:$D$776,СВЦЭМ!$A$33:$A$776,$A68,СВЦЭМ!$B$33:$B$776,T$47)+'СЕТ СН'!$G$11+СВЦЭМ!$D$10+'СЕТ СН'!$G$6-'СЕТ СН'!$G$23</f>
        <v>1230.3828920599999</v>
      </c>
      <c r="U68" s="36">
        <f>SUMIFS(СВЦЭМ!$D$33:$D$776,СВЦЭМ!$A$33:$A$776,$A68,СВЦЭМ!$B$33:$B$776,U$47)+'СЕТ СН'!$G$11+СВЦЭМ!$D$10+'СЕТ СН'!$G$6-'СЕТ СН'!$G$23</f>
        <v>1226.9821647900001</v>
      </c>
      <c r="V68" s="36">
        <f>SUMIFS(СВЦЭМ!$D$33:$D$776,СВЦЭМ!$A$33:$A$776,$A68,СВЦЭМ!$B$33:$B$776,V$47)+'СЕТ СН'!$G$11+СВЦЭМ!$D$10+'СЕТ СН'!$G$6-'СЕТ СН'!$G$23</f>
        <v>1210.2207499900001</v>
      </c>
      <c r="W68" s="36">
        <f>SUMIFS(СВЦЭМ!$D$33:$D$776,СВЦЭМ!$A$33:$A$776,$A68,СВЦЭМ!$B$33:$B$776,W$47)+'СЕТ СН'!$G$11+СВЦЭМ!$D$10+'СЕТ СН'!$G$6-'СЕТ СН'!$G$23</f>
        <v>1214.48379643</v>
      </c>
      <c r="X68" s="36">
        <f>SUMIFS(СВЦЭМ!$D$33:$D$776,СВЦЭМ!$A$33:$A$776,$A68,СВЦЭМ!$B$33:$B$776,X$47)+'СЕТ СН'!$G$11+СВЦЭМ!$D$10+'СЕТ СН'!$G$6-'СЕТ СН'!$G$23</f>
        <v>1263.75974266</v>
      </c>
      <c r="Y68" s="36">
        <f>SUMIFS(СВЦЭМ!$D$33:$D$776,СВЦЭМ!$A$33:$A$776,$A68,СВЦЭМ!$B$33:$B$776,Y$47)+'СЕТ СН'!$G$11+СВЦЭМ!$D$10+'СЕТ СН'!$G$6-'СЕТ СН'!$G$23</f>
        <v>1390.90222116</v>
      </c>
    </row>
    <row r="69" spans="1:26" ht="15.75" x14ac:dyDescent="0.2">
      <c r="A69" s="35">
        <f t="shared" si="1"/>
        <v>44004</v>
      </c>
      <c r="B69" s="36">
        <f>SUMIFS(СВЦЭМ!$D$33:$D$776,СВЦЭМ!$A$33:$A$776,$A69,СВЦЭМ!$B$33:$B$776,B$47)+'СЕТ СН'!$G$11+СВЦЭМ!$D$10+'СЕТ СН'!$G$6-'СЕТ СН'!$G$23</f>
        <v>1454.4014193200001</v>
      </c>
      <c r="C69" s="36">
        <f>SUMIFS(СВЦЭМ!$D$33:$D$776,СВЦЭМ!$A$33:$A$776,$A69,СВЦЭМ!$B$33:$B$776,C$47)+'СЕТ СН'!$G$11+СВЦЭМ!$D$10+'СЕТ СН'!$G$6-'СЕТ СН'!$G$23</f>
        <v>1463.3195727900002</v>
      </c>
      <c r="D69" s="36">
        <f>SUMIFS(СВЦЭМ!$D$33:$D$776,СВЦЭМ!$A$33:$A$776,$A69,СВЦЭМ!$B$33:$B$776,D$47)+'СЕТ СН'!$G$11+СВЦЭМ!$D$10+'СЕТ СН'!$G$6-'СЕТ СН'!$G$23</f>
        <v>1459.32021134</v>
      </c>
      <c r="E69" s="36">
        <f>SUMIFS(СВЦЭМ!$D$33:$D$776,СВЦЭМ!$A$33:$A$776,$A69,СВЦЭМ!$B$33:$B$776,E$47)+'СЕТ СН'!$G$11+СВЦЭМ!$D$10+'СЕТ СН'!$G$6-'СЕТ СН'!$G$23</f>
        <v>1460.33549997</v>
      </c>
      <c r="F69" s="36">
        <f>SUMIFS(СВЦЭМ!$D$33:$D$776,СВЦЭМ!$A$33:$A$776,$A69,СВЦЭМ!$B$33:$B$776,F$47)+'СЕТ СН'!$G$11+СВЦЭМ!$D$10+'СЕТ СН'!$G$6-'СЕТ СН'!$G$23</f>
        <v>1453.9946744200001</v>
      </c>
      <c r="G69" s="36">
        <f>SUMIFS(СВЦЭМ!$D$33:$D$776,СВЦЭМ!$A$33:$A$776,$A69,СВЦЭМ!$B$33:$B$776,G$47)+'СЕТ СН'!$G$11+СВЦЭМ!$D$10+'СЕТ СН'!$G$6-'СЕТ СН'!$G$23</f>
        <v>1455.5916204099999</v>
      </c>
      <c r="H69" s="36">
        <f>SUMIFS(СВЦЭМ!$D$33:$D$776,СВЦЭМ!$A$33:$A$776,$A69,СВЦЭМ!$B$33:$B$776,H$47)+'СЕТ СН'!$G$11+СВЦЭМ!$D$10+'СЕТ СН'!$G$6-'СЕТ СН'!$G$23</f>
        <v>1459.44811897</v>
      </c>
      <c r="I69" s="36">
        <f>SUMIFS(СВЦЭМ!$D$33:$D$776,СВЦЭМ!$A$33:$A$776,$A69,СВЦЭМ!$B$33:$B$776,I$47)+'СЕТ СН'!$G$11+СВЦЭМ!$D$10+'СЕТ СН'!$G$6-'СЕТ СН'!$G$23</f>
        <v>1464.4536937100002</v>
      </c>
      <c r="J69" s="36">
        <f>SUMIFS(СВЦЭМ!$D$33:$D$776,СВЦЭМ!$A$33:$A$776,$A69,СВЦЭМ!$B$33:$B$776,J$47)+'СЕТ СН'!$G$11+СВЦЭМ!$D$10+'СЕТ СН'!$G$6-'СЕТ СН'!$G$23</f>
        <v>1394.8009119000001</v>
      </c>
      <c r="K69" s="36">
        <f>SUMIFS(СВЦЭМ!$D$33:$D$776,СВЦЭМ!$A$33:$A$776,$A69,СВЦЭМ!$B$33:$B$776,K$47)+'СЕТ СН'!$G$11+СВЦЭМ!$D$10+'СЕТ СН'!$G$6-'СЕТ СН'!$G$23</f>
        <v>1320.36933787</v>
      </c>
      <c r="L69" s="36">
        <f>SUMIFS(СВЦЭМ!$D$33:$D$776,СВЦЭМ!$A$33:$A$776,$A69,СВЦЭМ!$B$33:$B$776,L$47)+'СЕТ СН'!$G$11+СВЦЭМ!$D$10+'СЕТ СН'!$G$6-'СЕТ СН'!$G$23</f>
        <v>1268.4492010500001</v>
      </c>
      <c r="M69" s="36">
        <f>SUMIFS(СВЦЭМ!$D$33:$D$776,СВЦЭМ!$A$33:$A$776,$A69,СВЦЭМ!$B$33:$B$776,M$47)+'СЕТ СН'!$G$11+СВЦЭМ!$D$10+'СЕТ СН'!$G$6-'СЕТ СН'!$G$23</f>
        <v>1262.9469777500001</v>
      </c>
      <c r="N69" s="36">
        <f>SUMIFS(СВЦЭМ!$D$33:$D$776,СВЦЭМ!$A$33:$A$776,$A69,СВЦЭМ!$B$33:$B$776,N$47)+'СЕТ СН'!$G$11+СВЦЭМ!$D$10+'СЕТ СН'!$G$6-'СЕТ СН'!$G$23</f>
        <v>1264.0630542600002</v>
      </c>
      <c r="O69" s="36">
        <f>SUMIFS(СВЦЭМ!$D$33:$D$776,СВЦЭМ!$A$33:$A$776,$A69,СВЦЭМ!$B$33:$B$776,O$47)+'СЕТ СН'!$G$11+СВЦЭМ!$D$10+'СЕТ СН'!$G$6-'СЕТ СН'!$G$23</f>
        <v>1273.2411165399999</v>
      </c>
      <c r="P69" s="36">
        <f>SUMIFS(СВЦЭМ!$D$33:$D$776,СВЦЭМ!$A$33:$A$776,$A69,СВЦЭМ!$B$33:$B$776,P$47)+'СЕТ СН'!$G$11+СВЦЭМ!$D$10+'СЕТ СН'!$G$6-'СЕТ СН'!$G$23</f>
        <v>1275.13240956</v>
      </c>
      <c r="Q69" s="36">
        <f>SUMIFS(СВЦЭМ!$D$33:$D$776,СВЦЭМ!$A$33:$A$776,$A69,СВЦЭМ!$B$33:$B$776,Q$47)+'СЕТ СН'!$G$11+СВЦЭМ!$D$10+'СЕТ СН'!$G$6-'СЕТ СН'!$G$23</f>
        <v>1277.3142245700001</v>
      </c>
      <c r="R69" s="36">
        <f>SUMIFS(СВЦЭМ!$D$33:$D$776,СВЦЭМ!$A$33:$A$776,$A69,СВЦЭМ!$B$33:$B$776,R$47)+'СЕТ СН'!$G$11+СВЦЭМ!$D$10+'СЕТ СН'!$G$6-'СЕТ СН'!$G$23</f>
        <v>1272.7949088</v>
      </c>
      <c r="S69" s="36">
        <f>SUMIFS(СВЦЭМ!$D$33:$D$776,СВЦЭМ!$A$33:$A$776,$A69,СВЦЭМ!$B$33:$B$776,S$47)+'СЕТ СН'!$G$11+СВЦЭМ!$D$10+'СЕТ СН'!$G$6-'СЕТ СН'!$G$23</f>
        <v>1277.5638448200002</v>
      </c>
      <c r="T69" s="36">
        <f>SUMIFS(СВЦЭМ!$D$33:$D$776,СВЦЭМ!$A$33:$A$776,$A69,СВЦЭМ!$B$33:$B$776,T$47)+'СЕТ СН'!$G$11+СВЦЭМ!$D$10+'СЕТ СН'!$G$6-'СЕТ СН'!$G$23</f>
        <v>1278.61113252</v>
      </c>
      <c r="U69" s="36">
        <f>SUMIFS(СВЦЭМ!$D$33:$D$776,СВЦЭМ!$A$33:$A$776,$A69,СВЦЭМ!$B$33:$B$776,U$47)+'СЕТ СН'!$G$11+СВЦЭМ!$D$10+'СЕТ СН'!$G$6-'СЕТ СН'!$G$23</f>
        <v>1276.32551205</v>
      </c>
      <c r="V69" s="36">
        <f>SUMIFS(СВЦЭМ!$D$33:$D$776,СВЦЭМ!$A$33:$A$776,$A69,СВЦЭМ!$B$33:$B$776,V$47)+'СЕТ СН'!$G$11+СВЦЭМ!$D$10+'СЕТ СН'!$G$6-'СЕТ СН'!$G$23</f>
        <v>1268.1562447599999</v>
      </c>
      <c r="W69" s="36">
        <f>SUMIFS(СВЦЭМ!$D$33:$D$776,СВЦЭМ!$A$33:$A$776,$A69,СВЦЭМ!$B$33:$B$776,W$47)+'СЕТ СН'!$G$11+СВЦЭМ!$D$10+'СЕТ СН'!$G$6-'СЕТ СН'!$G$23</f>
        <v>1253.79233232</v>
      </c>
      <c r="X69" s="36">
        <f>SUMIFS(СВЦЭМ!$D$33:$D$776,СВЦЭМ!$A$33:$A$776,$A69,СВЦЭМ!$B$33:$B$776,X$47)+'СЕТ СН'!$G$11+СВЦЭМ!$D$10+'СЕТ СН'!$G$6-'СЕТ СН'!$G$23</f>
        <v>1296.86119259</v>
      </c>
      <c r="Y69" s="36">
        <f>SUMIFS(СВЦЭМ!$D$33:$D$776,СВЦЭМ!$A$33:$A$776,$A69,СВЦЭМ!$B$33:$B$776,Y$47)+'СЕТ СН'!$G$11+СВЦЭМ!$D$10+'СЕТ СН'!$G$6-'СЕТ СН'!$G$23</f>
        <v>1401.38424095</v>
      </c>
    </row>
    <row r="70" spans="1:26" ht="15.75" x14ac:dyDescent="0.2">
      <c r="A70" s="35">
        <f t="shared" si="1"/>
        <v>44005</v>
      </c>
      <c r="B70" s="36">
        <f>SUMIFS(СВЦЭМ!$D$33:$D$776,СВЦЭМ!$A$33:$A$776,$A70,СВЦЭМ!$B$33:$B$776,B$47)+'СЕТ СН'!$G$11+СВЦЭМ!$D$10+'СЕТ СН'!$G$6-'СЕТ СН'!$G$23</f>
        <v>1509.3483073699999</v>
      </c>
      <c r="C70" s="36">
        <f>SUMIFS(СВЦЭМ!$D$33:$D$776,СВЦЭМ!$A$33:$A$776,$A70,СВЦЭМ!$B$33:$B$776,C$47)+'СЕТ СН'!$G$11+СВЦЭМ!$D$10+'СЕТ СН'!$G$6-'СЕТ СН'!$G$23</f>
        <v>1508.03291322</v>
      </c>
      <c r="D70" s="36">
        <f>SUMIFS(СВЦЭМ!$D$33:$D$776,СВЦЭМ!$A$33:$A$776,$A70,СВЦЭМ!$B$33:$B$776,D$47)+'СЕТ СН'!$G$11+СВЦЭМ!$D$10+'СЕТ СН'!$G$6-'СЕТ СН'!$G$23</f>
        <v>1499.82568365</v>
      </c>
      <c r="E70" s="36">
        <f>SUMIFS(СВЦЭМ!$D$33:$D$776,СВЦЭМ!$A$33:$A$776,$A70,СВЦЭМ!$B$33:$B$776,E$47)+'СЕТ СН'!$G$11+СВЦЭМ!$D$10+'СЕТ СН'!$G$6-'СЕТ СН'!$G$23</f>
        <v>1503.85328856</v>
      </c>
      <c r="F70" s="36">
        <f>SUMIFS(СВЦЭМ!$D$33:$D$776,СВЦЭМ!$A$33:$A$776,$A70,СВЦЭМ!$B$33:$B$776,F$47)+'СЕТ СН'!$G$11+СВЦЭМ!$D$10+'СЕТ СН'!$G$6-'СЕТ СН'!$G$23</f>
        <v>1503.51280972</v>
      </c>
      <c r="G70" s="36">
        <f>SUMIFS(СВЦЭМ!$D$33:$D$776,СВЦЭМ!$A$33:$A$776,$A70,СВЦЭМ!$B$33:$B$776,G$47)+'СЕТ СН'!$G$11+СВЦЭМ!$D$10+'СЕТ СН'!$G$6-'СЕТ СН'!$G$23</f>
        <v>1507.7880263000002</v>
      </c>
      <c r="H70" s="36">
        <f>SUMIFS(СВЦЭМ!$D$33:$D$776,СВЦЭМ!$A$33:$A$776,$A70,СВЦЭМ!$B$33:$B$776,H$47)+'СЕТ СН'!$G$11+СВЦЭМ!$D$10+'СЕТ СН'!$G$6-'СЕТ СН'!$G$23</f>
        <v>1505.3450715900001</v>
      </c>
      <c r="I70" s="36">
        <f>SUMIFS(СВЦЭМ!$D$33:$D$776,СВЦЭМ!$A$33:$A$776,$A70,СВЦЭМ!$B$33:$B$776,I$47)+'СЕТ СН'!$G$11+СВЦЭМ!$D$10+'СЕТ СН'!$G$6-'СЕТ СН'!$G$23</f>
        <v>1447.4485822000001</v>
      </c>
      <c r="J70" s="36">
        <f>SUMIFS(СВЦЭМ!$D$33:$D$776,СВЦЭМ!$A$33:$A$776,$A70,СВЦЭМ!$B$33:$B$776,J$47)+'СЕТ СН'!$G$11+СВЦЭМ!$D$10+'СЕТ СН'!$G$6-'СЕТ СН'!$G$23</f>
        <v>1440.48315574</v>
      </c>
      <c r="K70" s="36">
        <f>SUMIFS(СВЦЭМ!$D$33:$D$776,СВЦЭМ!$A$33:$A$776,$A70,СВЦЭМ!$B$33:$B$776,K$47)+'СЕТ СН'!$G$11+СВЦЭМ!$D$10+'СЕТ СН'!$G$6-'СЕТ СН'!$G$23</f>
        <v>1352.1969595099999</v>
      </c>
      <c r="L70" s="36">
        <f>SUMIFS(СВЦЭМ!$D$33:$D$776,СВЦЭМ!$A$33:$A$776,$A70,СВЦЭМ!$B$33:$B$776,L$47)+'СЕТ СН'!$G$11+СВЦЭМ!$D$10+'СЕТ СН'!$G$6-'СЕТ СН'!$G$23</f>
        <v>1286.6657883100002</v>
      </c>
      <c r="M70" s="36">
        <f>SUMIFS(СВЦЭМ!$D$33:$D$776,СВЦЭМ!$A$33:$A$776,$A70,СВЦЭМ!$B$33:$B$776,M$47)+'СЕТ СН'!$G$11+СВЦЭМ!$D$10+'СЕТ СН'!$G$6-'СЕТ СН'!$G$23</f>
        <v>1290.6146199700001</v>
      </c>
      <c r="N70" s="36">
        <f>SUMIFS(СВЦЭМ!$D$33:$D$776,СВЦЭМ!$A$33:$A$776,$A70,СВЦЭМ!$B$33:$B$776,N$47)+'СЕТ СН'!$G$11+СВЦЭМ!$D$10+'СЕТ СН'!$G$6-'СЕТ СН'!$G$23</f>
        <v>1283.28521045</v>
      </c>
      <c r="O70" s="36">
        <f>SUMIFS(СВЦЭМ!$D$33:$D$776,СВЦЭМ!$A$33:$A$776,$A70,СВЦЭМ!$B$33:$B$776,O$47)+'СЕТ СН'!$G$11+СВЦЭМ!$D$10+'СЕТ СН'!$G$6-'СЕТ СН'!$G$23</f>
        <v>1289.094701</v>
      </c>
      <c r="P70" s="36">
        <f>SUMIFS(СВЦЭМ!$D$33:$D$776,СВЦЭМ!$A$33:$A$776,$A70,СВЦЭМ!$B$33:$B$776,P$47)+'СЕТ СН'!$G$11+СВЦЭМ!$D$10+'СЕТ СН'!$G$6-'СЕТ СН'!$G$23</f>
        <v>1291.0828528500001</v>
      </c>
      <c r="Q70" s="36">
        <f>SUMIFS(СВЦЭМ!$D$33:$D$776,СВЦЭМ!$A$33:$A$776,$A70,СВЦЭМ!$B$33:$B$776,Q$47)+'СЕТ СН'!$G$11+СВЦЭМ!$D$10+'СЕТ СН'!$G$6-'СЕТ СН'!$G$23</f>
        <v>1294.2309692900001</v>
      </c>
      <c r="R70" s="36">
        <f>SUMIFS(СВЦЭМ!$D$33:$D$776,СВЦЭМ!$A$33:$A$776,$A70,СВЦЭМ!$B$33:$B$776,R$47)+'СЕТ СН'!$G$11+СВЦЭМ!$D$10+'СЕТ СН'!$G$6-'СЕТ СН'!$G$23</f>
        <v>1291.47525952</v>
      </c>
      <c r="S70" s="36">
        <f>SUMIFS(СВЦЭМ!$D$33:$D$776,СВЦЭМ!$A$33:$A$776,$A70,СВЦЭМ!$B$33:$B$776,S$47)+'СЕТ СН'!$G$11+СВЦЭМ!$D$10+'СЕТ СН'!$G$6-'СЕТ СН'!$G$23</f>
        <v>1290.9696719600001</v>
      </c>
      <c r="T70" s="36">
        <f>SUMIFS(СВЦЭМ!$D$33:$D$776,СВЦЭМ!$A$33:$A$776,$A70,СВЦЭМ!$B$33:$B$776,T$47)+'СЕТ СН'!$G$11+СВЦЭМ!$D$10+'СЕТ СН'!$G$6-'СЕТ СН'!$G$23</f>
        <v>1291.94083421</v>
      </c>
      <c r="U70" s="36">
        <f>SUMIFS(СВЦЭМ!$D$33:$D$776,СВЦЭМ!$A$33:$A$776,$A70,СВЦЭМ!$B$33:$B$776,U$47)+'СЕТ СН'!$G$11+СВЦЭМ!$D$10+'СЕТ СН'!$G$6-'СЕТ СН'!$G$23</f>
        <v>1294.75275093</v>
      </c>
      <c r="V70" s="36">
        <f>SUMIFS(СВЦЭМ!$D$33:$D$776,СВЦЭМ!$A$33:$A$776,$A70,СВЦЭМ!$B$33:$B$776,V$47)+'СЕТ СН'!$G$11+СВЦЭМ!$D$10+'СЕТ СН'!$G$6-'СЕТ СН'!$G$23</f>
        <v>1291.3001599500001</v>
      </c>
      <c r="W70" s="36">
        <f>SUMIFS(СВЦЭМ!$D$33:$D$776,СВЦЭМ!$A$33:$A$776,$A70,СВЦЭМ!$B$33:$B$776,W$47)+'СЕТ СН'!$G$11+СВЦЭМ!$D$10+'СЕТ СН'!$G$6-'СЕТ СН'!$G$23</f>
        <v>1262.7732514200002</v>
      </c>
      <c r="X70" s="36">
        <f>SUMIFS(СВЦЭМ!$D$33:$D$776,СВЦЭМ!$A$33:$A$776,$A70,СВЦЭМ!$B$33:$B$776,X$47)+'СЕТ СН'!$G$11+СВЦЭМ!$D$10+'СЕТ СН'!$G$6-'СЕТ СН'!$G$23</f>
        <v>1270.9280396300001</v>
      </c>
      <c r="Y70" s="36">
        <f>SUMIFS(СВЦЭМ!$D$33:$D$776,СВЦЭМ!$A$33:$A$776,$A70,СВЦЭМ!$B$33:$B$776,Y$47)+'СЕТ СН'!$G$11+СВЦЭМ!$D$10+'СЕТ СН'!$G$6-'СЕТ СН'!$G$23</f>
        <v>1352.2699134700001</v>
      </c>
    </row>
    <row r="71" spans="1:26" ht="15.75" x14ac:dyDescent="0.2">
      <c r="A71" s="35">
        <f t="shared" si="1"/>
        <v>44006</v>
      </c>
      <c r="B71" s="36">
        <f>SUMIFS(СВЦЭМ!$D$33:$D$776,СВЦЭМ!$A$33:$A$776,$A71,СВЦЭМ!$B$33:$B$776,B$47)+'СЕТ СН'!$G$11+СВЦЭМ!$D$10+'СЕТ СН'!$G$6-'СЕТ СН'!$G$23</f>
        <v>1456.1153306000001</v>
      </c>
      <c r="C71" s="36">
        <f>SUMIFS(СВЦЭМ!$D$33:$D$776,СВЦЭМ!$A$33:$A$776,$A71,СВЦЭМ!$B$33:$B$776,C$47)+'СЕТ СН'!$G$11+СВЦЭМ!$D$10+'СЕТ СН'!$G$6-'СЕТ СН'!$G$23</f>
        <v>1497.4579884300001</v>
      </c>
      <c r="D71" s="36">
        <f>SUMIFS(СВЦЭМ!$D$33:$D$776,СВЦЭМ!$A$33:$A$776,$A71,СВЦЭМ!$B$33:$B$776,D$47)+'СЕТ СН'!$G$11+СВЦЭМ!$D$10+'СЕТ СН'!$G$6-'СЕТ СН'!$G$23</f>
        <v>1515.7722703100001</v>
      </c>
      <c r="E71" s="36">
        <f>SUMIFS(СВЦЭМ!$D$33:$D$776,СВЦЭМ!$A$33:$A$776,$A71,СВЦЭМ!$B$33:$B$776,E$47)+'СЕТ СН'!$G$11+СВЦЭМ!$D$10+'СЕТ СН'!$G$6-'СЕТ СН'!$G$23</f>
        <v>1532.6572087200002</v>
      </c>
      <c r="F71" s="36">
        <f>SUMIFS(СВЦЭМ!$D$33:$D$776,СВЦЭМ!$A$33:$A$776,$A71,СВЦЭМ!$B$33:$B$776,F$47)+'СЕТ СН'!$G$11+СВЦЭМ!$D$10+'СЕТ СН'!$G$6-'СЕТ СН'!$G$23</f>
        <v>1534.69667774</v>
      </c>
      <c r="G71" s="36">
        <f>SUMIFS(СВЦЭМ!$D$33:$D$776,СВЦЭМ!$A$33:$A$776,$A71,СВЦЭМ!$B$33:$B$776,G$47)+'СЕТ СН'!$G$11+СВЦЭМ!$D$10+'СЕТ СН'!$G$6-'СЕТ СН'!$G$23</f>
        <v>1537.7041282700002</v>
      </c>
      <c r="H71" s="36">
        <f>SUMIFS(СВЦЭМ!$D$33:$D$776,СВЦЭМ!$A$33:$A$776,$A71,СВЦЭМ!$B$33:$B$776,H$47)+'СЕТ СН'!$G$11+СВЦЭМ!$D$10+'СЕТ СН'!$G$6-'СЕТ СН'!$G$23</f>
        <v>1538.5510726500002</v>
      </c>
      <c r="I71" s="36">
        <f>SUMIFS(СВЦЭМ!$D$33:$D$776,СВЦЭМ!$A$33:$A$776,$A71,СВЦЭМ!$B$33:$B$776,I$47)+'СЕТ СН'!$G$11+СВЦЭМ!$D$10+'СЕТ СН'!$G$6-'СЕТ СН'!$G$23</f>
        <v>1509.40958116</v>
      </c>
      <c r="J71" s="36">
        <f>SUMIFS(СВЦЭМ!$D$33:$D$776,СВЦЭМ!$A$33:$A$776,$A71,СВЦЭМ!$B$33:$B$776,J$47)+'СЕТ СН'!$G$11+СВЦЭМ!$D$10+'СЕТ СН'!$G$6-'СЕТ СН'!$G$23</f>
        <v>1455.6603295700002</v>
      </c>
      <c r="K71" s="36">
        <f>SUMIFS(СВЦЭМ!$D$33:$D$776,СВЦЭМ!$A$33:$A$776,$A71,СВЦЭМ!$B$33:$B$776,K$47)+'СЕТ СН'!$G$11+СВЦЭМ!$D$10+'СЕТ СН'!$G$6-'СЕТ СН'!$G$23</f>
        <v>1339.80510521</v>
      </c>
      <c r="L71" s="36">
        <f>SUMIFS(СВЦЭМ!$D$33:$D$776,СВЦЭМ!$A$33:$A$776,$A71,СВЦЭМ!$B$33:$B$776,L$47)+'СЕТ СН'!$G$11+СВЦЭМ!$D$10+'СЕТ СН'!$G$6-'СЕТ СН'!$G$23</f>
        <v>1284.37644082</v>
      </c>
      <c r="M71" s="36">
        <f>SUMIFS(СВЦЭМ!$D$33:$D$776,СВЦЭМ!$A$33:$A$776,$A71,СВЦЭМ!$B$33:$B$776,M$47)+'СЕТ СН'!$G$11+СВЦЭМ!$D$10+'СЕТ СН'!$G$6-'СЕТ СН'!$G$23</f>
        <v>1275.6445411100001</v>
      </c>
      <c r="N71" s="36">
        <f>SUMIFS(СВЦЭМ!$D$33:$D$776,СВЦЭМ!$A$33:$A$776,$A71,СВЦЭМ!$B$33:$B$776,N$47)+'СЕТ СН'!$G$11+СВЦЭМ!$D$10+'СЕТ СН'!$G$6-'СЕТ СН'!$G$23</f>
        <v>1262.0153764500001</v>
      </c>
      <c r="O71" s="36">
        <f>SUMIFS(СВЦЭМ!$D$33:$D$776,СВЦЭМ!$A$33:$A$776,$A71,СВЦЭМ!$B$33:$B$776,O$47)+'СЕТ СН'!$G$11+СВЦЭМ!$D$10+'СЕТ СН'!$G$6-'СЕТ СН'!$G$23</f>
        <v>1246.59090909</v>
      </c>
      <c r="P71" s="36">
        <f>SUMIFS(СВЦЭМ!$D$33:$D$776,СВЦЭМ!$A$33:$A$776,$A71,СВЦЭМ!$B$33:$B$776,P$47)+'СЕТ СН'!$G$11+СВЦЭМ!$D$10+'СЕТ СН'!$G$6-'СЕТ СН'!$G$23</f>
        <v>1251.6609165700002</v>
      </c>
      <c r="Q71" s="36">
        <f>SUMIFS(СВЦЭМ!$D$33:$D$776,СВЦЭМ!$A$33:$A$776,$A71,СВЦЭМ!$B$33:$B$776,Q$47)+'СЕТ СН'!$G$11+СВЦЭМ!$D$10+'СЕТ СН'!$G$6-'СЕТ СН'!$G$23</f>
        <v>1254.2185296500002</v>
      </c>
      <c r="R71" s="36">
        <f>SUMIFS(СВЦЭМ!$D$33:$D$776,СВЦЭМ!$A$33:$A$776,$A71,СВЦЭМ!$B$33:$B$776,R$47)+'СЕТ СН'!$G$11+СВЦЭМ!$D$10+'СЕТ СН'!$G$6-'СЕТ СН'!$G$23</f>
        <v>1267.98292012</v>
      </c>
      <c r="S71" s="36">
        <f>SUMIFS(СВЦЭМ!$D$33:$D$776,СВЦЭМ!$A$33:$A$776,$A71,СВЦЭМ!$B$33:$B$776,S$47)+'СЕТ СН'!$G$11+СВЦЭМ!$D$10+'СЕТ СН'!$G$6-'СЕТ СН'!$G$23</f>
        <v>1270.75427274</v>
      </c>
      <c r="T71" s="36">
        <f>SUMIFS(СВЦЭМ!$D$33:$D$776,СВЦЭМ!$A$33:$A$776,$A71,СВЦЭМ!$B$33:$B$776,T$47)+'СЕТ СН'!$G$11+СВЦЭМ!$D$10+'СЕТ СН'!$G$6-'СЕТ СН'!$G$23</f>
        <v>1265.9215961499999</v>
      </c>
      <c r="U71" s="36">
        <f>SUMIFS(СВЦЭМ!$D$33:$D$776,СВЦЭМ!$A$33:$A$776,$A71,СВЦЭМ!$B$33:$B$776,U$47)+'СЕТ СН'!$G$11+СВЦЭМ!$D$10+'СЕТ СН'!$G$6-'СЕТ СН'!$G$23</f>
        <v>1265.00924667</v>
      </c>
      <c r="V71" s="36">
        <f>SUMIFS(СВЦЭМ!$D$33:$D$776,СВЦЭМ!$A$33:$A$776,$A71,СВЦЭМ!$B$33:$B$776,V$47)+'СЕТ СН'!$G$11+СВЦЭМ!$D$10+'СЕТ СН'!$G$6-'СЕТ СН'!$G$23</f>
        <v>1236.88738644</v>
      </c>
      <c r="W71" s="36">
        <f>SUMIFS(СВЦЭМ!$D$33:$D$776,СВЦЭМ!$A$33:$A$776,$A71,СВЦЭМ!$B$33:$B$776,W$47)+'СЕТ СН'!$G$11+СВЦЭМ!$D$10+'СЕТ СН'!$G$6-'СЕТ СН'!$G$23</f>
        <v>1238.5887059500001</v>
      </c>
      <c r="X71" s="36">
        <f>SUMIFS(СВЦЭМ!$D$33:$D$776,СВЦЭМ!$A$33:$A$776,$A71,СВЦЭМ!$B$33:$B$776,X$47)+'СЕТ СН'!$G$11+СВЦЭМ!$D$10+'СЕТ СН'!$G$6-'СЕТ СН'!$G$23</f>
        <v>1294.4599204400001</v>
      </c>
      <c r="Y71" s="36">
        <f>SUMIFS(СВЦЭМ!$D$33:$D$776,СВЦЭМ!$A$33:$A$776,$A71,СВЦЭМ!$B$33:$B$776,Y$47)+'СЕТ СН'!$G$11+СВЦЭМ!$D$10+'СЕТ СН'!$G$6-'СЕТ СН'!$G$23</f>
        <v>1401.2356043</v>
      </c>
    </row>
    <row r="72" spans="1:26" ht="15.75" x14ac:dyDescent="0.2">
      <c r="A72" s="35">
        <f t="shared" si="1"/>
        <v>44007</v>
      </c>
      <c r="B72" s="36">
        <f>SUMIFS(СВЦЭМ!$D$33:$D$776,СВЦЭМ!$A$33:$A$776,$A72,СВЦЭМ!$B$33:$B$776,B$47)+'СЕТ СН'!$G$11+СВЦЭМ!$D$10+'СЕТ СН'!$G$6-'СЕТ СН'!$G$23</f>
        <v>1491.37364888</v>
      </c>
      <c r="C72" s="36">
        <f>SUMIFS(СВЦЭМ!$D$33:$D$776,СВЦЭМ!$A$33:$A$776,$A72,СВЦЭМ!$B$33:$B$776,C$47)+'СЕТ СН'!$G$11+СВЦЭМ!$D$10+'СЕТ СН'!$G$6-'СЕТ СН'!$G$23</f>
        <v>1523.82830429</v>
      </c>
      <c r="D72" s="36">
        <f>SUMIFS(СВЦЭМ!$D$33:$D$776,СВЦЭМ!$A$33:$A$776,$A72,СВЦЭМ!$B$33:$B$776,D$47)+'СЕТ СН'!$G$11+СВЦЭМ!$D$10+'СЕТ СН'!$G$6-'СЕТ СН'!$G$23</f>
        <v>1541.3779734</v>
      </c>
      <c r="E72" s="36">
        <f>SUMIFS(СВЦЭМ!$D$33:$D$776,СВЦЭМ!$A$33:$A$776,$A72,СВЦЭМ!$B$33:$B$776,E$47)+'СЕТ СН'!$G$11+СВЦЭМ!$D$10+'СЕТ СН'!$G$6-'СЕТ СН'!$G$23</f>
        <v>1545.1006924400001</v>
      </c>
      <c r="F72" s="36">
        <f>SUMIFS(СВЦЭМ!$D$33:$D$776,СВЦЭМ!$A$33:$A$776,$A72,СВЦЭМ!$B$33:$B$776,F$47)+'СЕТ СН'!$G$11+СВЦЭМ!$D$10+'СЕТ СН'!$G$6-'СЕТ СН'!$G$23</f>
        <v>1544.6877820200002</v>
      </c>
      <c r="G72" s="36">
        <f>SUMIFS(СВЦЭМ!$D$33:$D$776,СВЦЭМ!$A$33:$A$776,$A72,СВЦЭМ!$B$33:$B$776,G$47)+'СЕТ СН'!$G$11+СВЦЭМ!$D$10+'СЕТ СН'!$G$6-'СЕТ СН'!$G$23</f>
        <v>1548.4709395100001</v>
      </c>
      <c r="H72" s="36">
        <f>SUMIFS(СВЦЭМ!$D$33:$D$776,СВЦЭМ!$A$33:$A$776,$A72,СВЦЭМ!$B$33:$B$776,H$47)+'СЕТ СН'!$G$11+СВЦЭМ!$D$10+'СЕТ СН'!$G$6-'СЕТ СН'!$G$23</f>
        <v>1531.56112386</v>
      </c>
      <c r="I72" s="36">
        <f>SUMIFS(СВЦЭМ!$D$33:$D$776,СВЦЭМ!$A$33:$A$776,$A72,СВЦЭМ!$B$33:$B$776,I$47)+'СЕТ СН'!$G$11+СВЦЭМ!$D$10+'СЕТ СН'!$G$6-'СЕТ СН'!$G$23</f>
        <v>1501.79779706</v>
      </c>
      <c r="J72" s="36">
        <f>SUMIFS(СВЦЭМ!$D$33:$D$776,СВЦЭМ!$A$33:$A$776,$A72,СВЦЭМ!$B$33:$B$776,J$47)+'СЕТ СН'!$G$11+СВЦЭМ!$D$10+'СЕТ СН'!$G$6-'СЕТ СН'!$G$23</f>
        <v>1457.3358097099999</v>
      </c>
      <c r="K72" s="36">
        <f>SUMIFS(СВЦЭМ!$D$33:$D$776,СВЦЭМ!$A$33:$A$776,$A72,СВЦЭМ!$B$33:$B$776,K$47)+'СЕТ СН'!$G$11+СВЦЭМ!$D$10+'СЕТ СН'!$G$6-'СЕТ СН'!$G$23</f>
        <v>1358.8723170000001</v>
      </c>
      <c r="L72" s="36">
        <f>SUMIFS(СВЦЭМ!$D$33:$D$776,СВЦЭМ!$A$33:$A$776,$A72,СВЦЭМ!$B$33:$B$776,L$47)+'СЕТ СН'!$G$11+СВЦЭМ!$D$10+'СЕТ СН'!$G$6-'СЕТ СН'!$G$23</f>
        <v>1287.5590371200001</v>
      </c>
      <c r="M72" s="36">
        <f>SUMIFS(СВЦЭМ!$D$33:$D$776,СВЦЭМ!$A$33:$A$776,$A72,СВЦЭМ!$B$33:$B$776,M$47)+'СЕТ СН'!$G$11+СВЦЭМ!$D$10+'СЕТ СН'!$G$6-'СЕТ СН'!$G$23</f>
        <v>1251.89195131</v>
      </c>
      <c r="N72" s="36">
        <f>SUMIFS(СВЦЭМ!$D$33:$D$776,СВЦЭМ!$A$33:$A$776,$A72,СВЦЭМ!$B$33:$B$776,N$47)+'СЕТ СН'!$G$11+СВЦЭМ!$D$10+'СЕТ СН'!$G$6-'СЕТ СН'!$G$23</f>
        <v>1258.56990438</v>
      </c>
      <c r="O72" s="36">
        <f>SUMIFS(СВЦЭМ!$D$33:$D$776,СВЦЭМ!$A$33:$A$776,$A72,СВЦЭМ!$B$33:$B$776,O$47)+'СЕТ СН'!$G$11+СВЦЭМ!$D$10+'СЕТ СН'!$G$6-'СЕТ СН'!$G$23</f>
        <v>1257.0916468200001</v>
      </c>
      <c r="P72" s="36">
        <f>SUMIFS(СВЦЭМ!$D$33:$D$776,СВЦЭМ!$A$33:$A$776,$A72,СВЦЭМ!$B$33:$B$776,P$47)+'СЕТ СН'!$G$11+СВЦЭМ!$D$10+'СЕТ СН'!$G$6-'СЕТ СН'!$G$23</f>
        <v>1262.01748376</v>
      </c>
      <c r="Q72" s="36">
        <f>SUMIFS(СВЦЭМ!$D$33:$D$776,СВЦЭМ!$A$33:$A$776,$A72,СВЦЭМ!$B$33:$B$776,Q$47)+'СЕТ СН'!$G$11+СВЦЭМ!$D$10+'СЕТ СН'!$G$6-'СЕТ СН'!$G$23</f>
        <v>1264.5052695700001</v>
      </c>
      <c r="R72" s="36">
        <f>SUMIFS(СВЦЭМ!$D$33:$D$776,СВЦЭМ!$A$33:$A$776,$A72,СВЦЭМ!$B$33:$B$776,R$47)+'СЕТ СН'!$G$11+СВЦЭМ!$D$10+'СЕТ СН'!$G$6-'СЕТ СН'!$G$23</f>
        <v>1265.1552647799999</v>
      </c>
      <c r="S72" s="36">
        <f>SUMIFS(СВЦЭМ!$D$33:$D$776,СВЦЭМ!$A$33:$A$776,$A72,СВЦЭМ!$B$33:$B$776,S$47)+'СЕТ СН'!$G$11+СВЦЭМ!$D$10+'СЕТ СН'!$G$6-'СЕТ СН'!$G$23</f>
        <v>1285.73722862</v>
      </c>
      <c r="T72" s="36">
        <f>SUMIFS(СВЦЭМ!$D$33:$D$776,СВЦЭМ!$A$33:$A$776,$A72,СВЦЭМ!$B$33:$B$776,T$47)+'СЕТ СН'!$G$11+СВЦЭМ!$D$10+'СЕТ СН'!$G$6-'СЕТ СН'!$G$23</f>
        <v>1283.6025939800002</v>
      </c>
      <c r="U72" s="36">
        <f>SUMIFS(СВЦЭМ!$D$33:$D$776,СВЦЭМ!$A$33:$A$776,$A72,СВЦЭМ!$B$33:$B$776,U$47)+'СЕТ СН'!$G$11+СВЦЭМ!$D$10+'СЕТ СН'!$G$6-'СЕТ СН'!$G$23</f>
        <v>1281.2087982400001</v>
      </c>
      <c r="V72" s="36">
        <f>SUMIFS(СВЦЭМ!$D$33:$D$776,СВЦЭМ!$A$33:$A$776,$A72,СВЦЭМ!$B$33:$B$776,V$47)+'СЕТ СН'!$G$11+СВЦЭМ!$D$10+'СЕТ СН'!$G$6-'СЕТ СН'!$G$23</f>
        <v>1254.63987496</v>
      </c>
      <c r="W72" s="36">
        <f>SUMIFS(СВЦЭМ!$D$33:$D$776,СВЦЭМ!$A$33:$A$776,$A72,СВЦЭМ!$B$33:$B$776,W$47)+'СЕТ СН'!$G$11+СВЦЭМ!$D$10+'СЕТ СН'!$G$6-'СЕТ СН'!$G$23</f>
        <v>1255.09148112</v>
      </c>
      <c r="X72" s="36">
        <f>SUMIFS(СВЦЭМ!$D$33:$D$776,СВЦЭМ!$A$33:$A$776,$A72,СВЦЭМ!$B$33:$B$776,X$47)+'СЕТ СН'!$G$11+СВЦЭМ!$D$10+'СЕТ СН'!$G$6-'СЕТ СН'!$G$23</f>
        <v>1322.4787226000001</v>
      </c>
      <c r="Y72" s="36">
        <f>SUMIFS(СВЦЭМ!$D$33:$D$776,СВЦЭМ!$A$33:$A$776,$A72,СВЦЭМ!$B$33:$B$776,Y$47)+'СЕТ СН'!$G$11+СВЦЭМ!$D$10+'СЕТ СН'!$G$6-'СЕТ СН'!$G$23</f>
        <v>1413.6573737200001</v>
      </c>
    </row>
    <row r="73" spans="1:26" ht="15.75" x14ac:dyDescent="0.2">
      <c r="A73" s="35">
        <f t="shared" si="1"/>
        <v>44008</v>
      </c>
      <c r="B73" s="36">
        <f>SUMIFS(СВЦЭМ!$D$33:$D$776,СВЦЭМ!$A$33:$A$776,$A73,СВЦЭМ!$B$33:$B$776,B$47)+'СЕТ СН'!$G$11+СВЦЭМ!$D$10+'СЕТ СН'!$G$6-'СЕТ СН'!$G$23</f>
        <v>1472.43214997</v>
      </c>
      <c r="C73" s="36">
        <f>SUMIFS(СВЦЭМ!$D$33:$D$776,СВЦЭМ!$A$33:$A$776,$A73,СВЦЭМ!$B$33:$B$776,C$47)+'СЕТ СН'!$G$11+СВЦЭМ!$D$10+'СЕТ СН'!$G$6-'СЕТ СН'!$G$23</f>
        <v>1502.1242108199999</v>
      </c>
      <c r="D73" s="36">
        <f>SUMIFS(СВЦЭМ!$D$33:$D$776,СВЦЭМ!$A$33:$A$776,$A73,СВЦЭМ!$B$33:$B$776,D$47)+'СЕТ СН'!$G$11+СВЦЭМ!$D$10+'СЕТ СН'!$G$6-'СЕТ СН'!$G$23</f>
        <v>1509.1623655399999</v>
      </c>
      <c r="E73" s="36">
        <f>SUMIFS(СВЦЭМ!$D$33:$D$776,СВЦЭМ!$A$33:$A$776,$A73,СВЦЭМ!$B$33:$B$776,E$47)+'СЕТ СН'!$G$11+СВЦЭМ!$D$10+'СЕТ СН'!$G$6-'СЕТ СН'!$G$23</f>
        <v>1514.7974030999999</v>
      </c>
      <c r="F73" s="36">
        <f>SUMIFS(СВЦЭМ!$D$33:$D$776,СВЦЭМ!$A$33:$A$776,$A73,СВЦЭМ!$B$33:$B$776,F$47)+'СЕТ СН'!$G$11+СВЦЭМ!$D$10+'СЕТ СН'!$G$6-'СЕТ СН'!$G$23</f>
        <v>1519.72404431</v>
      </c>
      <c r="G73" s="36">
        <f>SUMIFS(СВЦЭМ!$D$33:$D$776,СВЦЭМ!$A$33:$A$776,$A73,СВЦЭМ!$B$33:$B$776,G$47)+'СЕТ СН'!$G$11+СВЦЭМ!$D$10+'СЕТ СН'!$G$6-'СЕТ СН'!$G$23</f>
        <v>1516.6767774300001</v>
      </c>
      <c r="H73" s="36">
        <f>SUMIFS(СВЦЭМ!$D$33:$D$776,СВЦЭМ!$A$33:$A$776,$A73,СВЦЭМ!$B$33:$B$776,H$47)+'СЕТ СН'!$G$11+СВЦЭМ!$D$10+'СЕТ СН'!$G$6-'СЕТ СН'!$G$23</f>
        <v>1521.0723624000002</v>
      </c>
      <c r="I73" s="36">
        <f>SUMIFS(СВЦЭМ!$D$33:$D$776,СВЦЭМ!$A$33:$A$776,$A73,СВЦЭМ!$B$33:$B$776,I$47)+'СЕТ СН'!$G$11+СВЦЭМ!$D$10+'СЕТ СН'!$G$6-'СЕТ СН'!$G$23</f>
        <v>1463.5151903800001</v>
      </c>
      <c r="J73" s="36">
        <f>SUMIFS(СВЦЭМ!$D$33:$D$776,СВЦЭМ!$A$33:$A$776,$A73,СВЦЭМ!$B$33:$B$776,J$47)+'СЕТ СН'!$G$11+СВЦЭМ!$D$10+'СЕТ СН'!$G$6-'СЕТ СН'!$G$23</f>
        <v>1446.30716194</v>
      </c>
      <c r="K73" s="36">
        <f>SUMIFS(СВЦЭМ!$D$33:$D$776,СВЦЭМ!$A$33:$A$776,$A73,СВЦЭМ!$B$33:$B$776,K$47)+'СЕТ СН'!$G$11+СВЦЭМ!$D$10+'СЕТ СН'!$G$6-'СЕТ СН'!$G$23</f>
        <v>1354.1058302000001</v>
      </c>
      <c r="L73" s="36">
        <f>SUMIFS(СВЦЭМ!$D$33:$D$776,СВЦЭМ!$A$33:$A$776,$A73,СВЦЭМ!$B$33:$B$776,L$47)+'СЕТ СН'!$G$11+СВЦЭМ!$D$10+'СЕТ СН'!$G$6-'СЕТ СН'!$G$23</f>
        <v>1284.6373645000001</v>
      </c>
      <c r="M73" s="36">
        <f>SUMIFS(СВЦЭМ!$D$33:$D$776,СВЦЭМ!$A$33:$A$776,$A73,СВЦЭМ!$B$33:$B$776,M$47)+'СЕТ СН'!$G$11+СВЦЭМ!$D$10+'СЕТ СН'!$G$6-'СЕТ СН'!$G$23</f>
        <v>1281.3639831700002</v>
      </c>
      <c r="N73" s="36">
        <f>SUMIFS(СВЦЭМ!$D$33:$D$776,СВЦЭМ!$A$33:$A$776,$A73,СВЦЭМ!$B$33:$B$776,N$47)+'СЕТ СН'!$G$11+СВЦЭМ!$D$10+'СЕТ СН'!$G$6-'СЕТ СН'!$G$23</f>
        <v>1274.64527933</v>
      </c>
      <c r="O73" s="36">
        <f>SUMIFS(СВЦЭМ!$D$33:$D$776,СВЦЭМ!$A$33:$A$776,$A73,СВЦЭМ!$B$33:$B$776,O$47)+'СЕТ СН'!$G$11+СВЦЭМ!$D$10+'СЕТ СН'!$G$6-'СЕТ СН'!$G$23</f>
        <v>1276.83604631</v>
      </c>
      <c r="P73" s="36">
        <f>SUMIFS(СВЦЭМ!$D$33:$D$776,СВЦЭМ!$A$33:$A$776,$A73,СВЦЭМ!$B$33:$B$776,P$47)+'СЕТ СН'!$G$11+СВЦЭМ!$D$10+'СЕТ СН'!$G$6-'СЕТ СН'!$G$23</f>
        <v>1303.14709348</v>
      </c>
      <c r="Q73" s="36">
        <f>SUMIFS(СВЦЭМ!$D$33:$D$776,СВЦЭМ!$A$33:$A$776,$A73,СВЦЭМ!$B$33:$B$776,Q$47)+'СЕТ СН'!$G$11+СВЦЭМ!$D$10+'СЕТ СН'!$G$6-'СЕТ СН'!$G$23</f>
        <v>1309.45465952</v>
      </c>
      <c r="R73" s="36">
        <f>SUMIFS(СВЦЭМ!$D$33:$D$776,СВЦЭМ!$A$33:$A$776,$A73,СВЦЭМ!$B$33:$B$776,R$47)+'СЕТ СН'!$G$11+СВЦЭМ!$D$10+'СЕТ СН'!$G$6-'СЕТ СН'!$G$23</f>
        <v>1288.02109006</v>
      </c>
      <c r="S73" s="36">
        <f>SUMIFS(СВЦЭМ!$D$33:$D$776,СВЦЭМ!$A$33:$A$776,$A73,СВЦЭМ!$B$33:$B$776,S$47)+'СЕТ СН'!$G$11+СВЦЭМ!$D$10+'СЕТ СН'!$G$6-'СЕТ СН'!$G$23</f>
        <v>1290.8942017100001</v>
      </c>
      <c r="T73" s="36">
        <f>SUMIFS(СВЦЭМ!$D$33:$D$776,СВЦЭМ!$A$33:$A$776,$A73,СВЦЭМ!$B$33:$B$776,T$47)+'СЕТ СН'!$G$11+СВЦЭМ!$D$10+'СЕТ СН'!$G$6-'СЕТ СН'!$G$23</f>
        <v>1314.1362619500001</v>
      </c>
      <c r="U73" s="36">
        <f>SUMIFS(СВЦЭМ!$D$33:$D$776,СВЦЭМ!$A$33:$A$776,$A73,СВЦЭМ!$B$33:$B$776,U$47)+'СЕТ СН'!$G$11+СВЦЭМ!$D$10+'СЕТ СН'!$G$6-'СЕТ СН'!$G$23</f>
        <v>1314.4470306000001</v>
      </c>
      <c r="V73" s="36">
        <f>SUMIFS(СВЦЭМ!$D$33:$D$776,СВЦЭМ!$A$33:$A$776,$A73,СВЦЭМ!$B$33:$B$776,V$47)+'СЕТ СН'!$G$11+СВЦЭМ!$D$10+'СЕТ СН'!$G$6-'СЕТ СН'!$G$23</f>
        <v>1283.8367302700001</v>
      </c>
      <c r="W73" s="36">
        <f>SUMIFS(СВЦЭМ!$D$33:$D$776,СВЦЭМ!$A$33:$A$776,$A73,СВЦЭМ!$B$33:$B$776,W$47)+'СЕТ СН'!$G$11+СВЦЭМ!$D$10+'СЕТ СН'!$G$6-'СЕТ СН'!$G$23</f>
        <v>1258.0742513700002</v>
      </c>
      <c r="X73" s="36">
        <f>SUMIFS(СВЦЭМ!$D$33:$D$776,СВЦЭМ!$A$33:$A$776,$A73,СВЦЭМ!$B$33:$B$776,X$47)+'СЕТ СН'!$G$11+СВЦЭМ!$D$10+'СЕТ СН'!$G$6-'СЕТ СН'!$G$23</f>
        <v>1297.9275306100001</v>
      </c>
      <c r="Y73" s="36">
        <f>SUMIFS(СВЦЭМ!$D$33:$D$776,СВЦЭМ!$A$33:$A$776,$A73,СВЦЭМ!$B$33:$B$776,Y$47)+'СЕТ СН'!$G$11+СВЦЭМ!$D$10+'СЕТ СН'!$G$6-'СЕТ СН'!$G$23</f>
        <v>1378.4087503300002</v>
      </c>
    </row>
    <row r="74" spans="1:26" ht="15.75" x14ac:dyDescent="0.2">
      <c r="A74" s="35">
        <f t="shared" si="1"/>
        <v>44009</v>
      </c>
      <c r="B74" s="36">
        <f>SUMIFS(СВЦЭМ!$D$33:$D$776,СВЦЭМ!$A$33:$A$776,$A74,СВЦЭМ!$B$33:$B$776,B$47)+'СЕТ СН'!$G$11+СВЦЭМ!$D$10+'СЕТ СН'!$G$6-'СЕТ СН'!$G$23</f>
        <v>1451.8102362899999</v>
      </c>
      <c r="C74" s="36">
        <f>SUMIFS(СВЦЭМ!$D$33:$D$776,СВЦЭМ!$A$33:$A$776,$A74,СВЦЭМ!$B$33:$B$776,C$47)+'СЕТ СН'!$G$11+СВЦЭМ!$D$10+'СЕТ СН'!$G$6-'СЕТ СН'!$G$23</f>
        <v>1442.18630957</v>
      </c>
      <c r="D74" s="36">
        <f>SUMIFS(СВЦЭМ!$D$33:$D$776,СВЦЭМ!$A$33:$A$776,$A74,СВЦЭМ!$B$33:$B$776,D$47)+'СЕТ СН'!$G$11+СВЦЭМ!$D$10+'СЕТ СН'!$G$6-'СЕТ СН'!$G$23</f>
        <v>1439.2089885300002</v>
      </c>
      <c r="E74" s="36">
        <f>SUMIFS(СВЦЭМ!$D$33:$D$776,СВЦЭМ!$A$33:$A$776,$A74,СВЦЭМ!$B$33:$B$776,E$47)+'СЕТ СН'!$G$11+СВЦЭМ!$D$10+'СЕТ СН'!$G$6-'СЕТ СН'!$G$23</f>
        <v>1439.9436615</v>
      </c>
      <c r="F74" s="36">
        <f>SUMIFS(СВЦЭМ!$D$33:$D$776,СВЦЭМ!$A$33:$A$776,$A74,СВЦЭМ!$B$33:$B$776,F$47)+'СЕТ СН'!$G$11+СВЦЭМ!$D$10+'СЕТ СН'!$G$6-'СЕТ СН'!$G$23</f>
        <v>1435.3574510200001</v>
      </c>
      <c r="G74" s="36">
        <f>SUMIFS(СВЦЭМ!$D$33:$D$776,СВЦЭМ!$A$33:$A$776,$A74,СВЦЭМ!$B$33:$B$776,G$47)+'СЕТ СН'!$G$11+СВЦЭМ!$D$10+'СЕТ СН'!$G$6-'СЕТ СН'!$G$23</f>
        <v>1433.4637123299999</v>
      </c>
      <c r="H74" s="36">
        <f>SUMIFS(СВЦЭМ!$D$33:$D$776,СВЦЭМ!$A$33:$A$776,$A74,СВЦЭМ!$B$33:$B$776,H$47)+'СЕТ СН'!$G$11+СВЦЭМ!$D$10+'СЕТ СН'!$G$6-'СЕТ СН'!$G$23</f>
        <v>1433.6992761000001</v>
      </c>
      <c r="I74" s="36">
        <f>SUMIFS(СВЦЭМ!$D$33:$D$776,СВЦЭМ!$A$33:$A$776,$A74,СВЦЭМ!$B$33:$B$776,I$47)+'СЕТ СН'!$G$11+СВЦЭМ!$D$10+'СЕТ СН'!$G$6-'СЕТ СН'!$G$23</f>
        <v>1430.5560162000002</v>
      </c>
      <c r="J74" s="36">
        <f>SUMIFS(СВЦЭМ!$D$33:$D$776,СВЦЭМ!$A$33:$A$776,$A74,СВЦЭМ!$B$33:$B$776,J$47)+'СЕТ СН'!$G$11+СВЦЭМ!$D$10+'СЕТ СН'!$G$6-'СЕТ СН'!$G$23</f>
        <v>1426.88812319</v>
      </c>
      <c r="K74" s="36">
        <f>SUMIFS(СВЦЭМ!$D$33:$D$776,СВЦЭМ!$A$33:$A$776,$A74,СВЦЭМ!$B$33:$B$776,K$47)+'СЕТ СН'!$G$11+СВЦЭМ!$D$10+'СЕТ СН'!$G$6-'СЕТ СН'!$G$23</f>
        <v>1330.0920102</v>
      </c>
      <c r="L74" s="36">
        <f>SUMIFS(СВЦЭМ!$D$33:$D$776,СВЦЭМ!$A$33:$A$776,$A74,СВЦЭМ!$B$33:$B$776,L$47)+'СЕТ СН'!$G$11+СВЦЭМ!$D$10+'СЕТ СН'!$G$6-'СЕТ СН'!$G$23</f>
        <v>1255.78149351</v>
      </c>
      <c r="M74" s="36">
        <f>SUMIFS(СВЦЭМ!$D$33:$D$776,СВЦЭМ!$A$33:$A$776,$A74,СВЦЭМ!$B$33:$B$776,M$47)+'СЕТ СН'!$G$11+СВЦЭМ!$D$10+'СЕТ СН'!$G$6-'СЕТ СН'!$G$23</f>
        <v>1245.6205967200001</v>
      </c>
      <c r="N74" s="36">
        <f>SUMIFS(СВЦЭМ!$D$33:$D$776,СВЦЭМ!$A$33:$A$776,$A74,СВЦЭМ!$B$33:$B$776,N$47)+'СЕТ СН'!$G$11+СВЦЭМ!$D$10+'СЕТ СН'!$G$6-'СЕТ СН'!$G$23</f>
        <v>1254.23378426</v>
      </c>
      <c r="O74" s="36">
        <f>SUMIFS(СВЦЭМ!$D$33:$D$776,СВЦЭМ!$A$33:$A$776,$A74,СВЦЭМ!$B$33:$B$776,O$47)+'СЕТ СН'!$G$11+СВЦЭМ!$D$10+'СЕТ СН'!$G$6-'СЕТ СН'!$G$23</f>
        <v>1261.78031136</v>
      </c>
      <c r="P74" s="36">
        <f>SUMIFS(СВЦЭМ!$D$33:$D$776,СВЦЭМ!$A$33:$A$776,$A74,СВЦЭМ!$B$33:$B$776,P$47)+'СЕТ СН'!$G$11+СВЦЭМ!$D$10+'СЕТ СН'!$G$6-'СЕТ СН'!$G$23</f>
        <v>1270.1078842300001</v>
      </c>
      <c r="Q74" s="36">
        <f>SUMIFS(СВЦЭМ!$D$33:$D$776,СВЦЭМ!$A$33:$A$776,$A74,СВЦЭМ!$B$33:$B$776,Q$47)+'СЕТ СН'!$G$11+СВЦЭМ!$D$10+'СЕТ СН'!$G$6-'СЕТ СН'!$G$23</f>
        <v>1278.4074040600001</v>
      </c>
      <c r="R74" s="36">
        <f>SUMIFS(СВЦЭМ!$D$33:$D$776,СВЦЭМ!$A$33:$A$776,$A74,СВЦЭМ!$B$33:$B$776,R$47)+'СЕТ СН'!$G$11+СВЦЭМ!$D$10+'СЕТ СН'!$G$6-'СЕТ СН'!$G$23</f>
        <v>1256.1004257</v>
      </c>
      <c r="S74" s="36">
        <f>SUMIFS(СВЦЭМ!$D$33:$D$776,СВЦЭМ!$A$33:$A$776,$A74,СВЦЭМ!$B$33:$B$776,S$47)+'СЕТ СН'!$G$11+СВЦЭМ!$D$10+'СЕТ СН'!$G$6-'СЕТ СН'!$G$23</f>
        <v>1263.9935380699999</v>
      </c>
      <c r="T74" s="36">
        <f>SUMIFS(СВЦЭМ!$D$33:$D$776,СВЦЭМ!$A$33:$A$776,$A74,СВЦЭМ!$B$33:$B$776,T$47)+'СЕТ СН'!$G$11+СВЦЭМ!$D$10+'СЕТ СН'!$G$6-'СЕТ СН'!$G$23</f>
        <v>1283.02692817</v>
      </c>
      <c r="U74" s="36">
        <f>SUMIFS(СВЦЭМ!$D$33:$D$776,СВЦЭМ!$A$33:$A$776,$A74,СВЦЭМ!$B$33:$B$776,U$47)+'СЕТ СН'!$G$11+СВЦЭМ!$D$10+'СЕТ СН'!$G$6-'СЕТ СН'!$G$23</f>
        <v>1270.9299964300001</v>
      </c>
      <c r="V74" s="36">
        <f>SUMIFS(СВЦЭМ!$D$33:$D$776,СВЦЭМ!$A$33:$A$776,$A74,СВЦЭМ!$B$33:$B$776,V$47)+'СЕТ СН'!$G$11+СВЦЭМ!$D$10+'СЕТ СН'!$G$6-'СЕТ СН'!$G$23</f>
        <v>1258.1895226199999</v>
      </c>
      <c r="W74" s="36">
        <f>SUMIFS(СВЦЭМ!$D$33:$D$776,СВЦЭМ!$A$33:$A$776,$A74,СВЦЭМ!$B$33:$B$776,W$47)+'СЕТ СН'!$G$11+СВЦЭМ!$D$10+'СЕТ СН'!$G$6-'СЕТ СН'!$G$23</f>
        <v>1228.1683601700001</v>
      </c>
      <c r="X74" s="36">
        <f>SUMIFS(СВЦЭМ!$D$33:$D$776,СВЦЭМ!$A$33:$A$776,$A74,СВЦЭМ!$B$33:$B$776,X$47)+'СЕТ СН'!$G$11+СВЦЭМ!$D$10+'СЕТ СН'!$G$6-'СЕТ СН'!$G$23</f>
        <v>1254.67012075</v>
      </c>
      <c r="Y74" s="36">
        <f>SUMIFS(СВЦЭМ!$D$33:$D$776,СВЦЭМ!$A$33:$A$776,$A74,СВЦЭМ!$B$33:$B$776,Y$47)+'СЕТ СН'!$G$11+СВЦЭМ!$D$10+'СЕТ СН'!$G$6-'СЕТ СН'!$G$23</f>
        <v>1348.7293528800001</v>
      </c>
    </row>
    <row r="75" spans="1:26" ht="15.75" x14ac:dyDescent="0.2">
      <c r="A75" s="35">
        <f t="shared" si="1"/>
        <v>44010</v>
      </c>
      <c r="B75" s="36">
        <f>SUMIFS(СВЦЭМ!$D$33:$D$776,СВЦЭМ!$A$33:$A$776,$A75,СВЦЭМ!$B$33:$B$776,B$47)+'СЕТ СН'!$G$11+СВЦЭМ!$D$10+'СЕТ СН'!$G$6-'СЕТ СН'!$G$23</f>
        <v>1423.57996731</v>
      </c>
      <c r="C75" s="36">
        <f>SUMIFS(СВЦЭМ!$D$33:$D$776,СВЦЭМ!$A$33:$A$776,$A75,СВЦЭМ!$B$33:$B$776,C$47)+'СЕТ СН'!$G$11+СВЦЭМ!$D$10+'СЕТ СН'!$G$6-'СЕТ СН'!$G$23</f>
        <v>1408.5541800800002</v>
      </c>
      <c r="D75" s="36">
        <f>SUMIFS(СВЦЭМ!$D$33:$D$776,СВЦЭМ!$A$33:$A$776,$A75,СВЦЭМ!$B$33:$B$776,D$47)+'СЕТ СН'!$G$11+СВЦЭМ!$D$10+'СЕТ СН'!$G$6-'СЕТ СН'!$G$23</f>
        <v>1390.3428517500001</v>
      </c>
      <c r="E75" s="36">
        <f>SUMIFS(СВЦЭМ!$D$33:$D$776,СВЦЭМ!$A$33:$A$776,$A75,СВЦЭМ!$B$33:$B$776,E$47)+'СЕТ СН'!$G$11+СВЦЭМ!$D$10+'СЕТ СН'!$G$6-'СЕТ СН'!$G$23</f>
        <v>1391.0657336600002</v>
      </c>
      <c r="F75" s="36">
        <f>SUMIFS(СВЦЭМ!$D$33:$D$776,СВЦЭМ!$A$33:$A$776,$A75,СВЦЭМ!$B$33:$B$776,F$47)+'СЕТ СН'!$G$11+СВЦЭМ!$D$10+'СЕТ СН'!$G$6-'СЕТ СН'!$G$23</f>
        <v>1389.4443861899999</v>
      </c>
      <c r="G75" s="36">
        <f>SUMIFS(СВЦЭМ!$D$33:$D$776,СВЦЭМ!$A$33:$A$776,$A75,СВЦЭМ!$B$33:$B$776,G$47)+'СЕТ СН'!$G$11+СВЦЭМ!$D$10+'СЕТ СН'!$G$6-'СЕТ СН'!$G$23</f>
        <v>1397.3445840100001</v>
      </c>
      <c r="H75" s="36">
        <f>SUMIFS(СВЦЭМ!$D$33:$D$776,СВЦЭМ!$A$33:$A$776,$A75,СВЦЭМ!$B$33:$B$776,H$47)+'СЕТ СН'!$G$11+СВЦЭМ!$D$10+'СЕТ СН'!$G$6-'СЕТ СН'!$G$23</f>
        <v>1398.1160033400001</v>
      </c>
      <c r="I75" s="36">
        <f>SUMIFS(СВЦЭМ!$D$33:$D$776,СВЦЭМ!$A$33:$A$776,$A75,СВЦЭМ!$B$33:$B$776,I$47)+'СЕТ СН'!$G$11+СВЦЭМ!$D$10+'СЕТ СН'!$G$6-'СЕТ СН'!$G$23</f>
        <v>1409.9972770300001</v>
      </c>
      <c r="J75" s="36">
        <f>SUMIFS(СВЦЭМ!$D$33:$D$776,СВЦЭМ!$A$33:$A$776,$A75,СВЦЭМ!$B$33:$B$776,J$47)+'СЕТ СН'!$G$11+СВЦЭМ!$D$10+'СЕТ СН'!$G$6-'СЕТ СН'!$G$23</f>
        <v>1406.4328319199999</v>
      </c>
      <c r="K75" s="36">
        <f>SUMIFS(СВЦЭМ!$D$33:$D$776,СВЦЭМ!$A$33:$A$776,$A75,СВЦЭМ!$B$33:$B$776,K$47)+'СЕТ СН'!$G$11+СВЦЭМ!$D$10+'СЕТ СН'!$G$6-'СЕТ СН'!$G$23</f>
        <v>1337.3812749900001</v>
      </c>
      <c r="L75" s="36">
        <f>SUMIFS(СВЦЭМ!$D$33:$D$776,СВЦЭМ!$A$33:$A$776,$A75,СВЦЭМ!$B$33:$B$776,L$47)+'СЕТ СН'!$G$11+СВЦЭМ!$D$10+'СЕТ СН'!$G$6-'СЕТ СН'!$G$23</f>
        <v>1261.27054935</v>
      </c>
      <c r="M75" s="36">
        <f>SUMIFS(СВЦЭМ!$D$33:$D$776,СВЦЭМ!$A$33:$A$776,$A75,СВЦЭМ!$B$33:$B$776,M$47)+'СЕТ СН'!$G$11+СВЦЭМ!$D$10+'СЕТ СН'!$G$6-'СЕТ СН'!$G$23</f>
        <v>1233.2254115999999</v>
      </c>
      <c r="N75" s="36">
        <f>SUMIFS(СВЦЭМ!$D$33:$D$776,СВЦЭМ!$A$33:$A$776,$A75,СВЦЭМ!$B$33:$B$776,N$47)+'СЕТ СН'!$G$11+СВЦЭМ!$D$10+'СЕТ СН'!$G$6-'СЕТ СН'!$G$23</f>
        <v>1246.7998130800001</v>
      </c>
      <c r="O75" s="36">
        <f>SUMIFS(СВЦЭМ!$D$33:$D$776,СВЦЭМ!$A$33:$A$776,$A75,СВЦЭМ!$B$33:$B$776,O$47)+'СЕТ СН'!$G$11+СВЦЭМ!$D$10+'СЕТ СН'!$G$6-'СЕТ СН'!$G$23</f>
        <v>1265.3578679699999</v>
      </c>
      <c r="P75" s="36">
        <f>SUMIFS(СВЦЭМ!$D$33:$D$776,СВЦЭМ!$A$33:$A$776,$A75,СВЦЭМ!$B$33:$B$776,P$47)+'СЕТ СН'!$G$11+СВЦЭМ!$D$10+'СЕТ СН'!$G$6-'СЕТ СН'!$G$23</f>
        <v>1251.1479283900001</v>
      </c>
      <c r="Q75" s="36">
        <f>SUMIFS(СВЦЭМ!$D$33:$D$776,СВЦЭМ!$A$33:$A$776,$A75,СВЦЭМ!$B$33:$B$776,Q$47)+'СЕТ СН'!$G$11+СВЦЭМ!$D$10+'СЕТ СН'!$G$6-'СЕТ СН'!$G$23</f>
        <v>1255.4353512800001</v>
      </c>
      <c r="R75" s="36">
        <f>SUMIFS(СВЦЭМ!$D$33:$D$776,СВЦЭМ!$A$33:$A$776,$A75,СВЦЭМ!$B$33:$B$776,R$47)+'СЕТ СН'!$G$11+СВЦЭМ!$D$10+'СЕТ СН'!$G$6-'СЕТ СН'!$G$23</f>
        <v>1270.73491835</v>
      </c>
      <c r="S75" s="36">
        <f>SUMIFS(СВЦЭМ!$D$33:$D$776,СВЦЭМ!$A$33:$A$776,$A75,СВЦЭМ!$B$33:$B$776,S$47)+'СЕТ СН'!$G$11+СВЦЭМ!$D$10+'СЕТ СН'!$G$6-'СЕТ СН'!$G$23</f>
        <v>1273.78878446</v>
      </c>
      <c r="T75" s="36">
        <f>SUMIFS(СВЦЭМ!$D$33:$D$776,СВЦЭМ!$A$33:$A$776,$A75,СВЦЭМ!$B$33:$B$776,T$47)+'СЕТ СН'!$G$11+СВЦЭМ!$D$10+'СЕТ СН'!$G$6-'СЕТ СН'!$G$23</f>
        <v>1267.48318242</v>
      </c>
      <c r="U75" s="36">
        <f>SUMIFS(СВЦЭМ!$D$33:$D$776,СВЦЭМ!$A$33:$A$776,$A75,СВЦЭМ!$B$33:$B$776,U$47)+'СЕТ СН'!$G$11+СВЦЭМ!$D$10+'СЕТ СН'!$G$6-'СЕТ СН'!$G$23</f>
        <v>1255.1636561700002</v>
      </c>
      <c r="V75" s="36">
        <f>SUMIFS(СВЦЭМ!$D$33:$D$776,СВЦЭМ!$A$33:$A$776,$A75,СВЦЭМ!$B$33:$B$776,V$47)+'СЕТ СН'!$G$11+СВЦЭМ!$D$10+'СЕТ СН'!$G$6-'СЕТ СН'!$G$23</f>
        <v>1254.45805281</v>
      </c>
      <c r="W75" s="36">
        <f>SUMIFS(СВЦЭМ!$D$33:$D$776,СВЦЭМ!$A$33:$A$776,$A75,СВЦЭМ!$B$33:$B$776,W$47)+'СЕТ СН'!$G$11+СВЦЭМ!$D$10+'СЕТ СН'!$G$6-'СЕТ СН'!$G$23</f>
        <v>1235.91397007</v>
      </c>
      <c r="X75" s="36">
        <f>SUMIFS(СВЦЭМ!$D$33:$D$776,СВЦЭМ!$A$33:$A$776,$A75,СВЦЭМ!$B$33:$B$776,X$47)+'СЕТ СН'!$G$11+СВЦЭМ!$D$10+'СЕТ СН'!$G$6-'СЕТ СН'!$G$23</f>
        <v>1269.6018158400002</v>
      </c>
      <c r="Y75" s="36">
        <f>SUMIFS(СВЦЭМ!$D$33:$D$776,СВЦЭМ!$A$33:$A$776,$A75,СВЦЭМ!$B$33:$B$776,Y$47)+'СЕТ СН'!$G$11+СВЦЭМ!$D$10+'СЕТ СН'!$G$6-'СЕТ СН'!$G$23</f>
        <v>1340.1825098500001</v>
      </c>
    </row>
    <row r="76" spans="1:26" ht="15.75" x14ac:dyDescent="0.2">
      <c r="A76" s="35">
        <f t="shared" si="1"/>
        <v>44011</v>
      </c>
      <c r="B76" s="36">
        <f>SUMIFS(СВЦЭМ!$D$33:$D$776,СВЦЭМ!$A$33:$A$776,$A76,СВЦЭМ!$B$33:$B$776,B$47)+'СЕТ СН'!$G$11+СВЦЭМ!$D$10+'СЕТ СН'!$G$6-'СЕТ СН'!$G$23</f>
        <v>1500.1491160400001</v>
      </c>
      <c r="C76" s="36">
        <f>SUMIFS(СВЦЭМ!$D$33:$D$776,СВЦЭМ!$A$33:$A$776,$A76,СВЦЭМ!$B$33:$B$776,C$47)+'СЕТ СН'!$G$11+СВЦЭМ!$D$10+'СЕТ СН'!$G$6-'СЕТ СН'!$G$23</f>
        <v>1495.4650784999999</v>
      </c>
      <c r="D76" s="36">
        <f>SUMIFS(СВЦЭМ!$D$33:$D$776,СВЦЭМ!$A$33:$A$776,$A76,СВЦЭМ!$B$33:$B$776,D$47)+'СЕТ СН'!$G$11+СВЦЭМ!$D$10+'СЕТ СН'!$G$6-'СЕТ СН'!$G$23</f>
        <v>1480.03921057</v>
      </c>
      <c r="E76" s="36">
        <f>SUMIFS(СВЦЭМ!$D$33:$D$776,СВЦЭМ!$A$33:$A$776,$A76,СВЦЭМ!$B$33:$B$776,E$47)+'СЕТ СН'!$G$11+СВЦЭМ!$D$10+'СЕТ СН'!$G$6-'СЕТ СН'!$G$23</f>
        <v>1474.20109116</v>
      </c>
      <c r="F76" s="36">
        <f>SUMIFS(СВЦЭМ!$D$33:$D$776,СВЦЭМ!$A$33:$A$776,$A76,СВЦЭМ!$B$33:$B$776,F$47)+'СЕТ СН'!$G$11+СВЦЭМ!$D$10+'СЕТ СН'!$G$6-'СЕТ СН'!$G$23</f>
        <v>1461.6638332</v>
      </c>
      <c r="G76" s="36">
        <f>SUMIFS(СВЦЭМ!$D$33:$D$776,СВЦЭМ!$A$33:$A$776,$A76,СВЦЭМ!$B$33:$B$776,G$47)+'СЕТ СН'!$G$11+СВЦЭМ!$D$10+'СЕТ СН'!$G$6-'СЕТ СН'!$G$23</f>
        <v>1471.9796979600001</v>
      </c>
      <c r="H76" s="36">
        <f>SUMIFS(СВЦЭМ!$D$33:$D$776,СВЦЭМ!$A$33:$A$776,$A76,СВЦЭМ!$B$33:$B$776,H$47)+'СЕТ СН'!$G$11+СВЦЭМ!$D$10+'СЕТ СН'!$G$6-'СЕТ СН'!$G$23</f>
        <v>1492.7886808000001</v>
      </c>
      <c r="I76" s="36">
        <f>SUMIFS(СВЦЭМ!$D$33:$D$776,СВЦЭМ!$A$33:$A$776,$A76,СВЦЭМ!$B$33:$B$776,I$47)+'СЕТ СН'!$G$11+СВЦЭМ!$D$10+'СЕТ СН'!$G$6-'СЕТ СН'!$G$23</f>
        <v>1511.0521000900001</v>
      </c>
      <c r="J76" s="36">
        <f>SUMIFS(СВЦЭМ!$D$33:$D$776,СВЦЭМ!$A$33:$A$776,$A76,СВЦЭМ!$B$33:$B$776,J$47)+'СЕТ СН'!$G$11+СВЦЭМ!$D$10+'СЕТ СН'!$G$6-'СЕТ СН'!$G$23</f>
        <v>1458.5983654700001</v>
      </c>
      <c r="K76" s="36">
        <f>SUMIFS(СВЦЭМ!$D$33:$D$776,СВЦЭМ!$A$33:$A$776,$A76,СВЦЭМ!$B$33:$B$776,K$47)+'СЕТ СН'!$G$11+СВЦЭМ!$D$10+'СЕТ СН'!$G$6-'СЕТ СН'!$G$23</f>
        <v>1328.41516701</v>
      </c>
      <c r="L76" s="36">
        <f>SUMIFS(СВЦЭМ!$D$33:$D$776,СВЦЭМ!$A$33:$A$776,$A76,СВЦЭМ!$B$33:$B$776,L$47)+'СЕТ СН'!$G$11+СВЦЭМ!$D$10+'СЕТ СН'!$G$6-'СЕТ СН'!$G$23</f>
        <v>1220.72066331</v>
      </c>
      <c r="M76" s="36">
        <f>SUMIFS(СВЦЭМ!$D$33:$D$776,СВЦЭМ!$A$33:$A$776,$A76,СВЦЭМ!$B$33:$B$776,M$47)+'СЕТ СН'!$G$11+СВЦЭМ!$D$10+'СЕТ СН'!$G$6-'СЕТ СН'!$G$23</f>
        <v>1205.9823095000002</v>
      </c>
      <c r="N76" s="36">
        <f>SUMIFS(СВЦЭМ!$D$33:$D$776,СВЦЭМ!$A$33:$A$776,$A76,СВЦЭМ!$B$33:$B$776,N$47)+'СЕТ СН'!$G$11+СВЦЭМ!$D$10+'СЕТ СН'!$G$6-'СЕТ СН'!$G$23</f>
        <v>1229.7041505699999</v>
      </c>
      <c r="O76" s="36">
        <f>SUMIFS(СВЦЭМ!$D$33:$D$776,СВЦЭМ!$A$33:$A$776,$A76,СВЦЭМ!$B$33:$B$776,O$47)+'СЕТ СН'!$G$11+СВЦЭМ!$D$10+'СЕТ СН'!$G$6-'СЕТ СН'!$G$23</f>
        <v>1247.7942027500001</v>
      </c>
      <c r="P76" s="36">
        <f>SUMIFS(СВЦЭМ!$D$33:$D$776,СВЦЭМ!$A$33:$A$776,$A76,СВЦЭМ!$B$33:$B$776,P$47)+'СЕТ СН'!$G$11+СВЦЭМ!$D$10+'СЕТ СН'!$G$6-'СЕТ СН'!$G$23</f>
        <v>1237.2001628500002</v>
      </c>
      <c r="Q76" s="36">
        <f>SUMIFS(СВЦЭМ!$D$33:$D$776,СВЦЭМ!$A$33:$A$776,$A76,СВЦЭМ!$B$33:$B$776,Q$47)+'СЕТ СН'!$G$11+СВЦЭМ!$D$10+'СЕТ СН'!$G$6-'СЕТ СН'!$G$23</f>
        <v>1238.8002522000002</v>
      </c>
      <c r="R76" s="36">
        <f>SUMIFS(СВЦЭМ!$D$33:$D$776,СВЦЭМ!$A$33:$A$776,$A76,СВЦЭМ!$B$33:$B$776,R$47)+'СЕТ СН'!$G$11+СВЦЭМ!$D$10+'СЕТ СН'!$G$6-'СЕТ СН'!$G$23</f>
        <v>1259.1070991700001</v>
      </c>
      <c r="S76" s="36">
        <f>SUMIFS(СВЦЭМ!$D$33:$D$776,СВЦЭМ!$A$33:$A$776,$A76,СВЦЭМ!$B$33:$B$776,S$47)+'СЕТ СН'!$G$11+СВЦЭМ!$D$10+'СЕТ СН'!$G$6-'СЕТ СН'!$G$23</f>
        <v>1257.7821603800001</v>
      </c>
      <c r="T76" s="36">
        <f>SUMIFS(СВЦЭМ!$D$33:$D$776,СВЦЭМ!$A$33:$A$776,$A76,СВЦЭМ!$B$33:$B$776,T$47)+'СЕТ СН'!$G$11+СВЦЭМ!$D$10+'СЕТ СН'!$G$6-'СЕТ СН'!$G$23</f>
        <v>1268.0409184700002</v>
      </c>
      <c r="U76" s="36">
        <f>SUMIFS(СВЦЭМ!$D$33:$D$776,СВЦЭМ!$A$33:$A$776,$A76,СВЦЭМ!$B$33:$B$776,U$47)+'СЕТ СН'!$G$11+СВЦЭМ!$D$10+'СЕТ СН'!$G$6-'СЕТ СН'!$G$23</f>
        <v>1292.0979483900001</v>
      </c>
      <c r="V76" s="36">
        <f>SUMIFS(СВЦЭМ!$D$33:$D$776,СВЦЭМ!$A$33:$A$776,$A76,СВЦЭМ!$B$33:$B$776,V$47)+'СЕТ СН'!$G$11+СВЦЭМ!$D$10+'СЕТ СН'!$G$6-'СЕТ СН'!$G$23</f>
        <v>1297.5108686399999</v>
      </c>
      <c r="W76" s="36">
        <f>SUMIFS(СВЦЭМ!$D$33:$D$776,СВЦЭМ!$A$33:$A$776,$A76,СВЦЭМ!$B$33:$B$776,W$47)+'СЕТ СН'!$G$11+СВЦЭМ!$D$10+'СЕТ СН'!$G$6-'СЕТ СН'!$G$23</f>
        <v>1271.0079933300001</v>
      </c>
      <c r="X76" s="36">
        <f>SUMIFS(СВЦЭМ!$D$33:$D$776,СВЦЭМ!$A$33:$A$776,$A76,СВЦЭМ!$B$33:$B$776,X$47)+'СЕТ СН'!$G$11+СВЦЭМ!$D$10+'СЕТ СН'!$G$6-'СЕТ СН'!$G$23</f>
        <v>1261.0903376000001</v>
      </c>
      <c r="Y76" s="36">
        <f>SUMIFS(СВЦЭМ!$D$33:$D$776,СВЦЭМ!$A$33:$A$776,$A76,СВЦЭМ!$B$33:$B$776,Y$47)+'СЕТ СН'!$G$11+СВЦЭМ!$D$10+'СЕТ СН'!$G$6-'СЕТ СН'!$G$23</f>
        <v>1382.09500045</v>
      </c>
    </row>
    <row r="77" spans="1:26" ht="15.75" x14ac:dyDescent="0.2">
      <c r="A77" s="35">
        <f t="shared" si="1"/>
        <v>44012</v>
      </c>
      <c r="B77" s="36">
        <f>SUMIFS(СВЦЭМ!$D$33:$D$776,СВЦЭМ!$A$33:$A$776,$A77,СВЦЭМ!$B$33:$B$776,B$47)+'СЕТ СН'!$G$11+СВЦЭМ!$D$10+'СЕТ СН'!$G$6-'СЕТ СН'!$G$23</f>
        <v>1498.3719930500001</v>
      </c>
      <c r="C77" s="36">
        <f>SUMIFS(СВЦЭМ!$D$33:$D$776,СВЦЭМ!$A$33:$A$776,$A77,СВЦЭМ!$B$33:$B$776,C$47)+'СЕТ СН'!$G$11+СВЦЭМ!$D$10+'СЕТ СН'!$G$6-'СЕТ СН'!$G$23</f>
        <v>1471.1980483100001</v>
      </c>
      <c r="D77" s="36">
        <f>SUMIFS(СВЦЭМ!$D$33:$D$776,СВЦЭМ!$A$33:$A$776,$A77,СВЦЭМ!$B$33:$B$776,D$47)+'СЕТ СН'!$G$11+СВЦЭМ!$D$10+'СЕТ СН'!$G$6-'СЕТ СН'!$G$23</f>
        <v>1455.7762843</v>
      </c>
      <c r="E77" s="36">
        <f>SUMIFS(СВЦЭМ!$D$33:$D$776,СВЦЭМ!$A$33:$A$776,$A77,СВЦЭМ!$B$33:$B$776,E$47)+'СЕТ СН'!$G$11+СВЦЭМ!$D$10+'СЕТ СН'!$G$6-'СЕТ СН'!$G$23</f>
        <v>1448.39450895</v>
      </c>
      <c r="F77" s="36">
        <f>SUMIFS(СВЦЭМ!$D$33:$D$776,СВЦЭМ!$A$33:$A$776,$A77,СВЦЭМ!$B$33:$B$776,F$47)+'СЕТ СН'!$G$11+СВЦЭМ!$D$10+'СЕТ СН'!$G$6-'СЕТ СН'!$G$23</f>
        <v>1439.38551719</v>
      </c>
      <c r="G77" s="36">
        <f>SUMIFS(СВЦЭМ!$D$33:$D$776,СВЦЭМ!$A$33:$A$776,$A77,СВЦЭМ!$B$33:$B$776,G$47)+'СЕТ СН'!$G$11+СВЦЭМ!$D$10+'СЕТ СН'!$G$6-'СЕТ СН'!$G$23</f>
        <v>1451.94032234</v>
      </c>
      <c r="H77" s="36">
        <f>SUMIFS(СВЦЭМ!$D$33:$D$776,СВЦЭМ!$A$33:$A$776,$A77,СВЦЭМ!$B$33:$B$776,H$47)+'СЕТ СН'!$G$11+СВЦЭМ!$D$10+'СЕТ СН'!$G$6-'СЕТ СН'!$G$23</f>
        <v>1476.9967587400001</v>
      </c>
      <c r="I77" s="36">
        <f>SUMIFS(СВЦЭМ!$D$33:$D$776,СВЦЭМ!$A$33:$A$776,$A77,СВЦЭМ!$B$33:$B$776,I$47)+'СЕТ СН'!$G$11+СВЦЭМ!$D$10+'СЕТ СН'!$G$6-'СЕТ СН'!$G$23</f>
        <v>1484.82456471</v>
      </c>
      <c r="J77" s="36">
        <f>SUMIFS(СВЦЭМ!$D$33:$D$776,СВЦЭМ!$A$33:$A$776,$A77,СВЦЭМ!$B$33:$B$776,J$47)+'СЕТ СН'!$G$11+СВЦЭМ!$D$10+'СЕТ СН'!$G$6-'СЕТ СН'!$G$23</f>
        <v>1433.9344385899999</v>
      </c>
      <c r="K77" s="36">
        <f>SUMIFS(СВЦЭМ!$D$33:$D$776,СВЦЭМ!$A$33:$A$776,$A77,СВЦЭМ!$B$33:$B$776,K$47)+'СЕТ СН'!$G$11+СВЦЭМ!$D$10+'СЕТ СН'!$G$6-'СЕТ СН'!$G$23</f>
        <v>1340.31467449</v>
      </c>
      <c r="L77" s="36">
        <f>SUMIFS(СВЦЭМ!$D$33:$D$776,СВЦЭМ!$A$33:$A$776,$A77,СВЦЭМ!$B$33:$B$776,L$47)+'СЕТ СН'!$G$11+СВЦЭМ!$D$10+'СЕТ СН'!$G$6-'СЕТ СН'!$G$23</f>
        <v>1255.32331376</v>
      </c>
      <c r="M77" s="36">
        <f>SUMIFS(СВЦЭМ!$D$33:$D$776,СВЦЭМ!$A$33:$A$776,$A77,СВЦЭМ!$B$33:$B$776,M$47)+'СЕТ СН'!$G$11+СВЦЭМ!$D$10+'СЕТ СН'!$G$6-'СЕТ СН'!$G$23</f>
        <v>1250.2608855000001</v>
      </c>
      <c r="N77" s="36">
        <f>SUMIFS(СВЦЭМ!$D$33:$D$776,СВЦЭМ!$A$33:$A$776,$A77,СВЦЭМ!$B$33:$B$776,N$47)+'СЕТ СН'!$G$11+СВЦЭМ!$D$10+'СЕТ СН'!$G$6-'СЕТ СН'!$G$23</f>
        <v>1273.4350827600001</v>
      </c>
      <c r="O77" s="36">
        <f>SUMIFS(СВЦЭМ!$D$33:$D$776,СВЦЭМ!$A$33:$A$776,$A77,СВЦЭМ!$B$33:$B$776,O$47)+'СЕТ СН'!$G$11+СВЦЭМ!$D$10+'СЕТ СН'!$G$6-'СЕТ СН'!$G$23</f>
        <v>1277.6171603900002</v>
      </c>
      <c r="P77" s="36">
        <f>SUMIFS(СВЦЭМ!$D$33:$D$776,СВЦЭМ!$A$33:$A$776,$A77,СВЦЭМ!$B$33:$B$776,P$47)+'СЕТ СН'!$G$11+СВЦЭМ!$D$10+'СЕТ СН'!$G$6-'СЕТ СН'!$G$23</f>
        <v>1274.4115610200001</v>
      </c>
      <c r="Q77" s="36">
        <f>SUMIFS(СВЦЭМ!$D$33:$D$776,СВЦЭМ!$A$33:$A$776,$A77,СВЦЭМ!$B$33:$B$776,Q$47)+'СЕТ СН'!$G$11+СВЦЭМ!$D$10+'СЕТ СН'!$G$6-'СЕТ СН'!$G$23</f>
        <v>1279.0724171500001</v>
      </c>
      <c r="R77" s="36">
        <f>SUMIFS(СВЦЭМ!$D$33:$D$776,СВЦЭМ!$A$33:$A$776,$A77,СВЦЭМ!$B$33:$B$776,R$47)+'СЕТ СН'!$G$11+СВЦЭМ!$D$10+'СЕТ СН'!$G$6-'СЕТ СН'!$G$23</f>
        <v>1281.1306926100001</v>
      </c>
      <c r="S77" s="36">
        <f>SUMIFS(СВЦЭМ!$D$33:$D$776,СВЦЭМ!$A$33:$A$776,$A77,СВЦЭМ!$B$33:$B$776,S$47)+'СЕТ СН'!$G$11+СВЦЭМ!$D$10+'СЕТ СН'!$G$6-'СЕТ СН'!$G$23</f>
        <v>1283.06229938</v>
      </c>
      <c r="T77" s="36">
        <f>SUMIFS(СВЦЭМ!$D$33:$D$776,СВЦЭМ!$A$33:$A$776,$A77,СВЦЭМ!$B$33:$B$776,T$47)+'СЕТ СН'!$G$11+СВЦЭМ!$D$10+'СЕТ СН'!$G$6-'СЕТ СН'!$G$23</f>
        <v>1282.4388064</v>
      </c>
      <c r="U77" s="36">
        <f>SUMIFS(СВЦЭМ!$D$33:$D$776,СВЦЭМ!$A$33:$A$776,$A77,СВЦЭМ!$B$33:$B$776,U$47)+'СЕТ СН'!$G$11+СВЦЭМ!$D$10+'СЕТ СН'!$G$6-'СЕТ СН'!$G$23</f>
        <v>1277.16374569</v>
      </c>
      <c r="V77" s="36">
        <f>SUMIFS(СВЦЭМ!$D$33:$D$776,СВЦЭМ!$A$33:$A$776,$A77,СВЦЭМ!$B$33:$B$776,V$47)+'СЕТ СН'!$G$11+СВЦЭМ!$D$10+'СЕТ СН'!$G$6-'СЕТ СН'!$G$23</f>
        <v>1270.6100475000001</v>
      </c>
      <c r="W77" s="36">
        <f>SUMIFS(СВЦЭМ!$D$33:$D$776,СВЦЭМ!$A$33:$A$776,$A77,СВЦЭМ!$B$33:$B$776,W$47)+'СЕТ СН'!$G$11+СВЦЭМ!$D$10+'СЕТ СН'!$G$6-'СЕТ СН'!$G$23</f>
        <v>1244.4635895199999</v>
      </c>
      <c r="X77" s="36">
        <f>SUMIFS(СВЦЭМ!$D$33:$D$776,СВЦЭМ!$A$33:$A$776,$A77,СВЦЭМ!$B$33:$B$776,X$47)+'СЕТ СН'!$G$11+СВЦЭМ!$D$10+'СЕТ СН'!$G$6-'СЕТ СН'!$G$23</f>
        <v>1288.3268771400001</v>
      </c>
      <c r="Y77" s="36">
        <f>SUMIFS(СВЦЭМ!$D$33:$D$776,СВЦЭМ!$A$33:$A$776,$A77,СВЦЭМ!$B$33:$B$776,Y$47)+'СЕТ СН'!$G$11+СВЦЭМ!$D$10+'СЕТ СН'!$G$6-'СЕТ СН'!$G$23</f>
        <v>1383.3399895800001</v>
      </c>
    </row>
    <row r="78" spans="1:26" ht="15.75" hidden="1" x14ac:dyDescent="0.2">
      <c r="A78" s="35">
        <f t="shared" si="1"/>
        <v>44013</v>
      </c>
      <c r="B78" s="36">
        <f>SUMIFS(СВЦЭМ!$D$33:$D$776,СВЦЭМ!$A$33:$A$776,$A78,СВЦЭМ!$B$33:$B$776,B$47)+'СЕТ СН'!$G$11+СВЦЭМ!$D$10+'СЕТ СН'!$G$6-'СЕТ СН'!$G$23</f>
        <v>630.84000805000005</v>
      </c>
      <c r="C78" s="36">
        <f>SUMIFS(СВЦЭМ!$D$33:$D$776,СВЦЭМ!$A$33:$A$776,$A78,СВЦЭМ!$B$33:$B$776,C$47)+'СЕТ СН'!$G$11+СВЦЭМ!$D$10+'СЕТ СН'!$G$6-'СЕТ СН'!$G$23</f>
        <v>630.84000805000005</v>
      </c>
      <c r="D78" s="36">
        <f>SUMIFS(СВЦЭМ!$D$33:$D$776,СВЦЭМ!$A$33:$A$776,$A78,СВЦЭМ!$B$33:$B$776,D$47)+'СЕТ СН'!$G$11+СВЦЭМ!$D$10+'СЕТ СН'!$G$6-'СЕТ СН'!$G$23</f>
        <v>630.84000805000005</v>
      </c>
      <c r="E78" s="36">
        <f>SUMIFS(СВЦЭМ!$D$33:$D$776,СВЦЭМ!$A$33:$A$776,$A78,СВЦЭМ!$B$33:$B$776,E$47)+'СЕТ СН'!$G$11+СВЦЭМ!$D$10+'СЕТ СН'!$G$6-'СЕТ СН'!$G$23</f>
        <v>630.84000805000005</v>
      </c>
      <c r="F78" s="36">
        <f>SUMIFS(СВЦЭМ!$D$33:$D$776,СВЦЭМ!$A$33:$A$776,$A78,СВЦЭМ!$B$33:$B$776,F$47)+'СЕТ СН'!$G$11+СВЦЭМ!$D$10+'СЕТ СН'!$G$6-'СЕТ СН'!$G$23</f>
        <v>630.84000805000005</v>
      </c>
      <c r="G78" s="36">
        <f>SUMIFS(СВЦЭМ!$D$33:$D$776,СВЦЭМ!$A$33:$A$776,$A78,СВЦЭМ!$B$33:$B$776,G$47)+'СЕТ СН'!$G$11+СВЦЭМ!$D$10+'СЕТ СН'!$G$6-'СЕТ СН'!$G$23</f>
        <v>630.84000805000005</v>
      </c>
      <c r="H78" s="36">
        <f>SUMIFS(СВЦЭМ!$D$33:$D$776,СВЦЭМ!$A$33:$A$776,$A78,СВЦЭМ!$B$33:$B$776,H$47)+'СЕТ СН'!$G$11+СВЦЭМ!$D$10+'СЕТ СН'!$G$6-'СЕТ СН'!$G$23</f>
        <v>630.84000805000005</v>
      </c>
      <c r="I78" s="36">
        <f>SUMIFS(СВЦЭМ!$D$33:$D$776,СВЦЭМ!$A$33:$A$776,$A78,СВЦЭМ!$B$33:$B$776,I$47)+'СЕТ СН'!$G$11+СВЦЭМ!$D$10+'СЕТ СН'!$G$6-'СЕТ СН'!$G$23</f>
        <v>630.84000805000005</v>
      </c>
      <c r="J78" s="36">
        <f>SUMIFS(СВЦЭМ!$D$33:$D$776,СВЦЭМ!$A$33:$A$776,$A78,СВЦЭМ!$B$33:$B$776,J$47)+'СЕТ СН'!$G$11+СВЦЭМ!$D$10+'СЕТ СН'!$G$6-'СЕТ СН'!$G$23</f>
        <v>630.84000805000005</v>
      </c>
      <c r="K78" s="36">
        <f>SUMIFS(СВЦЭМ!$D$33:$D$776,СВЦЭМ!$A$33:$A$776,$A78,СВЦЭМ!$B$33:$B$776,K$47)+'СЕТ СН'!$G$11+СВЦЭМ!$D$10+'СЕТ СН'!$G$6-'СЕТ СН'!$G$23</f>
        <v>630.84000805000005</v>
      </c>
      <c r="L78" s="36">
        <f>SUMIFS(СВЦЭМ!$D$33:$D$776,СВЦЭМ!$A$33:$A$776,$A78,СВЦЭМ!$B$33:$B$776,L$47)+'СЕТ СН'!$G$11+СВЦЭМ!$D$10+'СЕТ СН'!$G$6-'СЕТ СН'!$G$23</f>
        <v>630.84000805000005</v>
      </c>
      <c r="M78" s="36">
        <f>SUMIFS(СВЦЭМ!$D$33:$D$776,СВЦЭМ!$A$33:$A$776,$A78,СВЦЭМ!$B$33:$B$776,M$47)+'СЕТ СН'!$G$11+СВЦЭМ!$D$10+'СЕТ СН'!$G$6-'СЕТ СН'!$G$23</f>
        <v>630.84000805000005</v>
      </c>
      <c r="N78" s="36">
        <f>SUMIFS(СВЦЭМ!$D$33:$D$776,СВЦЭМ!$A$33:$A$776,$A78,СВЦЭМ!$B$33:$B$776,N$47)+'СЕТ СН'!$G$11+СВЦЭМ!$D$10+'СЕТ СН'!$G$6-'СЕТ СН'!$G$23</f>
        <v>630.84000805000005</v>
      </c>
      <c r="O78" s="36">
        <f>SUMIFS(СВЦЭМ!$D$33:$D$776,СВЦЭМ!$A$33:$A$776,$A78,СВЦЭМ!$B$33:$B$776,O$47)+'СЕТ СН'!$G$11+СВЦЭМ!$D$10+'СЕТ СН'!$G$6-'СЕТ СН'!$G$23</f>
        <v>630.84000805000005</v>
      </c>
      <c r="P78" s="36">
        <f>SUMIFS(СВЦЭМ!$D$33:$D$776,СВЦЭМ!$A$33:$A$776,$A78,СВЦЭМ!$B$33:$B$776,P$47)+'СЕТ СН'!$G$11+СВЦЭМ!$D$10+'СЕТ СН'!$G$6-'СЕТ СН'!$G$23</f>
        <v>630.84000805000005</v>
      </c>
      <c r="Q78" s="36">
        <f>SUMIFS(СВЦЭМ!$D$33:$D$776,СВЦЭМ!$A$33:$A$776,$A78,СВЦЭМ!$B$33:$B$776,Q$47)+'СЕТ СН'!$G$11+СВЦЭМ!$D$10+'СЕТ СН'!$G$6-'СЕТ СН'!$G$23</f>
        <v>630.84000805000005</v>
      </c>
      <c r="R78" s="36">
        <f>SUMIFS(СВЦЭМ!$D$33:$D$776,СВЦЭМ!$A$33:$A$776,$A78,СВЦЭМ!$B$33:$B$776,R$47)+'СЕТ СН'!$G$11+СВЦЭМ!$D$10+'СЕТ СН'!$G$6-'СЕТ СН'!$G$23</f>
        <v>630.84000805000005</v>
      </c>
      <c r="S78" s="36">
        <f>SUMIFS(СВЦЭМ!$D$33:$D$776,СВЦЭМ!$A$33:$A$776,$A78,СВЦЭМ!$B$33:$B$776,S$47)+'СЕТ СН'!$G$11+СВЦЭМ!$D$10+'СЕТ СН'!$G$6-'СЕТ СН'!$G$23</f>
        <v>630.84000805000005</v>
      </c>
      <c r="T78" s="36">
        <f>SUMIFS(СВЦЭМ!$D$33:$D$776,СВЦЭМ!$A$33:$A$776,$A78,СВЦЭМ!$B$33:$B$776,T$47)+'СЕТ СН'!$G$11+СВЦЭМ!$D$10+'СЕТ СН'!$G$6-'СЕТ СН'!$G$23</f>
        <v>630.84000805000005</v>
      </c>
      <c r="U78" s="36">
        <f>SUMIFS(СВЦЭМ!$D$33:$D$776,СВЦЭМ!$A$33:$A$776,$A78,СВЦЭМ!$B$33:$B$776,U$47)+'СЕТ СН'!$G$11+СВЦЭМ!$D$10+'СЕТ СН'!$G$6-'СЕТ СН'!$G$23</f>
        <v>630.84000805000005</v>
      </c>
      <c r="V78" s="36">
        <f>SUMIFS(СВЦЭМ!$D$33:$D$776,СВЦЭМ!$A$33:$A$776,$A78,СВЦЭМ!$B$33:$B$776,V$47)+'СЕТ СН'!$G$11+СВЦЭМ!$D$10+'СЕТ СН'!$G$6-'СЕТ СН'!$G$23</f>
        <v>630.84000805000005</v>
      </c>
      <c r="W78" s="36">
        <f>SUMIFS(СВЦЭМ!$D$33:$D$776,СВЦЭМ!$A$33:$A$776,$A78,СВЦЭМ!$B$33:$B$776,W$47)+'СЕТ СН'!$G$11+СВЦЭМ!$D$10+'СЕТ СН'!$G$6-'СЕТ СН'!$G$23</f>
        <v>630.84000805000005</v>
      </c>
      <c r="X78" s="36">
        <f>SUMIFS(СВЦЭМ!$D$33:$D$776,СВЦЭМ!$A$33:$A$776,$A78,СВЦЭМ!$B$33:$B$776,X$47)+'СЕТ СН'!$G$11+СВЦЭМ!$D$10+'СЕТ СН'!$G$6-'СЕТ СН'!$G$23</f>
        <v>630.84000805000005</v>
      </c>
      <c r="Y78" s="36">
        <f>SUMIFS(СВЦЭМ!$D$33:$D$776,СВЦЭМ!$A$33:$A$776,$A78,СВЦЭМ!$B$33:$B$776,Y$47)+'СЕТ СН'!$G$11+СВЦЭМ!$D$10+'СЕТ СН'!$G$6-'СЕТ СН'!$G$23</f>
        <v>630.84000805000005</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01.06.2020</v>
      </c>
      <c r="B84" s="36">
        <f>SUMIFS(СВЦЭМ!$D$33:$D$776,СВЦЭМ!$A$33:$A$776,$A84,СВЦЭМ!$B$33:$B$776,B$83)+'СЕТ СН'!$H$11+СВЦЭМ!$D$10+'СЕТ СН'!$H$6-'СЕТ СН'!$H$23</f>
        <v>1178.6799832000002</v>
      </c>
      <c r="C84" s="36">
        <f>SUMIFS(СВЦЭМ!$D$33:$D$776,СВЦЭМ!$A$33:$A$776,$A84,СВЦЭМ!$B$33:$B$776,C$83)+'СЕТ СН'!$H$11+СВЦЭМ!$D$10+'СЕТ СН'!$H$6-'СЕТ СН'!$H$23</f>
        <v>1189.70208544</v>
      </c>
      <c r="D84" s="36">
        <f>SUMIFS(СВЦЭМ!$D$33:$D$776,СВЦЭМ!$A$33:$A$776,$A84,СВЦЭМ!$B$33:$B$776,D$83)+'СЕТ СН'!$H$11+СВЦЭМ!$D$10+'СЕТ СН'!$H$6-'СЕТ СН'!$H$23</f>
        <v>1205.85119953</v>
      </c>
      <c r="E84" s="36">
        <f>SUMIFS(СВЦЭМ!$D$33:$D$776,СВЦЭМ!$A$33:$A$776,$A84,СВЦЭМ!$B$33:$B$776,E$83)+'СЕТ СН'!$H$11+СВЦЭМ!$D$10+'СЕТ СН'!$H$6-'СЕТ СН'!$H$23</f>
        <v>1213.5155709000001</v>
      </c>
      <c r="F84" s="36">
        <f>SUMIFS(СВЦЭМ!$D$33:$D$776,СВЦЭМ!$A$33:$A$776,$A84,СВЦЭМ!$B$33:$B$776,F$83)+'СЕТ СН'!$H$11+СВЦЭМ!$D$10+'СЕТ СН'!$H$6-'СЕТ СН'!$H$23</f>
        <v>1213.58177991</v>
      </c>
      <c r="G84" s="36">
        <f>SUMIFS(СВЦЭМ!$D$33:$D$776,СВЦЭМ!$A$33:$A$776,$A84,СВЦЭМ!$B$33:$B$776,G$83)+'СЕТ СН'!$H$11+СВЦЭМ!$D$10+'СЕТ СН'!$H$6-'СЕТ СН'!$H$23</f>
        <v>1210.1332409500001</v>
      </c>
      <c r="H84" s="36">
        <f>SUMIFS(СВЦЭМ!$D$33:$D$776,СВЦЭМ!$A$33:$A$776,$A84,СВЦЭМ!$B$33:$B$776,H$83)+'СЕТ СН'!$H$11+СВЦЭМ!$D$10+'СЕТ СН'!$H$6-'СЕТ СН'!$H$23</f>
        <v>1195.1940966100001</v>
      </c>
      <c r="I84" s="36">
        <f>SUMIFS(СВЦЭМ!$D$33:$D$776,СВЦЭМ!$A$33:$A$776,$A84,СВЦЭМ!$B$33:$B$776,I$83)+'СЕТ СН'!$H$11+СВЦЭМ!$D$10+'СЕТ СН'!$H$6-'СЕТ СН'!$H$23</f>
        <v>1185.42340995</v>
      </c>
      <c r="J84" s="36">
        <f>SUMIFS(СВЦЭМ!$D$33:$D$776,СВЦЭМ!$A$33:$A$776,$A84,СВЦЭМ!$B$33:$B$776,J$83)+'СЕТ СН'!$H$11+СВЦЭМ!$D$10+'СЕТ СН'!$H$6-'СЕТ СН'!$H$23</f>
        <v>1152.4136899300001</v>
      </c>
      <c r="K84" s="36">
        <f>SUMIFS(СВЦЭМ!$D$33:$D$776,СВЦЭМ!$A$33:$A$776,$A84,СВЦЭМ!$B$33:$B$776,K$83)+'СЕТ СН'!$H$11+СВЦЭМ!$D$10+'СЕТ СН'!$H$6-'СЕТ СН'!$H$23</f>
        <v>1096.0308384099999</v>
      </c>
      <c r="L84" s="36">
        <f>SUMIFS(СВЦЭМ!$D$33:$D$776,СВЦЭМ!$A$33:$A$776,$A84,СВЦЭМ!$B$33:$B$776,L$83)+'СЕТ СН'!$H$11+СВЦЭМ!$D$10+'СЕТ СН'!$H$6-'СЕТ СН'!$H$23</f>
        <v>1119.1418829200002</v>
      </c>
      <c r="M84" s="36">
        <f>SUMIFS(СВЦЭМ!$D$33:$D$776,СВЦЭМ!$A$33:$A$776,$A84,СВЦЭМ!$B$33:$B$776,M$83)+'СЕТ СН'!$H$11+СВЦЭМ!$D$10+'СЕТ СН'!$H$6-'СЕТ СН'!$H$23</f>
        <v>1135.3604169099999</v>
      </c>
      <c r="N84" s="36">
        <f>SUMIFS(СВЦЭМ!$D$33:$D$776,СВЦЭМ!$A$33:$A$776,$A84,СВЦЭМ!$B$33:$B$776,N$83)+'СЕТ СН'!$H$11+СВЦЭМ!$D$10+'СЕТ СН'!$H$6-'СЕТ СН'!$H$23</f>
        <v>1130.7455068500001</v>
      </c>
      <c r="O84" s="36">
        <f>SUMIFS(СВЦЭМ!$D$33:$D$776,СВЦЭМ!$A$33:$A$776,$A84,СВЦЭМ!$B$33:$B$776,O$83)+'СЕТ СН'!$H$11+СВЦЭМ!$D$10+'СЕТ СН'!$H$6-'СЕТ СН'!$H$23</f>
        <v>1119.0538764100002</v>
      </c>
      <c r="P84" s="36">
        <f>SUMIFS(СВЦЭМ!$D$33:$D$776,СВЦЭМ!$A$33:$A$776,$A84,СВЦЭМ!$B$33:$B$776,P$83)+'СЕТ СН'!$H$11+СВЦЭМ!$D$10+'СЕТ СН'!$H$6-'СЕТ СН'!$H$23</f>
        <v>1112.6154639700001</v>
      </c>
      <c r="Q84" s="36">
        <f>SUMIFS(СВЦЭМ!$D$33:$D$776,СВЦЭМ!$A$33:$A$776,$A84,СВЦЭМ!$B$33:$B$776,Q$83)+'СЕТ СН'!$H$11+СВЦЭМ!$D$10+'СЕТ СН'!$H$6-'СЕТ СН'!$H$23</f>
        <v>1116.0764898500001</v>
      </c>
      <c r="R84" s="36">
        <f>SUMIFS(СВЦЭМ!$D$33:$D$776,СВЦЭМ!$A$33:$A$776,$A84,СВЦЭМ!$B$33:$B$776,R$83)+'СЕТ СН'!$H$11+СВЦЭМ!$D$10+'СЕТ СН'!$H$6-'СЕТ СН'!$H$23</f>
        <v>1110.5646132500001</v>
      </c>
      <c r="S84" s="36">
        <f>SUMIFS(СВЦЭМ!$D$33:$D$776,СВЦЭМ!$A$33:$A$776,$A84,СВЦЭМ!$B$33:$B$776,S$83)+'СЕТ СН'!$H$11+СВЦЭМ!$D$10+'СЕТ СН'!$H$6-'СЕТ СН'!$H$23</f>
        <v>1113.5526206100001</v>
      </c>
      <c r="T84" s="36">
        <f>SUMIFS(СВЦЭМ!$D$33:$D$776,СВЦЭМ!$A$33:$A$776,$A84,СВЦЭМ!$B$33:$B$776,T$83)+'СЕТ СН'!$H$11+СВЦЭМ!$D$10+'СЕТ СН'!$H$6-'СЕТ СН'!$H$23</f>
        <v>1121.89057052</v>
      </c>
      <c r="U84" s="36">
        <f>SUMIFS(СВЦЭМ!$D$33:$D$776,СВЦЭМ!$A$33:$A$776,$A84,СВЦЭМ!$B$33:$B$776,U$83)+'СЕТ СН'!$H$11+СВЦЭМ!$D$10+'СЕТ СН'!$H$6-'СЕТ СН'!$H$23</f>
        <v>1100.0889749400001</v>
      </c>
      <c r="V84" s="36">
        <f>SUMIFS(СВЦЭМ!$D$33:$D$776,СВЦЭМ!$A$33:$A$776,$A84,СВЦЭМ!$B$33:$B$776,V$83)+'СЕТ СН'!$H$11+СВЦЭМ!$D$10+'СЕТ СН'!$H$6-'СЕТ СН'!$H$23</f>
        <v>1113.15740458</v>
      </c>
      <c r="W84" s="36">
        <f>SUMIFS(СВЦЭМ!$D$33:$D$776,СВЦЭМ!$A$33:$A$776,$A84,СВЦЭМ!$B$33:$B$776,W$83)+'СЕТ СН'!$H$11+СВЦЭМ!$D$10+'СЕТ СН'!$H$6-'СЕТ СН'!$H$23</f>
        <v>1134.2236971299999</v>
      </c>
      <c r="X84" s="36">
        <f>SUMIFS(СВЦЭМ!$D$33:$D$776,СВЦЭМ!$A$33:$A$776,$A84,СВЦЭМ!$B$33:$B$776,X$83)+'СЕТ СН'!$H$11+СВЦЭМ!$D$10+'СЕТ СН'!$H$6-'СЕТ СН'!$H$23</f>
        <v>1109.27971114</v>
      </c>
      <c r="Y84" s="36">
        <f>SUMIFS(СВЦЭМ!$D$33:$D$776,СВЦЭМ!$A$33:$A$776,$A84,СВЦЭМ!$B$33:$B$776,Y$83)+'СЕТ СН'!$H$11+СВЦЭМ!$D$10+'СЕТ СН'!$H$6-'СЕТ СН'!$H$23</f>
        <v>1137.0835279200001</v>
      </c>
      <c r="AA84" s="45"/>
    </row>
    <row r="85" spans="1:27" ht="15.75" x14ac:dyDescent="0.2">
      <c r="A85" s="35">
        <f>A84+1</f>
        <v>43984</v>
      </c>
      <c r="B85" s="36">
        <f>SUMIFS(СВЦЭМ!$D$33:$D$776,СВЦЭМ!$A$33:$A$776,$A85,СВЦЭМ!$B$33:$B$776,B$83)+'СЕТ СН'!$H$11+СВЦЭМ!$D$10+'СЕТ СН'!$H$6-'СЕТ СН'!$H$23</f>
        <v>1156.9244381200001</v>
      </c>
      <c r="C85" s="36">
        <f>SUMIFS(СВЦЭМ!$D$33:$D$776,СВЦЭМ!$A$33:$A$776,$A85,СВЦЭМ!$B$33:$B$776,C$83)+'СЕТ СН'!$H$11+СВЦЭМ!$D$10+'СЕТ СН'!$H$6-'СЕТ СН'!$H$23</f>
        <v>1199.25661365</v>
      </c>
      <c r="D85" s="36">
        <f>SUMIFS(СВЦЭМ!$D$33:$D$776,СВЦЭМ!$A$33:$A$776,$A85,СВЦЭМ!$B$33:$B$776,D$83)+'СЕТ СН'!$H$11+СВЦЭМ!$D$10+'СЕТ СН'!$H$6-'СЕТ СН'!$H$23</f>
        <v>1225.7105702200001</v>
      </c>
      <c r="E85" s="36">
        <f>SUMIFS(СВЦЭМ!$D$33:$D$776,СВЦЭМ!$A$33:$A$776,$A85,СВЦЭМ!$B$33:$B$776,E$83)+'СЕТ СН'!$H$11+СВЦЭМ!$D$10+'СЕТ СН'!$H$6-'СЕТ СН'!$H$23</f>
        <v>1233.62118048</v>
      </c>
      <c r="F85" s="36">
        <f>SUMIFS(СВЦЭМ!$D$33:$D$776,СВЦЭМ!$A$33:$A$776,$A85,СВЦЭМ!$B$33:$B$776,F$83)+'СЕТ СН'!$H$11+СВЦЭМ!$D$10+'СЕТ СН'!$H$6-'СЕТ СН'!$H$23</f>
        <v>1236.9330168500001</v>
      </c>
      <c r="G85" s="36">
        <f>SUMIFS(СВЦЭМ!$D$33:$D$776,СВЦЭМ!$A$33:$A$776,$A85,СВЦЭМ!$B$33:$B$776,G$83)+'СЕТ СН'!$H$11+СВЦЭМ!$D$10+'СЕТ СН'!$H$6-'СЕТ СН'!$H$23</f>
        <v>1232.4902967100002</v>
      </c>
      <c r="H85" s="36">
        <f>SUMIFS(СВЦЭМ!$D$33:$D$776,СВЦЭМ!$A$33:$A$776,$A85,СВЦЭМ!$B$33:$B$776,H$83)+'СЕТ СН'!$H$11+СВЦЭМ!$D$10+'СЕТ СН'!$H$6-'СЕТ СН'!$H$23</f>
        <v>1192.6388571500001</v>
      </c>
      <c r="I85" s="36">
        <f>SUMIFS(СВЦЭМ!$D$33:$D$776,СВЦЭМ!$A$33:$A$776,$A85,СВЦЭМ!$B$33:$B$776,I$83)+'СЕТ СН'!$H$11+СВЦЭМ!$D$10+'СЕТ СН'!$H$6-'СЕТ СН'!$H$23</f>
        <v>1147.54831018</v>
      </c>
      <c r="J85" s="36">
        <f>SUMIFS(СВЦЭМ!$D$33:$D$776,СВЦЭМ!$A$33:$A$776,$A85,СВЦЭМ!$B$33:$B$776,J$83)+'СЕТ СН'!$H$11+СВЦЭМ!$D$10+'СЕТ СН'!$H$6-'СЕТ СН'!$H$23</f>
        <v>1166.7274490499999</v>
      </c>
      <c r="K85" s="36">
        <f>SUMIFS(СВЦЭМ!$D$33:$D$776,СВЦЭМ!$A$33:$A$776,$A85,СВЦЭМ!$B$33:$B$776,K$83)+'СЕТ СН'!$H$11+СВЦЭМ!$D$10+'СЕТ СН'!$H$6-'СЕТ СН'!$H$23</f>
        <v>1163.0580555900001</v>
      </c>
      <c r="L85" s="36">
        <f>SUMIFS(СВЦЭМ!$D$33:$D$776,СВЦЭМ!$A$33:$A$776,$A85,СВЦЭМ!$B$33:$B$776,L$83)+'СЕТ СН'!$H$11+СВЦЭМ!$D$10+'СЕТ СН'!$H$6-'СЕТ СН'!$H$23</f>
        <v>1152.8295802800001</v>
      </c>
      <c r="M85" s="36">
        <f>SUMIFS(СВЦЭМ!$D$33:$D$776,СВЦЭМ!$A$33:$A$776,$A85,СВЦЭМ!$B$33:$B$776,M$83)+'СЕТ СН'!$H$11+СВЦЭМ!$D$10+'СЕТ СН'!$H$6-'СЕТ СН'!$H$23</f>
        <v>1131.6118718500002</v>
      </c>
      <c r="N85" s="36">
        <f>SUMIFS(СВЦЭМ!$D$33:$D$776,СВЦЭМ!$A$33:$A$776,$A85,СВЦЭМ!$B$33:$B$776,N$83)+'СЕТ СН'!$H$11+СВЦЭМ!$D$10+'СЕТ СН'!$H$6-'СЕТ СН'!$H$23</f>
        <v>1126.22311137</v>
      </c>
      <c r="O85" s="36">
        <f>SUMIFS(СВЦЭМ!$D$33:$D$776,СВЦЭМ!$A$33:$A$776,$A85,СВЦЭМ!$B$33:$B$776,O$83)+'СЕТ СН'!$H$11+СВЦЭМ!$D$10+'СЕТ СН'!$H$6-'СЕТ СН'!$H$23</f>
        <v>1127.2519144500002</v>
      </c>
      <c r="P85" s="36">
        <f>SUMIFS(СВЦЭМ!$D$33:$D$776,СВЦЭМ!$A$33:$A$776,$A85,СВЦЭМ!$B$33:$B$776,P$83)+'СЕТ СН'!$H$11+СВЦЭМ!$D$10+'СЕТ СН'!$H$6-'СЕТ СН'!$H$23</f>
        <v>1139.8911321999999</v>
      </c>
      <c r="Q85" s="36">
        <f>SUMIFS(СВЦЭМ!$D$33:$D$776,СВЦЭМ!$A$33:$A$776,$A85,СВЦЭМ!$B$33:$B$776,Q$83)+'СЕТ СН'!$H$11+СВЦЭМ!$D$10+'СЕТ СН'!$H$6-'СЕТ СН'!$H$23</f>
        <v>1136.5544990100002</v>
      </c>
      <c r="R85" s="36">
        <f>SUMIFS(СВЦЭМ!$D$33:$D$776,СВЦЭМ!$A$33:$A$776,$A85,СВЦЭМ!$B$33:$B$776,R$83)+'СЕТ СН'!$H$11+СВЦЭМ!$D$10+'СЕТ СН'!$H$6-'СЕТ СН'!$H$23</f>
        <v>1127.7069158200002</v>
      </c>
      <c r="S85" s="36">
        <f>SUMIFS(СВЦЭМ!$D$33:$D$776,СВЦЭМ!$A$33:$A$776,$A85,СВЦЭМ!$B$33:$B$776,S$83)+'СЕТ СН'!$H$11+СВЦЭМ!$D$10+'СЕТ СН'!$H$6-'СЕТ СН'!$H$23</f>
        <v>1137.9233516200002</v>
      </c>
      <c r="T85" s="36">
        <f>SUMIFS(СВЦЭМ!$D$33:$D$776,СВЦЭМ!$A$33:$A$776,$A85,СВЦЭМ!$B$33:$B$776,T$83)+'СЕТ СН'!$H$11+СВЦЭМ!$D$10+'СЕТ СН'!$H$6-'СЕТ СН'!$H$23</f>
        <v>1148.69837521</v>
      </c>
      <c r="U85" s="36">
        <f>SUMIFS(СВЦЭМ!$D$33:$D$776,СВЦЭМ!$A$33:$A$776,$A85,СВЦЭМ!$B$33:$B$776,U$83)+'СЕТ СН'!$H$11+СВЦЭМ!$D$10+'СЕТ СН'!$H$6-'СЕТ СН'!$H$23</f>
        <v>1134.7088463600001</v>
      </c>
      <c r="V85" s="36">
        <f>SUMIFS(СВЦЭМ!$D$33:$D$776,СВЦЭМ!$A$33:$A$776,$A85,СВЦЭМ!$B$33:$B$776,V$83)+'СЕТ СН'!$H$11+СВЦЭМ!$D$10+'СЕТ СН'!$H$6-'СЕТ СН'!$H$23</f>
        <v>1139.1598177000001</v>
      </c>
      <c r="W85" s="36">
        <f>SUMIFS(СВЦЭМ!$D$33:$D$776,СВЦЭМ!$A$33:$A$776,$A85,СВЦЭМ!$B$33:$B$776,W$83)+'СЕТ СН'!$H$11+СВЦЭМ!$D$10+'СЕТ СН'!$H$6-'СЕТ СН'!$H$23</f>
        <v>1134.3795984399999</v>
      </c>
      <c r="X85" s="36">
        <f>SUMIFS(СВЦЭМ!$D$33:$D$776,СВЦЭМ!$A$33:$A$776,$A85,СВЦЭМ!$B$33:$B$776,X$83)+'СЕТ СН'!$H$11+СВЦЭМ!$D$10+'СЕТ СН'!$H$6-'СЕТ СН'!$H$23</f>
        <v>1110.0804380300001</v>
      </c>
      <c r="Y85" s="36">
        <f>SUMIFS(СВЦЭМ!$D$33:$D$776,СВЦЭМ!$A$33:$A$776,$A85,СВЦЭМ!$B$33:$B$776,Y$83)+'СЕТ СН'!$H$11+СВЦЭМ!$D$10+'СЕТ СН'!$H$6-'СЕТ СН'!$H$23</f>
        <v>1108.6885757300001</v>
      </c>
    </row>
    <row r="86" spans="1:27" ht="15.75" x14ac:dyDescent="0.2">
      <c r="A86" s="35">
        <f t="shared" ref="A86:A114" si="2">A85+1</f>
        <v>43985</v>
      </c>
      <c r="B86" s="36">
        <f>SUMIFS(СВЦЭМ!$D$33:$D$776,СВЦЭМ!$A$33:$A$776,$A86,СВЦЭМ!$B$33:$B$776,B$83)+'СЕТ СН'!$H$11+СВЦЭМ!$D$10+'СЕТ СН'!$H$6-'СЕТ СН'!$H$23</f>
        <v>1214.96339906</v>
      </c>
      <c r="C86" s="36">
        <f>SUMIFS(СВЦЭМ!$D$33:$D$776,СВЦЭМ!$A$33:$A$776,$A86,СВЦЭМ!$B$33:$B$776,C$83)+'СЕТ СН'!$H$11+СВЦЭМ!$D$10+'СЕТ СН'!$H$6-'СЕТ СН'!$H$23</f>
        <v>1238.1046224400002</v>
      </c>
      <c r="D86" s="36">
        <f>SUMIFS(СВЦЭМ!$D$33:$D$776,СВЦЭМ!$A$33:$A$776,$A86,СВЦЭМ!$B$33:$B$776,D$83)+'СЕТ СН'!$H$11+СВЦЭМ!$D$10+'СЕТ СН'!$H$6-'СЕТ СН'!$H$23</f>
        <v>1241.36810762</v>
      </c>
      <c r="E86" s="36">
        <f>SUMIFS(СВЦЭМ!$D$33:$D$776,СВЦЭМ!$A$33:$A$776,$A86,СВЦЭМ!$B$33:$B$776,E$83)+'СЕТ СН'!$H$11+СВЦЭМ!$D$10+'СЕТ СН'!$H$6-'СЕТ СН'!$H$23</f>
        <v>1242.2272021900001</v>
      </c>
      <c r="F86" s="36">
        <f>SUMIFS(СВЦЭМ!$D$33:$D$776,СВЦЭМ!$A$33:$A$776,$A86,СВЦЭМ!$B$33:$B$776,F$83)+'СЕТ СН'!$H$11+СВЦЭМ!$D$10+'СЕТ СН'!$H$6-'СЕТ СН'!$H$23</f>
        <v>1238.7391972800001</v>
      </c>
      <c r="G86" s="36">
        <f>SUMIFS(СВЦЭМ!$D$33:$D$776,СВЦЭМ!$A$33:$A$776,$A86,СВЦЭМ!$B$33:$B$776,G$83)+'СЕТ СН'!$H$11+СВЦЭМ!$D$10+'СЕТ СН'!$H$6-'СЕТ СН'!$H$23</f>
        <v>1239.2107731000001</v>
      </c>
      <c r="H86" s="36">
        <f>SUMIFS(СВЦЭМ!$D$33:$D$776,СВЦЭМ!$A$33:$A$776,$A86,СВЦЭМ!$B$33:$B$776,H$83)+'СЕТ СН'!$H$11+СВЦЭМ!$D$10+'СЕТ СН'!$H$6-'СЕТ СН'!$H$23</f>
        <v>1239.1954589500001</v>
      </c>
      <c r="I86" s="36">
        <f>SUMIFS(СВЦЭМ!$D$33:$D$776,СВЦЭМ!$A$33:$A$776,$A86,СВЦЭМ!$B$33:$B$776,I$83)+'СЕТ СН'!$H$11+СВЦЭМ!$D$10+'СЕТ СН'!$H$6-'СЕТ СН'!$H$23</f>
        <v>1206.55535607</v>
      </c>
      <c r="J86" s="36">
        <f>SUMIFS(СВЦЭМ!$D$33:$D$776,СВЦЭМ!$A$33:$A$776,$A86,СВЦЭМ!$B$33:$B$776,J$83)+'СЕТ СН'!$H$11+СВЦЭМ!$D$10+'СЕТ СН'!$H$6-'СЕТ СН'!$H$23</f>
        <v>1217.67536494</v>
      </c>
      <c r="K86" s="36">
        <f>SUMIFS(СВЦЭМ!$D$33:$D$776,СВЦЭМ!$A$33:$A$776,$A86,СВЦЭМ!$B$33:$B$776,K$83)+'СЕТ СН'!$H$11+СВЦЭМ!$D$10+'СЕТ СН'!$H$6-'СЕТ СН'!$H$23</f>
        <v>1211.4158733700001</v>
      </c>
      <c r="L86" s="36">
        <f>SUMIFS(СВЦЭМ!$D$33:$D$776,СВЦЭМ!$A$33:$A$776,$A86,СВЦЭМ!$B$33:$B$776,L$83)+'СЕТ СН'!$H$11+СВЦЭМ!$D$10+'СЕТ СН'!$H$6-'СЕТ СН'!$H$23</f>
        <v>1168.2050085400001</v>
      </c>
      <c r="M86" s="36">
        <f>SUMIFS(СВЦЭМ!$D$33:$D$776,СВЦЭМ!$A$33:$A$776,$A86,СВЦЭМ!$B$33:$B$776,M$83)+'СЕТ СН'!$H$11+СВЦЭМ!$D$10+'СЕТ СН'!$H$6-'СЕТ СН'!$H$23</f>
        <v>1121.48280576</v>
      </c>
      <c r="N86" s="36">
        <f>SUMIFS(СВЦЭМ!$D$33:$D$776,СВЦЭМ!$A$33:$A$776,$A86,СВЦЭМ!$B$33:$B$776,N$83)+'СЕТ СН'!$H$11+СВЦЭМ!$D$10+'СЕТ СН'!$H$6-'СЕТ СН'!$H$23</f>
        <v>1107.0632642099999</v>
      </c>
      <c r="O86" s="36">
        <f>SUMIFS(СВЦЭМ!$D$33:$D$776,СВЦЭМ!$A$33:$A$776,$A86,СВЦЭМ!$B$33:$B$776,O$83)+'СЕТ СН'!$H$11+СВЦЭМ!$D$10+'СЕТ СН'!$H$6-'СЕТ СН'!$H$23</f>
        <v>1107.58955369</v>
      </c>
      <c r="P86" s="36">
        <f>SUMIFS(СВЦЭМ!$D$33:$D$776,СВЦЭМ!$A$33:$A$776,$A86,СВЦЭМ!$B$33:$B$776,P$83)+'СЕТ СН'!$H$11+СВЦЭМ!$D$10+'СЕТ СН'!$H$6-'СЕТ СН'!$H$23</f>
        <v>1113.1857287100001</v>
      </c>
      <c r="Q86" s="36">
        <f>SUMIFS(СВЦЭМ!$D$33:$D$776,СВЦЭМ!$A$33:$A$776,$A86,СВЦЭМ!$B$33:$B$776,Q$83)+'СЕТ СН'!$H$11+СВЦЭМ!$D$10+'СЕТ СН'!$H$6-'СЕТ СН'!$H$23</f>
        <v>1113.4533938</v>
      </c>
      <c r="R86" s="36">
        <f>SUMIFS(СВЦЭМ!$D$33:$D$776,СВЦЭМ!$A$33:$A$776,$A86,СВЦЭМ!$B$33:$B$776,R$83)+'СЕТ СН'!$H$11+СВЦЭМ!$D$10+'СЕТ СН'!$H$6-'СЕТ СН'!$H$23</f>
        <v>1108.90539631</v>
      </c>
      <c r="S86" s="36">
        <f>SUMIFS(СВЦЭМ!$D$33:$D$776,СВЦЭМ!$A$33:$A$776,$A86,СВЦЭМ!$B$33:$B$776,S$83)+'СЕТ СН'!$H$11+СВЦЭМ!$D$10+'СЕТ СН'!$H$6-'СЕТ СН'!$H$23</f>
        <v>1107.0332280500002</v>
      </c>
      <c r="T86" s="36">
        <f>SUMIFS(СВЦЭМ!$D$33:$D$776,СВЦЭМ!$A$33:$A$776,$A86,СВЦЭМ!$B$33:$B$776,T$83)+'СЕТ СН'!$H$11+СВЦЭМ!$D$10+'СЕТ СН'!$H$6-'СЕТ СН'!$H$23</f>
        <v>1132.4803494600001</v>
      </c>
      <c r="U86" s="36">
        <f>SUMIFS(СВЦЭМ!$D$33:$D$776,СВЦЭМ!$A$33:$A$776,$A86,СВЦЭМ!$B$33:$B$776,U$83)+'СЕТ СН'!$H$11+СВЦЭМ!$D$10+'СЕТ СН'!$H$6-'СЕТ СН'!$H$23</f>
        <v>1103.80732373</v>
      </c>
      <c r="V86" s="36">
        <f>SUMIFS(СВЦЭМ!$D$33:$D$776,СВЦЭМ!$A$33:$A$776,$A86,СВЦЭМ!$B$33:$B$776,V$83)+'СЕТ СН'!$H$11+СВЦЭМ!$D$10+'СЕТ СН'!$H$6-'СЕТ СН'!$H$23</f>
        <v>1056.47880209</v>
      </c>
      <c r="W86" s="36">
        <f>SUMIFS(СВЦЭМ!$D$33:$D$776,СВЦЭМ!$A$33:$A$776,$A86,СВЦЭМ!$B$33:$B$776,W$83)+'СЕТ СН'!$H$11+СВЦЭМ!$D$10+'СЕТ СН'!$H$6-'СЕТ СН'!$H$23</f>
        <v>1052.1666162000001</v>
      </c>
      <c r="X86" s="36">
        <f>SUMIFS(СВЦЭМ!$D$33:$D$776,СВЦЭМ!$A$33:$A$776,$A86,СВЦЭМ!$B$33:$B$776,X$83)+'СЕТ СН'!$H$11+СВЦЭМ!$D$10+'СЕТ СН'!$H$6-'СЕТ СН'!$H$23</f>
        <v>1099.3853027499999</v>
      </c>
      <c r="Y86" s="36">
        <f>SUMIFS(СВЦЭМ!$D$33:$D$776,СВЦЭМ!$A$33:$A$776,$A86,СВЦЭМ!$B$33:$B$776,Y$83)+'СЕТ СН'!$H$11+СВЦЭМ!$D$10+'СЕТ СН'!$H$6-'СЕТ СН'!$H$23</f>
        <v>1162.88220327</v>
      </c>
    </row>
    <row r="87" spans="1:27" ht="15.75" x14ac:dyDescent="0.2">
      <c r="A87" s="35">
        <f t="shared" si="2"/>
        <v>43986</v>
      </c>
      <c r="B87" s="36">
        <f>SUMIFS(СВЦЭМ!$D$33:$D$776,СВЦЭМ!$A$33:$A$776,$A87,СВЦЭМ!$B$33:$B$776,B$83)+'СЕТ СН'!$H$11+СВЦЭМ!$D$10+'СЕТ СН'!$H$6-'СЕТ СН'!$H$23</f>
        <v>1242.0313930900002</v>
      </c>
      <c r="C87" s="36">
        <f>SUMIFS(СВЦЭМ!$D$33:$D$776,СВЦЭМ!$A$33:$A$776,$A87,СВЦЭМ!$B$33:$B$776,C$83)+'СЕТ СН'!$H$11+СВЦЭМ!$D$10+'СЕТ СН'!$H$6-'СЕТ СН'!$H$23</f>
        <v>1259.0274953400001</v>
      </c>
      <c r="D87" s="36">
        <f>SUMIFS(СВЦЭМ!$D$33:$D$776,СВЦЭМ!$A$33:$A$776,$A87,СВЦЭМ!$B$33:$B$776,D$83)+'СЕТ СН'!$H$11+СВЦЭМ!$D$10+'СЕТ СН'!$H$6-'СЕТ СН'!$H$23</f>
        <v>1268.0701333500001</v>
      </c>
      <c r="E87" s="36">
        <f>SUMIFS(СВЦЭМ!$D$33:$D$776,СВЦЭМ!$A$33:$A$776,$A87,СВЦЭМ!$B$33:$B$776,E$83)+'СЕТ СН'!$H$11+СВЦЭМ!$D$10+'СЕТ СН'!$H$6-'СЕТ СН'!$H$23</f>
        <v>1276.0005587000001</v>
      </c>
      <c r="F87" s="36">
        <f>SUMIFS(СВЦЭМ!$D$33:$D$776,СВЦЭМ!$A$33:$A$776,$A87,СВЦЭМ!$B$33:$B$776,F$83)+'СЕТ СН'!$H$11+СВЦЭМ!$D$10+'СЕТ СН'!$H$6-'СЕТ СН'!$H$23</f>
        <v>1283.7827929800001</v>
      </c>
      <c r="G87" s="36">
        <f>SUMIFS(СВЦЭМ!$D$33:$D$776,СВЦЭМ!$A$33:$A$776,$A87,СВЦЭМ!$B$33:$B$776,G$83)+'СЕТ СН'!$H$11+СВЦЭМ!$D$10+'СЕТ СН'!$H$6-'СЕТ СН'!$H$23</f>
        <v>1284.9044193100001</v>
      </c>
      <c r="H87" s="36">
        <f>SUMIFS(СВЦЭМ!$D$33:$D$776,СВЦЭМ!$A$33:$A$776,$A87,СВЦЭМ!$B$33:$B$776,H$83)+'СЕТ СН'!$H$11+СВЦЭМ!$D$10+'СЕТ СН'!$H$6-'СЕТ СН'!$H$23</f>
        <v>1281.5321640900002</v>
      </c>
      <c r="I87" s="36">
        <f>SUMIFS(СВЦЭМ!$D$33:$D$776,СВЦЭМ!$A$33:$A$776,$A87,СВЦЭМ!$B$33:$B$776,I$83)+'СЕТ СН'!$H$11+СВЦЭМ!$D$10+'СЕТ СН'!$H$6-'СЕТ СН'!$H$23</f>
        <v>1240.98016929</v>
      </c>
      <c r="J87" s="36">
        <f>SUMIFS(СВЦЭМ!$D$33:$D$776,СВЦЭМ!$A$33:$A$776,$A87,СВЦЭМ!$B$33:$B$776,J$83)+'СЕТ СН'!$H$11+СВЦЭМ!$D$10+'СЕТ СН'!$H$6-'СЕТ СН'!$H$23</f>
        <v>1236.08006922</v>
      </c>
      <c r="K87" s="36">
        <f>SUMIFS(СВЦЭМ!$D$33:$D$776,СВЦЭМ!$A$33:$A$776,$A87,СВЦЭМ!$B$33:$B$776,K$83)+'СЕТ СН'!$H$11+СВЦЭМ!$D$10+'СЕТ СН'!$H$6-'СЕТ СН'!$H$23</f>
        <v>1209.2317196399999</v>
      </c>
      <c r="L87" s="36">
        <f>SUMIFS(СВЦЭМ!$D$33:$D$776,СВЦЭМ!$A$33:$A$776,$A87,СВЦЭМ!$B$33:$B$776,L$83)+'СЕТ СН'!$H$11+СВЦЭМ!$D$10+'СЕТ СН'!$H$6-'СЕТ СН'!$H$23</f>
        <v>1176.3020992900001</v>
      </c>
      <c r="M87" s="36">
        <f>SUMIFS(СВЦЭМ!$D$33:$D$776,СВЦЭМ!$A$33:$A$776,$A87,СВЦЭМ!$B$33:$B$776,M$83)+'СЕТ СН'!$H$11+СВЦЭМ!$D$10+'СЕТ СН'!$H$6-'СЕТ СН'!$H$23</f>
        <v>1146.3527902999999</v>
      </c>
      <c r="N87" s="36">
        <f>SUMIFS(СВЦЭМ!$D$33:$D$776,СВЦЭМ!$A$33:$A$776,$A87,СВЦЭМ!$B$33:$B$776,N$83)+'СЕТ СН'!$H$11+СВЦЭМ!$D$10+'СЕТ СН'!$H$6-'СЕТ СН'!$H$23</f>
        <v>1146.5426133800001</v>
      </c>
      <c r="O87" s="36">
        <f>SUMIFS(СВЦЭМ!$D$33:$D$776,СВЦЭМ!$A$33:$A$776,$A87,СВЦЭМ!$B$33:$B$776,O$83)+'СЕТ СН'!$H$11+СВЦЭМ!$D$10+'СЕТ СН'!$H$6-'СЕТ СН'!$H$23</f>
        <v>1151.16355817</v>
      </c>
      <c r="P87" s="36">
        <f>SUMIFS(СВЦЭМ!$D$33:$D$776,СВЦЭМ!$A$33:$A$776,$A87,СВЦЭМ!$B$33:$B$776,P$83)+'СЕТ СН'!$H$11+СВЦЭМ!$D$10+'СЕТ СН'!$H$6-'СЕТ СН'!$H$23</f>
        <v>1155.48009361</v>
      </c>
      <c r="Q87" s="36">
        <f>SUMIFS(СВЦЭМ!$D$33:$D$776,СВЦЭМ!$A$33:$A$776,$A87,СВЦЭМ!$B$33:$B$776,Q$83)+'СЕТ СН'!$H$11+СВЦЭМ!$D$10+'СЕТ СН'!$H$6-'СЕТ СН'!$H$23</f>
        <v>1148.22056821</v>
      </c>
      <c r="R87" s="36">
        <f>SUMIFS(СВЦЭМ!$D$33:$D$776,СВЦЭМ!$A$33:$A$776,$A87,СВЦЭМ!$B$33:$B$776,R$83)+'СЕТ СН'!$H$11+СВЦЭМ!$D$10+'СЕТ СН'!$H$6-'СЕТ СН'!$H$23</f>
        <v>1146.0332174800001</v>
      </c>
      <c r="S87" s="36">
        <f>SUMIFS(СВЦЭМ!$D$33:$D$776,СВЦЭМ!$A$33:$A$776,$A87,СВЦЭМ!$B$33:$B$776,S$83)+'СЕТ СН'!$H$11+СВЦЭМ!$D$10+'СЕТ СН'!$H$6-'СЕТ СН'!$H$23</f>
        <v>1148.7957221300001</v>
      </c>
      <c r="T87" s="36">
        <f>SUMIFS(СВЦЭМ!$D$33:$D$776,СВЦЭМ!$A$33:$A$776,$A87,СВЦЭМ!$B$33:$B$776,T$83)+'СЕТ СН'!$H$11+СВЦЭМ!$D$10+'СЕТ СН'!$H$6-'СЕТ СН'!$H$23</f>
        <v>1133.35519559</v>
      </c>
      <c r="U87" s="36">
        <f>SUMIFS(СВЦЭМ!$D$33:$D$776,СВЦЭМ!$A$33:$A$776,$A87,СВЦЭМ!$B$33:$B$776,U$83)+'СЕТ СН'!$H$11+СВЦЭМ!$D$10+'СЕТ СН'!$H$6-'СЕТ СН'!$H$23</f>
        <v>1092.0782750799999</v>
      </c>
      <c r="V87" s="36">
        <f>SUMIFS(СВЦЭМ!$D$33:$D$776,СВЦЭМ!$A$33:$A$776,$A87,СВЦЭМ!$B$33:$B$776,V$83)+'СЕТ СН'!$H$11+СВЦЭМ!$D$10+'СЕТ СН'!$H$6-'СЕТ СН'!$H$23</f>
        <v>1084.69855536</v>
      </c>
      <c r="W87" s="36">
        <f>SUMIFS(СВЦЭМ!$D$33:$D$776,СВЦЭМ!$A$33:$A$776,$A87,СВЦЭМ!$B$33:$B$776,W$83)+'СЕТ СН'!$H$11+СВЦЭМ!$D$10+'СЕТ СН'!$H$6-'СЕТ СН'!$H$23</f>
        <v>1078.0896582600001</v>
      </c>
      <c r="X87" s="36">
        <f>SUMIFS(СВЦЭМ!$D$33:$D$776,СВЦЭМ!$A$33:$A$776,$A87,СВЦЭМ!$B$33:$B$776,X$83)+'СЕТ СН'!$H$11+СВЦЭМ!$D$10+'СЕТ СН'!$H$6-'СЕТ СН'!$H$23</f>
        <v>1111.94867316</v>
      </c>
      <c r="Y87" s="36">
        <f>SUMIFS(СВЦЭМ!$D$33:$D$776,СВЦЭМ!$A$33:$A$776,$A87,СВЦЭМ!$B$33:$B$776,Y$83)+'СЕТ СН'!$H$11+СВЦЭМ!$D$10+'СЕТ СН'!$H$6-'СЕТ СН'!$H$23</f>
        <v>1172.6585568200001</v>
      </c>
    </row>
    <row r="88" spans="1:27" ht="15.75" x14ac:dyDescent="0.2">
      <c r="A88" s="35">
        <f t="shared" si="2"/>
        <v>43987</v>
      </c>
      <c r="B88" s="36">
        <f>SUMIFS(СВЦЭМ!$D$33:$D$776,СВЦЭМ!$A$33:$A$776,$A88,СВЦЭМ!$B$33:$B$776,B$83)+'СЕТ СН'!$H$11+СВЦЭМ!$D$10+'СЕТ СН'!$H$6-'СЕТ СН'!$H$23</f>
        <v>1279.4673855800002</v>
      </c>
      <c r="C88" s="36">
        <f>SUMIFS(СВЦЭМ!$D$33:$D$776,СВЦЭМ!$A$33:$A$776,$A88,СВЦЭМ!$B$33:$B$776,C$83)+'СЕТ СН'!$H$11+СВЦЭМ!$D$10+'СЕТ СН'!$H$6-'СЕТ СН'!$H$23</f>
        <v>1301.3313697200001</v>
      </c>
      <c r="D88" s="36">
        <f>SUMIFS(СВЦЭМ!$D$33:$D$776,СВЦЭМ!$A$33:$A$776,$A88,СВЦЭМ!$B$33:$B$776,D$83)+'СЕТ СН'!$H$11+СВЦЭМ!$D$10+'СЕТ СН'!$H$6-'СЕТ СН'!$H$23</f>
        <v>1323.19210632</v>
      </c>
      <c r="E88" s="36">
        <f>SUMIFS(СВЦЭМ!$D$33:$D$776,СВЦЭМ!$A$33:$A$776,$A88,СВЦЭМ!$B$33:$B$776,E$83)+'СЕТ СН'!$H$11+СВЦЭМ!$D$10+'СЕТ СН'!$H$6-'СЕТ СН'!$H$23</f>
        <v>1341.43027555</v>
      </c>
      <c r="F88" s="36">
        <f>SUMIFS(СВЦЭМ!$D$33:$D$776,СВЦЭМ!$A$33:$A$776,$A88,СВЦЭМ!$B$33:$B$776,F$83)+'СЕТ СН'!$H$11+СВЦЭМ!$D$10+'СЕТ СН'!$H$6-'СЕТ СН'!$H$23</f>
        <v>1336.2347991500001</v>
      </c>
      <c r="G88" s="36">
        <f>SUMIFS(СВЦЭМ!$D$33:$D$776,СВЦЭМ!$A$33:$A$776,$A88,СВЦЭМ!$B$33:$B$776,G$83)+'СЕТ СН'!$H$11+СВЦЭМ!$D$10+'СЕТ СН'!$H$6-'СЕТ СН'!$H$23</f>
        <v>1332.49159672</v>
      </c>
      <c r="H88" s="36">
        <f>SUMIFS(СВЦЭМ!$D$33:$D$776,СВЦЭМ!$A$33:$A$776,$A88,СВЦЭМ!$B$33:$B$776,H$83)+'СЕТ СН'!$H$11+СВЦЭМ!$D$10+'СЕТ СН'!$H$6-'СЕТ СН'!$H$23</f>
        <v>1296.9119168100001</v>
      </c>
      <c r="I88" s="36">
        <f>SUMIFS(СВЦЭМ!$D$33:$D$776,СВЦЭМ!$A$33:$A$776,$A88,СВЦЭМ!$B$33:$B$776,I$83)+'СЕТ СН'!$H$11+СВЦЭМ!$D$10+'СЕТ СН'!$H$6-'СЕТ СН'!$H$23</f>
        <v>1253.74937501</v>
      </c>
      <c r="J88" s="36">
        <f>SUMIFS(СВЦЭМ!$D$33:$D$776,СВЦЭМ!$A$33:$A$776,$A88,СВЦЭМ!$B$33:$B$776,J$83)+'СЕТ СН'!$H$11+СВЦЭМ!$D$10+'СЕТ СН'!$H$6-'СЕТ СН'!$H$23</f>
        <v>1195.35339651</v>
      </c>
      <c r="K88" s="36">
        <f>SUMIFS(СВЦЭМ!$D$33:$D$776,СВЦЭМ!$A$33:$A$776,$A88,СВЦЭМ!$B$33:$B$776,K$83)+'СЕТ СН'!$H$11+СВЦЭМ!$D$10+'СЕТ СН'!$H$6-'СЕТ СН'!$H$23</f>
        <v>1112.6641063900001</v>
      </c>
      <c r="L88" s="36">
        <f>SUMIFS(СВЦЭМ!$D$33:$D$776,СВЦЭМ!$A$33:$A$776,$A88,СВЦЭМ!$B$33:$B$776,L$83)+'СЕТ СН'!$H$11+СВЦЭМ!$D$10+'СЕТ СН'!$H$6-'СЕТ СН'!$H$23</f>
        <v>1079.3981205800001</v>
      </c>
      <c r="M88" s="36">
        <f>SUMIFS(СВЦЭМ!$D$33:$D$776,СВЦЭМ!$A$33:$A$776,$A88,СВЦЭМ!$B$33:$B$776,M$83)+'СЕТ СН'!$H$11+СВЦЭМ!$D$10+'СЕТ СН'!$H$6-'СЕТ СН'!$H$23</f>
        <v>1081.1007958499999</v>
      </c>
      <c r="N88" s="36">
        <f>SUMIFS(СВЦЭМ!$D$33:$D$776,СВЦЭМ!$A$33:$A$776,$A88,СВЦЭМ!$B$33:$B$776,N$83)+'СЕТ СН'!$H$11+СВЦЭМ!$D$10+'СЕТ СН'!$H$6-'СЕТ СН'!$H$23</f>
        <v>1080.4951561400001</v>
      </c>
      <c r="O88" s="36">
        <f>SUMIFS(СВЦЭМ!$D$33:$D$776,СВЦЭМ!$A$33:$A$776,$A88,СВЦЭМ!$B$33:$B$776,O$83)+'СЕТ СН'!$H$11+СВЦЭМ!$D$10+'СЕТ СН'!$H$6-'СЕТ СН'!$H$23</f>
        <v>1092.46424155</v>
      </c>
      <c r="P88" s="36">
        <f>SUMIFS(СВЦЭМ!$D$33:$D$776,СВЦЭМ!$A$33:$A$776,$A88,СВЦЭМ!$B$33:$B$776,P$83)+'СЕТ СН'!$H$11+СВЦЭМ!$D$10+'СЕТ СН'!$H$6-'СЕТ СН'!$H$23</f>
        <v>1105.0933786200001</v>
      </c>
      <c r="Q88" s="36">
        <f>SUMIFS(СВЦЭМ!$D$33:$D$776,СВЦЭМ!$A$33:$A$776,$A88,СВЦЭМ!$B$33:$B$776,Q$83)+'СЕТ СН'!$H$11+СВЦЭМ!$D$10+'СЕТ СН'!$H$6-'СЕТ СН'!$H$23</f>
        <v>1110.65555924</v>
      </c>
      <c r="R88" s="36">
        <f>SUMIFS(СВЦЭМ!$D$33:$D$776,СВЦЭМ!$A$33:$A$776,$A88,СВЦЭМ!$B$33:$B$776,R$83)+'СЕТ СН'!$H$11+СВЦЭМ!$D$10+'СЕТ СН'!$H$6-'СЕТ СН'!$H$23</f>
        <v>1108.14992287</v>
      </c>
      <c r="S88" s="36">
        <f>SUMIFS(СВЦЭМ!$D$33:$D$776,СВЦЭМ!$A$33:$A$776,$A88,СВЦЭМ!$B$33:$B$776,S$83)+'СЕТ СН'!$H$11+СВЦЭМ!$D$10+'СЕТ СН'!$H$6-'СЕТ СН'!$H$23</f>
        <v>1109.8701937400001</v>
      </c>
      <c r="T88" s="36">
        <f>SUMIFS(СВЦЭМ!$D$33:$D$776,СВЦЭМ!$A$33:$A$776,$A88,СВЦЭМ!$B$33:$B$776,T$83)+'СЕТ СН'!$H$11+СВЦЭМ!$D$10+'СЕТ СН'!$H$6-'СЕТ СН'!$H$23</f>
        <v>1102.36708529</v>
      </c>
      <c r="U88" s="36">
        <f>SUMIFS(СВЦЭМ!$D$33:$D$776,СВЦЭМ!$A$33:$A$776,$A88,СВЦЭМ!$B$33:$B$776,U$83)+'СЕТ СН'!$H$11+СВЦЭМ!$D$10+'СЕТ СН'!$H$6-'СЕТ СН'!$H$23</f>
        <v>1095.21112887</v>
      </c>
      <c r="V88" s="36">
        <f>SUMIFS(СВЦЭМ!$D$33:$D$776,СВЦЭМ!$A$33:$A$776,$A88,СВЦЭМ!$B$33:$B$776,V$83)+'СЕТ СН'!$H$11+СВЦЭМ!$D$10+'СЕТ СН'!$H$6-'СЕТ СН'!$H$23</f>
        <v>1079.4884317199999</v>
      </c>
      <c r="W88" s="36">
        <f>SUMIFS(СВЦЭМ!$D$33:$D$776,СВЦЭМ!$A$33:$A$776,$A88,СВЦЭМ!$B$33:$B$776,W$83)+'СЕТ СН'!$H$11+СВЦЭМ!$D$10+'СЕТ СН'!$H$6-'СЕТ СН'!$H$23</f>
        <v>1069.6938509199999</v>
      </c>
      <c r="X88" s="36">
        <f>SUMIFS(СВЦЭМ!$D$33:$D$776,СВЦЭМ!$A$33:$A$776,$A88,СВЦЭМ!$B$33:$B$776,X$83)+'СЕТ СН'!$H$11+СВЦЭМ!$D$10+'СЕТ СН'!$H$6-'СЕТ СН'!$H$23</f>
        <v>1095.43903735</v>
      </c>
      <c r="Y88" s="36">
        <f>SUMIFS(СВЦЭМ!$D$33:$D$776,СВЦЭМ!$A$33:$A$776,$A88,СВЦЭМ!$B$33:$B$776,Y$83)+'СЕТ СН'!$H$11+СВЦЭМ!$D$10+'СЕТ СН'!$H$6-'СЕТ СН'!$H$23</f>
        <v>1163.4775013100002</v>
      </c>
    </row>
    <row r="89" spans="1:27" ht="15.75" x14ac:dyDescent="0.2">
      <c r="A89" s="35">
        <f t="shared" si="2"/>
        <v>43988</v>
      </c>
      <c r="B89" s="36">
        <f>SUMIFS(СВЦЭМ!$D$33:$D$776,СВЦЭМ!$A$33:$A$776,$A89,СВЦЭМ!$B$33:$B$776,B$83)+'СЕТ СН'!$H$11+СВЦЭМ!$D$10+'СЕТ СН'!$H$6-'СЕТ СН'!$H$23</f>
        <v>1225.9640902199999</v>
      </c>
      <c r="C89" s="36">
        <f>SUMIFS(СВЦЭМ!$D$33:$D$776,СВЦЭМ!$A$33:$A$776,$A89,СВЦЭМ!$B$33:$B$776,C$83)+'СЕТ СН'!$H$11+СВЦЭМ!$D$10+'СЕТ СН'!$H$6-'СЕТ СН'!$H$23</f>
        <v>1249.00652859</v>
      </c>
      <c r="D89" s="36">
        <f>SUMIFS(СВЦЭМ!$D$33:$D$776,СВЦЭМ!$A$33:$A$776,$A89,СВЦЭМ!$B$33:$B$776,D$83)+'СЕТ СН'!$H$11+СВЦЭМ!$D$10+'СЕТ СН'!$H$6-'СЕТ СН'!$H$23</f>
        <v>1268.64079352</v>
      </c>
      <c r="E89" s="36">
        <f>SUMIFS(СВЦЭМ!$D$33:$D$776,СВЦЭМ!$A$33:$A$776,$A89,СВЦЭМ!$B$33:$B$776,E$83)+'СЕТ СН'!$H$11+СВЦЭМ!$D$10+'СЕТ СН'!$H$6-'СЕТ СН'!$H$23</f>
        <v>1281.02565656</v>
      </c>
      <c r="F89" s="36">
        <f>SUMIFS(СВЦЭМ!$D$33:$D$776,СВЦЭМ!$A$33:$A$776,$A89,СВЦЭМ!$B$33:$B$776,F$83)+'СЕТ СН'!$H$11+СВЦЭМ!$D$10+'СЕТ СН'!$H$6-'СЕТ СН'!$H$23</f>
        <v>1280.8062002800002</v>
      </c>
      <c r="G89" s="36">
        <f>SUMIFS(СВЦЭМ!$D$33:$D$776,СВЦЭМ!$A$33:$A$776,$A89,СВЦЭМ!$B$33:$B$776,G$83)+'СЕТ СН'!$H$11+СВЦЭМ!$D$10+'СЕТ СН'!$H$6-'СЕТ СН'!$H$23</f>
        <v>1275.4845767000002</v>
      </c>
      <c r="H89" s="36">
        <f>SUMIFS(СВЦЭМ!$D$33:$D$776,СВЦЭМ!$A$33:$A$776,$A89,СВЦЭМ!$B$33:$B$776,H$83)+'СЕТ СН'!$H$11+СВЦЭМ!$D$10+'СЕТ СН'!$H$6-'СЕТ СН'!$H$23</f>
        <v>1309.9330323500001</v>
      </c>
      <c r="I89" s="36">
        <f>SUMIFS(СВЦЭМ!$D$33:$D$776,СВЦЭМ!$A$33:$A$776,$A89,СВЦЭМ!$B$33:$B$776,I$83)+'СЕТ СН'!$H$11+СВЦЭМ!$D$10+'СЕТ СН'!$H$6-'СЕТ СН'!$H$23</f>
        <v>1280.3507724900001</v>
      </c>
      <c r="J89" s="36">
        <f>SUMIFS(СВЦЭМ!$D$33:$D$776,СВЦЭМ!$A$33:$A$776,$A89,СВЦЭМ!$B$33:$B$776,J$83)+'СЕТ СН'!$H$11+СВЦЭМ!$D$10+'СЕТ СН'!$H$6-'СЕТ СН'!$H$23</f>
        <v>1222.7275215300001</v>
      </c>
      <c r="K89" s="36">
        <f>SUMIFS(СВЦЭМ!$D$33:$D$776,СВЦЭМ!$A$33:$A$776,$A89,СВЦЭМ!$B$33:$B$776,K$83)+'СЕТ СН'!$H$11+СВЦЭМ!$D$10+'СЕТ СН'!$H$6-'СЕТ СН'!$H$23</f>
        <v>1116.6709723900001</v>
      </c>
      <c r="L89" s="36">
        <f>SUMIFS(СВЦЭМ!$D$33:$D$776,СВЦЭМ!$A$33:$A$776,$A89,СВЦЭМ!$B$33:$B$776,L$83)+'СЕТ СН'!$H$11+СВЦЭМ!$D$10+'СЕТ СН'!$H$6-'СЕТ СН'!$H$23</f>
        <v>1052.1399458400001</v>
      </c>
      <c r="M89" s="36">
        <f>SUMIFS(СВЦЭМ!$D$33:$D$776,СВЦЭМ!$A$33:$A$776,$A89,СВЦЭМ!$B$33:$B$776,M$83)+'СЕТ СН'!$H$11+СВЦЭМ!$D$10+'СЕТ СН'!$H$6-'СЕТ СН'!$H$23</f>
        <v>1047.7847358900001</v>
      </c>
      <c r="N89" s="36">
        <f>SUMIFS(СВЦЭМ!$D$33:$D$776,СВЦЭМ!$A$33:$A$776,$A89,СВЦЭМ!$B$33:$B$776,N$83)+'СЕТ СН'!$H$11+СВЦЭМ!$D$10+'СЕТ СН'!$H$6-'СЕТ СН'!$H$23</f>
        <v>1066.02638443</v>
      </c>
      <c r="O89" s="36">
        <f>SUMIFS(СВЦЭМ!$D$33:$D$776,СВЦЭМ!$A$33:$A$776,$A89,СВЦЭМ!$B$33:$B$776,O$83)+'СЕТ СН'!$H$11+СВЦЭМ!$D$10+'СЕТ СН'!$H$6-'СЕТ СН'!$H$23</f>
        <v>1096.6363456500001</v>
      </c>
      <c r="P89" s="36">
        <f>SUMIFS(СВЦЭМ!$D$33:$D$776,СВЦЭМ!$A$33:$A$776,$A89,СВЦЭМ!$B$33:$B$776,P$83)+'СЕТ СН'!$H$11+СВЦЭМ!$D$10+'СЕТ СН'!$H$6-'СЕТ СН'!$H$23</f>
        <v>1100.8482298399999</v>
      </c>
      <c r="Q89" s="36">
        <f>SUMIFS(СВЦЭМ!$D$33:$D$776,СВЦЭМ!$A$33:$A$776,$A89,СВЦЭМ!$B$33:$B$776,Q$83)+'СЕТ СН'!$H$11+СВЦЭМ!$D$10+'СЕТ СН'!$H$6-'СЕТ СН'!$H$23</f>
        <v>1103.3291186700001</v>
      </c>
      <c r="R89" s="36">
        <f>SUMIFS(СВЦЭМ!$D$33:$D$776,СВЦЭМ!$A$33:$A$776,$A89,СВЦЭМ!$B$33:$B$776,R$83)+'СЕТ СН'!$H$11+СВЦЭМ!$D$10+'СЕТ СН'!$H$6-'СЕТ СН'!$H$23</f>
        <v>1097.72140663</v>
      </c>
      <c r="S89" s="36">
        <f>SUMIFS(СВЦЭМ!$D$33:$D$776,СВЦЭМ!$A$33:$A$776,$A89,СВЦЭМ!$B$33:$B$776,S$83)+'СЕТ СН'!$H$11+СВЦЭМ!$D$10+'СЕТ СН'!$H$6-'СЕТ СН'!$H$23</f>
        <v>1101.9503104999999</v>
      </c>
      <c r="T89" s="36">
        <f>SUMIFS(СВЦЭМ!$D$33:$D$776,СВЦЭМ!$A$33:$A$776,$A89,СВЦЭМ!$B$33:$B$776,T$83)+'СЕТ СН'!$H$11+СВЦЭМ!$D$10+'СЕТ СН'!$H$6-'СЕТ СН'!$H$23</f>
        <v>1096.7768218599999</v>
      </c>
      <c r="U89" s="36">
        <f>SUMIFS(СВЦЭМ!$D$33:$D$776,СВЦЭМ!$A$33:$A$776,$A89,СВЦЭМ!$B$33:$B$776,U$83)+'СЕТ СН'!$H$11+СВЦЭМ!$D$10+'СЕТ СН'!$H$6-'СЕТ СН'!$H$23</f>
        <v>1080.6139829399999</v>
      </c>
      <c r="V89" s="36">
        <f>SUMIFS(СВЦЭМ!$D$33:$D$776,СВЦЭМ!$A$33:$A$776,$A89,СВЦЭМ!$B$33:$B$776,V$83)+'СЕТ СН'!$H$11+СВЦЭМ!$D$10+'СЕТ СН'!$H$6-'СЕТ СН'!$H$23</f>
        <v>1045.5300735800001</v>
      </c>
      <c r="W89" s="36">
        <f>SUMIFS(СВЦЭМ!$D$33:$D$776,СВЦЭМ!$A$33:$A$776,$A89,СВЦЭМ!$B$33:$B$776,W$83)+'СЕТ СН'!$H$11+СВЦЭМ!$D$10+'СЕТ СН'!$H$6-'СЕТ СН'!$H$23</f>
        <v>1030.64300882</v>
      </c>
      <c r="X89" s="36">
        <f>SUMIFS(СВЦЭМ!$D$33:$D$776,СВЦЭМ!$A$33:$A$776,$A89,СВЦЭМ!$B$33:$B$776,X$83)+'СЕТ СН'!$H$11+СВЦЭМ!$D$10+'СЕТ СН'!$H$6-'СЕТ СН'!$H$23</f>
        <v>1062.4293462099999</v>
      </c>
      <c r="Y89" s="36">
        <f>SUMIFS(СВЦЭМ!$D$33:$D$776,СВЦЭМ!$A$33:$A$776,$A89,СВЦЭМ!$B$33:$B$776,Y$83)+'СЕТ СН'!$H$11+СВЦЭМ!$D$10+'СЕТ СН'!$H$6-'СЕТ СН'!$H$23</f>
        <v>1158.6548319100002</v>
      </c>
    </row>
    <row r="90" spans="1:27" ht="15.75" x14ac:dyDescent="0.2">
      <c r="A90" s="35">
        <f t="shared" si="2"/>
        <v>43989</v>
      </c>
      <c r="B90" s="36">
        <f>SUMIFS(СВЦЭМ!$D$33:$D$776,СВЦЭМ!$A$33:$A$776,$A90,СВЦЭМ!$B$33:$B$776,B$83)+'СЕТ СН'!$H$11+СВЦЭМ!$D$10+'СЕТ СН'!$H$6-'СЕТ СН'!$H$23</f>
        <v>1255.43213468</v>
      </c>
      <c r="C90" s="36">
        <f>SUMIFS(СВЦЭМ!$D$33:$D$776,СВЦЭМ!$A$33:$A$776,$A90,СВЦЭМ!$B$33:$B$776,C$83)+'СЕТ СН'!$H$11+СВЦЭМ!$D$10+'СЕТ СН'!$H$6-'СЕТ СН'!$H$23</f>
        <v>1272.45934263</v>
      </c>
      <c r="D90" s="36">
        <f>SUMIFS(СВЦЭМ!$D$33:$D$776,СВЦЭМ!$A$33:$A$776,$A90,СВЦЭМ!$B$33:$B$776,D$83)+'СЕТ СН'!$H$11+СВЦЭМ!$D$10+'СЕТ СН'!$H$6-'СЕТ СН'!$H$23</f>
        <v>1281.8867274600002</v>
      </c>
      <c r="E90" s="36">
        <f>SUMIFS(СВЦЭМ!$D$33:$D$776,СВЦЭМ!$A$33:$A$776,$A90,СВЦЭМ!$B$33:$B$776,E$83)+'СЕТ СН'!$H$11+СВЦЭМ!$D$10+'СЕТ СН'!$H$6-'СЕТ СН'!$H$23</f>
        <v>1281.7778993100001</v>
      </c>
      <c r="F90" s="36">
        <f>SUMIFS(СВЦЭМ!$D$33:$D$776,СВЦЭМ!$A$33:$A$776,$A90,СВЦЭМ!$B$33:$B$776,F$83)+'СЕТ СН'!$H$11+СВЦЭМ!$D$10+'СЕТ СН'!$H$6-'СЕТ СН'!$H$23</f>
        <v>1271.0647627399999</v>
      </c>
      <c r="G90" s="36">
        <f>SUMIFS(СВЦЭМ!$D$33:$D$776,СВЦЭМ!$A$33:$A$776,$A90,СВЦЭМ!$B$33:$B$776,G$83)+'СЕТ СН'!$H$11+СВЦЭМ!$D$10+'СЕТ СН'!$H$6-'СЕТ СН'!$H$23</f>
        <v>1276.3178211700001</v>
      </c>
      <c r="H90" s="36">
        <f>SUMIFS(СВЦЭМ!$D$33:$D$776,СВЦЭМ!$A$33:$A$776,$A90,СВЦЭМ!$B$33:$B$776,H$83)+'СЕТ СН'!$H$11+СВЦЭМ!$D$10+'СЕТ СН'!$H$6-'СЕТ СН'!$H$23</f>
        <v>1281.7632092200001</v>
      </c>
      <c r="I90" s="36">
        <f>SUMIFS(СВЦЭМ!$D$33:$D$776,СВЦЭМ!$A$33:$A$776,$A90,СВЦЭМ!$B$33:$B$776,I$83)+'СЕТ СН'!$H$11+СВЦЭМ!$D$10+'СЕТ СН'!$H$6-'СЕТ СН'!$H$23</f>
        <v>1296.2031759199999</v>
      </c>
      <c r="J90" s="36">
        <f>SUMIFS(СВЦЭМ!$D$33:$D$776,СВЦЭМ!$A$33:$A$776,$A90,СВЦЭМ!$B$33:$B$776,J$83)+'СЕТ СН'!$H$11+СВЦЭМ!$D$10+'СЕТ СН'!$H$6-'СЕТ СН'!$H$23</f>
        <v>1260.89622065</v>
      </c>
      <c r="K90" s="36">
        <f>SUMIFS(СВЦЭМ!$D$33:$D$776,СВЦЭМ!$A$33:$A$776,$A90,СВЦЭМ!$B$33:$B$776,K$83)+'СЕТ СН'!$H$11+СВЦЭМ!$D$10+'СЕТ СН'!$H$6-'СЕТ СН'!$H$23</f>
        <v>1175.4636633800001</v>
      </c>
      <c r="L90" s="36">
        <f>SUMIFS(СВЦЭМ!$D$33:$D$776,СВЦЭМ!$A$33:$A$776,$A90,СВЦЭМ!$B$33:$B$776,L$83)+'СЕТ СН'!$H$11+СВЦЭМ!$D$10+'СЕТ СН'!$H$6-'СЕТ СН'!$H$23</f>
        <v>1097.2571854</v>
      </c>
      <c r="M90" s="36">
        <f>SUMIFS(СВЦЭМ!$D$33:$D$776,СВЦЭМ!$A$33:$A$776,$A90,СВЦЭМ!$B$33:$B$776,M$83)+'СЕТ СН'!$H$11+СВЦЭМ!$D$10+'СЕТ СН'!$H$6-'СЕТ СН'!$H$23</f>
        <v>1067.37338677</v>
      </c>
      <c r="N90" s="36">
        <f>SUMIFS(СВЦЭМ!$D$33:$D$776,СВЦЭМ!$A$33:$A$776,$A90,СВЦЭМ!$B$33:$B$776,N$83)+'СЕТ СН'!$H$11+СВЦЭМ!$D$10+'СЕТ СН'!$H$6-'СЕТ СН'!$H$23</f>
        <v>1063.9910400399999</v>
      </c>
      <c r="O90" s="36">
        <f>SUMIFS(СВЦЭМ!$D$33:$D$776,СВЦЭМ!$A$33:$A$776,$A90,СВЦЭМ!$B$33:$B$776,O$83)+'СЕТ СН'!$H$11+СВЦЭМ!$D$10+'СЕТ СН'!$H$6-'СЕТ СН'!$H$23</f>
        <v>1058.9275114500001</v>
      </c>
      <c r="P90" s="36">
        <f>SUMIFS(СВЦЭМ!$D$33:$D$776,СВЦЭМ!$A$33:$A$776,$A90,СВЦЭМ!$B$33:$B$776,P$83)+'СЕТ СН'!$H$11+СВЦЭМ!$D$10+'СЕТ СН'!$H$6-'СЕТ СН'!$H$23</f>
        <v>1070.77105968</v>
      </c>
      <c r="Q90" s="36">
        <f>SUMIFS(СВЦЭМ!$D$33:$D$776,СВЦЭМ!$A$33:$A$776,$A90,СВЦЭМ!$B$33:$B$776,Q$83)+'СЕТ СН'!$H$11+СВЦЭМ!$D$10+'СЕТ СН'!$H$6-'СЕТ СН'!$H$23</f>
        <v>1078.9224633399999</v>
      </c>
      <c r="R90" s="36">
        <f>SUMIFS(СВЦЭМ!$D$33:$D$776,СВЦЭМ!$A$33:$A$776,$A90,СВЦЭМ!$B$33:$B$776,R$83)+'СЕТ СН'!$H$11+СВЦЭМ!$D$10+'СЕТ СН'!$H$6-'СЕТ СН'!$H$23</f>
        <v>1075.1210942800001</v>
      </c>
      <c r="S90" s="36">
        <f>SUMIFS(СВЦЭМ!$D$33:$D$776,СВЦЭМ!$A$33:$A$776,$A90,СВЦЭМ!$B$33:$B$776,S$83)+'СЕТ СН'!$H$11+СВЦЭМ!$D$10+'СЕТ СН'!$H$6-'СЕТ СН'!$H$23</f>
        <v>1080.45392883</v>
      </c>
      <c r="T90" s="36">
        <f>SUMIFS(СВЦЭМ!$D$33:$D$776,СВЦЭМ!$A$33:$A$776,$A90,СВЦЭМ!$B$33:$B$776,T$83)+'СЕТ СН'!$H$11+СВЦЭМ!$D$10+'СЕТ СН'!$H$6-'СЕТ СН'!$H$23</f>
        <v>1068.57032413</v>
      </c>
      <c r="U90" s="36">
        <f>SUMIFS(СВЦЭМ!$D$33:$D$776,СВЦЭМ!$A$33:$A$776,$A90,СВЦЭМ!$B$33:$B$776,U$83)+'СЕТ СН'!$H$11+СВЦЭМ!$D$10+'СЕТ СН'!$H$6-'СЕТ СН'!$H$23</f>
        <v>1042.7321064900002</v>
      </c>
      <c r="V90" s="36">
        <f>SUMIFS(СВЦЭМ!$D$33:$D$776,СВЦЭМ!$A$33:$A$776,$A90,СВЦЭМ!$B$33:$B$776,V$83)+'СЕТ СН'!$H$11+СВЦЭМ!$D$10+'СЕТ СН'!$H$6-'СЕТ СН'!$H$23</f>
        <v>1010.0282448200001</v>
      </c>
      <c r="W90" s="36">
        <f>SUMIFS(СВЦЭМ!$D$33:$D$776,СВЦЭМ!$A$33:$A$776,$A90,СВЦЭМ!$B$33:$B$776,W$83)+'СЕТ СН'!$H$11+СВЦЭМ!$D$10+'СЕТ СН'!$H$6-'СЕТ СН'!$H$23</f>
        <v>1003.84269453</v>
      </c>
      <c r="X90" s="36">
        <f>SUMIFS(СВЦЭМ!$D$33:$D$776,СВЦЭМ!$A$33:$A$776,$A90,СВЦЭМ!$B$33:$B$776,X$83)+'СЕТ СН'!$H$11+СВЦЭМ!$D$10+'СЕТ СН'!$H$6-'СЕТ СН'!$H$23</f>
        <v>1028.1360093399999</v>
      </c>
      <c r="Y90" s="36">
        <f>SUMIFS(СВЦЭМ!$D$33:$D$776,СВЦЭМ!$A$33:$A$776,$A90,СВЦЭМ!$B$33:$B$776,Y$83)+'СЕТ СН'!$H$11+СВЦЭМ!$D$10+'СЕТ СН'!$H$6-'СЕТ СН'!$H$23</f>
        <v>1120.2288785800001</v>
      </c>
    </row>
    <row r="91" spans="1:27" ht="15.75" x14ac:dyDescent="0.2">
      <c r="A91" s="35">
        <f t="shared" si="2"/>
        <v>43990</v>
      </c>
      <c r="B91" s="36">
        <f>SUMIFS(СВЦЭМ!$D$33:$D$776,СВЦЭМ!$A$33:$A$776,$A91,СВЦЭМ!$B$33:$B$776,B$83)+'СЕТ СН'!$H$11+СВЦЭМ!$D$10+'СЕТ СН'!$H$6-'СЕТ СН'!$H$23</f>
        <v>1240.1324141700002</v>
      </c>
      <c r="C91" s="36">
        <f>SUMIFS(СВЦЭМ!$D$33:$D$776,СВЦЭМ!$A$33:$A$776,$A91,СВЦЭМ!$B$33:$B$776,C$83)+'СЕТ СН'!$H$11+СВЦЭМ!$D$10+'СЕТ СН'!$H$6-'СЕТ СН'!$H$23</f>
        <v>1270.47236978</v>
      </c>
      <c r="D91" s="36">
        <f>SUMIFS(СВЦЭМ!$D$33:$D$776,СВЦЭМ!$A$33:$A$776,$A91,СВЦЭМ!$B$33:$B$776,D$83)+'СЕТ СН'!$H$11+СВЦЭМ!$D$10+'СЕТ СН'!$H$6-'СЕТ СН'!$H$23</f>
        <v>1297.8818392200001</v>
      </c>
      <c r="E91" s="36">
        <f>SUMIFS(СВЦЭМ!$D$33:$D$776,СВЦЭМ!$A$33:$A$776,$A91,СВЦЭМ!$B$33:$B$776,E$83)+'СЕТ СН'!$H$11+СВЦЭМ!$D$10+'СЕТ СН'!$H$6-'СЕТ СН'!$H$23</f>
        <v>1305.1358676499999</v>
      </c>
      <c r="F91" s="36">
        <f>SUMIFS(СВЦЭМ!$D$33:$D$776,СВЦЭМ!$A$33:$A$776,$A91,СВЦЭМ!$B$33:$B$776,F$83)+'СЕТ СН'!$H$11+СВЦЭМ!$D$10+'СЕТ СН'!$H$6-'СЕТ СН'!$H$23</f>
        <v>1298.7899153000001</v>
      </c>
      <c r="G91" s="36">
        <f>SUMIFS(СВЦЭМ!$D$33:$D$776,СВЦЭМ!$A$33:$A$776,$A91,СВЦЭМ!$B$33:$B$776,G$83)+'СЕТ СН'!$H$11+СВЦЭМ!$D$10+'СЕТ СН'!$H$6-'СЕТ СН'!$H$23</f>
        <v>1297.2053166400001</v>
      </c>
      <c r="H91" s="36">
        <f>SUMIFS(СВЦЭМ!$D$33:$D$776,СВЦЭМ!$A$33:$A$776,$A91,СВЦЭМ!$B$33:$B$776,H$83)+'СЕТ СН'!$H$11+СВЦЭМ!$D$10+'СЕТ СН'!$H$6-'СЕТ СН'!$H$23</f>
        <v>1292.6553731700001</v>
      </c>
      <c r="I91" s="36">
        <f>SUMIFS(СВЦЭМ!$D$33:$D$776,СВЦЭМ!$A$33:$A$776,$A91,СВЦЭМ!$B$33:$B$776,I$83)+'СЕТ СН'!$H$11+СВЦЭМ!$D$10+'СЕТ СН'!$H$6-'СЕТ СН'!$H$23</f>
        <v>1289.7521690399999</v>
      </c>
      <c r="J91" s="36">
        <f>SUMIFS(СВЦЭМ!$D$33:$D$776,СВЦЭМ!$A$33:$A$776,$A91,СВЦЭМ!$B$33:$B$776,J$83)+'СЕТ СН'!$H$11+СВЦЭМ!$D$10+'СЕТ СН'!$H$6-'СЕТ СН'!$H$23</f>
        <v>1220.8397674100001</v>
      </c>
      <c r="K91" s="36">
        <f>SUMIFS(СВЦЭМ!$D$33:$D$776,СВЦЭМ!$A$33:$A$776,$A91,СВЦЭМ!$B$33:$B$776,K$83)+'СЕТ СН'!$H$11+СВЦЭМ!$D$10+'СЕТ СН'!$H$6-'СЕТ СН'!$H$23</f>
        <v>1114.2033980000001</v>
      </c>
      <c r="L91" s="36">
        <f>SUMIFS(СВЦЭМ!$D$33:$D$776,СВЦЭМ!$A$33:$A$776,$A91,СВЦЭМ!$B$33:$B$776,L$83)+'СЕТ СН'!$H$11+СВЦЭМ!$D$10+'СЕТ СН'!$H$6-'СЕТ СН'!$H$23</f>
        <v>1058.1123166900002</v>
      </c>
      <c r="M91" s="36">
        <f>SUMIFS(СВЦЭМ!$D$33:$D$776,СВЦЭМ!$A$33:$A$776,$A91,СВЦЭМ!$B$33:$B$776,M$83)+'СЕТ СН'!$H$11+СВЦЭМ!$D$10+'СЕТ СН'!$H$6-'СЕТ СН'!$H$23</f>
        <v>1044.0937650800001</v>
      </c>
      <c r="N91" s="36">
        <f>SUMIFS(СВЦЭМ!$D$33:$D$776,СВЦЭМ!$A$33:$A$776,$A91,СВЦЭМ!$B$33:$B$776,N$83)+'СЕТ СН'!$H$11+СВЦЭМ!$D$10+'СЕТ СН'!$H$6-'СЕТ СН'!$H$23</f>
        <v>1052.6635568199999</v>
      </c>
      <c r="O91" s="36">
        <f>SUMIFS(СВЦЭМ!$D$33:$D$776,СВЦЭМ!$A$33:$A$776,$A91,СВЦЭМ!$B$33:$B$776,O$83)+'СЕТ СН'!$H$11+СВЦЭМ!$D$10+'СЕТ СН'!$H$6-'СЕТ СН'!$H$23</f>
        <v>1066.4793149100001</v>
      </c>
      <c r="P91" s="36">
        <f>SUMIFS(СВЦЭМ!$D$33:$D$776,СВЦЭМ!$A$33:$A$776,$A91,СВЦЭМ!$B$33:$B$776,P$83)+'СЕТ СН'!$H$11+СВЦЭМ!$D$10+'СЕТ СН'!$H$6-'СЕТ СН'!$H$23</f>
        <v>1064.8749097899999</v>
      </c>
      <c r="Q91" s="36">
        <f>SUMIFS(СВЦЭМ!$D$33:$D$776,СВЦЭМ!$A$33:$A$776,$A91,СВЦЭМ!$B$33:$B$776,Q$83)+'СЕТ СН'!$H$11+СВЦЭМ!$D$10+'СЕТ СН'!$H$6-'СЕТ СН'!$H$23</f>
        <v>1068.4520480199999</v>
      </c>
      <c r="R91" s="36">
        <f>SUMIFS(СВЦЭМ!$D$33:$D$776,СВЦЭМ!$A$33:$A$776,$A91,СВЦЭМ!$B$33:$B$776,R$83)+'СЕТ СН'!$H$11+СВЦЭМ!$D$10+'СЕТ СН'!$H$6-'СЕТ СН'!$H$23</f>
        <v>1066.7855492399999</v>
      </c>
      <c r="S91" s="36">
        <f>SUMIFS(СВЦЭМ!$D$33:$D$776,СВЦЭМ!$A$33:$A$776,$A91,СВЦЭМ!$B$33:$B$776,S$83)+'СЕТ СН'!$H$11+СВЦЭМ!$D$10+'СЕТ СН'!$H$6-'СЕТ СН'!$H$23</f>
        <v>1082.0743276200001</v>
      </c>
      <c r="T91" s="36">
        <f>SUMIFS(СВЦЭМ!$D$33:$D$776,СВЦЭМ!$A$33:$A$776,$A91,СВЦЭМ!$B$33:$B$776,T$83)+'СЕТ СН'!$H$11+СВЦЭМ!$D$10+'СЕТ СН'!$H$6-'СЕТ СН'!$H$23</f>
        <v>1069.9546457900001</v>
      </c>
      <c r="U91" s="36">
        <f>SUMIFS(СВЦЭМ!$D$33:$D$776,СВЦЭМ!$A$33:$A$776,$A91,СВЦЭМ!$B$33:$B$776,U$83)+'СЕТ СН'!$H$11+СВЦЭМ!$D$10+'СЕТ СН'!$H$6-'СЕТ СН'!$H$23</f>
        <v>1067.0094151799999</v>
      </c>
      <c r="V91" s="36">
        <f>SUMIFS(СВЦЭМ!$D$33:$D$776,СВЦЭМ!$A$33:$A$776,$A91,СВЦЭМ!$B$33:$B$776,V$83)+'СЕТ СН'!$H$11+СВЦЭМ!$D$10+'СЕТ СН'!$H$6-'СЕТ СН'!$H$23</f>
        <v>1037.2343596999999</v>
      </c>
      <c r="W91" s="36">
        <f>SUMIFS(СВЦЭМ!$D$33:$D$776,СВЦЭМ!$A$33:$A$776,$A91,СВЦЭМ!$B$33:$B$776,W$83)+'СЕТ СН'!$H$11+СВЦЭМ!$D$10+'СЕТ СН'!$H$6-'СЕТ СН'!$H$23</f>
        <v>1026.7606995400001</v>
      </c>
      <c r="X91" s="36">
        <f>SUMIFS(СВЦЭМ!$D$33:$D$776,СВЦЭМ!$A$33:$A$776,$A91,СВЦЭМ!$B$33:$B$776,X$83)+'СЕТ СН'!$H$11+СВЦЭМ!$D$10+'СЕТ СН'!$H$6-'СЕТ СН'!$H$23</f>
        <v>1066.96080908</v>
      </c>
      <c r="Y91" s="36">
        <f>SUMIFS(СВЦЭМ!$D$33:$D$776,СВЦЭМ!$A$33:$A$776,$A91,СВЦЭМ!$B$33:$B$776,Y$83)+'СЕТ СН'!$H$11+СВЦЭМ!$D$10+'СЕТ СН'!$H$6-'СЕТ СН'!$H$23</f>
        <v>1127.4768208600001</v>
      </c>
    </row>
    <row r="92" spans="1:27" ht="15.75" x14ac:dyDescent="0.2">
      <c r="A92" s="35">
        <f t="shared" si="2"/>
        <v>43991</v>
      </c>
      <c r="B92" s="36">
        <f>SUMIFS(СВЦЭМ!$D$33:$D$776,СВЦЭМ!$A$33:$A$776,$A92,СВЦЭМ!$B$33:$B$776,B$83)+'СЕТ СН'!$H$11+СВЦЭМ!$D$10+'СЕТ СН'!$H$6-'СЕТ СН'!$H$23</f>
        <v>1224.70483156</v>
      </c>
      <c r="C92" s="36">
        <f>SUMIFS(СВЦЭМ!$D$33:$D$776,СВЦЭМ!$A$33:$A$776,$A92,СВЦЭМ!$B$33:$B$776,C$83)+'СЕТ СН'!$H$11+СВЦЭМ!$D$10+'СЕТ СН'!$H$6-'СЕТ СН'!$H$23</f>
        <v>1262.7002482299999</v>
      </c>
      <c r="D92" s="36">
        <f>SUMIFS(СВЦЭМ!$D$33:$D$776,СВЦЭМ!$A$33:$A$776,$A92,СВЦЭМ!$B$33:$B$776,D$83)+'СЕТ СН'!$H$11+СВЦЭМ!$D$10+'СЕТ СН'!$H$6-'СЕТ СН'!$H$23</f>
        <v>1278.2638661000001</v>
      </c>
      <c r="E92" s="36">
        <f>SUMIFS(СВЦЭМ!$D$33:$D$776,СВЦЭМ!$A$33:$A$776,$A92,СВЦЭМ!$B$33:$B$776,E$83)+'СЕТ СН'!$H$11+СВЦЭМ!$D$10+'СЕТ СН'!$H$6-'СЕТ СН'!$H$23</f>
        <v>1285.2652693800001</v>
      </c>
      <c r="F92" s="36">
        <f>SUMIFS(СВЦЭМ!$D$33:$D$776,СВЦЭМ!$A$33:$A$776,$A92,СВЦЭМ!$B$33:$B$776,F$83)+'СЕТ СН'!$H$11+СВЦЭМ!$D$10+'СЕТ СН'!$H$6-'СЕТ СН'!$H$23</f>
        <v>1279.1580368300001</v>
      </c>
      <c r="G92" s="36">
        <f>SUMIFS(СВЦЭМ!$D$33:$D$776,СВЦЭМ!$A$33:$A$776,$A92,СВЦЭМ!$B$33:$B$776,G$83)+'СЕТ СН'!$H$11+СВЦЭМ!$D$10+'СЕТ СН'!$H$6-'СЕТ СН'!$H$23</f>
        <v>1278.94512074</v>
      </c>
      <c r="H92" s="36">
        <f>SUMIFS(СВЦЭМ!$D$33:$D$776,СВЦЭМ!$A$33:$A$776,$A92,СВЦЭМ!$B$33:$B$776,H$83)+'СЕТ СН'!$H$11+СВЦЭМ!$D$10+'СЕТ СН'!$H$6-'СЕТ СН'!$H$23</f>
        <v>1265.3241414500001</v>
      </c>
      <c r="I92" s="36">
        <f>SUMIFS(СВЦЭМ!$D$33:$D$776,СВЦЭМ!$A$33:$A$776,$A92,СВЦЭМ!$B$33:$B$776,I$83)+'СЕТ СН'!$H$11+СВЦЭМ!$D$10+'СЕТ СН'!$H$6-'СЕТ СН'!$H$23</f>
        <v>1215.0455709100002</v>
      </c>
      <c r="J92" s="36">
        <f>SUMIFS(СВЦЭМ!$D$33:$D$776,СВЦЭМ!$A$33:$A$776,$A92,СВЦЭМ!$B$33:$B$776,J$83)+'СЕТ СН'!$H$11+СВЦЭМ!$D$10+'СЕТ СН'!$H$6-'СЕТ СН'!$H$23</f>
        <v>1156.2522861900002</v>
      </c>
      <c r="K92" s="36">
        <f>SUMIFS(СВЦЭМ!$D$33:$D$776,СВЦЭМ!$A$33:$A$776,$A92,СВЦЭМ!$B$33:$B$776,K$83)+'СЕТ СН'!$H$11+СВЦЭМ!$D$10+'СЕТ СН'!$H$6-'СЕТ СН'!$H$23</f>
        <v>1086.2554181999999</v>
      </c>
      <c r="L92" s="36">
        <f>SUMIFS(СВЦЭМ!$D$33:$D$776,СВЦЭМ!$A$33:$A$776,$A92,СВЦЭМ!$B$33:$B$776,L$83)+'СЕТ СН'!$H$11+СВЦЭМ!$D$10+'СЕТ СН'!$H$6-'СЕТ СН'!$H$23</f>
        <v>1057.2067285400001</v>
      </c>
      <c r="M92" s="36">
        <f>SUMIFS(СВЦЭМ!$D$33:$D$776,СВЦЭМ!$A$33:$A$776,$A92,СВЦЭМ!$B$33:$B$776,M$83)+'СЕТ СН'!$H$11+СВЦЭМ!$D$10+'СЕТ СН'!$H$6-'СЕТ СН'!$H$23</f>
        <v>1061.0375510200001</v>
      </c>
      <c r="N92" s="36">
        <f>SUMIFS(СВЦЭМ!$D$33:$D$776,СВЦЭМ!$A$33:$A$776,$A92,СВЦЭМ!$B$33:$B$776,N$83)+'СЕТ СН'!$H$11+СВЦЭМ!$D$10+'СЕТ СН'!$H$6-'СЕТ СН'!$H$23</f>
        <v>1082.72539448</v>
      </c>
      <c r="O92" s="36">
        <f>SUMIFS(СВЦЭМ!$D$33:$D$776,СВЦЭМ!$A$33:$A$776,$A92,СВЦЭМ!$B$33:$B$776,O$83)+'СЕТ СН'!$H$11+СВЦЭМ!$D$10+'СЕТ СН'!$H$6-'СЕТ СН'!$H$23</f>
        <v>1078.2444938399999</v>
      </c>
      <c r="P92" s="36">
        <f>SUMIFS(СВЦЭМ!$D$33:$D$776,СВЦЭМ!$A$33:$A$776,$A92,СВЦЭМ!$B$33:$B$776,P$83)+'СЕТ СН'!$H$11+СВЦЭМ!$D$10+'СЕТ СН'!$H$6-'СЕТ СН'!$H$23</f>
        <v>1090.1604871899999</v>
      </c>
      <c r="Q92" s="36">
        <f>SUMIFS(СВЦЭМ!$D$33:$D$776,СВЦЭМ!$A$33:$A$776,$A92,СВЦЭМ!$B$33:$B$776,Q$83)+'СЕТ СН'!$H$11+СВЦЭМ!$D$10+'СЕТ СН'!$H$6-'СЕТ СН'!$H$23</f>
        <v>1090.9497504800001</v>
      </c>
      <c r="R92" s="36">
        <f>SUMIFS(СВЦЭМ!$D$33:$D$776,СВЦЭМ!$A$33:$A$776,$A92,СВЦЭМ!$B$33:$B$776,R$83)+'СЕТ СН'!$H$11+СВЦЭМ!$D$10+'СЕТ СН'!$H$6-'СЕТ СН'!$H$23</f>
        <v>1090.7912818099999</v>
      </c>
      <c r="S92" s="36">
        <f>SUMIFS(СВЦЭМ!$D$33:$D$776,СВЦЭМ!$A$33:$A$776,$A92,СВЦЭМ!$B$33:$B$776,S$83)+'СЕТ СН'!$H$11+СВЦЭМ!$D$10+'СЕТ СН'!$H$6-'СЕТ СН'!$H$23</f>
        <v>1099.8240641900002</v>
      </c>
      <c r="T92" s="36">
        <f>SUMIFS(СВЦЭМ!$D$33:$D$776,СВЦЭМ!$A$33:$A$776,$A92,СВЦЭМ!$B$33:$B$776,T$83)+'СЕТ СН'!$H$11+СВЦЭМ!$D$10+'СЕТ СН'!$H$6-'СЕТ СН'!$H$23</f>
        <v>1092.0660622300002</v>
      </c>
      <c r="U92" s="36">
        <f>SUMIFS(СВЦЭМ!$D$33:$D$776,СВЦЭМ!$A$33:$A$776,$A92,СВЦЭМ!$B$33:$B$776,U$83)+'СЕТ СН'!$H$11+СВЦЭМ!$D$10+'СЕТ СН'!$H$6-'СЕТ СН'!$H$23</f>
        <v>1095.40799272</v>
      </c>
      <c r="V92" s="36">
        <f>SUMIFS(СВЦЭМ!$D$33:$D$776,СВЦЭМ!$A$33:$A$776,$A92,СВЦЭМ!$B$33:$B$776,V$83)+'СЕТ СН'!$H$11+СВЦЭМ!$D$10+'СЕТ СН'!$H$6-'СЕТ СН'!$H$23</f>
        <v>1099.9655703200001</v>
      </c>
      <c r="W92" s="36">
        <f>SUMIFS(СВЦЭМ!$D$33:$D$776,СВЦЭМ!$A$33:$A$776,$A92,СВЦЭМ!$B$33:$B$776,W$83)+'СЕТ СН'!$H$11+СВЦЭМ!$D$10+'СЕТ СН'!$H$6-'СЕТ СН'!$H$23</f>
        <v>1108.4942987300001</v>
      </c>
      <c r="X92" s="36">
        <f>SUMIFS(СВЦЭМ!$D$33:$D$776,СВЦЭМ!$A$33:$A$776,$A92,СВЦЭМ!$B$33:$B$776,X$83)+'СЕТ СН'!$H$11+СВЦЭМ!$D$10+'СЕТ СН'!$H$6-'СЕТ СН'!$H$23</f>
        <v>1098.85613846</v>
      </c>
      <c r="Y92" s="36">
        <f>SUMIFS(СВЦЭМ!$D$33:$D$776,СВЦЭМ!$A$33:$A$776,$A92,СВЦЭМ!$B$33:$B$776,Y$83)+'СЕТ СН'!$H$11+СВЦЭМ!$D$10+'СЕТ СН'!$H$6-'СЕТ СН'!$H$23</f>
        <v>1179.0381319000001</v>
      </c>
    </row>
    <row r="93" spans="1:27" ht="15.75" x14ac:dyDescent="0.2">
      <c r="A93" s="35">
        <f t="shared" si="2"/>
        <v>43992</v>
      </c>
      <c r="B93" s="36">
        <f>SUMIFS(СВЦЭМ!$D$33:$D$776,СВЦЭМ!$A$33:$A$776,$A93,СВЦЭМ!$B$33:$B$776,B$83)+'СЕТ СН'!$H$11+СВЦЭМ!$D$10+'СЕТ СН'!$H$6-'СЕТ СН'!$H$23</f>
        <v>1294.1586642299999</v>
      </c>
      <c r="C93" s="36">
        <f>SUMIFS(СВЦЭМ!$D$33:$D$776,СВЦЭМ!$A$33:$A$776,$A93,СВЦЭМ!$B$33:$B$776,C$83)+'СЕТ СН'!$H$11+СВЦЭМ!$D$10+'СЕТ СН'!$H$6-'СЕТ СН'!$H$23</f>
        <v>1305.77760519</v>
      </c>
      <c r="D93" s="36">
        <f>SUMIFS(СВЦЭМ!$D$33:$D$776,СВЦЭМ!$A$33:$A$776,$A93,СВЦЭМ!$B$33:$B$776,D$83)+'СЕТ СН'!$H$11+СВЦЭМ!$D$10+'СЕТ СН'!$H$6-'СЕТ СН'!$H$23</f>
        <v>1285.1919321999999</v>
      </c>
      <c r="E93" s="36">
        <f>SUMIFS(СВЦЭМ!$D$33:$D$776,СВЦЭМ!$A$33:$A$776,$A93,СВЦЭМ!$B$33:$B$776,E$83)+'СЕТ СН'!$H$11+СВЦЭМ!$D$10+'СЕТ СН'!$H$6-'СЕТ СН'!$H$23</f>
        <v>1288.90728872</v>
      </c>
      <c r="F93" s="36">
        <f>SUMIFS(СВЦЭМ!$D$33:$D$776,СВЦЭМ!$A$33:$A$776,$A93,СВЦЭМ!$B$33:$B$776,F$83)+'СЕТ СН'!$H$11+СВЦЭМ!$D$10+'СЕТ СН'!$H$6-'СЕТ СН'!$H$23</f>
        <v>1283.3623002300001</v>
      </c>
      <c r="G93" s="36">
        <f>SUMIFS(СВЦЭМ!$D$33:$D$776,СВЦЭМ!$A$33:$A$776,$A93,СВЦЭМ!$B$33:$B$776,G$83)+'СЕТ СН'!$H$11+СВЦЭМ!$D$10+'СЕТ СН'!$H$6-'СЕТ СН'!$H$23</f>
        <v>1281.5966169200001</v>
      </c>
      <c r="H93" s="36">
        <f>SUMIFS(СВЦЭМ!$D$33:$D$776,СВЦЭМ!$A$33:$A$776,$A93,СВЦЭМ!$B$33:$B$776,H$83)+'СЕТ СН'!$H$11+СВЦЭМ!$D$10+'СЕТ СН'!$H$6-'СЕТ СН'!$H$23</f>
        <v>1299.3634795600001</v>
      </c>
      <c r="I93" s="36">
        <f>SUMIFS(СВЦЭМ!$D$33:$D$776,СВЦЭМ!$A$33:$A$776,$A93,СВЦЭМ!$B$33:$B$776,I$83)+'СЕТ СН'!$H$11+СВЦЭМ!$D$10+'СЕТ СН'!$H$6-'СЕТ СН'!$H$23</f>
        <v>1271.28188836</v>
      </c>
      <c r="J93" s="36">
        <f>SUMIFS(СВЦЭМ!$D$33:$D$776,СВЦЭМ!$A$33:$A$776,$A93,СВЦЭМ!$B$33:$B$776,J$83)+'СЕТ СН'!$H$11+СВЦЭМ!$D$10+'СЕТ СН'!$H$6-'СЕТ СН'!$H$23</f>
        <v>1221.2651116900001</v>
      </c>
      <c r="K93" s="36">
        <f>SUMIFS(СВЦЭМ!$D$33:$D$776,СВЦЭМ!$A$33:$A$776,$A93,СВЦЭМ!$B$33:$B$776,K$83)+'СЕТ СН'!$H$11+СВЦЭМ!$D$10+'СЕТ СН'!$H$6-'СЕТ СН'!$H$23</f>
        <v>1139.6540704399999</v>
      </c>
      <c r="L93" s="36">
        <f>SUMIFS(СВЦЭМ!$D$33:$D$776,СВЦЭМ!$A$33:$A$776,$A93,СВЦЭМ!$B$33:$B$776,L$83)+'СЕТ СН'!$H$11+СВЦЭМ!$D$10+'СЕТ СН'!$H$6-'СЕТ СН'!$H$23</f>
        <v>1071.21891439</v>
      </c>
      <c r="M93" s="36">
        <f>SUMIFS(СВЦЭМ!$D$33:$D$776,СВЦЭМ!$A$33:$A$776,$A93,СВЦЭМ!$B$33:$B$776,M$83)+'СЕТ СН'!$H$11+СВЦЭМ!$D$10+'СЕТ СН'!$H$6-'СЕТ СН'!$H$23</f>
        <v>1080.8772791400002</v>
      </c>
      <c r="N93" s="36">
        <f>SUMIFS(СВЦЭМ!$D$33:$D$776,СВЦЭМ!$A$33:$A$776,$A93,СВЦЭМ!$B$33:$B$776,N$83)+'СЕТ СН'!$H$11+СВЦЭМ!$D$10+'СЕТ СН'!$H$6-'СЕТ СН'!$H$23</f>
        <v>1091.5180637600001</v>
      </c>
      <c r="O93" s="36">
        <f>SUMIFS(СВЦЭМ!$D$33:$D$776,СВЦЭМ!$A$33:$A$776,$A93,СВЦЭМ!$B$33:$B$776,O$83)+'СЕТ СН'!$H$11+СВЦЭМ!$D$10+'СЕТ СН'!$H$6-'СЕТ СН'!$H$23</f>
        <v>1089.20984168</v>
      </c>
      <c r="P93" s="36">
        <f>SUMIFS(СВЦЭМ!$D$33:$D$776,СВЦЭМ!$A$33:$A$776,$A93,СВЦЭМ!$B$33:$B$776,P$83)+'СЕТ СН'!$H$11+СВЦЭМ!$D$10+'СЕТ СН'!$H$6-'СЕТ СН'!$H$23</f>
        <v>1098.16891117</v>
      </c>
      <c r="Q93" s="36">
        <f>SUMIFS(СВЦЭМ!$D$33:$D$776,СВЦЭМ!$A$33:$A$776,$A93,СВЦЭМ!$B$33:$B$776,Q$83)+'СЕТ СН'!$H$11+СВЦЭМ!$D$10+'СЕТ СН'!$H$6-'СЕТ СН'!$H$23</f>
        <v>1105.4696364800002</v>
      </c>
      <c r="R93" s="36">
        <f>SUMIFS(СВЦЭМ!$D$33:$D$776,СВЦЭМ!$A$33:$A$776,$A93,СВЦЭМ!$B$33:$B$776,R$83)+'СЕТ СН'!$H$11+СВЦЭМ!$D$10+'СЕТ СН'!$H$6-'СЕТ СН'!$H$23</f>
        <v>1105.8466448700001</v>
      </c>
      <c r="S93" s="36">
        <f>SUMIFS(СВЦЭМ!$D$33:$D$776,СВЦЭМ!$A$33:$A$776,$A93,СВЦЭМ!$B$33:$B$776,S$83)+'СЕТ СН'!$H$11+СВЦЭМ!$D$10+'СЕТ СН'!$H$6-'СЕТ СН'!$H$23</f>
        <v>1110.1792588200001</v>
      </c>
      <c r="T93" s="36">
        <f>SUMIFS(СВЦЭМ!$D$33:$D$776,СВЦЭМ!$A$33:$A$776,$A93,СВЦЭМ!$B$33:$B$776,T$83)+'СЕТ СН'!$H$11+СВЦЭМ!$D$10+'СЕТ СН'!$H$6-'СЕТ СН'!$H$23</f>
        <v>1105.3022412700002</v>
      </c>
      <c r="U93" s="36">
        <f>SUMIFS(СВЦЭМ!$D$33:$D$776,СВЦЭМ!$A$33:$A$776,$A93,СВЦЭМ!$B$33:$B$776,U$83)+'СЕТ СН'!$H$11+СВЦЭМ!$D$10+'СЕТ СН'!$H$6-'СЕТ СН'!$H$23</f>
        <v>1094.5401902600001</v>
      </c>
      <c r="V93" s="36">
        <f>SUMIFS(СВЦЭМ!$D$33:$D$776,СВЦЭМ!$A$33:$A$776,$A93,СВЦЭМ!$B$33:$B$776,V$83)+'СЕТ СН'!$H$11+СВЦЭМ!$D$10+'СЕТ СН'!$H$6-'СЕТ СН'!$H$23</f>
        <v>1090.0039490899999</v>
      </c>
      <c r="W93" s="36">
        <f>SUMIFS(СВЦЭМ!$D$33:$D$776,СВЦЭМ!$A$33:$A$776,$A93,СВЦЭМ!$B$33:$B$776,W$83)+'СЕТ СН'!$H$11+СВЦЭМ!$D$10+'СЕТ СН'!$H$6-'СЕТ СН'!$H$23</f>
        <v>1092.0021209700001</v>
      </c>
      <c r="X93" s="36">
        <f>SUMIFS(СВЦЭМ!$D$33:$D$776,СВЦЭМ!$A$33:$A$776,$A93,СВЦЭМ!$B$33:$B$776,X$83)+'СЕТ СН'!$H$11+СВЦЭМ!$D$10+'СЕТ СН'!$H$6-'СЕТ СН'!$H$23</f>
        <v>1129.77520297</v>
      </c>
      <c r="Y93" s="36">
        <f>SUMIFS(СВЦЭМ!$D$33:$D$776,СВЦЭМ!$A$33:$A$776,$A93,СВЦЭМ!$B$33:$B$776,Y$83)+'СЕТ СН'!$H$11+СВЦЭМ!$D$10+'СЕТ СН'!$H$6-'СЕТ СН'!$H$23</f>
        <v>1219.77298286</v>
      </c>
    </row>
    <row r="94" spans="1:27" ht="15.75" x14ac:dyDescent="0.2">
      <c r="A94" s="35">
        <f t="shared" si="2"/>
        <v>43993</v>
      </c>
      <c r="B94" s="36">
        <f>SUMIFS(СВЦЭМ!$D$33:$D$776,СВЦЭМ!$A$33:$A$776,$A94,СВЦЭМ!$B$33:$B$776,B$83)+'СЕТ СН'!$H$11+СВЦЭМ!$D$10+'СЕТ СН'!$H$6-'СЕТ СН'!$H$23</f>
        <v>1324.3721863200001</v>
      </c>
      <c r="C94" s="36">
        <f>SUMIFS(СВЦЭМ!$D$33:$D$776,СВЦЭМ!$A$33:$A$776,$A94,СВЦЭМ!$B$33:$B$776,C$83)+'СЕТ СН'!$H$11+СВЦЭМ!$D$10+'СЕТ СН'!$H$6-'СЕТ СН'!$H$23</f>
        <v>1296.2936016900001</v>
      </c>
      <c r="D94" s="36">
        <f>SUMIFS(СВЦЭМ!$D$33:$D$776,СВЦЭМ!$A$33:$A$776,$A94,СВЦЭМ!$B$33:$B$776,D$83)+'СЕТ СН'!$H$11+СВЦЭМ!$D$10+'СЕТ СН'!$H$6-'СЕТ СН'!$H$23</f>
        <v>1275.9336491399999</v>
      </c>
      <c r="E94" s="36">
        <f>SUMIFS(СВЦЭМ!$D$33:$D$776,СВЦЭМ!$A$33:$A$776,$A94,СВЦЭМ!$B$33:$B$776,E$83)+'СЕТ СН'!$H$11+СВЦЭМ!$D$10+'СЕТ СН'!$H$6-'СЕТ СН'!$H$23</f>
        <v>1281.0268151499999</v>
      </c>
      <c r="F94" s="36">
        <f>SUMIFS(СВЦЭМ!$D$33:$D$776,СВЦЭМ!$A$33:$A$776,$A94,СВЦЭМ!$B$33:$B$776,F$83)+'СЕТ СН'!$H$11+СВЦЭМ!$D$10+'СЕТ СН'!$H$6-'СЕТ СН'!$H$23</f>
        <v>1273.6291715000002</v>
      </c>
      <c r="G94" s="36">
        <f>SUMIFS(СВЦЭМ!$D$33:$D$776,СВЦЭМ!$A$33:$A$776,$A94,СВЦЭМ!$B$33:$B$776,G$83)+'СЕТ СН'!$H$11+СВЦЭМ!$D$10+'СЕТ СН'!$H$6-'СЕТ СН'!$H$23</f>
        <v>1279.1583079000002</v>
      </c>
      <c r="H94" s="36">
        <f>SUMIFS(СВЦЭМ!$D$33:$D$776,СВЦЭМ!$A$33:$A$776,$A94,СВЦЭМ!$B$33:$B$776,H$83)+'СЕТ СН'!$H$11+СВЦЭМ!$D$10+'СЕТ СН'!$H$6-'СЕТ СН'!$H$23</f>
        <v>1295.6398957900001</v>
      </c>
      <c r="I94" s="36">
        <f>SUMIFS(СВЦЭМ!$D$33:$D$776,СВЦЭМ!$A$33:$A$776,$A94,СВЦЭМ!$B$33:$B$776,I$83)+'СЕТ СН'!$H$11+СВЦЭМ!$D$10+'СЕТ СН'!$H$6-'СЕТ СН'!$H$23</f>
        <v>1312.69222025</v>
      </c>
      <c r="J94" s="36">
        <f>SUMIFS(СВЦЭМ!$D$33:$D$776,СВЦЭМ!$A$33:$A$776,$A94,СВЦЭМ!$B$33:$B$776,J$83)+'СЕТ СН'!$H$11+СВЦЭМ!$D$10+'СЕТ СН'!$H$6-'СЕТ СН'!$H$23</f>
        <v>1251.14203137</v>
      </c>
      <c r="K94" s="36">
        <f>SUMIFS(СВЦЭМ!$D$33:$D$776,СВЦЭМ!$A$33:$A$776,$A94,СВЦЭМ!$B$33:$B$776,K$83)+'СЕТ СН'!$H$11+СВЦЭМ!$D$10+'СЕТ СН'!$H$6-'СЕТ СН'!$H$23</f>
        <v>1169.00865675</v>
      </c>
      <c r="L94" s="36">
        <f>SUMIFS(СВЦЭМ!$D$33:$D$776,СВЦЭМ!$A$33:$A$776,$A94,СВЦЭМ!$B$33:$B$776,L$83)+'СЕТ СН'!$H$11+СВЦЭМ!$D$10+'СЕТ СН'!$H$6-'СЕТ СН'!$H$23</f>
        <v>1109.7753147200001</v>
      </c>
      <c r="M94" s="36">
        <f>SUMIFS(СВЦЭМ!$D$33:$D$776,СВЦЭМ!$A$33:$A$776,$A94,СВЦЭМ!$B$33:$B$776,M$83)+'СЕТ СН'!$H$11+СВЦЭМ!$D$10+'СЕТ СН'!$H$6-'СЕТ СН'!$H$23</f>
        <v>1105.5827977700001</v>
      </c>
      <c r="N94" s="36">
        <f>SUMIFS(СВЦЭМ!$D$33:$D$776,СВЦЭМ!$A$33:$A$776,$A94,СВЦЭМ!$B$33:$B$776,N$83)+'СЕТ СН'!$H$11+СВЦЭМ!$D$10+'СЕТ СН'!$H$6-'СЕТ СН'!$H$23</f>
        <v>1103.77754486</v>
      </c>
      <c r="O94" s="36">
        <f>SUMIFS(СВЦЭМ!$D$33:$D$776,СВЦЭМ!$A$33:$A$776,$A94,СВЦЭМ!$B$33:$B$776,O$83)+'СЕТ СН'!$H$11+СВЦЭМ!$D$10+'СЕТ СН'!$H$6-'СЕТ СН'!$H$23</f>
        <v>1109.9408713100001</v>
      </c>
      <c r="P94" s="36">
        <f>SUMIFS(СВЦЭМ!$D$33:$D$776,СВЦЭМ!$A$33:$A$776,$A94,СВЦЭМ!$B$33:$B$776,P$83)+'СЕТ СН'!$H$11+СВЦЭМ!$D$10+'СЕТ СН'!$H$6-'СЕТ СН'!$H$23</f>
        <v>1117.6466559700002</v>
      </c>
      <c r="Q94" s="36">
        <f>SUMIFS(СВЦЭМ!$D$33:$D$776,СВЦЭМ!$A$33:$A$776,$A94,СВЦЭМ!$B$33:$B$776,Q$83)+'СЕТ СН'!$H$11+СВЦЭМ!$D$10+'СЕТ СН'!$H$6-'СЕТ СН'!$H$23</f>
        <v>1109.7276528299999</v>
      </c>
      <c r="R94" s="36">
        <f>SUMIFS(СВЦЭМ!$D$33:$D$776,СВЦЭМ!$A$33:$A$776,$A94,СВЦЭМ!$B$33:$B$776,R$83)+'СЕТ СН'!$H$11+СВЦЭМ!$D$10+'СЕТ СН'!$H$6-'СЕТ СН'!$H$23</f>
        <v>1109.9655926200001</v>
      </c>
      <c r="S94" s="36">
        <f>SUMIFS(СВЦЭМ!$D$33:$D$776,СВЦЭМ!$A$33:$A$776,$A94,СВЦЭМ!$B$33:$B$776,S$83)+'СЕТ СН'!$H$11+СВЦЭМ!$D$10+'СЕТ СН'!$H$6-'СЕТ СН'!$H$23</f>
        <v>1107.83363826</v>
      </c>
      <c r="T94" s="36">
        <f>SUMIFS(СВЦЭМ!$D$33:$D$776,СВЦЭМ!$A$33:$A$776,$A94,СВЦЭМ!$B$33:$B$776,T$83)+'СЕТ СН'!$H$11+СВЦЭМ!$D$10+'СЕТ СН'!$H$6-'СЕТ СН'!$H$23</f>
        <v>1111.3549743000001</v>
      </c>
      <c r="U94" s="36">
        <f>SUMIFS(СВЦЭМ!$D$33:$D$776,СВЦЭМ!$A$33:$A$776,$A94,СВЦЭМ!$B$33:$B$776,U$83)+'СЕТ СН'!$H$11+СВЦЭМ!$D$10+'СЕТ СН'!$H$6-'СЕТ СН'!$H$23</f>
        <v>1101.41329627</v>
      </c>
      <c r="V94" s="36">
        <f>SUMIFS(СВЦЭМ!$D$33:$D$776,СВЦЭМ!$A$33:$A$776,$A94,СВЦЭМ!$B$33:$B$776,V$83)+'СЕТ СН'!$H$11+СВЦЭМ!$D$10+'СЕТ СН'!$H$6-'СЕТ СН'!$H$23</f>
        <v>1090.37118788</v>
      </c>
      <c r="W94" s="36">
        <f>SUMIFS(СВЦЭМ!$D$33:$D$776,СВЦЭМ!$A$33:$A$776,$A94,СВЦЭМ!$B$33:$B$776,W$83)+'СЕТ СН'!$H$11+СВЦЭМ!$D$10+'СЕТ СН'!$H$6-'СЕТ СН'!$H$23</f>
        <v>1078.0748402700001</v>
      </c>
      <c r="X94" s="36">
        <f>SUMIFS(СВЦЭМ!$D$33:$D$776,СВЦЭМ!$A$33:$A$776,$A94,СВЦЭМ!$B$33:$B$776,X$83)+'СЕТ СН'!$H$11+СВЦЭМ!$D$10+'СЕТ СН'!$H$6-'СЕТ СН'!$H$23</f>
        <v>1114.0584810099999</v>
      </c>
      <c r="Y94" s="36">
        <f>SUMIFS(СВЦЭМ!$D$33:$D$776,СВЦЭМ!$A$33:$A$776,$A94,СВЦЭМ!$B$33:$B$776,Y$83)+'СЕТ СН'!$H$11+СВЦЭМ!$D$10+'СЕТ СН'!$H$6-'СЕТ СН'!$H$23</f>
        <v>1203.9120064200001</v>
      </c>
    </row>
    <row r="95" spans="1:27" ht="15.75" x14ac:dyDescent="0.2">
      <c r="A95" s="35">
        <f t="shared" si="2"/>
        <v>43994</v>
      </c>
      <c r="B95" s="36">
        <f>SUMIFS(СВЦЭМ!$D$33:$D$776,СВЦЭМ!$A$33:$A$776,$A95,СВЦЭМ!$B$33:$B$776,B$83)+'СЕТ СН'!$H$11+СВЦЭМ!$D$10+'СЕТ СН'!$H$6-'СЕТ СН'!$H$23</f>
        <v>1261.48880334</v>
      </c>
      <c r="C95" s="36">
        <f>SUMIFS(СВЦЭМ!$D$33:$D$776,СВЦЭМ!$A$33:$A$776,$A95,СВЦЭМ!$B$33:$B$776,C$83)+'СЕТ СН'!$H$11+СВЦЭМ!$D$10+'СЕТ СН'!$H$6-'СЕТ СН'!$H$23</f>
        <v>1309.1564029400001</v>
      </c>
      <c r="D95" s="36">
        <f>SUMIFS(СВЦЭМ!$D$33:$D$776,СВЦЭМ!$A$33:$A$776,$A95,СВЦЭМ!$B$33:$B$776,D$83)+'СЕТ СН'!$H$11+СВЦЭМ!$D$10+'СЕТ СН'!$H$6-'СЕТ СН'!$H$23</f>
        <v>1306.4827861200001</v>
      </c>
      <c r="E95" s="36">
        <f>SUMIFS(СВЦЭМ!$D$33:$D$776,СВЦЭМ!$A$33:$A$776,$A95,СВЦЭМ!$B$33:$B$776,E$83)+'СЕТ СН'!$H$11+СВЦЭМ!$D$10+'СЕТ СН'!$H$6-'СЕТ СН'!$H$23</f>
        <v>1291.1409019100001</v>
      </c>
      <c r="F95" s="36">
        <f>SUMIFS(СВЦЭМ!$D$33:$D$776,СВЦЭМ!$A$33:$A$776,$A95,СВЦЭМ!$B$33:$B$776,F$83)+'СЕТ СН'!$H$11+СВЦЭМ!$D$10+'СЕТ СН'!$H$6-'СЕТ СН'!$H$23</f>
        <v>1284.3523472900001</v>
      </c>
      <c r="G95" s="36">
        <f>SUMIFS(СВЦЭМ!$D$33:$D$776,СВЦЭМ!$A$33:$A$776,$A95,СВЦЭМ!$B$33:$B$776,G$83)+'СЕТ СН'!$H$11+СВЦЭМ!$D$10+'СЕТ СН'!$H$6-'СЕТ СН'!$H$23</f>
        <v>1293.69353974</v>
      </c>
      <c r="H95" s="36">
        <f>SUMIFS(СВЦЭМ!$D$33:$D$776,СВЦЭМ!$A$33:$A$776,$A95,СВЦЭМ!$B$33:$B$776,H$83)+'СЕТ СН'!$H$11+СВЦЭМ!$D$10+'СЕТ СН'!$H$6-'СЕТ СН'!$H$23</f>
        <v>1306.9839488500002</v>
      </c>
      <c r="I95" s="36">
        <f>SUMIFS(СВЦЭМ!$D$33:$D$776,СВЦЭМ!$A$33:$A$776,$A95,СВЦЭМ!$B$33:$B$776,I$83)+'СЕТ СН'!$H$11+СВЦЭМ!$D$10+'СЕТ СН'!$H$6-'СЕТ СН'!$H$23</f>
        <v>1285.22129023</v>
      </c>
      <c r="J95" s="36">
        <f>SUMIFS(СВЦЭМ!$D$33:$D$776,СВЦЭМ!$A$33:$A$776,$A95,СВЦЭМ!$B$33:$B$776,J$83)+'СЕТ СН'!$H$11+СВЦЭМ!$D$10+'СЕТ СН'!$H$6-'СЕТ СН'!$H$23</f>
        <v>1229.40898139</v>
      </c>
      <c r="K95" s="36">
        <f>SUMIFS(СВЦЭМ!$D$33:$D$776,СВЦЭМ!$A$33:$A$776,$A95,СВЦЭМ!$B$33:$B$776,K$83)+'СЕТ СН'!$H$11+СВЦЭМ!$D$10+'СЕТ СН'!$H$6-'СЕТ СН'!$H$23</f>
        <v>1128.7020680200001</v>
      </c>
      <c r="L95" s="36">
        <f>SUMIFS(СВЦЭМ!$D$33:$D$776,СВЦЭМ!$A$33:$A$776,$A95,СВЦЭМ!$B$33:$B$776,L$83)+'СЕТ СН'!$H$11+СВЦЭМ!$D$10+'СЕТ СН'!$H$6-'СЕТ СН'!$H$23</f>
        <v>1068.5253440199999</v>
      </c>
      <c r="M95" s="36">
        <f>SUMIFS(СВЦЭМ!$D$33:$D$776,СВЦЭМ!$A$33:$A$776,$A95,СВЦЭМ!$B$33:$B$776,M$83)+'СЕТ СН'!$H$11+СВЦЭМ!$D$10+'СЕТ СН'!$H$6-'СЕТ СН'!$H$23</f>
        <v>1064.30079389</v>
      </c>
      <c r="N95" s="36">
        <f>SUMIFS(СВЦЭМ!$D$33:$D$776,СВЦЭМ!$A$33:$A$776,$A95,СВЦЭМ!$B$33:$B$776,N$83)+'СЕТ СН'!$H$11+СВЦЭМ!$D$10+'СЕТ СН'!$H$6-'СЕТ СН'!$H$23</f>
        <v>1085.60308532</v>
      </c>
      <c r="O95" s="36">
        <f>SUMIFS(СВЦЭМ!$D$33:$D$776,СВЦЭМ!$A$33:$A$776,$A95,СВЦЭМ!$B$33:$B$776,O$83)+'СЕТ СН'!$H$11+СВЦЭМ!$D$10+'СЕТ СН'!$H$6-'СЕТ СН'!$H$23</f>
        <v>1095.7864533699999</v>
      </c>
      <c r="P95" s="36">
        <f>SUMIFS(СВЦЭМ!$D$33:$D$776,СВЦЭМ!$A$33:$A$776,$A95,СВЦЭМ!$B$33:$B$776,P$83)+'СЕТ СН'!$H$11+СВЦЭМ!$D$10+'СЕТ СН'!$H$6-'СЕТ СН'!$H$23</f>
        <v>1099.4779857200001</v>
      </c>
      <c r="Q95" s="36">
        <f>SUMIFS(СВЦЭМ!$D$33:$D$776,СВЦЭМ!$A$33:$A$776,$A95,СВЦЭМ!$B$33:$B$776,Q$83)+'СЕТ СН'!$H$11+СВЦЭМ!$D$10+'СЕТ СН'!$H$6-'СЕТ СН'!$H$23</f>
        <v>1087.25398774</v>
      </c>
      <c r="R95" s="36">
        <f>SUMIFS(СВЦЭМ!$D$33:$D$776,СВЦЭМ!$A$33:$A$776,$A95,СВЦЭМ!$B$33:$B$776,R$83)+'СЕТ СН'!$H$11+СВЦЭМ!$D$10+'СЕТ СН'!$H$6-'СЕТ СН'!$H$23</f>
        <v>1083.3765029199999</v>
      </c>
      <c r="S95" s="36">
        <f>SUMIFS(СВЦЭМ!$D$33:$D$776,СВЦЭМ!$A$33:$A$776,$A95,СВЦЭМ!$B$33:$B$776,S$83)+'СЕТ СН'!$H$11+СВЦЭМ!$D$10+'СЕТ СН'!$H$6-'СЕТ СН'!$H$23</f>
        <v>1087.3934039000001</v>
      </c>
      <c r="T95" s="36">
        <f>SUMIFS(СВЦЭМ!$D$33:$D$776,СВЦЭМ!$A$33:$A$776,$A95,СВЦЭМ!$B$33:$B$776,T$83)+'СЕТ СН'!$H$11+СВЦЭМ!$D$10+'СЕТ СН'!$H$6-'СЕТ СН'!$H$23</f>
        <v>1097.3917717899999</v>
      </c>
      <c r="U95" s="36">
        <f>SUMIFS(СВЦЭМ!$D$33:$D$776,СВЦЭМ!$A$33:$A$776,$A95,СВЦЭМ!$B$33:$B$776,U$83)+'СЕТ СН'!$H$11+СВЦЭМ!$D$10+'СЕТ СН'!$H$6-'СЕТ СН'!$H$23</f>
        <v>1089.5928066199999</v>
      </c>
      <c r="V95" s="36">
        <f>SUMIFS(СВЦЭМ!$D$33:$D$776,СВЦЭМ!$A$33:$A$776,$A95,СВЦЭМ!$B$33:$B$776,V$83)+'СЕТ СН'!$H$11+СВЦЭМ!$D$10+'СЕТ СН'!$H$6-'СЕТ СН'!$H$23</f>
        <v>1073.8351936900001</v>
      </c>
      <c r="W95" s="36">
        <f>SUMIFS(СВЦЭМ!$D$33:$D$776,СВЦЭМ!$A$33:$A$776,$A95,СВЦЭМ!$B$33:$B$776,W$83)+'СЕТ СН'!$H$11+СВЦЭМ!$D$10+'СЕТ СН'!$H$6-'СЕТ СН'!$H$23</f>
        <v>1061.95288243</v>
      </c>
      <c r="X95" s="36">
        <f>SUMIFS(СВЦЭМ!$D$33:$D$776,СВЦЭМ!$A$33:$A$776,$A95,СВЦЭМ!$B$33:$B$776,X$83)+'СЕТ СН'!$H$11+СВЦЭМ!$D$10+'СЕТ СН'!$H$6-'СЕТ СН'!$H$23</f>
        <v>1095.6892392499999</v>
      </c>
      <c r="Y95" s="36">
        <f>SUMIFS(СВЦЭМ!$D$33:$D$776,СВЦЭМ!$A$33:$A$776,$A95,СВЦЭМ!$B$33:$B$776,Y$83)+'СЕТ СН'!$H$11+СВЦЭМ!$D$10+'СЕТ СН'!$H$6-'СЕТ СН'!$H$23</f>
        <v>1191.35953492</v>
      </c>
    </row>
    <row r="96" spans="1:27" ht="15.75" x14ac:dyDescent="0.2">
      <c r="A96" s="35">
        <f t="shared" si="2"/>
        <v>43995</v>
      </c>
      <c r="B96" s="36">
        <f>SUMIFS(СВЦЭМ!$D$33:$D$776,СВЦЭМ!$A$33:$A$776,$A96,СВЦЭМ!$B$33:$B$776,B$83)+'СЕТ СН'!$H$11+СВЦЭМ!$D$10+'СЕТ СН'!$H$6-'СЕТ СН'!$H$23</f>
        <v>1221.76605524</v>
      </c>
      <c r="C96" s="36">
        <f>SUMIFS(СВЦЭМ!$D$33:$D$776,СВЦЭМ!$A$33:$A$776,$A96,СВЦЭМ!$B$33:$B$776,C$83)+'СЕТ СН'!$H$11+СВЦЭМ!$D$10+'СЕТ СН'!$H$6-'СЕТ СН'!$H$23</f>
        <v>1243.4861287700001</v>
      </c>
      <c r="D96" s="36">
        <f>SUMIFS(СВЦЭМ!$D$33:$D$776,СВЦЭМ!$A$33:$A$776,$A96,СВЦЭМ!$B$33:$B$776,D$83)+'СЕТ СН'!$H$11+СВЦЭМ!$D$10+'СЕТ СН'!$H$6-'СЕТ СН'!$H$23</f>
        <v>1266.1342497099999</v>
      </c>
      <c r="E96" s="36">
        <f>SUMIFS(СВЦЭМ!$D$33:$D$776,СВЦЭМ!$A$33:$A$776,$A96,СВЦЭМ!$B$33:$B$776,E$83)+'СЕТ СН'!$H$11+СВЦЭМ!$D$10+'СЕТ СН'!$H$6-'СЕТ СН'!$H$23</f>
        <v>1281.6254801</v>
      </c>
      <c r="F96" s="36">
        <f>SUMIFS(СВЦЭМ!$D$33:$D$776,СВЦЭМ!$A$33:$A$776,$A96,СВЦЭМ!$B$33:$B$776,F$83)+'СЕТ СН'!$H$11+СВЦЭМ!$D$10+'СЕТ СН'!$H$6-'СЕТ СН'!$H$23</f>
        <v>1281.77570057</v>
      </c>
      <c r="G96" s="36">
        <f>SUMIFS(СВЦЭМ!$D$33:$D$776,СВЦЭМ!$A$33:$A$776,$A96,СВЦЭМ!$B$33:$B$776,G$83)+'СЕТ СН'!$H$11+СВЦЭМ!$D$10+'СЕТ СН'!$H$6-'СЕТ СН'!$H$23</f>
        <v>1274.0367198399999</v>
      </c>
      <c r="H96" s="36">
        <f>SUMIFS(СВЦЭМ!$D$33:$D$776,СВЦЭМ!$A$33:$A$776,$A96,СВЦЭМ!$B$33:$B$776,H$83)+'СЕТ СН'!$H$11+СВЦЭМ!$D$10+'СЕТ СН'!$H$6-'СЕТ СН'!$H$23</f>
        <v>1263.645178</v>
      </c>
      <c r="I96" s="36">
        <f>SUMIFS(СВЦЭМ!$D$33:$D$776,СВЦЭМ!$A$33:$A$776,$A96,СВЦЭМ!$B$33:$B$776,I$83)+'СЕТ СН'!$H$11+СВЦЭМ!$D$10+'СЕТ СН'!$H$6-'СЕТ СН'!$H$23</f>
        <v>1234.2747064600001</v>
      </c>
      <c r="J96" s="36">
        <f>SUMIFS(СВЦЭМ!$D$33:$D$776,СВЦЭМ!$A$33:$A$776,$A96,СВЦЭМ!$B$33:$B$776,J$83)+'СЕТ СН'!$H$11+СВЦЭМ!$D$10+'СЕТ СН'!$H$6-'СЕТ СН'!$H$23</f>
        <v>1186.22029378</v>
      </c>
      <c r="K96" s="36">
        <f>SUMIFS(СВЦЭМ!$D$33:$D$776,СВЦЭМ!$A$33:$A$776,$A96,СВЦЭМ!$B$33:$B$776,K$83)+'СЕТ СН'!$H$11+СВЦЭМ!$D$10+'СЕТ СН'!$H$6-'СЕТ СН'!$H$23</f>
        <v>1119.52004405</v>
      </c>
      <c r="L96" s="36">
        <f>SUMIFS(СВЦЭМ!$D$33:$D$776,СВЦЭМ!$A$33:$A$776,$A96,СВЦЭМ!$B$33:$B$776,L$83)+'СЕТ СН'!$H$11+СВЦЭМ!$D$10+'СЕТ СН'!$H$6-'СЕТ СН'!$H$23</f>
        <v>1065.1987149900001</v>
      </c>
      <c r="M96" s="36">
        <f>SUMIFS(СВЦЭМ!$D$33:$D$776,СВЦЭМ!$A$33:$A$776,$A96,СВЦЭМ!$B$33:$B$776,M$83)+'СЕТ СН'!$H$11+СВЦЭМ!$D$10+'СЕТ СН'!$H$6-'СЕТ СН'!$H$23</f>
        <v>1068.2203888700001</v>
      </c>
      <c r="N96" s="36">
        <f>SUMIFS(СВЦЭМ!$D$33:$D$776,СВЦЭМ!$A$33:$A$776,$A96,СВЦЭМ!$B$33:$B$776,N$83)+'СЕТ СН'!$H$11+СВЦЭМ!$D$10+'СЕТ СН'!$H$6-'СЕТ СН'!$H$23</f>
        <v>1072.8347457099999</v>
      </c>
      <c r="O96" s="36">
        <f>SUMIFS(СВЦЭМ!$D$33:$D$776,СВЦЭМ!$A$33:$A$776,$A96,СВЦЭМ!$B$33:$B$776,O$83)+'СЕТ СН'!$H$11+СВЦЭМ!$D$10+'СЕТ СН'!$H$6-'СЕТ СН'!$H$23</f>
        <v>1079.7837168999999</v>
      </c>
      <c r="P96" s="36">
        <f>SUMIFS(СВЦЭМ!$D$33:$D$776,СВЦЭМ!$A$33:$A$776,$A96,СВЦЭМ!$B$33:$B$776,P$83)+'СЕТ СН'!$H$11+СВЦЭМ!$D$10+'СЕТ СН'!$H$6-'СЕТ СН'!$H$23</f>
        <v>1085.03390717</v>
      </c>
      <c r="Q96" s="36">
        <f>SUMIFS(СВЦЭМ!$D$33:$D$776,СВЦЭМ!$A$33:$A$776,$A96,СВЦЭМ!$B$33:$B$776,Q$83)+'СЕТ СН'!$H$11+СВЦЭМ!$D$10+'СЕТ СН'!$H$6-'СЕТ СН'!$H$23</f>
        <v>1071.7923257100001</v>
      </c>
      <c r="R96" s="36">
        <f>SUMIFS(СВЦЭМ!$D$33:$D$776,СВЦЭМ!$A$33:$A$776,$A96,СВЦЭМ!$B$33:$B$776,R$83)+'СЕТ СН'!$H$11+СВЦЭМ!$D$10+'СЕТ СН'!$H$6-'СЕТ СН'!$H$23</f>
        <v>1069.1906869200002</v>
      </c>
      <c r="S96" s="36">
        <f>SUMIFS(СВЦЭМ!$D$33:$D$776,СВЦЭМ!$A$33:$A$776,$A96,СВЦЭМ!$B$33:$B$776,S$83)+'СЕТ СН'!$H$11+СВЦЭМ!$D$10+'СЕТ СН'!$H$6-'СЕТ СН'!$H$23</f>
        <v>1076.23153594</v>
      </c>
      <c r="T96" s="36">
        <f>SUMIFS(СВЦЭМ!$D$33:$D$776,СВЦЭМ!$A$33:$A$776,$A96,СВЦЭМ!$B$33:$B$776,T$83)+'СЕТ СН'!$H$11+СВЦЭМ!$D$10+'СЕТ СН'!$H$6-'СЕТ СН'!$H$23</f>
        <v>1082.9106765000001</v>
      </c>
      <c r="U96" s="36">
        <f>SUMIFS(СВЦЭМ!$D$33:$D$776,СВЦЭМ!$A$33:$A$776,$A96,СВЦЭМ!$B$33:$B$776,U$83)+'СЕТ СН'!$H$11+СВЦЭМ!$D$10+'СЕТ СН'!$H$6-'СЕТ СН'!$H$23</f>
        <v>1078.1427587500002</v>
      </c>
      <c r="V96" s="36">
        <f>SUMIFS(СВЦЭМ!$D$33:$D$776,СВЦЭМ!$A$33:$A$776,$A96,СВЦЭМ!$B$33:$B$776,V$83)+'СЕТ СН'!$H$11+СВЦЭМ!$D$10+'СЕТ СН'!$H$6-'СЕТ СН'!$H$23</f>
        <v>1075.4836676099999</v>
      </c>
      <c r="W96" s="36">
        <f>SUMIFS(СВЦЭМ!$D$33:$D$776,СВЦЭМ!$A$33:$A$776,$A96,СВЦЭМ!$B$33:$B$776,W$83)+'СЕТ СН'!$H$11+СВЦЭМ!$D$10+'СЕТ СН'!$H$6-'СЕТ СН'!$H$23</f>
        <v>1062.7360002800001</v>
      </c>
      <c r="X96" s="36">
        <f>SUMIFS(СВЦЭМ!$D$33:$D$776,СВЦЭМ!$A$33:$A$776,$A96,СВЦЭМ!$B$33:$B$776,X$83)+'СЕТ СН'!$H$11+СВЦЭМ!$D$10+'СЕТ СН'!$H$6-'СЕТ СН'!$H$23</f>
        <v>1082.0940212800001</v>
      </c>
      <c r="Y96" s="36">
        <f>SUMIFS(СВЦЭМ!$D$33:$D$776,СВЦЭМ!$A$33:$A$776,$A96,СВЦЭМ!$B$33:$B$776,Y$83)+'СЕТ СН'!$H$11+СВЦЭМ!$D$10+'СЕТ СН'!$H$6-'СЕТ СН'!$H$23</f>
        <v>1164.9141486799999</v>
      </c>
    </row>
    <row r="97" spans="1:25" ht="15.75" x14ac:dyDescent="0.2">
      <c r="A97" s="35">
        <f t="shared" si="2"/>
        <v>43996</v>
      </c>
      <c r="B97" s="36">
        <f>SUMIFS(СВЦЭМ!$D$33:$D$776,СВЦЭМ!$A$33:$A$776,$A97,СВЦЭМ!$B$33:$B$776,B$83)+'СЕТ СН'!$H$11+СВЦЭМ!$D$10+'СЕТ СН'!$H$6-'СЕТ СН'!$H$23</f>
        <v>1264.0315485800002</v>
      </c>
      <c r="C97" s="36">
        <f>SUMIFS(СВЦЭМ!$D$33:$D$776,СВЦЭМ!$A$33:$A$776,$A97,СВЦЭМ!$B$33:$B$776,C$83)+'СЕТ СН'!$H$11+СВЦЭМ!$D$10+'СЕТ СН'!$H$6-'СЕТ СН'!$H$23</f>
        <v>1289.1460015100001</v>
      </c>
      <c r="D97" s="36">
        <f>SUMIFS(СВЦЭМ!$D$33:$D$776,СВЦЭМ!$A$33:$A$776,$A97,СВЦЭМ!$B$33:$B$776,D$83)+'СЕТ СН'!$H$11+СВЦЭМ!$D$10+'СЕТ СН'!$H$6-'СЕТ СН'!$H$23</f>
        <v>1275.0634730199999</v>
      </c>
      <c r="E97" s="36">
        <f>SUMIFS(СВЦЭМ!$D$33:$D$776,СВЦЭМ!$A$33:$A$776,$A97,СВЦЭМ!$B$33:$B$776,E$83)+'СЕТ СН'!$H$11+СВЦЭМ!$D$10+'СЕТ СН'!$H$6-'СЕТ СН'!$H$23</f>
        <v>1267.2518544300001</v>
      </c>
      <c r="F97" s="36">
        <f>SUMIFS(СВЦЭМ!$D$33:$D$776,СВЦЭМ!$A$33:$A$776,$A97,СВЦЭМ!$B$33:$B$776,F$83)+'СЕТ СН'!$H$11+СВЦЭМ!$D$10+'СЕТ СН'!$H$6-'СЕТ СН'!$H$23</f>
        <v>1260.7611444600002</v>
      </c>
      <c r="G97" s="36">
        <f>SUMIFS(СВЦЭМ!$D$33:$D$776,СВЦЭМ!$A$33:$A$776,$A97,СВЦЭМ!$B$33:$B$776,G$83)+'СЕТ СН'!$H$11+СВЦЭМ!$D$10+'СЕТ СН'!$H$6-'СЕТ СН'!$H$23</f>
        <v>1270.1173139699999</v>
      </c>
      <c r="H97" s="36">
        <f>SUMIFS(СВЦЭМ!$D$33:$D$776,СВЦЭМ!$A$33:$A$776,$A97,СВЦЭМ!$B$33:$B$776,H$83)+'СЕТ СН'!$H$11+СВЦЭМ!$D$10+'СЕТ СН'!$H$6-'СЕТ СН'!$H$23</f>
        <v>1264.1988205299999</v>
      </c>
      <c r="I97" s="36">
        <f>SUMIFS(СВЦЭМ!$D$33:$D$776,СВЦЭМ!$A$33:$A$776,$A97,СВЦЭМ!$B$33:$B$776,I$83)+'СЕТ СН'!$H$11+СВЦЭМ!$D$10+'СЕТ СН'!$H$6-'СЕТ СН'!$H$23</f>
        <v>1280.74253929</v>
      </c>
      <c r="J97" s="36">
        <f>SUMIFS(СВЦЭМ!$D$33:$D$776,СВЦЭМ!$A$33:$A$776,$A97,СВЦЭМ!$B$33:$B$776,J$83)+'СЕТ СН'!$H$11+СВЦЭМ!$D$10+'СЕТ СН'!$H$6-'СЕТ СН'!$H$23</f>
        <v>1226.38441835</v>
      </c>
      <c r="K97" s="36">
        <f>SUMIFS(СВЦЭМ!$D$33:$D$776,СВЦЭМ!$A$33:$A$776,$A97,СВЦЭМ!$B$33:$B$776,K$83)+'СЕТ СН'!$H$11+СВЦЭМ!$D$10+'СЕТ СН'!$H$6-'СЕТ СН'!$H$23</f>
        <v>1115.4753991100001</v>
      </c>
      <c r="L97" s="36">
        <f>SUMIFS(СВЦЭМ!$D$33:$D$776,СВЦЭМ!$A$33:$A$776,$A97,СВЦЭМ!$B$33:$B$776,L$83)+'СЕТ СН'!$H$11+СВЦЭМ!$D$10+'СЕТ СН'!$H$6-'СЕТ СН'!$H$23</f>
        <v>1045.9584222000001</v>
      </c>
      <c r="M97" s="36">
        <f>SUMIFS(СВЦЭМ!$D$33:$D$776,СВЦЭМ!$A$33:$A$776,$A97,СВЦЭМ!$B$33:$B$776,M$83)+'СЕТ СН'!$H$11+СВЦЭМ!$D$10+'СЕТ СН'!$H$6-'СЕТ СН'!$H$23</f>
        <v>1044.3899092400002</v>
      </c>
      <c r="N97" s="36">
        <f>SUMIFS(СВЦЭМ!$D$33:$D$776,СВЦЭМ!$A$33:$A$776,$A97,СВЦЭМ!$B$33:$B$776,N$83)+'СЕТ СН'!$H$11+СВЦЭМ!$D$10+'СЕТ СН'!$H$6-'СЕТ СН'!$H$23</f>
        <v>1051.70231973</v>
      </c>
      <c r="O97" s="36">
        <f>SUMIFS(СВЦЭМ!$D$33:$D$776,СВЦЭМ!$A$33:$A$776,$A97,СВЦЭМ!$B$33:$B$776,O$83)+'СЕТ СН'!$H$11+СВЦЭМ!$D$10+'СЕТ СН'!$H$6-'СЕТ СН'!$H$23</f>
        <v>1049.60966818</v>
      </c>
      <c r="P97" s="36">
        <f>SUMIFS(СВЦЭМ!$D$33:$D$776,СВЦЭМ!$A$33:$A$776,$A97,СВЦЭМ!$B$33:$B$776,P$83)+'СЕТ СН'!$H$11+СВЦЭМ!$D$10+'СЕТ СН'!$H$6-'СЕТ СН'!$H$23</f>
        <v>1047.61244618</v>
      </c>
      <c r="Q97" s="36">
        <f>SUMIFS(СВЦЭМ!$D$33:$D$776,СВЦЭМ!$A$33:$A$776,$A97,СВЦЭМ!$B$33:$B$776,Q$83)+'СЕТ СН'!$H$11+СВЦЭМ!$D$10+'СЕТ СН'!$H$6-'СЕТ СН'!$H$23</f>
        <v>1034.89729723</v>
      </c>
      <c r="R97" s="36">
        <f>SUMIFS(СВЦЭМ!$D$33:$D$776,СВЦЭМ!$A$33:$A$776,$A97,СВЦЭМ!$B$33:$B$776,R$83)+'СЕТ СН'!$H$11+СВЦЭМ!$D$10+'СЕТ СН'!$H$6-'СЕТ СН'!$H$23</f>
        <v>1028.5920612899999</v>
      </c>
      <c r="S97" s="36">
        <f>SUMIFS(СВЦЭМ!$D$33:$D$776,СВЦЭМ!$A$33:$A$776,$A97,СВЦЭМ!$B$33:$B$776,S$83)+'СЕТ СН'!$H$11+СВЦЭМ!$D$10+'СЕТ СН'!$H$6-'СЕТ СН'!$H$23</f>
        <v>1038.86425005</v>
      </c>
      <c r="T97" s="36">
        <f>SUMIFS(СВЦЭМ!$D$33:$D$776,СВЦЭМ!$A$33:$A$776,$A97,СВЦЭМ!$B$33:$B$776,T$83)+'СЕТ СН'!$H$11+СВЦЭМ!$D$10+'СЕТ СН'!$H$6-'СЕТ СН'!$H$23</f>
        <v>1031.0647500700002</v>
      </c>
      <c r="U97" s="36">
        <f>SUMIFS(СВЦЭМ!$D$33:$D$776,СВЦЭМ!$A$33:$A$776,$A97,СВЦЭМ!$B$33:$B$776,U$83)+'СЕТ СН'!$H$11+СВЦЭМ!$D$10+'СЕТ СН'!$H$6-'СЕТ СН'!$H$23</f>
        <v>1019.8109074600001</v>
      </c>
      <c r="V97" s="36">
        <f>SUMIFS(СВЦЭМ!$D$33:$D$776,СВЦЭМ!$A$33:$A$776,$A97,СВЦЭМ!$B$33:$B$776,V$83)+'СЕТ СН'!$H$11+СВЦЭМ!$D$10+'СЕТ СН'!$H$6-'СЕТ СН'!$H$23</f>
        <v>1005.55914893</v>
      </c>
      <c r="W97" s="36">
        <f>SUMIFS(СВЦЭМ!$D$33:$D$776,СВЦЭМ!$A$33:$A$776,$A97,СВЦЭМ!$B$33:$B$776,W$83)+'СЕТ СН'!$H$11+СВЦЭМ!$D$10+'СЕТ СН'!$H$6-'СЕТ СН'!$H$23</f>
        <v>1002.44194423</v>
      </c>
      <c r="X97" s="36">
        <f>SUMIFS(СВЦЭМ!$D$33:$D$776,СВЦЭМ!$A$33:$A$776,$A97,СВЦЭМ!$B$33:$B$776,X$83)+'СЕТ СН'!$H$11+СВЦЭМ!$D$10+'СЕТ СН'!$H$6-'СЕТ СН'!$H$23</f>
        <v>1046.6717928200001</v>
      </c>
      <c r="Y97" s="36">
        <f>SUMIFS(СВЦЭМ!$D$33:$D$776,СВЦЭМ!$A$33:$A$776,$A97,СВЦЭМ!$B$33:$B$776,Y$83)+'СЕТ СН'!$H$11+СВЦЭМ!$D$10+'СЕТ СН'!$H$6-'СЕТ СН'!$H$23</f>
        <v>1156.47417193</v>
      </c>
    </row>
    <row r="98" spans="1:25" ht="15.75" x14ac:dyDescent="0.2">
      <c r="A98" s="35">
        <f t="shared" si="2"/>
        <v>43997</v>
      </c>
      <c r="B98" s="36">
        <f>SUMIFS(СВЦЭМ!$D$33:$D$776,СВЦЭМ!$A$33:$A$776,$A98,СВЦЭМ!$B$33:$B$776,B$83)+'СЕТ СН'!$H$11+СВЦЭМ!$D$10+'СЕТ СН'!$H$6-'СЕТ СН'!$H$23</f>
        <v>1225.0112536700001</v>
      </c>
      <c r="C98" s="36">
        <f>SUMIFS(СВЦЭМ!$D$33:$D$776,СВЦЭМ!$A$33:$A$776,$A98,СВЦЭМ!$B$33:$B$776,C$83)+'СЕТ СН'!$H$11+СВЦЭМ!$D$10+'СЕТ СН'!$H$6-'СЕТ СН'!$H$23</f>
        <v>1257.6523517300002</v>
      </c>
      <c r="D98" s="36">
        <f>SUMIFS(СВЦЭМ!$D$33:$D$776,СВЦЭМ!$A$33:$A$776,$A98,СВЦЭМ!$B$33:$B$776,D$83)+'СЕТ СН'!$H$11+СВЦЭМ!$D$10+'СЕТ СН'!$H$6-'СЕТ СН'!$H$23</f>
        <v>1280.7005195900001</v>
      </c>
      <c r="E98" s="36">
        <f>SUMIFS(СВЦЭМ!$D$33:$D$776,СВЦЭМ!$A$33:$A$776,$A98,СВЦЭМ!$B$33:$B$776,E$83)+'СЕТ СН'!$H$11+СВЦЭМ!$D$10+'СЕТ СН'!$H$6-'СЕТ СН'!$H$23</f>
        <v>1284.18795643</v>
      </c>
      <c r="F98" s="36">
        <f>SUMIFS(СВЦЭМ!$D$33:$D$776,СВЦЭМ!$A$33:$A$776,$A98,СВЦЭМ!$B$33:$B$776,F$83)+'СЕТ СН'!$H$11+СВЦЭМ!$D$10+'СЕТ СН'!$H$6-'СЕТ СН'!$H$23</f>
        <v>1276.4552304900001</v>
      </c>
      <c r="G98" s="36">
        <f>SUMIFS(СВЦЭМ!$D$33:$D$776,СВЦЭМ!$A$33:$A$776,$A98,СВЦЭМ!$B$33:$B$776,G$83)+'СЕТ СН'!$H$11+СВЦЭМ!$D$10+'СЕТ СН'!$H$6-'СЕТ СН'!$H$23</f>
        <v>1286.3604698500001</v>
      </c>
      <c r="H98" s="36">
        <f>SUMIFS(СВЦЭМ!$D$33:$D$776,СВЦЭМ!$A$33:$A$776,$A98,СВЦЭМ!$B$33:$B$776,H$83)+'СЕТ СН'!$H$11+СВЦЭМ!$D$10+'СЕТ СН'!$H$6-'СЕТ СН'!$H$23</f>
        <v>1265.34848575</v>
      </c>
      <c r="I98" s="36">
        <f>SUMIFS(СВЦЭМ!$D$33:$D$776,СВЦЭМ!$A$33:$A$776,$A98,СВЦЭМ!$B$33:$B$776,I$83)+'СЕТ СН'!$H$11+СВЦЭМ!$D$10+'СЕТ СН'!$H$6-'СЕТ СН'!$H$23</f>
        <v>1232.93489318</v>
      </c>
      <c r="J98" s="36">
        <f>SUMIFS(СВЦЭМ!$D$33:$D$776,СВЦЭМ!$A$33:$A$776,$A98,СВЦЭМ!$B$33:$B$776,J$83)+'СЕТ СН'!$H$11+СВЦЭМ!$D$10+'СЕТ СН'!$H$6-'СЕТ СН'!$H$23</f>
        <v>1167.53051265</v>
      </c>
      <c r="K98" s="36">
        <f>SUMIFS(СВЦЭМ!$D$33:$D$776,СВЦЭМ!$A$33:$A$776,$A98,СВЦЭМ!$B$33:$B$776,K$83)+'СЕТ СН'!$H$11+СВЦЭМ!$D$10+'СЕТ СН'!$H$6-'СЕТ СН'!$H$23</f>
        <v>1100.91754085</v>
      </c>
      <c r="L98" s="36">
        <f>SUMIFS(СВЦЭМ!$D$33:$D$776,СВЦЭМ!$A$33:$A$776,$A98,СВЦЭМ!$B$33:$B$776,L$83)+'СЕТ СН'!$H$11+СВЦЭМ!$D$10+'СЕТ СН'!$H$6-'СЕТ СН'!$H$23</f>
        <v>1061.4021704900001</v>
      </c>
      <c r="M98" s="36">
        <f>SUMIFS(СВЦЭМ!$D$33:$D$776,СВЦЭМ!$A$33:$A$776,$A98,СВЦЭМ!$B$33:$B$776,M$83)+'СЕТ СН'!$H$11+СВЦЭМ!$D$10+'СЕТ СН'!$H$6-'СЕТ СН'!$H$23</f>
        <v>1075.7963098499999</v>
      </c>
      <c r="N98" s="36">
        <f>SUMIFS(СВЦЭМ!$D$33:$D$776,СВЦЭМ!$A$33:$A$776,$A98,СВЦЭМ!$B$33:$B$776,N$83)+'СЕТ СН'!$H$11+СВЦЭМ!$D$10+'СЕТ СН'!$H$6-'СЕТ СН'!$H$23</f>
        <v>1078.22210068</v>
      </c>
      <c r="O98" s="36">
        <f>SUMIFS(СВЦЭМ!$D$33:$D$776,СВЦЭМ!$A$33:$A$776,$A98,СВЦЭМ!$B$33:$B$776,O$83)+'СЕТ СН'!$H$11+СВЦЭМ!$D$10+'СЕТ СН'!$H$6-'СЕТ СН'!$H$23</f>
        <v>1092.3585723800002</v>
      </c>
      <c r="P98" s="36">
        <f>SUMIFS(СВЦЭМ!$D$33:$D$776,СВЦЭМ!$A$33:$A$776,$A98,СВЦЭМ!$B$33:$B$776,P$83)+'СЕТ СН'!$H$11+СВЦЭМ!$D$10+'СЕТ СН'!$H$6-'СЕТ СН'!$H$23</f>
        <v>1101.2656163800002</v>
      </c>
      <c r="Q98" s="36">
        <f>SUMIFS(СВЦЭМ!$D$33:$D$776,СВЦЭМ!$A$33:$A$776,$A98,СВЦЭМ!$B$33:$B$776,Q$83)+'СЕТ СН'!$H$11+СВЦЭМ!$D$10+'СЕТ СН'!$H$6-'СЕТ СН'!$H$23</f>
        <v>1094.7961106</v>
      </c>
      <c r="R98" s="36">
        <f>SUMIFS(СВЦЭМ!$D$33:$D$776,СВЦЭМ!$A$33:$A$776,$A98,СВЦЭМ!$B$33:$B$776,R$83)+'СЕТ СН'!$H$11+СВЦЭМ!$D$10+'СЕТ СН'!$H$6-'СЕТ СН'!$H$23</f>
        <v>1093.9694846800001</v>
      </c>
      <c r="S98" s="36">
        <f>SUMIFS(СВЦЭМ!$D$33:$D$776,СВЦЭМ!$A$33:$A$776,$A98,СВЦЭМ!$B$33:$B$776,S$83)+'СЕТ СН'!$H$11+СВЦЭМ!$D$10+'СЕТ СН'!$H$6-'СЕТ СН'!$H$23</f>
        <v>1091.64072538</v>
      </c>
      <c r="T98" s="36">
        <f>SUMIFS(СВЦЭМ!$D$33:$D$776,СВЦЭМ!$A$33:$A$776,$A98,СВЦЭМ!$B$33:$B$776,T$83)+'СЕТ СН'!$H$11+СВЦЭМ!$D$10+'СЕТ СН'!$H$6-'СЕТ СН'!$H$23</f>
        <v>1090.3851620999999</v>
      </c>
      <c r="U98" s="36">
        <f>SUMIFS(СВЦЭМ!$D$33:$D$776,СВЦЭМ!$A$33:$A$776,$A98,СВЦЭМ!$B$33:$B$776,U$83)+'СЕТ СН'!$H$11+СВЦЭМ!$D$10+'СЕТ СН'!$H$6-'СЕТ СН'!$H$23</f>
        <v>1083.8203530599999</v>
      </c>
      <c r="V98" s="36">
        <f>SUMIFS(СВЦЭМ!$D$33:$D$776,СВЦЭМ!$A$33:$A$776,$A98,СВЦЭМ!$B$33:$B$776,V$83)+'СЕТ СН'!$H$11+СВЦЭМ!$D$10+'СЕТ СН'!$H$6-'СЕТ СН'!$H$23</f>
        <v>1067.06935458</v>
      </c>
      <c r="W98" s="36">
        <f>SUMIFS(СВЦЭМ!$D$33:$D$776,СВЦЭМ!$A$33:$A$776,$A98,СВЦЭМ!$B$33:$B$776,W$83)+'СЕТ СН'!$H$11+СВЦЭМ!$D$10+'СЕТ СН'!$H$6-'СЕТ СН'!$H$23</f>
        <v>1045.77536652</v>
      </c>
      <c r="X98" s="36">
        <f>SUMIFS(СВЦЭМ!$D$33:$D$776,СВЦЭМ!$A$33:$A$776,$A98,СВЦЭМ!$B$33:$B$776,X$83)+'СЕТ СН'!$H$11+СВЦЭМ!$D$10+'СЕТ СН'!$H$6-'СЕТ СН'!$H$23</f>
        <v>1068.73033904</v>
      </c>
      <c r="Y98" s="36">
        <f>SUMIFS(СВЦЭМ!$D$33:$D$776,СВЦЭМ!$A$33:$A$776,$A98,СВЦЭМ!$B$33:$B$776,Y$83)+'СЕТ СН'!$H$11+СВЦЭМ!$D$10+'СЕТ СН'!$H$6-'СЕТ СН'!$H$23</f>
        <v>1161.4232249300001</v>
      </c>
    </row>
    <row r="99" spans="1:25" ht="15.75" x14ac:dyDescent="0.2">
      <c r="A99" s="35">
        <f t="shared" si="2"/>
        <v>43998</v>
      </c>
      <c r="B99" s="36">
        <f>SUMIFS(СВЦЭМ!$D$33:$D$776,СВЦЭМ!$A$33:$A$776,$A99,СВЦЭМ!$B$33:$B$776,B$83)+'СЕТ СН'!$H$11+СВЦЭМ!$D$10+'СЕТ СН'!$H$6-'СЕТ СН'!$H$23</f>
        <v>1262.3312363</v>
      </c>
      <c r="C99" s="36">
        <f>SUMIFS(СВЦЭМ!$D$33:$D$776,СВЦЭМ!$A$33:$A$776,$A99,СВЦЭМ!$B$33:$B$776,C$83)+'СЕТ СН'!$H$11+СВЦЭМ!$D$10+'СЕТ СН'!$H$6-'СЕТ СН'!$H$23</f>
        <v>1293.71884202</v>
      </c>
      <c r="D99" s="36">
        <f>SUMIFS(СВЦЭМ!$D$33:$D$776,СВЦЭМ!$A$33:$A$776,$A99,СВЦЭМ!$B$33:$B$776,D$83)+'СЕТ СН'!$H$11+СВЦЭМ!$D$10+'СЕТ СН'!$H$6-'СЕТ СН'!$H$23</f>
        <v>1311.2309272100001</v>
      </c>
      <c r="E99" s="36">
        <f>SUMIFS(СВЦЭМ!$D$33:$D$776,СВЦЭМ!$A$33:$A$776,$A99,СВЦЭМ!$B$33:$B$776,E$83)+'СЕТ СН'!$H$11+СВЦЭМ!$D$10+'СЕТ СН'!$H$6-'СЕТ СН'!$H$23</f>
        <v>1304.2366474999999</v>
      </c>
      <c r="F99" s="36">
        <f>SUMIFS(СВЦЭМ!$D$33:$D$776,СВЦЭМ!$A$33:$A$776,$A99,СВЦЭМ!$B$33:$B$776,F$83)+'СЕТ СН'!$H$11+СВЦЭМ!$D$10+'СЕТ СН'!$H$6-'СЕТ СН'!$H$23</f>
        <v>1302.1133493900002</v>
      </c>
      <c r="G99" s="36">
        <f>SUMIFS(СВЦЭМ!$D$33:$D$776,СВЦЭМ!$A$33:$A$776,$A99,СВЦЭМ!$B$33:$B$776,G$83)+'СЕТ СН'!$H$11+СВЦЭМ!$D$10+'СЕТ СН'!$H$6-'СЕТ СН'!$H$23</f>
        <v>1309.3602720200001</v>
      </c>
      <c r="H99" s="36">
        <f>SUMIFS(СВЦЭМ!$D$33:$D$776,СВЦЭМ!$A$33:$A$776,$A99,СВЦЭМ!$B$33:$B$776,H$83)+'СЕТ СН'!$H$11+СВЦЭМ!$D$10+'СЕТ СН'!$H$6-'СЕТ СН'!$H$23</f>
        <v>1315.23950397</v>
      </c>
      <c r="I99" s="36">
        <f>SUMIFS(СВЦЭМ!$D$33:$D$776,СВЦЭМ!$A$33:$A$776,$A99,СВЦЭМ!$B$33:$B$776,I$83)+'СЕТ СН'!$H$11+СВЦЭМ!$D$10+'СЕТ СН'!$H$6-'СЕТ СН'!$H$23</f>
        <v>1271.26767249</v>
      </c>
      <c r="J99" s="36">
        <f>SUMIFS(СВЦЭМ!$D$33:$D$776,СВЦЭМ!$A$33:$A$776,$A99,СВЦЭМ!$B$33:$B$776,J$83)+'СЕТ СН'!$H$11+СВЦЭМ!$D$10+'СЕТ СН'!$H$6-'СЕТ СН'!$H$23</f>
        <v>1215.60525917</v>
      </c>
      <c r="K99" s="36">
        <f>SUMIFS(СВЦЭМ!$D$33:$D$776,СВЦЭМ!$A$33:$A$776,$A99,СВЦЭМ!$B$33:$B$776,K$83)+'СЕТ СН'!$H$11+СВЦЭМ!$D$10+'СЕТ СН'!$H$6-'СЕТ СН'!$H$23</f>
        <v>1136.4610597999999</v>
      </c>
      <c r="L99" s="36">
        <f>SUMIFS(СВЦЭМ!$D$33:$D$776,СВЦЭМ!$A$33:$A$776,$A99,СВЦЭМ!$B$33:$B$776,L$83)+'СЕТ СН'!$H$11+СВЦЭМ!$D$10+'СЕТ СН'!$H$6-'СЕТ СН'!$H$23</f>
        <v>1089.13422709</v>
      </c>
      <c r="M99" s="36">
        <f>SUMIFS(СВЦЭМ!$D$33:$D$776,СВЦЭМ!$A$33:$A$776,$A99,СВЦЭМ!$B$33:$B$776,M$83)+'СЕТ СН'!$H$11+СВЦЭМ!$D$10+'СЕТ СН'!$H$6-'СЕТ СН'!$H$23</f>
        <v>1087.56746462</v>
      </c>
      <c r="N99" s="36">
        <f>SUMIFS(СВЦЭМ!$D$33:$D$776,СВЦЭМ!$A$33:$A$776,$A99,СВЦЭМ!$B$33:$B$776,N$83)+'СЕТ СН'!$H$11+СВЦЭМ!$D$10+'СЕТ СН'!$H$6-'СЕТ СН'!$H$23</f>
        <v>1091.2373676699999</v>
      </c>
      <c r="O99" s="36">
        <f>SUMIFS(СВЦЭМ!$D$33:$D$776,СВЦЭМ!$A$33:$A$776,$A99,СВЦЭМ!$B$33:$B$776,O$83)+'СЕТ СН'!$H$11+СВЦЭМ!$D$10+'СЕТ СН'!$H$6-'СЕТ СН'!$H$23</f>
        <v>1100.36984158</v>
      </c>
      <c r="P99" s="36">
        <f>SUMIFS(СВЦЭМ!$D$33:$D$776,СВЦЭМ!$A$33:$A$776,$A99,СВЦЭМ!$B$33:$B$776,P$83)+'СЕТ СН'!$H$11+СВЦЭМ!$D$10+'СЕТ СН'!$H$6-'СЕТ СН'!$H$23</f>
        <v>1098.2370121700001</v>
      </c>
      <c r="Q99" s="36">
        <f>SUMIFS(СВЦЭМ!$D$33:$D$776,СВЦЭМ!$A$33:$A$776,$A99,СВЦЭМ!$B$33:$B$776,Q$83)+'СЕТ СН'!$H$11+СВЦЭМ!$D$10+'СЕТ СН'!$H$6-'СЕТ СН'!$H$23</f>
        <v>1103.00070878</v>
      </c>
      <c r="R99" s="36">
        <f>SUMIFS(СВЦЭМ!$D$33:$D$776,СВЦЭМ!$A$33:$A$776,$A99,СВЦЭМ!$B$33:$B$776,R$83)+'СЕТ СН'!$H$11+СВЦЭМ!$D$10+'СЕТ СН'!$H$6-'СЕТ СН'!$H$23</f>
        <v>1101.24086951</v>
      </c>
      <c r="S99" s="36">
        <f>SUMIFS(СВЦЭМ!$D$33:$D$776,СВЦЭМ!$A$33:$A$776,$A99,СВЦЭМ!$B$33:$B$776,S$83)+'СЕТ СН'!$H$11+СВЦЭМ!$D$10+'СЕТ СН'!$H$6-'СЕТ СН'!$H$23</f>
        <v>1102.2035685400001</v>
      </c>
      <c r="T99" s="36">
        <f>SUMIFS(СВЦЭМ!$D$33:$D$776,СВЦЭМ!$A$33:$A$776,$A99,СВЦЭМ!$B$33:$B$776,T$83)+'СЕТ СН'!$H$11+СВЦЭМ!$D$10+'СЕТ СН'!$H$6-'СЕТ СН'!$H$23</f>
        <v>1096.8233128400002</v>
      </c>
      <c r="U99" s="36">
        <f>SUMIFS(СВЦЭМ!$D$33:$D$776,СВЦЭМ!$A$33:$A$776,$A99,СВЦЭМ!$B$33:$B$776,U$83)+'СЕТ СН'!$H$11+СВЦЭМ!$D$10+'СЕТ СН'!$H$6-'СЕТ СН'!$H$23</f>
        <v>1088.55934899</v>
      </c>
      <c r="V99" s="36">
        <f>SUMIFS(СВЦЭМ!$D$33:$D$776,СВЦЭМ!$A$33:$A$776,$A99,СВЦЭМ!$B$33:$B$776,V$83)+'СЕТ СН'!$H$11+СВЦЭМ!$D$10+'СЕТ СН'!$H$6-'СЕТ СН'!$H$23</f>
        <v>1051.48618416</v>
      </c>
      <c r="W99" s="36">
        <f>SUMIFS(СВЦЭМ!$D$33:$D$776,СВЦЭМ!$A$33:$A$776,$A99,СВЦЭМ!$B$33:$B$776,W$83)+'СЕТ СН'!$H$11+СВЦЭМ!$D$10+'СЕТ СН'!$H$6-'СЕТ СН'!$H$23</f>
        <v>1052.4014789299999</v>
      </c>
      <c r="X99" s="36">
        <f>SUMIFS(СВЦЭМ!$D$33:$D$776,СВЦЭМ!$A$33:$A$776,$A99,СВЦЭМ!$B$33:$B$776,X$83)+'СЕТ СН'!$H$11+СВЦЭМ!$D$10+'СЕТ СН'!$H$6-'СЕТ СН'!$H$23</f>
        <v>1105.2695205700002</v>
      </c>
      <c r="Y99" s="36">
        <f>SUMIFS(СВЦЭМ!$D$33:$D$776,СВЦЭМ!$A$33:$A$776,$A99,СВЦЭМ!$B$33:$B$776,Y$83)+'СЕТ СН'!$H$11+СВЦЭМ!$D$10+'СЕТ СН'!$H$6-'СЕТ СН'!$H$23</f>
        <v>1177.2491817099999</v>
      </c>
    </row>
    <row r="100" spans="1:25" ht="15.75" x14ac:dyDescent="0.2">
      <c r="A100" s="35">
        <f t="shared" si="2"/>
        <v>43999</v>
      </c>
      <c r="B100" s="36">
        <f>SUMIFS(СВЦЭМ!$D$33:$D$776,СВЦЭМ!$A$33:$A$776,$A100,СВЦЭМ!$B$33:$B$776,B$83)+'СЕТ СН'!$H$11+СВЦЭМ!$D$10+'СЕТ СН'!$H$6-'СЕТ СН'!$H$23</f>
        <v>1293.90493384</v>
      </c>
      <c r="C100" s="36">
        <f>SUMIFS(СВЦЭМ!$D$33:$D$776,СВЦЭМ!$A$33:$A$776,$A100,СВЦЭМ!$B$33:$B$776,C$83)+'СЕТ СН'!$H$11+СВЦЭМ!$D$10+'СЕТ СН'!$H$6-'СЕТ СН'!$H$23</f>
        <v>1332.06570371</v>
      </c>
      <c r="D100" s="36">
        <f>SUMIFS(СВЦЭМ!$D$33:$D$776,СВЦЭМ!$A$33:$A$776,$A100,СВЦЭМ!$B$33:$B$776,D$83)+'СЕТ СН'!$H$11+СВЦЭМ!$D$10+'СЕТ СН'!$H$6-'СЕТ СН'!$H$23</f>
        <v>1311.9511240900001</v>
      </c>
      <c r="E100" s="36">
        <f>SUMIFS(СВЦЭМ!$D$33:$D$776,СВЦЭМ!$A$33:$A$776,$A100,СВЦЭМ!$B$33:$B$776,E$83)+'СЕТ СН'!$H$11+СВЦЭМ!$D$10+'СЕТ СН'!$H$6-'СЕТ СН'!$H$23</f>
        <v>1299.95166118</v>
      </c>
      <c r="F100" s="36">
        <f>SUMIFS(СВЦЭМ!$D$33:$D$776,СВЦЭМ!$A$33:$A$776,$A100,СВЦЭМ!$B$33:$B$776,F$83)+'СЕТ СН'!$H$11+СВЦЭМ!$D$10+'СЕТ СН'!$H$6-'СЕТ СН'!$H$23</f>
        <v>1293.69648325</v>
      </c>
      <c r="G100" s="36">
        <f>SUMIFS(СВЦЭМ!$D$33:$D$776,СВЦЭМ!$A$33:$A$776,$A100,СВЦЭМ!$B$33:$B$776,G$83)+'СЕТ СН'!$H$11+СВЦЭМ!$D$10+'СЕТ СН'!$H$6-'СЕТ СН'!$H$23</f>
        <v>1303.3900176100001</v>
      </c>
      <c r="H100" s="36">
        <f>SUMIFS(СВЦЭМ!$D$33:$D$776,СВЦЭМ!$A$33:$A$776,$A100,СВЦЭМ!$B$33:$B$776,H$83)+'СЕТ СН'!$H$11+СВЦЭМ!$D$10+'СЕТ СН'!$H$6-'СЕТ СН'!$H$23</f>
        <v>1333.2244322800002</v>
      </c>
      <c r="I100" s="36">
        <f>SUMIFS(СВЦЭМ!$D$33:$D$776,СВЦЭМ!$A$33:$A$776,$A100,СВЦЭМ!$B$33:$B$776,I$83)+'СЕТ СН'!$H$11+СВЦЭМ!$D$10+'СЕТ СН'!$H$6-'СЕТ СН'!$H$23</f>
        <v>1309.70624997</v>
      </c>
      <c r="J100" s="36">
        <f>SUMIFS(СВЦЭМ!$D$33:$D$776,СВЦЭМ!$A$33:$A$776,$A100,СВЦЭМ!$B$33:$B$776,J$83)+'СЕТ СН'!$H$11+СВЦЭМ!$D$10+'СЕТ СН'!$H$6-'СЕТ СН'!$H$23</f>
        <v>1254.32358097</v>
      </c>
      <c r="K100" s="36">
        <f>SUMIFS(СВЦЭМ!$D$33:$D$776,СВЦЭМ!$A$33:$A$776,$A100,СВЦЭМ!$B$33:$B$776,K$83)+'СЕТ СН'!$H$11+СВЦЭМ!$D$10+'СЕТ СН'!$H$6-'СЕТ СН'!$H$23</f>
        <v>1156.8668762699999</v>
      </c>
      <c r="L100" s="36">
        <f>SUMIFS(СВЦЭМ!$D$33:$D$776,СВЦЭМ!$A$33:$A$776,$A100,СВЦЭМ!$B$33:$B$776,L$83)+'СЕТ СН'!$H$11+СВЦЭМ!$D$10+'СЕТ СН'!$H$6-'СЕТ СН'!$H$23</f>
        <v>1084.9681842800001</v>
      </c>
      <c r="M100" s="36">
        <f>SUMIFS(СВЦЭМ!$D$33:$D$776,СВЦЭМ!$A$33:$A$776,$A100,СВЦЭМ!$B$33:$B$776,M$83)+'СЕТ СН'!$H$11+СВЦЭМ!$D$10+'СЕТ СН'!$H$6-'СЕТ СН'!$H$23</f>
        <v>1073.75750827</v>
      </c>
      <c r="N100" s="36">
        <f>SUMIFS(СВЦЭМ!$D$33:$D$776,СВЦЭМ!$A$33:$A$776,$A100,СВЦЭМ!$B$33:$B$776,N$83)+'СЕТ СН'!$H$11+СВЦЭМ!$D$10+'СЕТ СН'!$H$6-'СЕТ СН'!$H$23</f>
        <v>1077.6898804800001</v>
      </c>
      <c r="O100" s="36">
        <f>SUMIFS(СВЦЭМ!$D$33:$D$776,СВЦЭМ!$A$33:$A$776,$A100,СВЦЭМ!$B$33:$B$776,O$83)+'СЕТ СН'!$H$11+СВЦЭМ!$D$10+'СЕТ СН'!$H$6-'СЕТ СН'!$H$23</f>
        <v>1090.06666374</v>
      </c>
      <c r="P100" s="36">
        <f>SUMIFS(СВЦЭМ!$D$33:$D$776,СВЦЭМ!$A$33:$A$776,$A100,СВЦЭМ!$B$33:$B$776,P$83)+'СЕТ СН'!$H$11+СВЦЭМ!$D$10+'СЕТ СН'!$H$6-'СЕТ СН'!$H$23</f>
        <v>1103.9509840200001</v>
      </c>
      <c r="Q100" s="36">
        <f>SUMIFS(СВЦЭМ!$D$33:$D$776,СВЦЭМ!$A$33:$A$776,$A100,СВЦЭМ!$B$33:$B$776,Q$83)+'СЕТ СН'!$H$11+СВЦЭМ!$D$10+'СЕТ СН'!$H$6-'СЕТ СН'!$H$23</f>
        <v>1094.58762542</v>
      </c>
      <c r="R100" s="36">
        <f>SUMIFS(СВЦЭМ!$D$33:$D$776,СВЦЭМ!$A$33:$A$776,$A100,СВЦЭМ!$B$33:$B$776,R$83)+'СЕТ СН'!$H$11+СВЦЭМ!$D$10+'СЕТ СН'!$H$6-'СЕТ СН'!$H$23</f>
        <v>1090.62051707</v>
      </c>
      <c r="S100" s="36">
        <f>SUMIFS(СВЦЭМ!$D$33:$D$776,СВЦЭМ!$A$33:$A$776,$A100,СВЦЭМ!$B$33:$B$776,S$83)+'СЕТ СН'!$H$11+СВЦЭМ!$D$10+'СЕТ СН'!$H$6-'СЕТ СН'!$H$23</f>
        <v>1092.3411780900001</v>
      </c>
      <c r="T100" s="36">
        <f>SUMIFS(СВЦЭМ!$D$33:$D$776,СВЦЭМ!$A$33:$A$776,$A100,СВЦЭМ!$B$33:$B$776,T$83)+'СЕТ СН'!$H$11+СВЦЭМ!$D$10+'СЕТ СН'!$H$6-'СЕТ СН'!$H$23</f>
        <v>1102.5900079600001</v>
      </c>
      <c r="U100" s="36">
        <f>SUMIFS(СВЦЭМ!$D$33:$D$776,СВЦЭМ!$A$33:$A$776,$A100,СВЦЭМ!$B$33:$B$776,U$83)+'СЕТ СН'!$H$11+СВЦЭМ!$D$10+'СЕТ СН'!$H$6-'СЕТ СН'!$H$23</f>
        <v>1087.3915367200002</v>
      </c>
      <c r="V100" s="36">
        <f>SUMIFS(СВЦЭМ!$D$33:$D$776,СВЦЭМ!$A$33:$A$776,$A100,СВЦЭМ!$B$33:$B$776,V$83)+'СЕТ СН'!$H$11+СВЦЭМ!$D$10+'СЕТ СН'!$H$6-'СЕТ СН'!$H$23</f>
        <v>1080.77086725</v>
      </c>
      <c r="W100" s="36">
        <f>SUMIFS(СВЦЭМ!$D$33:$D$776,СВЦЭМ!$A$33:$A$776,$A100,СВЦЭМ!$B$33:$B$776,W$83)+'СЕТ СН'!$H$11+СВЦЭМ!$D$10+'СЕТ СН'!$H$6-'СЕТ СН'!$H$23</f>
        <v>1086.16181564</v>
      </c>
      <c r="X100" s="36">
        <f>SUMIFS(СВЦЭМ!$D$33:$D$776,СВЦЭМ!$A$33:$A$776,$A100,СВЦЭМ!$B$33:$B$776,X$83)+'СЕТ СН'!$H$11+СВЦЭМ!$D$10+'СЕТ СН'!$H$6-'СЕТ СН'!$H$23</f>
        <v>1131.26999441</v>
      </c>
      <c r="Y100" s="36">
        <f>SUMIFS(СВЦЭМ!$D$33:$D$776,СВЦЭМ!$A$33:$A$776,$A100,СВЦЭМ!$B$33:$B$776,Y$83)+'СЕТ СН'!$H$11+СВЦЭМ!$D$10+'СЕТ СН'!$H$6-'СЕТ СН'!$H$23</f>
        <v>1212.2879669700001</v>
      </c>
    </row>
    <row r="101" spans="1:25" ht="15.75" x14ac:dyDescent="0.2">
      <c r="A101" s="35">
        <f t="shared" si="2"/>
        <v>44000</v>
      </c>
      <c r="B101" s="36">
        <f>SUMIFS(СВЦЭМ!$D$33:$D$776,СВЦЭМ!$A$33:$A$776,$A101,СВЦЭМ!$B$33:$B$776,B$83)+'СЕТ СН'!$H$11+СВЦЭМ!$D$10+'СЕТ СН'!$H$6-'СЕТ СН'!$H$23</f>
        <v>1180.5686666000001</v>
      </c>
      <c r="C101" s="36">
        <f>SUMIFS(СВЦЭМ!$D$33:$D$776,СВЦЭМ!$A$33:$A$776,$A101,СВЦЭМ!$B$33:$B$776,C$83)+'СЕТ СН'!$H$11+СВЦЭМ!$D$10+'СЕТ СН'!$H$6-'СЕТ СН'!$H$23</f>
        <v>1158.42501599</v>
      </c>
      <c r="D101" s="36">
        <f>SUMIFS(СВЦЭМ!$D$33:$D$776,СВЦЭМ!$A$33:$A$776,$A101,СВЦЭМ!$B$33:$B$776,D$83)+'СЕТ СН'!$H$11+СВЦЭМ!$D$10+'СЕТ СН'!$H$6-'СЕТ СН'!$H$23</f>
        <v>1186.00520779</v>
      </c>
      <c r="E101" s="36">
        <f>SUMIFS(СВЦЭМ!$D$33:$D$776,СВЦЭМ!$A$33:$A$776,$A101,СВЦЭМ!$B$33:$B$776,E$83)+'СЕТ СН'!$H$11+СВЦЭМ!$D$10+'СЕТ СН'!$H$6-'СЕТ СН'!$H$23</f>
        <v>1198.2094456700002</v>
      </c>
      <c r="F101" s="36">
        <f>SUMIFS(СВЦЭМ!$D$33:$D$776,СВЦЭМ!$A$33:$A$776,$A101,СВЦЭМ!$B$33:$B$776,F$83)+'СЕТ СН'!$H$11+СВЦЭМ!$D$10+'СЕТ СН'!$H$6-'СЕТ СН'!$H$23</f>
        <v>1197.1548905200002</v>
      </c>
      <c r="G101" s="36">
        <f>SUMIFS(СВЦЭМ!$D$33:$D$776,СВЦЭМ!$A$33:$A$776,$A101,СВЦЭМ!$B$33:$B$776,G$83)+'СЕТ СН'!$H$11+СВЦЭМ!$D$10+'СЕТ СН'!$H$6-'СЕТ СН'!$H$23</f>
        <v>1309.6540791299999</v>
      </c>
      <c r="H101" s="36">
        <f>SUMIFS(СВЦЭМ!$D$33:$D$776,СВЦЭМ!$A$33:$A$776,$A101,СВЦЭМ!$B$33:$B$776,H$83)+'СЕТ СН'!$H$11+СВЦЭМ!$D$10+'СЕТ СН'!$H$6-'СЕТ СН'!$H$23</f>
        <v>1270.9396480400001</v>
      </c>
      <c r="I101" s="36">
        <f>SUMIFS(СВЦЭМ!$D$33:$D$776,СВЦЭМ!$A$33:$A$776,$A101,СВЦЭМ!$B$33:$B$776,I$83)+'СЕТ СН'!$H$11+СВЦЭМ!$D$10+'СЕТ СН'!$H$6-'СЕТ СН'!$H$23</f>
        <v>1264.8472351300002</v>
      </c>
      <c r="J101" s="36">
        <f>SUMIFS(СВЦЭМ!$D$33:$D$776,СВЦЭМ!$A$33:$A$776,$A101,СВЦЭМ!$B$33:$B$776,J$83)+'СЕТ СН'!$H$11+СВЦЭМ!$D$10+'СЕТ СН'!$H$6-'СЕТ СН'!$H$23</f>
        <v>1268.70400634</v>
      </c>
      <c r="K101" s="36">
        <f>SUMIFS(СВЦЭМ!$D$33:$D$776,СВЦЭМ!$A$33:$A$776,$A101,СВЦЭМ!$B$33:$B$776,K$83)+'СЕТ СН'!$H$11+СВЦЭМ!$D$10+'СЕТ СН'!$H$6-'СЕТ СН'!$H$23</f>
        <v>1185.7773455199999</v>
      </c>
      <c r="L101" s="36">
        <f>SUMIFS(СВЦЭМ!$D$33:$D$776,СВЦЭМ!$A$33:$A$776,$A101,СВЦЭМ!$B$33:$B$776,L$83)+'СЕТ СН'!$H$11+СВЦЭМ!$D$10+'СЕТ СН'!$H$6-'СЕТ СН'!$H$23</f>
        <v>1128.43687912</v>
      </c>
      <c r="M101" s="36">
        <f>SUMIFS(СВЦЭМ!$D$33:$D$776,СВЦЭМ!$A$33:$A$776,$A101,СВЦЭМ!$B$33:$B$776,M$83)+'СЕТ СН'!$H$11+СВЦЭМ!$D$10+'СЕТ СН'!$H$6-'СЕТ СН'!$H$23</f>
        <v>1114.7844313099999</v>
      </c>
      <c r="N101" s="36">
        <f>SUMIFS(СВЦЭМ!$D$33:$D$776,СВЦЭМ!$A$33:$A$776,$A101,СВЦЭМ!$B$33:$B$776,N$83)+'СЕТ СН'!$H$11+СВЦЭМ!$D$10+'СЕТ СН'!$H$6-'СЕТ СН'!$H$23</f>
        <v>1128.51623122</v>
      </c>
      <c r="O101" s="36">
        <f>SUMIFS(СВЦЭМ!$D$33:$D$776,СВЦЭМ!$A$33:$A$776,$A101,СВЦЭМ!$B$33:$B$776,O$83)+'СЕТ СН'!$H$11+СВЦЭМ!$D$10+'СЕТ СН'!$H$6-'СЕТ СН'!$H$23</f>
        <v>1143.0829334499999</v>
      </c>
      <c r="P101" s="36">
        <f>SUMIFS(СВЦЭМ!$D$33:$D$776,СВЦЭМ!$A$33:$A$776,$A101,СВЦЭМ!$B$33:$B$776,P$83)+'СЕТ СН'!$H$11+СВЦЭМ!$D$10+'СЕТ СН'!$H$6-'СЕТ СН'!$H$23</f>
        <v>1136.46553973</v>
      </c>
      <c r="Q101" s="36">
        <f>SUMIFS(СВЦЭМ!$D$33:$D$776,СВЦЭМ!$A$33:$A$776,$A101,СВЦЭМ!$B$33:$B$776,Q$83)+'СЕТ СН'!$H$11+СВЦЭМ!$D$10+'СЕТ СН'!$H$6-'СЕТ СН'!$H$23</f>
        <v>1140.85657206</v>
      </c>
      <c r="R101" s="36">
        <f>SUMIFS(СВЦЭМ!$D$33:$D$776,СВЦЭМ!$A$33:$A$776,$A101,СВЦЭМ!$B$33:$B$776,R$83)+'СЕТ СН'!$H$11+СВЦЭМ!$D$10+'СЕТ СН'!$H$6-'СЕТ СН'!$H$23</f>
        <v>1136.0919738600001</v>
      </c>
      <c r="S101" s="36">
        <f>SUMIFS(СВЦЭМ!$D$33:$D$776,СВЦЭМ!$A$33:$A$776,$A101,СВЦЭМ!$B$33:$B$776,S$83)+'СЕТ СН'!$H$11+СВЦЭМ!$D$10+'СЕТ СН'!$H$6-'СЕТ СН'!$H$23</f>
        <v>1147.6530923099999</v>
      </c>
      <c r="T101" s="36">
        <f>SUMIFS(СВЦЭМ!$D$33:$D$776,СВЦЭМ!$A$33:$A$776,$A101,СВЦЭМ!$B$33:$B$776,T$83)+'СЕТ СН'!$H$11+СВЦЭМ!$D$10+'СЕТ СН'!$H$6-'СЕТ СН'!$H$23</f>
        <v>1142.6942734200002</v>
      </c>
      <c r="U101" s="36">
        <f>SUMIFS(СВЦЭМ!$D$33:$D$776,СВЦЭМ!$A$33:$A$776,$A101,СВЦЭМ!$B$33:$B$776,U$83)+'СЕТ СН'!$H$11+СВЦЭМ!$D$10+'СЕТ СН'!$H$6-'СЕТ СН'!$H$23</f>
        <v>1141.2016543499999</v>
      </c>
      <c r="V101" s="36">
        <f>SUMIFS(СВЦЭМ!$D$33:$D$776,СВЦЭМ!$A$33:$A$776,$A101,СВЦЭМ!$B$33:$B$776,V$83)+'СЕТ СН'!$H$11+СВЦЭМ!$D$10+'СЕТ СН'!$H$6-'СЕТ СН'!$H$23</f>
        <v>1126.75671917</v>
      </c>
      <c r="W101" s="36">
        <f>SUMIFS(СВЦЭМ!$D$33:$D$776,СВЦЭМ!$A$33:$A$776,$A101,СВЦЭМ!$B$33:$B$776,W$83)+'СЕТ СН'!$H$11+СВЦЭМ!$D$10+'СЕТ СН'!$H$6-'СЕТ СН'!$H$23</f>
        <v>1120.43383126</v>
      </c>
      <c r="X101" s="36">
        <f>SUMIFS(СВЦЭМ!$D$33:$D$776,СВЦЭМ!$A$33:$A$776,$A101,СВЦЭМ!$B$33:$B$776,X$83)+'СЕТ СН'!$H$11+СВЦЭМ!$D$10+'СЕТ СН'!$H$6-'СЕТ СН'!$H$23</f>
        <v>1164.1074533599999</v>
      </c>
      <c r="Y101" s="36">
        <f>SUMIFS(СВЦЭМ!$D$33:$D$776,СВЦЭМ!$A$33:$A$776,$A101,СВЦЭМ!$B$33:$B$776,Y$83)+'СЕТ СН'!$H$11+СВЦЭМ!$D$10+'СЕТ СН'!$H$6-'СЕТ СН'!$H$23</f>
        <v>1175.6561842599999</v>
      </c>
    </row>
    <row r="102" spans="1:25" ht="15.75" x14ac:dyDescent="0.2">
      <c r="A102" s="35">
        <f t="shared" si="2"/>
        <v>44001</v>
      </c>
      <c r="B102" s="36">
        <f>SUMIFS(СВЦЭМ!$D$33:$D$776,СВЦЭМ!$A$33:$A$776,$A102,СВЦЭМ!$B$33:$B$776,B$83)+'СЕТ СН'!$H$11+СВЦЭМ!$D$10+'СЕТ СН'!$H$6-'СЕТ СН'!$H$23</f>
        <v>1281.88135242</v>
      </c>
      <c r="C102" s="36">
        <f>SUMIFS(СВЦЭМ!$D$33:$D$776,СВЦЭМ!$A$33:$A$776,$A102,СВЦЭМ!$B$33:$B$776,C$83)+'СЕТ СН'!$H$11+СВЦЭМ!$D$10+'СЕТ СН'!$H$6-'СЕТ СН'!$H$23</f>
        <v>1316.5097143600001</v>
      </c>
      <c r="D102" s="36">
        <f>SUMIFS(СВЦЭМ!$D$33:$D$776,СВЦЭМ!$A$33:$A$776,$A102,СВЦЭМ!$B$33:$B$776,D$83)+'СЕТ СН'!$H$11+СВЦЭМ!$D$10+'СЕТ СН'!$H$6-'СЕТ СН'!$H$23</f>
        <v>1322.80431045</v>
      </c>
      <c r="E102" s="36">
        <f>SUMIFS(СВЦЭМ!$D$33:$D$776,СВЦЭМ!$A$33:$A$776,$A102,СВЦЭМ!$B$33:$B$776,E$83)+'СЕТ СН'!$H$11+СВЦЭМ!$D$10+'СЕТ СН'!$H$6-'СЕТ СН'!$H$23</f>
        <v>1313.1030362700001</v>
      </c>
      <c r="F102" s="36">
        <f>SUMIFS(СВЦЭМ!$D$33:$D$776,СВЦЭМ!$A$33:$A$776,$A102,СВЦЭМ!$B$33:$B$776,F$83)+'СЕТ СН'!$H$11+СВЦЭМ!$D$10+'СЕТ СН'!$H$6-'СЕТ СН'!$H$23</f>
        <v>1307.35675889</v>
      </c>
      <c r="G102" s="36">
        <f>SUMIFS(СВЦЭМ!$D$33:$D$776,СВЦЭМ!$A$33:$A$776,$A102,СВЦЭМ!$B$33:$B$776,G$83)+'СЕТ СН'!$H$11+СВЦЭМ!$D$10+'СЕТ СН'!$H$6-'СЕТ СН'!$H$23</f>
        <v>1315.44711463</v>
      </c>
      <c r="H102" s="36">
        <f>SUMIFS(СВЦЭМ!$D$33:$D$776,СВЦЭМ!$A$33:$A$776,$A102,СВЦЭМ!$B$33:$B$776,H$83)+'СЕТ СН'!$H$11+СВЦЭМ!$D$10+'СЕТ СН'!$H$6-'СЕТ СН'!$H$23</f>
        <v>1332.6295992999999</v>
      </c>
      <c r="I102" s="36">
        <f>SUMIFS(СВЦЭМ!$D$33:$D$776,СВЦЭМ!$A$33:$A$776,$A102,СВЦЭМ!$B$33:$B$776,I$83)+'СЕТ СН'!$H$11+СВЦЭМ!$D$10+'СЕТ СН'!$H$6-'СЕТ СН'!$H$23</f>
        <v>1320.4726921900001</v>
      </c>
      <c r="J102" s="36">
        <f>SUMIFS(СВЦЭМ!$D$33:$D$776,СВЦЭМ!$A$33:$A$776,$A102,СВЦЭМ!$B$33:$B$776,J$83)+'СЕТ СН'!$H$11+СВЦЭМ!$D$10+'СЕТ СН'!$H$6-'СЕТ СН'!$H$23</f>
        <v>1223.1442810600001</v>
      </c>
      <c r="K102" s="36">
        <f>SUMIFS(СВЦЭМ!$D$33:$D$776,СВЦЭМ!$A$33:$A$776,$A102,СВЦЭМ!$B$33:$B$776,K$83)+'СЕТ СН'!$H$11+СВЦЭМ!$D$10+'СЕТ СН'!$H$6-'СЕТ СН'!$H$23</f>
        <v>1130.5130634100001</v>
      </c>
      <c r="L102" s="36">
        <f>SUMIFS(СВЦЭМ!$D$33:$D$776,СВЦЭМ!$A$33:$A$776,$A102,СВЦЭМ!$B$33:$B$776,L$83)+'СЕТ СН'!$H$11+СВЦЭМ!$D$10+'СЕТ СН'!$H$6-'СЕТ СН'!$H$23</f>
        <v>1082.0575340400001</v>
      </c>
      <c r="M102" s="36">
        <f>SUMIFS(СВЦЭМ!$D$33:$D$776,СВЦЭМ!$A$33:$A$776,$A102,СВЦЭМ!$B$33:$B$776,M$83)+'СЕТ СН'!$H$11+СВЦЭМ!$D$10+'СЕТ СН'!$H$6-'СЕТ СН'!$H$23</f>
        <v>1081.31783019</v>
      </c>
      <c r="N102" s="36">
        <f>SUMIFS(СВЦЭМ!$D$33:$D$776,СВЦЭМ!$A$33:$A$776,$A102,СВЦЭМ!$B$33:$B$776,N$83)+'СЕТ СН'!$H$11+СВЦЭМ!$D$10+'СЕТ СН'!$H$6-'СЕТ СН'!$H$23</f>
        <v>1084.1709130300001</v>
      </c>
      <c r="O102" s="36">
        <f>SUMIFS(СВЦЭМ!$D$33:$D$776,СВЦЭМ!$A$33:$A$776,$A102,СВЦЭМ!$B$33:$B$776,O$83)+'СЕТ СН'!$H$11+СВЦЭМ!$D$10+'СЕТ СН'!$H$6-'СЕТ СН'!$H$23</f>
        <v>1101.0530981000002</v>
      </c>
      <c r="P102" s="36">
        <f>SUMIFS(СВЦЭМ!$D$33:$D$776,СВЦЭМ!$A$33:$A$776,$A102,СВЦЭМ!$B$33:$B$776,P$83)+'СЕТ СН'!$H$11+СВЦЭМ!$D$10+'СЕТ СН'!$H$6-'СЕТ СН'!$H$23</f>
        <v>1090.2464999600002</v>
      </c>
      <c r="Q102" s="36">
        <f>SUMIFS(СВЦЭМ!$D$33:$D$776,СВЦЭМ!$A$33:$A$776,$A102,СВЦЭМ!$B$33:$B$776,Q$83)+'СЕТ СН'!$H$11+СВЦЭМ!$D$10+'СЕТ СН'!$H$6-'СЕТ СН'!$H$23</f>
        <v>1096.03220384</v>
      </c>
      <c r="R102" s="36">
        <f>SUMIFS(СВЦЭМ!$D$33:$D$776,СВЦЭМ!$A$33:$A$776,$A102,СВЦЭМ!$B$33:$B$776,R$83)+'СЕТ СН'!$H$11+СВЦЭМ!$D$10+'СЕТ СН'!$H$6-'СЕТ СН'!$H$23</f>
        <v>1091.6830280899999</v>
      </c>
      <c r="S102" s="36">
        <f>SUMIFS(СВЦЭМ!$D$33:$D$776,СВЦЭМ!$A$33:$A$776,$A102,СВЦЭМ!$B$33:$B$776,S$83)+'СЕТ СН'!$H$11+СВЦЭМ!$D$10+'СЕТ СН'!$H$6-'СЕТ СН'!$H$23</f>
        <v>1114.3829992800001</v>
      </c>
      <c r="T102" s="36">
        <f>SUMIFS(СВЦЭМ!$D$33:$D$776,СВЦЭМ!$A$33:$A$776,$A102,СВЦЭМ!$B$33:$B$776,T$83)+'СЕТ СН'!$H$11+СВЦЭМ!$D$10+'СЕТ СН'!$H$6-'СЕТ СН'!$H$23</f>
        <v>1109.6182453500001</v>
      </c>
      <c r="U102" s="36">
        <f>SUMIFS(СВЦЭМ!$D$33:$D$776,СВЦЭМ!$A$33:$A$776,$A102,СВЦЭМ!$B$33:$B$776,U$83)+'СЕТ СН'!$H$11+СВЦЭМ!$D$10+'СЕТ СН'!$H$6-'СЕТ СН'!$H$23</f>
        <v>1100.6502939900001</v>
      </c>
      <c r="V102" s="36">
        <f>SUMIFS(СВЦЭМ!$D$33:$D$776,СВЦЭМ!$A$33:$A$776,$A102,СВЦЭМ!$B$33:$B$776,V$83)+'СЕТ СН'!$H$11+СВЦЭМ!$D$10+'СЕТ СН'!$H$6-'СЕТ СН'!$H$23</f>
        <v>1084.0482733600002</v>
      </c>
      <c r="W102" s="36">
        <f>SUMIFS(СВЦЭМ!$D$33:$D$776,СВЦЭМ!$A$33:$A$776,$A102,СВЦЭМ!$B$33:$B$776,W$83)+'СЕТ СН'!$H$11+СВЦЭМ!$D$10+'СЕТ СН'!$H$6-'СЕТ СН'!$H$23</f>
        <v>1085.05426932</v>
      </c>
      <c r="X102" s="36">
        <f>SUMIFS(СВЦЭМ!$D$33:$D$776,СВЦЭМ!$A$33:$A$776,$A102,СВЦЭМ!$B$33:$B$776,X$83)+'СЕТ СН'!$H$11+СВЦЭМ!$D$10+'СЕТ СН'!$H$6-'СЕТ СН'!$H$23</f>
        <v>1132.59590213</v>
      </c>
      <c r="Y102" s="36">
        <f>SUMIFS(СВЦЭМ!$D$33:$D$776,СВЦЭМ!$A$33:$A$776,$A102,СВЦЭМ!$B$33:$B$776,Y$83)+'СЕТ СН'!$H$11+СВЦЭМ!$D$10+'СЕТ СН'!$H$6-'СЕТ СН'!$H$23</f>
        <v>1213.99708033</v>
      </c>
    </row>
    <row r="103" spans="1:25" ht="15.75" x14ac:dyDescent="0.2">
      <c r="A103" s="35">
        <f t="shared" si="2"/>
        <v>44002</v>
      </c>
      <c r="B103" s="36">
        <f>SUMIFS(СВЦЭМ!$D$33:$D$776,СВЦЭМ!$A$33:$A$776,$A103,СВЦЭМ!$B$33:$B$776,B$83)+'СЕТ СН'!$H$11+СВЦЭМ!$D$10+'СЕТ СН'!$H$6-'СЕТ СН'!$H$23</f>
        <v>1272.7289839099999</v>
      </c>
      <c r="C103" s="36">
        <f>SUMIFS(СВЦЭМ!$D$33:$D$776,СВЦЭМ!$A$33:$A$776,$A103,СВЦЭМ!$B$33:$B$776,C$83)+'СЕТ СН'!$H$11+СВЦЭМ!$D$10+'СЕТ СН'!$H$6-'СЕТ СН'!$H$23</f>
        <v>1300.1847015100002</v>
      </c>
      <c r="D103" s="36">
        <f>SUMIFS(СВЦЭМ!$D$33:$D$776,СВЦЭМ!$A$33:$A$776,$A103,СВЦЭМ!$B$33:$B$776,D$83)+'СЕТ СН'!$H$11+СВЦЭМ!$D$10+'СЕТ СН'!$H$6-'СЕТ СН'!$H$23</f>
        <v>1305.82178841</v>
      </c>
      <c r="E103" s="36">
        <f>SUMIFS(СВЦЭМ!$D$33:$D$776,СВЦЭМ!$A$33:$A$776,$A103,СВЦЭМ!$B$33:$B$776,E$83)+'СЕТ СН'!$H$11+СВЦЭМ!$D$10+'СЕТ СН'!$H$6-'СЕТ СН'!$H$23</f>
        <v>1299.48574216</v>
      </c>
      <c r="F103" s="36">
        <f>SUMIFS(СВЦЭМ!$D$33:$D$776,СВЦЭМ!$A$33:$A$776,$A103,СВЦЭМ!$B$33:$B$776,F$83)+'СЕТ СН'!$H$11+СВЦЭМ!$D$10+'СЕТ СН'!$H$6-'СЕТ СН'!$H$23</f>
        <v>1289.48300328</v>
      </c>
      <c r="G103" s="36">
        <f>SUMIFS(СВЦЭМ!$D$33:$D$776,СВЦЭМ!$A$33:$A$776,$A103,СВЦЭМ!$B$33:$B$776,G$83)+'СЕТ СН'!$H$11+СВЦЭМ!$D$10+'СЕТ СН'!$H$6-'СЕТ СН'!$H$23</f>
        <v>1293.9467698000001</v>
      </c>
      <c r="H103" s="36">
        <f>SUMIFS(СВЦЭМ!$D$33:$D$776,СВЦЭМ!$A$33:$A$776,$A103,СВЦЭМ!$B$33:$B$776,H$83)+'СЕТ СН'!$H$11+СВЦЭМ!$D$10+'СЕТ СН'!$H$6-'СЕТ СН'!$H$23</f>
        <v>1300.5479341400001</v>
      </c>
      <c r="I103" s="36">
        <f>SUMIFS(СВЦЭМ!$D$33:$D$776,СВЦЭМ!$A$33:$A$776,$A103,СВЦЭМ!$B$33:$B$776,I$83)+'СЕТ СН'!$H$11+СВЦЭМ!$D$10+'СЕТ СН'!$H$6-'СЕТ СН'!$H$23</f>
        <v>1281.06094816</v>
      </c>
      <c r="J103" s="36">
        <f>SUMIFS(СВЦЭМ!$D$33:$D$776,СВЦЭМ!$A$33:$A$776,$A103,СВЦЭМ!$B$33:$B$776,J$83)+'СЕТ СН'!$H$11+СВЦЭМ!$D$10+'СЕТ СН'!$H$6-'СЕТ СН'!$H$23</f>
        <v>1178.55619351</v>
      </c>
      <c r="K103" s="36">
        <f>SUMIFS(СВЦЭМ!$D$33:$D$776,СВЦЭМ!$A$33:$A$776,$A103,СВЦЭМ!$B$33:$B$776,K$83)+'СЕТ СН'!$H$11+СВЦЭМ!$D$10+'СЕТ СН'!$H$6-'СЕТ СН'!$H$23</f>
        <v>1109.2855294400001</v>
      </c>
      <c r="L103" s="36">
        <f>SUMIFS(СВЦЭМ!$D$33:$D$776,СВЦЭМ!$A$33:$A$776,$A103,СВЦЭМ!$B$33:$B$776,L$83)+'СЕТ СН'!$H$11+СВЦЭМ!$D$10+'СЕТ СН'!$H$6-'СЕТ СН'!$H$23</f>
        <v>1075.95727981</v>
      </c>
      <c r="M103" s="36">
        <f>SUMIFS(СВЦЭМ!$D$33:$D$776,СВЦЭМ!$A$33:$A$776,$A103,СВЦЭМ!$B$33:$B$776,M$83)+'СЕТ СН'!$H$11+СВЦЭМ!$D$10+'СЕТ СН'!$H$6-'СЕТ СН'!$H$23</f>
        <v>1075.68014189</v>
      </c>
      <c r="N103" s="36">
        <f>SUMIFS(СВЦЭМ!$D$33:$D$776,СВЦЭМ!$A$33:$A$776,$A103,СВЦЭМ!$B$33:$B$776,N$83)+'СЕТ СН'!$H$11+СВЦЭМ!$D$10+'СЕТ СН'!$H$6-'СЕТ СН'!$H$23</f>
        <v>1079.63646483</v>
      </c>
      <c r="O103" s="36">
        <f>SUMIFS(СВЦЭМ!$D$33:$D$776,СВЦЭМ!$A$33:$A$776,$A103,СВЦЭМ!$B$33:$B$776,O$83)+'СЕТ СН'!$H$11+СВЦЭМ!$D$10+'СЕТ СН'!$H$6-'СЕТ СН'!$H$23</f>
        <v>1092.5608818400001</v>
      </c>
      <c r="P103" s="36">
        <f>SUMIFS(СВЦЭМ!$D$33:$D$776,СВЦЭМ!$A$33:$A$776,$A103,СВЦЭМ!$B$33:$B$776,P$83)+'СЕТ СН'!$H$11+СВЦЭМ!$D$10+'СЕТ СН'!$H$6-'СЕТ СН'!$H$23</f>
        <v>1068.49323871</v>
      </c>
      <c r="Q103" s="36">
        <f>SUMIFS(СВЦЭМ!$D$33:$D$776,СВЦЭМ!$A$33:$A$776,$A103,СВЦЭМ!$B$33:$B$776,Q$83)+'СЕТ СН'!$H$11+СВЦЭМ!$D$10+'СЕТ СН'!$H$6-'СЕТ СН'!$H$23</f>
        <v>1078.4137698300001</v>
      </c>
      <c r="R103" s="36">
        <f>SUMIFS(СВЦЭМ!$D$33:$D$776,СВЦЭМ!$A$33:$A$776,$A103,СВЦЭМ!$B$33:$B$776,R$83)+'СЕТ СН'!$H$11+СВЦЭМ!$D$10+'СЕТ СН'!$H$6-'СЕТ СН'!$H$23</f>
        <v>1076.8258471600002</v>
      </c>
      <c r="S103" s="36">
        <f>SUMIFS(СВЦЭМ!$D$33:$D$776,СВЦЭМ!$A$33:$A$776,$A103,СВЦЭМ!$B$33:$B$776,S$83)+'СЕТ СН'!$H$11+СВЦЭМ!$D$10+'СЕТ СН'!$H$6-'СЕТ СН'!$H$23</f>
        <v>1099.199079</v>
      </c>
      <c r="T103" s="36">
        <f>SUMIFS(СВЦЭМ!$D$33:$D$776,СВЦЭМ!$A$33:$A$776,$A103,СВЦЭМ!$B$33:$B$776,T$83)+'СЕТ СН'!$H$11+СВЦЭМ!$D$10+'СЕТ СН'!$H$6-'СЕТ СН'!$H$23</f>
        <v>1094.47767417</v>
      </c>
      <c r="U103" s="36">
        <f>SUMIFS(СВЦЭМ!$D$33:$D$776,СВЦЭМ!$A$33:$A$776,$A103,СВЦЭМ!$B$33:$B$776,U$83)+'СЕТ СН'!$H$11+СВЦЭМ!$D$10+'СЕТ СН'!$H$6-'СЕТ СН'!$H$23</f>
        <v>1078.6742999000001</v>
      </c>
      <c r="V103" s="36">
        <f>SUMIFS(СВЦЭМ!$D$33:$D$776,СВЦЭМ!$A$33:$A$776,$A103,СВЦЭМ!$B$33:$B$776,V$83)+'СЕТ СН'!$H$11+СВЦЭМ!$D$10+'СЕТ СН'!$H$6-'СЕТ СН'!$H$23</f>
        <v>1060.0429768700001</v>
      </c>
      <c r="W103" s="36">
        <f>SUMIFS(СВЦЭМ!$D$33:$D$776,СВЦЭМ!$A$33:$A$776,$A103,СВЦЭМ!$B$33:$B$776,W$83)+'СЕТ СН'!$H$11+СВЦЭМ!$D$10+'СЕТ СН'!$H$6-'СЕТ СН'!$H$23</f>
        <v>1080.1595445400001</v>
      </c>
      <c r="X103" s="36">
        <f>SUMIFS(СВЦЭМ!$D$33:$D$776,СВЦЭМ!$A$33:$A$776,$A103,СВЦЭМ!$B$33:$B$776,X$83)+'СЕТ СН'!$H$11+СВЦЭМ!$D$10+'СЕТ СН'!$H$6-'СЕТ СН'!$H$23</f>
        <v>1129.8113782</v>
      </c>
      <c r="Y103" s="36">
        <f>SUMIFS(СВЦЭМ!$D$33:$D$776,СВЦЭМ!$A$33:$A$776,$A103,СВЦЭМ!$B$33:$B$776,Y$83)+'СЕТ СН'!$H$11+СВЦЭМ!$D$10+'СЕТ СН'!$H$6-'СЕТ СН'!$H$23</f>
        <v>1188.17616619</v>
      </c>
    </row>
    <row r="104" spans="1:25" ht="15.75" x14ac:dyDescent="0.2">
      <c r="A104" s="35">
        <f t="shared" si="2"/>
        <v>44003</v>
      </c>
      <c r="B104" s="36">
        <f>SUMIFS(СВЦЭМ!$D$33:$D$776,СВЦЭМ!$A$33:$A$776,$A104,СВЦЭМ!$B$33:$B$776,B$83)+'СЕТ СН'!$H$11+СВЦЭМ!$D$10+'СЕТ СН'!$H$6-'СЕТ СН'!$H$23</f>
        <v>1252.72395934</v>
      </c>
      <c r="C104" s="36">
        <f>SUMIFS(СВЦЭМ!$D$33:$D$776,СВЦЭМ!$A$33:$A$776,$A104,СВЦЭМ!$B$33:$B$776,C$83)+'СЕТ СН'!$H$11+СВЦЭМ!$D$10+'СЕТ СН'!$H$6-'СЕТ СН'!$H$23</f>
        <v>1287.5719792</v>
      </c>
      <c r="D104" s="36">
        <f>SUMIFS(СВЦЭМ!$D$33:$D$776,СВЦЭМ!$A$33:$A$776,$A104,СВЦЭМ!$B$33:$B$776,D$83)+'СЕТ СН'!$H$11+СВЦЭМ!$D$10+'СЕТ СН'!$H$6-'СЕТ СН'!$H$23</f>
        <v>1321.2129731800001</v>
      </c>
      <c r="E104" s="36">
        <f>SUMIFS(СВЦЭМ!$D$33:$D$776,СВЦЭМ!$A$33:$A$776,$A104,СВЦЭМ!$B$33:$B$776,E$83)+'СЕТ СН'!$H$11+СВЦЭМ!$D$10+'СЕТ СН'!$H$6-'СЕТ СН'!$H$23</f>
        <v>1343.95799898</v>
      </c>
      <c r="F104" s="36">
        <f>SUMIFS(СВЦЭМ!$D$33:$D$776,СВЦЭМ!$A$33:$A$776,$A104,СВЦЭМ!$B$33:$B$776,F$83)+'СЕТ СН'!$H$11+СВЦЭМ!$D$10+'СЕТ СН'!$H$6-'СЕТ СН'!$H$23</f>
        <v>1337.3893600599999</v>
      </c>
      <c r="G104" s="36">
        <f>SUMIFS(СВЦЭМ!$D$33:$D$776,СВЦЭМ!$A$33:$A$776,$A104,СВЦЭМ!$B$33:$B$776,G$83)+'СЕТ СН'!$H$11+СВЦЭМ!$D$10+'СЕТ СН'!$H$6-'СЕТ СН'!$H$23</f>
        <v>1333.5184975900002</v>
      </c>
      <c r="H104" s="36">
        <f>SUMIFS(СВЦЭМ!$D$33:$D$776,СВЦЭМ!$A$33:$A$776,$A104,СВЦЭМ!$B$33:$B$776,H$83)+'СЕТ СН'!$H$11+СВЦЭМ!$D$10+'СЕТ СН'!$H$6-'СЕТ СН'!$H$23</f>
        <v>1309.01737572</v>
      </c>
      <c r="I104" s="36">
        <f>SUMIFS(СВЦЭМ!$D$33:$D$776,СВЦЭМ!$A$33:$A$776,$A104,СВЦЭМ!$B$33:$B$776,I$83)+'СЕТ СН'!$H$11+СВЦЭМ!$D$10+'СЕТ СН'!$H$6-'СЕТ СН'!$H$23</f>
        <v>1290.23128638</v>
      </c>
      <c r="J104" s="36">
        <f>SUMIFS(СВЦЭМ!$D$33:$D$776,СВЦЭМ!$A$33:$A$776,$A104,СВЦЭМ!$B$33:$B$776,J$83)+'СЕТ СН'!$H$11+СВЦЭМ!$D$10+'СЕТ СН'!$H$6-'СЕТ СН'!$H$23</f>
        <v>1241.7300998800001</v>
      </c>
      <c r="K104" s="36">
        <f>SUMIFS(СВЦЭМ!$D$33:$D$776,СВЦЭМ!$A$33:$A$776,$A104,СВЦЭМ!$B$33:$B$776,K$83)+'СЕТ СН'!$H$11+СВЦЭМ!$D$10+'СЕТ СН'!$H$6-'СЕТ СН'!$H$23</f>
        <v>1172.4132957900001</v>
      </c>
      <c r="L104" s="36">
        <f>SUMIFS(СВЦЭМ!$D$33:$D$776,СВЦЭМ!$A$33:$A$776,$A104,СВЦЭМ!$B$33:$B$776,L$83)+'СЕТ СН'!$H$11+СВЦЭМ!$D$10+'СЕТ СН'!$H$6-'СЕТ СН'!$H$23</f>
        <v>1109.04174655</v>
      </c>
      <c r="M104" s="36">
        <f>SUMIFS(СВЦЭМ!$D$33:$D$776,СВЦЭМ!$A$33:$A$776,$A104,СВЦЭМ!$B$33:$B$776,M$83)+'СЕТ СН'!$H$11+СВЦЭМ!$D$10+'СЕТ СН'!$H$6-'СЕТ СН'!$H$23</f>
        <v>1045.3275047900001</v>
      </c>
      <c r="N104" s="36">
        <f>SUMIFS(СВЦЭМ!$D$33:$D$776,СВЦЭМ!$A$33:$A$776,$A104,СВЦЭМ!$B$33:$B$776,N$83)+'СЕТ СН'!$H$11+СВЦЭМ!$D$10+'СЕТ СН'!$H$6-'СЕТ СН'!$H$23</f>
        <v>1038.24958866</v>
      </c>
      <c r="O104" s="36">
        <f>SUMIFS(СВЦЭМ!$D$33:$D$776,СВЦЭМ!$A$33:$A$776,$A104,СВЦЭМ!$B$33:$B$776,O$83)+'СЕТ СН'!$H$11+СВЦЭМ!$D$10+'СЕТ СН'!$H$6-'СЕТ СН'!$H$23</f>
        <v>1034.0924148200002</v>
      </c>
      <c r="P104" s="36">
        <f>SUMIFS(СВЦЭМ!$D$33:$D$776,СВЦЭМ!$A$33:$A$776,$A104,СВЦЭМ!$B$33:$B$776,P$83)+'СЕТ СН'!$H$11+СВЦЭМ!$D$10+'СЕТ СН'!$H$6-'СЕТ СН'!$H$23</f>
        <v>1033.0403631500001</v>
      </c>
      <c r="Q104" s="36">
        <f>SUMIFS(СВЦЭМ!$D$33:$D$776,СВЦЭМ!$A$33:$A$776,$A104,СВЦЭМ!$B$33:$B$776,Q$83)+'СЕТ СН'!$H$11+СВЦЭМ!$D$10+'СЕТ СН'!$H$6-'СЕТ СН'!$H$23</f>
        <v>1036.02309586</v>
      </c>
      <c r="R104" s="36">
        <f>SUMIFS(СВЦЭМ!$D$33:$D$776,СВЦЭМ!$A$33:$A$776,$A104,СВЦЭМ!$B$33:$B$776,R$83)+'СЕТ СН'!$H$11+СВЦЭМ!$D$10+'СЕТ СН'!$H$6-'СЕТ СН'!$H$23</f>
        <v>1035.26433049</v>
      </c>
      <c r="S104" s="36">
        <f>SUMIFS(СВЦЭМ!$D$33:$D$776,СВЦЭМ!$A$33:$A$776,$A104,СВЦЭМ!$B$33:$B$776,S$83)+'СЕТ СН'!$H$11+СВЦЭМ!$D$10+'СЕТ СН'!$H$6-'СЕТ СН'!$H$23</f>
        <v>1041.5375817600002</v>
      </c>
      <c r="T104" s="36">
        <f>SUMIFS(СВЦЭМ!$D$33:$D$776,СВЦЭМ!$A$33:$A$776,$A104,СВЦЭМ!$B$33:$B$776,T$83)+'СЕТ СН'!$H$11+СВЦЭМ!$D$10+'СЕТ СН'!$H$6-'СЕТ СН'!$H$23</f>
        <v>1049.8928920600001</v>
      </c>
      <c r="U104" s="36">
        <f>SUMIFS(СВЦЭМ!$D$33:$D$776,СВЦЭМ!$A$33:$A$776,$A104,СВЦЭМ!$B$33:$B$776,U$83)+'СЕТ СН'!$H$11+СВЦЭМ!$D$10+'СЕТ СН'!$H$6-'СЕТ СН'!$H$23</f>
        <v>1046.4921647900001</v>
      </c>
      <c r="V104" s="36">
        <f>SUMIFS(СВЦЭМ!$D$33:$D$776,СВЦЭМ!$A$33:$A$776,$A104,СВЦЭМ!$B$33:$B$776,V$83)+'СЕТ СН'!$H$11+СВЦЭМ!$D$10+'СЕТ СН'!$H$6-'СЕТ СН'!$H$23</f>
        <v>1029.73074999</v>
      </c>
      <c r="W104" s="36">
        <f>SUMIFS(СВЦЭМ!$D$33:$D$776,СВЦЭМ!$A$33:$A$776,$A104,СВЦЭМ!$B$33:$B$776,W$83)+'СЕТ СН'!$H$11+СВЦЭМ!$D$10+'СЕТ СН'!$H$6-'СЕТ СН'!$H$23</f>
        <v>1033.9937964300002</v>
      </c>
      <c r="X104" s="36">
        <f>SUMIFS(СВЦЭМ!$D$33:$D$776,СВЦЭМ!$A$33:$A$776,$A104,СВЦЭМ!$B$33:$B$776,X$83)+'СЕТ СН'!$H$11+СВЦЭМ!$D$10+'СЕТ СН'!$H$6-'СЕТ СН'!$H$23</f>
        <v>1083.26974266</v>
      </c>
      <c r="Y104" s="36">
        <f>SUMIFS(СВЦЭМ!$D$33:$D$776,СВЦЭМ!$A$33:$A$776,$A104,СВЦЭМ!$B$33:$B$776,Y$83)+'СЕТ СН'!$H$11+СВЦЭМ!$D$10+'СЕТ СН'!$H$6-'СЕТ СН'!$H$23</f>
        <v>1210.4122211600002</v>
      </c>
    </row>
    <row r="105" spans="1:25" ht="15.75" x14ac:dyDescent="0.2">
      <c r="A105" s="35">
        <f t="shared" si="2"/>
        <v>44004</v>
      </c>
      <c r="B105" s="36">
        <f>SUMIFS(СВЦЭМ!$D$33:$D$776,СВЦЭМ!$A$33:$A$776,$A105,СВЦЭМ!$B$33:$B$776,B$83)+'СЕТ СН'!$H$11+СВЦЭМ!$D$10+'СЕТ СН'!$H$6-'СЕТ СН'!$H$23</f>
        <v>1273.91141932</v>
      </c>
      <c r="C105" s="36">
        <f>SUMIFS(СВЦЭМ!$D$33:$D$776,СВЦЭМ!$A$33:$A$776,$A105,СВЦЭМ!$B$33:$B$776,C$83)+'СЕТ СН'!$H$11+СВЦЭМ!$D$10+'СЕТ СН'!$H$6-'СЕТ СН'!$H$23</f>
        <v>1282.8295727899999</v>
      </c>
      <c r="D105" s="36">
        <f>SUMIFS(СВЦЭМ!$D$33:$D$776,СВЦЭМ!$A$33:$A$776,$A105,СВЦЭМ!$B$33:$B$776,D$83)+'СЕТ СН'!$H$11+СВЦЭМ!$D$10+'СЕТ СН'!$H$6-'СЕТ СН'!$H$23</f>
        <v>1278.83021134</v>
      </c>
      <c r="E105" s="36">
        <f>SUMIFS(СВЦЭМ!$D$33:$D$776,СВЦЭМ!$A$33:$A$776,$A105,СВЦЭМ!$B$33:$B$776,E$83)+'СЕТ СН'!$H$11+СВЦЭМ!$D$10+'СЕТ СН'!$H$6-'СЕТ СН'!$H$23</f>
        <v>1279.84549997</v>
      </c>
      <c r="F105" s="36">
        <f>SUMIFS(СВЦЭМ!$D$33:$D$776,СВЦЭМ!$A$33:$A$776,$A105,СВЦЭМ!$B$33:$B$776,F$83)+'СЕТ СН'!$H$11+СВЦЭМ!$D$10+'СЕТ СН'!$H$6-'СЕТ СН'!$H$23</f>
        <v>1273.5046744199999</v>
      </c>
      <c r="G105" s="36">
        <f>SUMIFS(СВЦЭМ!$D$33:$D$776,СВЦЭМ!$A$33:$A$776,$A105,СВЦЭМ!$B$33:$B$776,G$83)+'СЕТ СН'!$H$11+СВЦЭМ!$D$10+'СЕТ СН'!$H$6-'СЕТ СН'!$H$23</f>
        <v>1275.1016204100001</v>
      </c>
      <c r="H105" s="36">
        <f>SUMIFS(СВЦЭМ!$D$33:$D$776,СВЦЭМ!$A$33:$A$776,$A105,СВЦЭМ!$B$33:$B$776,H$83)+'СЕТ СН'!$H$11+СВЦЭМ!$D$10+'СЕТ СН'!$H$6-'СЕТ СН'!$H$23</f>
        <v>1278.95811897</v>
      </c>
      <c r="I105" s="36">
        <f>SUMIFS(СВЦЭМ!$D$33:$D$776,СВЦЭМ!$A$33:$A$776,$A105,СВЦЭМ!$B$33:$B$776,I$83)+'СЕТ СН'!$H$11+СВЦЭМ!$D$10+'СЕТ СН'!$H$6-'СЕТ СН'!$H$23</f>
        <v>1283.9636937099999</v>
      </c>
      <c r="J105" s="36">
        <f>SUMIFS(СВЦЭМ!$D$33:$D$776,СВЦЭМ!$A$33:$A$776,$A105,СВЦЭМ!$B$33:$B$776,J$83)+'СЕТ СН'!$H$11+СВЦЭМ!$D$10+'СЕТ СН'!$H$6-'СЕТ СН'!$H$23</f>
        <v>1214.3109119000001</v>
      </c>
      <c r="K105" s="36">
        <f>SUMIFS(СВЦЭМ!$D$33:$D$776,СВЦЭМ!$A$33:$A$776,$A105,СВЦЭМ!$B$33:$B$776,K$83)+'СЕТ СН'!$H$11+СВЦЭМ!$D$10+'СЕТ СН'!$H$6-'СЕТ СН'!$H$23</f>
        <v>1139.8793378700002</v>
      </c>
      <c r="L105" s="36">
        <f>SUMIFS(СВЦЭМ!$D$33:$D$776,СВЦЭМ!$A$33:$A$776,$A105,СВЦЭМ!$B$33:$B$776,L$83)+'СЕТ СН'!$H$11+СВЦЭМ!$D$10+'СЕТ СН'!$H$6-'СЕТ СН'!$H$23</f>
        <v>1087.95920105</v>
      </c>
      <c r="M105" s="36">
        <f>SUMIFS(СВЦЭМ!$D$33:$D$776,СВЦЭМ!$A$33:$A$776,$A105,СВЦЭМ!$B$33:$B$776,M$83)+'СЕТ СН'!$H$11+СВЦЭМ!$D$10+'СЕТ СН'!$H$6-'СЕТ СН'!$H$23</f>
        <v>1082.4569777500001</v>
      </c>
      <c r="N105" s="36">
        <f>SUMIFS(СВЦЭМ!$D$33:$D$776,СВЦЭМ!$A$33:$A$776,$A105,СВЦЭМ!$B$33:$B$776,N$83)+'СЕТ СН'!$H$11+СВЦЭМ!$D$10+'СЕТ СН'!$H$6-'СЕТ СН'!$H$23</f>
        <v>1083.5730542599999</v>
      </c>
      <c r="O105" s="36">
        <f>SUMIFS(СВЦЭМ!$D$33:$D$776,СВЦЭМ!$A$33:$A$776,$A105,СВЦЭМ!$B$33:$B$776,O$83)+'СЕТ СН'!$H$11+СВЦЭМ!$D$10+'СЕТ СН'!$H$6-'СЕТ СН'!$H$23</f>
        <v>1092.7511165400001</v>
      </c>
      <c r="P105" s="36">
        <f>SUMIFS(СВЦЭМ!$D$33:$D$776,СВЦЭМ!$A$33:$A$776,$A105,СВЦЭМ!$B$33:$B$776,P$83)+'СЕТ СН'!$H$11+СВЦЭМ!$D$10+'СЕТ СН'!$H$6-'СЕТ СН'!$H$23</f>
        <v>1094.64240956</v>
      </c>
      <c r="Q105" s="36">
        <f>SUMIFS(СВЦЭМ!$D$33:$D$776,СВЦЭМ!$A$33:$A$776,$A105,СВЦЭМ!$B$33:$B$776,Q$83)+'СЕТ СН'!$H$11+СВЦЭМ!$D$10+'СЕТ СН'!$H$6-'СЕТ СН'!$H$23</f>
        <v>1096.8242245700001</v>
      </c>
      <c r="R105" s="36">
        <f>SUMIFS(СВЦЭМ!$D$33:$D$776,СВЦЭМ!$A$33:$A$776,$A105,СВЦЭМ!$B$33:$B$776,R$83)+'СЕТ СН'!$H$11+СВЦЭМ!$D$10+'СЕТ СН'!$H$6-'СЕТ СН'!$H$23</f>
        <v>1092.3049088</v>
      </c>
      <c r="S105" s="36">
        <f>SUMIFS(СВЦЭМ!$D$33:$D$776,СВЦЭМ!$A$33:$A$776,$A105,СВЦЭМ!$B$33:$B$776,S$83)+'СЕТ СН'!$H$11+СВЦЭМ!$D$10+'СЕТ СН'!$H$6-'СЕТ СН'!$H$23</f>
        <v>1097.07384482</v>
      </c>
      <c r="T105" s="36">
        <f>SUMIFS(СВЦЭМ!$D$33:$D$776,СВЦЭМ!$A$33:$A$776,$A105,СВЦЭМ!$B$33:$B$776,T$83)+'СЕТ СН'!$H$11+СВЦЭМ!$D$10+'СЕТ СН'!$H$6-'СЕТ СН'!$H$23</f>
        <v>1098.1211325200002</v>
      </c>
      <c r="U105" s="36">
        <f>SUMIFS(СВЦЭМ!$D$33:$D$776,СВЦЭМ!$A$33:$A$776,$A105,СВЦЭМ!$B$33:$B$776,U$83)+'СЕТ СН'!$H$11+СВЦЭМ!$D$10+'СЕТ СН'!$H$6-'СЕТ СН'!$H$23</f>
        <v>1095.83551205</v>
      </c>
      <c r="V105" s="36">
        <f>SUMIFS(СВЦЭМ!$D$33:$D$776,СВЦЭМ!$A$33:$A$776,$A105,СВЦЭМ!$B$33:$B$776,V$83)+'СЕТ СН'!$H$11+СВЦЭМ!$D$10+'СЕТ СН'!$H$6-'СЕТ СН'!$H$23</f>
        <v>1087.6662447600002</v>
      </c>
      <c r="W105" s="36">
        <f>SUMIFS(СВЦЭМ!$D$33:$D$776,СВЦЭМ!$A$33:$A$776,$A105,СВЦЭМ!$B$33:$B$776,W$83)+'СЕТ СН'!$H$11+СВЦЭМ!$D$10+'СЕТ СН'!$H$6-'СЕТ СН'!$H$23</f>
        <v>1073.30233232</v>
      </c>
      <c r="X105" s="36">
        <f>SUMIFS(СВЦЭМ!$D$33:$D$776,СВЦЭМ!$A$33:$A$776,$A105,СВЦЭМ!$B$33:$B$776,X$83)+'СЕТ СН'!$H$11+СВЦЭМ!$D$10+'СЕТ СН'!$H$6-'СЕТ СН'!$H$23</f>
        <v>1116.3711925900002</v>
      </c>
      <c r="Y105" s="36">
        <f>SUMIFS(СВЦЭМ!$D$33:$D$776,СВЦЭМ!$A$33:$A$776,$A105,СВЦЭМ!$B$33:$B$776,Y$83)+'СЕТ СН'!$H$11+СВЦЭМ!$D$10+'СЕТ СН'!$H$6-'СЕТ СН'!$H$23</f>
        <v>1220.89424095</v>
      </c>
    </row>
    <row r="106" spans="1:25" ht="15.75" x14ac:dyDescent="0.2">
      <c r="A106" s="35">
        <f t="shared" si="2"/>
        <v>44005</v>
      </c>
      <c r="B106" s="36">
        <f>SUMIFS(СВЦЭМ!$D$33:$D$776,СВЦЭМ!$A$33:$A$776,$A106,СВЦЭМ!$B$33:$B$776,B$83)+'СЕТ СН'!$H$11+СВЦЭМ!$D$10+'СЕТ СН'!$H$6-'СЕТ СН'!$H$23</f>
        <v>1328.8583073700001</v>
      </c>
      <c r="C106" s="36">
        <f>SUMIFS(СВЦЭМ!$D$33:$D$776,СВЦЭМ!$A$33:$A$776,$A106,СВЦЭМ!$B$33:$B$776,C$83)+'СЕТ СН'!$H$11+СВЦЭМ!$D$10+'СЕТ СН'!$H$6-'СЕТ СН'!$H$23</f>
        <v>1327.5429132200002</v>
      </c>
      <c r="D106" s="36">
        <f>SUMIFS(СВЦЭМ!$D$33:$D$776,СВЦЭМ!$A$33:$A$776,$A106,СВЦЭМ!$B$33:$B$776,D$83)+'СЕТ СН'!$H$11+СВЦЭМ!$D$10+'СЕТ СН'!$H$6-'СЕТ СН'!$H$23</f>
        <v>1319.3356836500002</v>
      </c>
      <c r="E106" s="36">
        <f>SUMIFS(СВЦЭМ!$D$33:$D$776,СВЦЭМ!$A$33:$A$776,$A106,СВЦЭМ!$B$33:$B$776,E$83)+'СЕТ СН'!$H$11+СВЦЭМ!$D$10+'СЕТ СН'!$H$6-'СЕТ СН'!$H$23</f>
        <v>1323.36328856</v>
      </c>
      <c r="F106" s="36">
        <f>SUMIFS(СВЦЭМ!$D$33:$D$776,СВЦЭМ!$A$33:$A$776,$A106,СВЦЭМ!$B$33:$B$776,F$83)+'СЕТ СН'!$H$11+СВЦЭМ!$D$10+'СЕТ СН'!$H$6-'СЕТ СН'!$H$23</f>
        <v>1323.0228097200002</v>
      </c>
      <c r="G106" s="36">
        <f>SUMIFS(СВЦЭМ!$D$33:$D$776,СВЦЭМ!$A$33:$A$776,$A106,СВЦЭМ!$B$33:$B$776,G$83)+'СЕТ СН'!$H$11+СВЦЭМ!$D$10+'СЕТ СН'!$H$6-'СЕТ СН'!$H$23</f>
        <v>1327.2980262999999</v>
      </c>
      <c r="H106" s="36">
        <f>SUMIFS(СВЦЭМ!$D$33:$D$776,СВЦЭМ!$A$33:$A$776,$A106,СВЦЭМ!$B$33:$B$776,H$83)+'СЕТ СН'!$H$11+СВЦЭМ!$D$10+'СЕТ СН'!$H$6-'СЕТ СН'!$H$23</f>
        <v>1324.8550715900001</v>
      </c>
      <c r="I106" s="36">
        <f>SUMIFS(СВЦЭМ!$D$33:$D$776,СВЦЭМ!$A$33:$A$776,$A106,СВЦЭМ!$B$33:$B$776,I$83)+'СЕТ СН'!$H$11+СВЦЭМ!$D$10+'СЕТ СН'!$H$6-'СЕТ СН'!$H$23</f>
        <v>1266.9585821999999</v>
      </c>
      <c r="J106" s="36">
        <f>SUMIFS(СВЦЭМ!$D$33:$D$776,СВЦЭМ!$A$33:$A$776,$A106,СВЦЭМ!$B$33:$B$776,J$83)+'СЕТ СН'!$H$11+СВЦЭМ!$D$10+'СЕТ СН'!$H$6-'СЕТ СН'!$H$23</f>
        <v>1259.99315574</v>
      </c>
      <c r="K106" s="36">
        <f>SUMIFS(СВЦЭМ!$D$33:$D$776,СВЦЭМ!$A$33:$A$776,$A106,СВЦЭМ!$B$33:$B$776,K$83)+'СЕТ СН'!$H$11+СВЦЭМ!$D$10+'СЕТ СН'!$H$6-'СЕТ СН'!$H$23</f>
        <v>1171.7069595100002</v>
      </c>
      <c r="L106" s="36">
        <f>SUMIFS(СВЦЭМ!$D$33:$D$776,СВЦЭМ!$A$33:$A$776,$A106,СВЦЭМ!$B$33:$B$776,L$83)+'СЕТ СН'!$H$11+СВЦЭМ!$D$10+'СЕТ СН'!$H$6-'СЕТ СН'!$H$23</f>
        <v>1106.1757883099999</v>
      </c>
      <c r="M106" s="36">
        <f>SUMIFS(СВЦЭМ!$D$33:$D$776,СВЦЭМ!$A$33:$A$776,$A106,СВЦЭМ!$B$33:$B$776,M$83)+'СЕТ СН'!$H$11+СВЦЭМ!$D$10+'СЕТ СН'!$H$6-'СЕТ СН'!$H$23</f>
        <v>1110.1246199699999</v>
      </c>
      <c r="N106" s="36">
        <f>SUMIFS(СВЦЭМ!$D$33:$D$776,СВЦЭМ!$A$33:$A$776,$A106,СВЦЭМ!$B$33:$B$776,N$83)+'СЕТ СН'!$H$11+СВЦЭМ!$D$10+'СЕТ СН'!$H$6-'СЕТ СН'!$H$23</f>
        <v>1102.79521045</v>
      </c>
      <c r="O106" s="36">
        <f>SUMIFS(СВЦЭМ!$D$33:$D$776,СВЦЭМ!$A$33:$A$776,$A106,СВЦЭМ!$B$33:$B$776,O$83)+'СЕТ СН'!$H$11+СВЦЭМ!$D$10+'СЕТ СН'!$H$6-'СЕТ СН'!$H$23</f>
        <v>1108.6047010000002</v>
      </c>
      <c r="P106" s="36">
        <f>SUMIFS(СВЦЭМ!$D$33:$D$776,СВЦЭМ!$A$33:$A$776,$A106,СВЦЭМ!$B$33:$B$776,P$83)+'СЕТ СН'!$H$11+СВЦЭМ!$D$10+'СЕТ СН'!$H$6-'СЕТ СН'!$H$23</f>
        <v>1110.5928528499999</v>
      </c>
      <c r="Q106" s="36">
        <f>SUMIFS(СВЦЭМ!$D$33:$D$776,СВЦЭМ!$A$33:$A$776,$A106,СВЦЭМ!$B$33:$B$776,Q$83)+'СЕТ СН'!$H$11+СВЦЭМ!$D$10+'СЕТ СН'!$H$6-'СЕТ СН'!$H$23</f>
        <v>1113.7409692900001</v>
      </c>
      <c r="R106" s="36">
        <f>SUMIFS(СВЦЭМ!$D$33:$D$776,СВЦЭМ!$A$33:$A$776,$A106,СВЦЭМ!$B$33:$B$776,R$83)+'СЕТ СН'!$H$11+СВЦЭМ!$D$10+'СЕТ СН'!$H$6-'СЕТ СН'!$H$23</f>
        <v>1110.98525952</v>
      </c>
      <c r="S106" s="36">
        <f>SUMIFS(СВЦЭМ!$D$33:$D$776,СВЦЭМ!$A$33:$A$776,$A106,СВЦЭМ!$B$33:$B$776,S$83)+'СЕТ СН'!$H$11+СВЦЭМ!$D$10+'СЕТ СН'!$H$6-'СЕТ СН'!$H$23</f>
        <v>1110.4796719599999</v>
      </c>
      <c r="T106" s="36">
        <f>SUMIFS(СВЦЭМ!$D$33:$D$776,СВЦЭМ!$A$33:$A$776,$A106,СВЦЭМ!$B$33:$B$776,T$83)+'СЕТ СН'!$H$11+СВЦЭМ!$D$10+'СЕТ СН'!$H$6-'СЕТ СН'!$H$23</f>
        <v>1111.45083421</v>
      </c>
      <c r="U106" s="36">
        <f>SUMIFS(СВЦЭМ!$D$33:$D$776,СВЦЭМ!$A$33:$A$776,$A106,СВЦЭМ!$B$33:$B$776,U$83)+'СЕТ СН'!$H$11+СВЦЭМ!$D$10+'СЕТ СН'!$H$6-'СЕТ СН'!$H$23</f>
        <v>1114.26275093</v>
      </c>
      <c r="V106" s="36">
        <f>SUMIFS(СВЦЭМ!$D$33:$D$776,СВЦЭМ!$A$33:$A$776,$A106,СВЦЭМ!$B$33:$B$776,V$83)+'СЕТ СН'!$H$11+СВЦЭМ!$D$10+'СЕТ СН'!$H$6-'СЕТ СН'!$H$23</f>
        <v>1110.8101599500001</v>
      </c>
      <c r="W106" s="36">
        <f>SUMIFS(СВЦЭМ!$D$33:$D$776,СВЦЭМ!$A$33:$A$776,$A106,СВЦЭМ!$B$33:$B$776,W$83)+'СЕТ СН'!$H$11+СВЦЭМ!$D$10+'СЕТ СН'!$H$6-'СЕТ СН'!$H$23</f>
        <v>1082.2832514199999</v>
      </c>
      <c r="X106" s="36">
        <f>SUMIFS(СВЦЭМ!$D$33:$D$776,СВЦЭМ!$A$33:$A$776,$A106,СВЦЭМ!$B$33:$B$776,X$83)+'СЕТ СН'!$H$11+СВЦЭМ!$D$10+'СЕТ СН'!$H$6-'СЕТ СН'!$H$23</f>
        <v>1090.43803963</v>
      </c>
      <c r="Y106" s="36">
        <f>SUMIFS(СВЦЭМ!$D$33:$D$776,СВЦЭМ!$A$33:$A$776,$A106,СВЦЭМ!$B$33:$B$776,Y$83)+'СЕТ СН'!$H$11+СВЦЭМ!$D$10+'СЕТ СН'!$H$6-'СЕТ СН'!$H$23</f>
        <v>1171.7799134699999</v>
      </c>
    </row>
    <row r="107" spans="1:25" ht="15.75" x14ac:dyDescent="0.2">
      <c r="A107" s="35">
        <f t="shared" si="2"/>
        <v>44006</v>
      </c>
      <c r="B107" s="36">
        <f>SUMIFS(СВЦЭМ!$D$33:$D$776,СВЦЭМ!$A$33:$A$776,$A107,СВЦЭМ!$B$33:$B$776,B$83)+'СЕТ СН'!$H$11+СВЦЭМ!$D$10+'СЕТ СН'!$H$6-'СЕТ СН'!$H$23</f>
        <v>1275.6253306000001</v>
      </c>
      <c r="C107" s="36">
        <f>SUMIFS(СВЦЭМ!$D$33:$D$776,СВЦЭМ!$A$33:$A$776,$A107,СВЦЭМ!$B$33:$B$776,C$83)+'СЕТ СН'!$H$11+СВЦЭМ!$D$10+'СЕТ СН'!$H$6-'СЕТ СН'!$H$23</f>
        <v>1316.9679884299999</v>
      </c>
      <c r="D107" s="36">
        <f>SUMIFS(СВЦЭМ!$D$33:$D$776,СВЦЭМ!$A$33:$A$776,$A107,СВЦЭМ!$B$33:$B$776,D$83)+'СЕТ СН'!$H$11+СВЦЭМ!$D$10+'СЕТ СН'!$H$6-'СЕТ СН'!$H$23</f>
        <v>1335.2822703100001</v>
      </c>
      <c r="E107" s="36">
        <f>SUMIFS(СВЦЭМ!$D$33:$D$776,СВЦЭМ!$A$33:$A$776,$A107,СВЦЭМ!$B$33:$B$776,E$83)+'СЕТ СН'!$H$11+СВЦЭМ!$D$10+'СЕТ СН'!$H$6-'СЕТ СН'!$H$23</f>
        <v>1352.16720872</v>
      </c>
      <c r="F107" s="36">
        <f>SUMIFS(СВЦЭМ!$D$33:$D$776,СВЦЭМ!$A$33:$A$776,$A107,СВЦЭМ!$B$33:$B$776,F$83)+'СЕТ СН'!$H$11+СВЦЭМ!$D$10+'СЕТ СН'!$H$6-'СЕТ СН'!$H$23</f>
        <v>1354.20667774</v>
      </c>
      <c r="G107" s="36">
        <f>SUMIFS(СВЦЭМ!$D$33:$D$776,СВЦЭМ!$A$33:$A$776,$A107,СВЦЭМ!$B$33:$B$776,G$83)+'СЕТ СН'!$H$11+СВЦЭМ!$D$10+'СЕТ СН'!$H$6-'СЕТ СН'!$H$23</f>
        <v>1357.2141282699999</v>
      </c>
      <c r="H107" s="36">
        <f>SUMIFS(СВЦЭМ!$D$33:$D$776,СВЦЭМ!$A$33:$A$776,$A107,СВЦЭМ!$B$33:$B$776,H$83)+'СЕТ СН'!$H$11+СВЦЭМ!$D$10+'СЕТ СН'!$H$6-'СЕТ СН'!$H$23</f>
        <v>1358.0610726499999</v>
      </c>
      <c r="I107" s="36">
        <f>SUMIFS(СВЦЭМ!$D$33:$D$776,СВЦЭМ!$A$33:$A$776,$A107,СВЦЭМ!$B$33:$B$776,I$83)+'СЕТ СН'!$H$11+СВЦЭМ!$D$10+'СЕТ СН'!$H$6-'СЕТ СН'!$H$23</f>
        <v>1328.91958116</v>
      </c>
      <c r="J107" s="36">
        <f>SUMIFS(СВЦЭМ!$D$33:$D$776,СВЦЭМ!$A$33:$A$776,$A107,СВЦЭМ!$B$33:$B$776,J$83)+'СЕТ СН'!$H$11+СВЦЭМ!$D$10+'СЕТ СН'!$H$6-'СЕТ СН'!$H$23</f>
        <v>1275.1703295699999</v>
      </c>
      <c r="K107" s="36">
        <f>SUMIFS(СВЦЭМ!$D$33:$D$776,СВЦЭМ!$A$33:$A$776,$A107,СВЦЭМ!$B$33:$B$776,K$83)+'СЕТ СН'!$H$11+СВЦЭМ!$D$10+'СЕТ СН'!$H$6-'СЕТ СН'!$H$23</f>
        <v>1159.3151052100002</v>
      </c>
      <c r="L107" s="36">
        <f>SUMIFS(СВЦЭМ!$D$33:$D$776,СВЦЭМ!$A$33:$A$776,$A107,СВЦЭМ!$B$33:$B$776,L$83)+'СЕТ СН'!$H$11+СВЦЭМ!$D$10+'СЕТ СН'!$H$6-'СЕТ СН'!$H$23</f>
        <v>1103.8864408200002</v>
      </c>
      <c r="M107" s="36">
        <f>SUMIFS(СВЦЭМ!$D$33:$D$776,СВЦЭМ!$A$33:$A$776,$A107,СВЦЭМ!$B$33:$B$776,M$83)+'СЕТ СН'!$H$11+СВЦЭМ!$D$10+'СЕТ СН'!$H$6-'СЕТ СН'!$H$23</f>
        <v>1095.1545411100001</v>
      </c>
      <c r="N107" s="36">
        <f>SUMIFS(СВЦЭМ!$D$33:$D$776,СВЦЭМ!$A$33:$A$776,$A107,СВЦЭМ!$B$33:$B$776,N$83)+'СЕТ СН'!$H$11+СВЦЭМ!$D$10+'СЕТ СН'!$H$6-'СЕТ СН'!$H$23</f>
        <v>1081.5253764500001</v>
      </c>
      <c r="O107" s="36">
        <f>SUMIFS(СВЦЭМ!$D$33:$D$776,СВЦЭМ!$A$33:$A$776,$A107,СВЦЭМ!$B$33:$B$776,O$83)+'СЕТ СН'!$H$11+СВЦЭМ!$D$10+'СЕТ СН'!$H$6-'СЕТ СН'!$H$23</f>
        <v>1066.1009090900002</v>
      </c>
      <c r="P107" s="36">
        <f>SUMIFS(СВЦЭМ!$D$33:$D$776,СВЦЭМ!$A$33:$A$776,$A107,СВЦЭМ!$B$33:$B$776,P$83)+'СЕТ СН'!$H$11+СВЦЭМ!$D$10+'СЕТ СН'!$H$6-'СЕТ СН'!$H$23</f>
        <v>1071.1709165699999</v>
      </c>
      <c r="Q107" s="36">
        <f>SUMIFS(СВЦЭМ!$D$33:$D$776,СВЦЭМ!$A$33:$A$776,$A107,СВЦЭМ!$B$33:$B$776,Q$83)+'СЕТ СН'!$H$11+СВЦЭМ!$D$10+'СЕТ СН'!$H$6-'СЕТ СН'!$H$23</f>
        <v>1073.7285296499999</v>
      </c>
      <c r="R107" s="36">
        <f>SUMIFS(СВЦЭМ!$D$33:$D$776,СВЦЭМ!$A$33:$A$776,$A107,СВЦЭМ!$B$33:$B$776,R$83)+'СЕТ СН'!$H$11+СВЦЭМ!$D$10+'СЕТ СН'!$H$6-'СЕТ СН'!$H$23</f>
        <v>1087.49292012</v>
      </c>
      <c r="S107" s="36">
        <f>SUMIFS(СВЦЭМ!$D$33:$D$776,СВЦЭМ!$A$33:$A$776,$A107,СВЦЭМ!$B$33:$B$776,S$83)+'СЕТ СН'!$H$11+СВЦЭМ!$D$10+'СЕТ СН'!$H$6-'СЕТ СН'!$H$23</f>
        <v>1090.26427274</v>
      </c>
      <c r="T107" s="36">
        <f>SUMIFS(СВЦЭМ!$D$33:$D$776,СВЦЭМ!$A$33:$A$776,$A107,СВЦЭМ!$B$33:$B$776,T$83)+'СЕТ СН'!$H$11+СВЦЭМ!$D$10+'СЕТ СН'!$H$6-'СЕТ СН'!$H$23</f>
        <v>1085.4315961500001</v>
      </c>
      <c r="U107" s="36">
        <f>SUMIFS(СВЦЭМ!$D$33:$D$776,СВЦЭМ!$A$33:$A$776,$A107,СВЦЭМ!$B$33:$B$776,U$83)+'СЕТ СН'!$H$11+СВЦЭМ!$D$10+'СЕТ СН'!$H$6-'СЕТ СН'!$H$23</f>
        <v>1084.51924667</v>
      </c>
      <c r="V107" s="36">
        <f>SUMIFS(СВЦЭМ!$D$33:$D$776,СВЦЭМ!$A$33:$A$776,$A107,СВЦЭМ!$B$33:$B$776,V$83)+'СЕТ СН'!$H$11+СВЦЭМ!$D$10+'СЕТ СН'!$H$6-'СЕТ СН'!$H$23</f>
        <v>1056.39738644</v>
      </c>
      <c r="W107" s="36">
        <f>SUMIFS(СВЦЭМ!$D$33:$D$776,СВЦЭМ!$A$33:$A$776,$A107,СВЦЭМ!$B$33:$B$776,W$83)+'СЕТ СН'!$H$11+СВЦЭМ!$D$10+'СЕТ СН'!$H$6-'СЕТ СН'!$H$23</f>
        <v>1058.0987059500001</v>
      </c>
      <c r="X107" s="36">
        <f>SUMIFS(СВЦЭМ!$D$33:$D$776,СВЦЭМ!$A$33:$A$776,$A107,СВЦЭМ!$B$33:$B$776,X$83)+'СЕТ СН'!$H$11+СВЦЭМ!$D$10+'СЕТ СН'!$H$6-'СЕТ СН'!$H$23</f>
        <v>1113.9699204399999</v>
      </c>
      <c r="Y107" s="36">
        <f>SUMIFS(СВЦЭМ!$D$33:$D$776,СВЦЭМ!$A$33:$A$776,$A107,СВЦЭМ!$B$33:$B$776,Y$83)+'СЕТ СН'!$H$11+СВЦЭМ!$D$10+'СЕТ СН'!$H$6-'СЕТ СН'!$H$23</f>
        <v>1220.7456043000002</v>
      </c>
    </row>
    <row r="108" spans="1:25" ht="15.75" x14ac:dyDescent="0.2">
      <c r="A108" s="35">
        <f t="shared" si="2"/>
        <v>44007</v>
      </c>
      <c r="B108" s="36">
        <f>SUMIFS(СВЦЭМ!$D$33:$D$776,СВЦЭМ!$A$33:$A$776,$A108,СВЦЭМ!$B$33:$B$776,B$83)+'СЕТ СН'!$H$11+СВЦЭМ!$D$10+'СЕТ СН'!$H$6-'СЕТ СН'!$H$23</f>
        <v>1310.88364888</v>
      </c>
      <c r="C108" s="36">
        <f>SUMIFS(СВЦЭМ!$D$33:$D$776,СВЦЭМ!$A$33:$A$776,$A108,СВЦЭМ!$B$33:$B$776,C$83)+'СЕТ СН'!$H$11+СВЦЭМ!$D$10+'СЕТ СН'!$H$6-'СЕТ СН'!$H$23</f>
        <v>1343.33830429</v>
      </c>
      <c r="D108" s="36">
        <f>SUMIFS(СВЦЭМ!$D$33:$D$776,СВЦЭМ!$A$33:$A$776,$A108,СВЦЭМ!$B$33:$B$776,D$83)+'СЕТ СН'!$H$11+СВЦЭМ!$D$10+'СЕТ СН'!$H$6-'СЕТ СН'!$H$23</f>
        <v>1360.8879734000002</v>
      </c>
      <c r="E108" s="36">
        <f>SUMIFS(СВЦЭМ!$D$33:$D$776,СВЦЭМ!$A$33:$A$776,$A108,СВЦЭМ!$B$33:$B$776,E$83)+'СЕТ СН'!$H$11+СВЦЭМ!$D$10+'СЕТ СН'!$H$6-'СЕТ СН'!$H$23</f>
        <v>1364.6106924400001</v>
      </c>
      <c r="F108" s="36">
        <f>SUMIFS(СВЦЭМ!$D$33:$D$776,СВЦЭМ!$A$33:$A$776,$A108,СВЦЭМ!$B$33:$B$776,F$83)+'СЕТ СН'!$H$11+СВЦЭМ!$D$10+'СЕТ СН'!$H$6-'СЕТ СН'!$H$23</f>
        <v>1364.19778202</v>
      </c>
      <c r="G108" s="36">
        <f>SUMIFS(СВЦЭМ!$D$33:$D$776,СВЦЭМ!$A$33:$A$776,$A108,СВЦЭМ!$B$33:$B$776,G$83)+'СЕТ СН'!$H$11+СВЦЭМ!$D$10+'СЕТ СН'!$H$6-'СЕТ СН'!$H$23</f>
        <v>1367.9809395100001</v>
      </c>
      <c r="H108" s="36">
        <f>SUMIFS(СВЦЭМ!$D$33:$D$776,СВЦЭМ!$A$33:$A$776,$A108,СВЦЭМ!$B$33:$B$776,H$83)+'СЕТ СН'!$H$11+СВЦЭМ!$D$10+'СЕТ СН'!$H$6-'СЕТ СН'!$H$23</f>
        <v>1351.0711238600002</v>
      </c>
      <c r="I108" s="36">
        <f>SUMIFS(СВЦЭМ!$D$33:$D$776,СВЦЭМ!$A$33:$A$776,$A108,СВЦЭМ!$B$33:$B$776,I$83)+'СЕТ СН'!$H$11+СВЦЭМ!$D$10+'СЕТ СН'!$H$6-'СЕТ СН'!$H$23</f>
        <v>1321.3077970600002</v>
      </c>
      <c r="J108" s="36">
        <f>SUMIFS(СВЦЭМ!$D$33:$D$776,СВЦЭМ!$A$33:$A$776,$A108,СВЦЭМ!$B$33:$B$776,J$83)+'СЕТ СН'!$H$11+СВЦЭМ!$D$10+'СЕТ СН'!$H$6-'СЕТ СН'!$H$23</f>
        <v>1276.8458097100001</v>
      </c>
      <c r="K108" s="36">
        <f>SUMIFS(СВЦЭМ!$D$33:$D$776,СВЦЭМ!$A$33:$A$776,$A108,СВЦЭМ!$B$33:$B$776,K$83)+'СЕТ СН'!$H$11+СВЦЭМ!$D$10+'СЕТ СН'!$H$6-'СЕТ СН'!$H$23</f>
        <v>1178.3823170000001</v>
      </c>
      <c r="L108" s="36">
        <f>SUMIFS(СВЦЭМ!$D$33:$D$776,СВЦЭМ!$A$33:$A$776,$A108,СВЦЭМ!$B$33:$B$776,L$83)+'СЕТ СН'!$H$11+СВЦЭМ!$D$10+'СЕТ СН'!$H$6-'СЕТ СН'!$H$23</f>
        <v>1107.0690371200001</v>
      </c>
      <c r="M108" s="36">
        <f>SUMIFS(СВЦЭМ!$D$33:$D$776,СВЦЭМ!$A$33:$A$776,$A108,СВЦЭМ!$B$33:$B$776,M$83)+'СЕТ СН'!$H$11+СВЦЭМ!$D$10+'СЕТ СН'!$H$6-'СЕТ СН'!$H$23</f>
        <v>1071.4019513100002</v>
      </c>
      <c r="N108" s="36">
        <f>SUMIFS(СВЦЭМ!$D$33:$D$776,СВЦЭМ!$A$33:$A$776,$A108,СВЦЭМ!$B$33:$B$776,N$83)+'СЕТ СН'!$H$11+СВЦЭМ!$D$10+'СЕТ СН'!$H$6-'СЕТ СН'!$H$23</f>
        <v>1078.07990438</v>
      </c>
      <c r="O108" s="36">
        <f>SUMIFS(СВЦЭМ!$D$33:$D$776,СВЦЭМ!$A$33:$A$776,$A108,СВЦЭМ!$B$33:$B$776,O$83)+'СЕТ СН'!$H$11+СВЦЭМ!$D$10+'СЕТ СН'!$H$6-'СЕТ СН'!$H$23</f>
        <v>1076.60164682</v>
      </c>
      <c r="P108" s="36">
        <f>SUMIFS(СВЦЭМ!$D$33:$D$776,СВЦЭМ!$A$33:$A$776,$A108,СВЦЭМ!$B$33:$B$776,P$83)+'СЕТ СН'!$H$11+СВЦЭМ!$D$10+'СЕТ СН'!$H$6-'СЕТ СН'!$H$23</f>
        <v>1081.52748376</v>
      </c>
      <c r="Q108" s="36">
        <f>SUMIFS(СВЦЭМ!$D$33:$D$776,СВЦЭМ!$A$33:$A$776,$A108,СВЦЭМ!$B$33:$B$776,Q$83)+'СЕТ СН'!$H$11+СВЦЭМ!$D$10+'СЕТ СН'!$H$6-'СЕТ СН'!$H$23</f>
        <v>1084.0152695699999</v>
      </c>
      <c r="R108" s="36">
        <f>SUMIFS(СВЦЭМ!$D$33:$D$776,СВЦЭМ!$A$33:$A$776,$A108,СВЦЭМ!$B$33:$B$776,R$83)+'СЕТ СН'!$H$11+СВЦЭМ!$D$10+'СЕТ СН'!$H$6-'СЕТ СН'!$H$23</f>
        <v>1084.6652647800001</v>
      </c>
      <c r="S108" s="36">
        <f>SUMIFS(СВЦЭМ!$D$33:$D$776,СВЦЭМ!$A$33:$A$776,$A108,СВЦЭМ!$B$33:$B$776,S$83)+'СЕТ СН'!$H$11+СВЦЭМ!$D$10+'СЕТ СН'!$H$6-'СЕТ СН'!$H$23</f>
        <v>1105.24722862</v>
      </c>
      <c r="T108" s="36">
        <f>SUMIFS(СВЦЭМ!$D$33:$D$776,СВЦЭМ!$A$33:$A$776,$A108,СВЦЭМ!$B$33:$B$776,T$83)+'СЕТ СН'!$H$11+СВЦЭМ!$D$10+'СЕТ СН'!$H$6-'СЕТ СН'!$H$23</f>
        <v>1103.1125939799999</v>
      </c>
      <c r="U108" s="36">
        <f>SUMIFS(СВЦЭМ!$D$33:$D$776,СВЦЭМ!$A$33:$A$776,$A108,СВЦЭМ!$B$33:$B$776,U$83)+'СЕТ СН'!$H$11+СВЦЭМ!$D$10+'СЕТ СН'!$H$6-'СЕТ СН'!$H$23</f>
        <v>1100.7187982400001</v>
      </c>
      <c r="V108" s="36">
        <f>SUMIFS(СВЦЭМ!$D$33:$D$776,СВЦЭМ!$A$33:$A$776,$A108,СВЦЭМ!$B$33:$B$776,V$83)+'СЕТ СН'!$H$11+СВЦЭМ!$D$10+'СЕТ СН'!$H$6-'СЕТ СН'!$H$23</f>
        <v>1074.14987496</v>
      </c>
      <c r="W108" s="36">
        <f>SUMIFS(СВЦЭМ!$D$33:$D$776,СВЦЭМ!$A$33:$A$776,$A108,СВЦЭМ!$B$33:$B$776,W$83)+'СЕТ СН'!$H$11+СВЦЭМ!$D$10+'СЕТ СН'!$H$6-'СЕТ СН'!$H$23</f>
        <v>1074.60148112</v>
      </c>
      <c r="X108" s="36">
        <f>SUMIFS(СВЦЭМ!$D$33:$D$776,СВЦЭМ!$A$33:$A$776,$A108,СВЦЭМ!$B$33:$B$776,X$83)+'СЕТ СН'!$H$11+СВЦЭМ!$D$10+'СЕТ СН'!$H$6-'СЕТ СН'!$H$23</f>
        <v>1141.9887226000001</v>
      </c>
      <c r="Y108" s="36">
        <f>SUMIFS(СВЦЭМ!$D$33:$D$776,СВЦЭМ!$A$33:$A$776,$A108,СВЦЭМ!$B$33:$B$776,Y$83)+'СЕТ СН'!$H$11+СВЦЭМ!$D$10+'СЕТ СН'!$H$6-'СЕТ СН'!$H$23</f>
        <v>1233.1673737199999</v>
      </c>
    </row>
    <row r="109" spans="1:25" ht="15.75" x14ac:dyDescent="0.2">
      <c r="A109" s="35">
        <f t="shared" si="2"/>
        <v>44008</v>
      </c>
      <c r="B109" s="36">
        <f>SUMIFS(СВЦЭМ!$D$33:$D$776,СВЦЭМ!$A$33:$A$776,$A109,СВЦЭМ!$B$33:$B$776,B$83)+'СЕТ СН'!$H$11+СВЦЭМ!$D$10+'СЕТ СН'!$H$6-'СЕТ СН'!$H$23</f>
        <v>1291.9421499700002</v>
      </c>
      <c r="C109" s="36">
        <f>SUMIFS(СВЦЭМ!$D$33:$D$776,СВЦЭМ!$A$33:$A$776,$A109,СВЦЭМ!$B$33:$B$776,C$83)+'СЕТ СН'!$H$11+СВЦЭМ!$D$10+'СЕТ СН'!$H$6-'СЕТ СН'!$H$23</f>
        <v>1321.6342108200001</v>
      </c>
      <c r="D109" s="36">
        <f>SUMIFS(СВЦЭМ!$D$33:$D$776,СВЦЭМ!$A$33:$A$776,$A109,СВЦЭМ!$B$33:$B$776,D$83)+'СЕТ СН'!$H$11+СВЦЭМ!$D$10+'СЕТ СН'!$H$6-'СЕТ СН'!$H$23</f>
        <v>1328.6723655400001</v>
      </c>
      <c r="E109" s="36">
        <f>SUMIFS(СВЦЭМ!$D$33:$D$776,СВЦЭМ!$A$33:$A$776,$A109,СВЦЭМ!$B$33:$B$776,E$83)+'СЕТ СН'!$H$11+СВЦЭМ!$D$10+'СЕТ СН'!$H$6-'СЕТ СН'!$H$23</f>
        <v>1334.3074031000001</v>
      </c>
      <c r="F109" s="36">
        <f>SUMIFS(СВЦЭМ!$D$33:$D$776,СВЦЭМ!$A$33:$A$776,$A109,СВЦЭМ!$B$33:$B$776,F$83)+'СЕТ СН'!$H$11+СВЦЭМ!$D$10+'СЕТ СН'!$H$6-'СЕТ СН'!$H$23</f>
        <v>1339.2340443100002</v>
      </c>
      <c r="G109" s="36">
        <f>SUMIFS(СВЦЭМ!$D$33:$D$776,СВЦЭМ!$A$33:$A$776,$A109,СВЦЭМ!$B$33:$B$776,G$83)+'СЕТ СН'!$H$11+СВЦЭМ!$D$10+'СЕТ СН'!$H$6-'СЕТ СН'!$H$23</f>
        <v>1336.1867774299999</v>
      </c>
      <c r="H109" s="36">
        <f>SUMIFS(СВЦЭМ!$D$33:$D$776,СВЦЭМ!$A$33:$A$776,$A109,СВЦЭМ!$B$33:$B$776,H$83)+'СЕТ СН'!$H$11+СВЦЭМ!$D$10+'СЕТ СН'!$H$6-'СЕТ СН'!$H$23</f>
        <v>1340.5823624</v>
      </c>
      <c r="I109" s="36">
        <f>SUMIFS(СВЦЭМ!$D$33:$D$776,СВЦЭМ!$A$33:$A$776,$A109,СВЦЭМ!$B$33:$B$776,I$83)+'СЕТ СН'!$H$11+СВЦЭМ!$D$10+'СЕТ СН'!$H$6-'СЕТ СН'!$H$23</f>
        <v>1283.0251903799999</v>
      </c>
      <c r="J109" s="36">
        <f>SUMIFS(СВЦЭМ!$D$33:$D$776,СВЦЭМ!$A$33:$A$776,$A109,СВЦЭМ!$B$33:$B$776,J$83)+'СЕТ СН'!$H$11+СВЦЭМ!$D$10+'СЕТ СН'!$H$6-'СЕТ СН'!$H$23</f>
        <v>1265.81716194</v>
      </c>
      <c r="K109" s="36">
        <f>SUMIFS(СВЦЭМ!$D$33:$D$776,СВЦЭМ!$A$33:$A$776,$A109,СВЦЭМ!$B$33:$B$776,K$83)+'СЕТ СН'!$H$11+СВЦЭМ!$D$10+'СЕТ СН'!$H$6-'СЕТ СН'!$H$23</f>
        <v>1173.6158301999999</v>
      </c>
      <c r="L109" s="36">
        <f>SUMIFS(СВЦЭМ!$D$33:$D$776,СВЦЭМ!$A$33:$A$776,$A109,СВЦЭМ!$B$33:$B$776,L$83)+'СЕТ СН'!$H$11+СВЦЭМ!$D$10+'СЕТ СН'!$H$6-'СЕТ СН'!$H$23</f>
        <v>1104.1473645000001</v>
      </c>
      <c r="M109" s="36">
        <f>SUMIFS(СВЦЭМ!$D$33:$D$776,СВЦЭМ!$A$33:$A$776,$A109,СВЦЭМ!$B$33:$B$776,M$83)+'СЕТ СН'!$H$11+СВЦЭМ!$D$10+'СЕТ СН'!$H$6-'СЕТ СН'!$H$23</f>
        <v>1100.87398317</v>
      </c>
      <c r="N109" s="36">
        <f>SUMIFS(СВЦЭМ!$D$33:$D$776,СВЦЭМ!$A$33:$A$776,$A109,СВЦЭМ!$B$33:$B$776,N$83)+'СЕТ СН'!$H$11+СВЦЭМ!$D$10+'СЕТ СН'!$H$6-'СЕТ СН'!$H$23</f>
        <v>1094.1552793300002</v>
      </c>
      <c r="O109" s="36">
        <f>SUMIFS(СВЦЭМ!$D$33:$D$776,СВЦЭМ!$A$33:$A$776,$A109,СВЦЭМ!$B$33:$B$776,O$83)+'СЕТ СН'!$H$11+СВЦЭМ!$D$10+'СЕТ СН'!$H$6-'СЕТ СН'!$H$23</f>
        <v>1096.34604631</v>
      </c>
      <c r="P109" s="36">
        <f>SUMIFS(СВЦЭМ!$D$33:$D$776,СВЦЭМ!$A$33:$A$776,$A109,СВЦЭМ!$B$33:$B$776,P$83)+'СЕТ СН'!$H$11+СВЦЭМ!$D$10+'СЕТ СН'!$H$6-'СЕТ СН'!$H$23</f>
        <v>1122.6570934800002</v>
      </c>
      <c r="Q109" s="36">
        <f>SUMIFS(СВЦЭМ!$D$33:$D$776,СВЦЭМ!$A$33:$A$776,$A109,СВЦЭМ!$B$33:$B$776,Q$83)+'СЕТ СН'!$H$11+СВЦЭМ!$D$10+'СЕТ СН'!$H$6-'СЕТ СН'!$H$23</f>
        <v>1128.9646595200002</v>
      </c>
      <c r="R109" s="36">
        <f>SUMIFS(СВЦЭМ!$D$33:$D$776,СВЦЭМ!$A$33:$A$776,$A109,СВЦЭМ!$B$33:$B$776,R$83)+'СЕТ СН'!$H$11+СВЦЭМ!$D$10+'СЕТ СН'!$H$6-'СЕТ СН'!$H$23</f>
        <v>1107.53109006</v>
      </c>
      <c r="S109" s="36">
        <f>SUMIFS(СВЦЭМ!$D$33:$D$776,СВЦЭМ!$A$33:$A$776,$A109,СВЦЭМ!$B$33:$B$776,S$83)+'СЕТ СН'!$H$11+СВЦЭМ!$D$10+'СЕТ СН'!$H$6-'СЕТ СН'!$H$23</f>
        <v>1110.4042017100001</v>
      </c>
      <c r="T109" s="36">
        <f>SUMIFS(СВЦЭМ!$D$33:$D$776,СВЦЭМ!$A$33:$A$776,$A109,СВЦЭМ!$B$33:$B$776,T$83)+'СЕТ СН'!$H$11+СВЦЭМ!$D$10+'СЕТ СН'!$H$6-'СЕТ СН'!$H$23</f>
        <v>1133.6462619500001</v>
      </c>
      <c r="U109" s="36">
        <f>SUMIFS(СВЦЭМ!$D$33:$D$776,СВЦЭМ!$A$33:$A$776,$A109,СВЦЭМ!$B$33:$B$776,U$83)+'СЕТ СН'!$H$11+СВЦЭМ!$D$10+'СЕТ СН'!$H$6-'СЕТ СН'!$H$23</f>
        <v>1133.9570306000001</v>
      </c>
      <c r="V109" s="36">
        <f>SUMIFS(СВЦЭМ!$D$33:$D$776,СВЦЭМ!$A$33:$A$776,$A109,СВЦЭМ!$B$33:$B$776,V$83)+'СЕТ СН'!$H$11+СВЦЭМ!$D$10+'СЕТ СН'!$H$6-'СЕТ СН'!$H$23</f>
        <v>1103.3467302700001</v>
      </c>
      <c r="W109" s="36">
        <f>SUMIFS(СВЦЭМ!$D$33:$D$776,СВЦЭМ!$A$33:$A$776,$A109,СВЦЭМ!$B$33:$B$776,W$83)+'СЕТ СН'!$H$11+СВЦЭМ!$D$10+'СЕТ СН'!$H$6-'СЕТ СН'!$H$23</f>
        <v>1077.5842513699999</v>
      </c>
      <c r="X109" s="36">
        <f>SUMIFS(СВЦЭМ!$D$33:$D$776,СВЦЭМ!$A$33:$A$776,$A109,СВЦЭМ!$B$33:$B$776,X$83)+'СЕТ СН'!$H$11+СВЦЭМ!$D$10+'СЕТ СН'!$H$6-'СЕТ СН'!$H$23</f>
        <v>1117.4375306100001</v>
      </c>
      <c r="Y109" s="36">
        <f>SUMIFS(СВЦЭМ!$D$33:$D$776,СВЦЭМ!$A$33:$A$776,$A109,СВЦЭМ!$B$33:$B$776,Y$83)+'СЕТ СН'!$H$11+СВЦЭМ!$D$10+'СЕТ СН'!$H$6-'СЕТ СН'!$H$23</f>
        <v>1197.91875033</v>
      </c>
    </row>
    <row r="110" spans="1:25" ht="15.75" x14ac:dyDescent="0.2">
      <c r="A110" s="35">
        <f t="shared" si="2"/>
        <v>44009</v>
      </c>
      <c r="B110" s="36">
        <f>SUMIFS(СВЦЭМ!$D$33:$D$776,СВЦЭМ!$A$33:$A$776,$A110,СВЦЭМ!$B$33:$B$776,B$83)+'СЕТ СН'!$H$11+СВЦЭМ!$D$10+'СЕТ СН'!$H$6-'СЕТ СН'!$H$23</f>
        <v>1271.3202362900001</v>
      </c>
      <c r="C110" s="36">
        <f>SUMIFS(СВЦЭМ!$D$33:$D$776,СВЦЭМ!$A$33:$A$776,$A110,СВЦЭМ!$B$33:$B$776,C$83)+'СЕТ СН'!$H$11+СВЦЭМ!$D$10+'СЕТ СН'!$H$6-'СЕТ СН'!$H$23</f>
        <v>1261.69630957</v>
      </c>
      <c r="D110" s="36">
        <f>SUMIFS(СВЦЭМ!$D$33:$D$776,СВЦЭМ!$A$33:$A$776,$A110,СВЦЭМ!$B$33:$B$776,D$83)+'СЕТ СН'!$H$11+СВЦЭМ!$D$10+'СЕТ СН'!$H$6-'СЕТ СН'!$H$23</f>
        <v>1258.7189885299999</v>
      </c>
      <c r="E110" s="36">
        <f>SUMIFS(СВЦЭМ!$D$33:$D$776,СВЦЭМ!$A$33:$A$776,$A110,СВЦЭМ!$B$33:$B$776,E$83)+'СЕТ СН'!$H$11+СВЦЭМ!$D$10+'СЕТ СН'!$H$6-'СЕТ СН'!$H$23</f>
        <v>1259.4536615000002</v>
      </c>
      <c r="F110" s="36">
        <f>SUMIFS(СВЦЭМ!$D$33:$D$776,СВЦЭМ!$A$33:$A$776,$A110,СВЦЭМ!$B$33:$B$776,F$83)+'СЕТ СН'!$H$11+СВЦЭМ!$D$10+'СЕТ СН'!$H$6-'СЕТ СН'!$H$23</f>
        <v>1254.8674510200001</v>
      </c>
      <c r="G110" s="36">
        <f>SUMIFS(СВЦЭМ!$D$33:$D$776,СВЦЭМ!$A$33:$A$776,$A110,СВЦЭМ!$B$33:$B$776,G$83)+'СЕТ СН'!$H$11+СВЦЭМ!$D$10+'СЕТ СН'!$H$6-'СЕТ СН'!$H$23</f>
        <v>1252.9737123300001</v>
      </c>
      <c r="H110" s="36">
        <f>SUMIFS(СВЦЭМ!$D$33:$D$776,СВЦЭМ!$A$33:$A$776,$A110,СВЦЭМ!$B$33:$B$776,H$83)+'СЕТ СН'!$H$11+СВЦЭМ!$D$10+'СЕТ СН'!$H$6-'СЕТ СН'!$H$23</f>
        <v>1253.2092760999999</v>
      </c>
      <c r="I110" s="36">
        <f>SUMIFS(СВЦЭМ!$D$33:$D$776,СВЦЭМ!$A$33:$A$776,$A110,СВЦЭМ!$B$33:$B$776,I$83)+'СЕТ СН'!$H$11+СВЦЭМ!$D$10+'СЕТ СН'!$H$6-'СЕТ СН'!$H$23</f>
        <v>1250.0660161999999</v>
      </c>
      <c r="J110" s="36">
        <f>SUMIFS(СВЦЭМ!$D$33:$D$776,СВЦЭМ!$A$33:$A$776,$A110,СВЦЭМ!$B$33:$B$776,J$83)+'СЕТ СН'!$H$11+СВЦЭМ!$D$10+'СЕТ СН'!$H$6-'СЕТ СН'!$H$23</f>
        <v>1246.3981231900002</v>
      </c>
      <c r="K110" s="36">
        <f>SUMIFS(СВЦЭМ!$D$33:$D$776,СВЦЭМ!$A$33:$A$776,$A110,СВЦЭМ!$B$33:$B$776,K$83)+'СЕТ СН'!$H$11+СВЦЭМ!$D$10+'СЕТ СН'!$H$6-'СЕТ СН'!$H$23</f>
        <v>1149.6020102</v>
      </c>
      <c r="L110" s="36">
        <f>SUMIFS(СВЦЭМ!$D$33:$D$776,СВЦЭМ!$A$33:$A$776,$A110,СВЦЭМ!$B$33:$B$776,L$83)+'СЕТ СН'!$H$11+СВЦЭМ!$D$10+'СЕТ СН'!$H$6-'СЕТ СН'!$H$23</f>
        <v>1075.29149351</v>
      </c>
      <c r="M110" s="36">
        <f>SUMIFS(СВЦЭМ!$D$33:$D$776,СВЦЭМ!$A$33:$A$776,$A110,СВЦЭМ!$B$33:$B$776,M$83)+'СЕТ СН'!$H$11+СВЦЭМ!$D$10+'СЕТ СН'!$H$6-'СЕТ СН'!$H$23</f>
        <v>1065.1305967200001</v>
      </c>
      <c r="N110" s="36">
        <f>SUMIFS(СВЦЭМ!$D$33:$D$776,СВЦЭМ!$A$33:$A$776,$A110,СВЦЭМ!$B$33:$B$776,N$83)+'СЕТ СН'!$H$11+СВЦЭМ!$D$10+'СЕТ СН'!$H$6-'СЕТ СН'!$H$23</f>
        <v>1073.7437842600002</v>
      </c>
      <c r="O110" s="36">
        <f>SUMIFS(СВЦЭМ!$D$33:$D$776,СВЦЭМ!$A$33:$A$776,$A110,СВЦЭМ!$B$33:$B$776,O$83)+'СЕТ СН'!$H$11+СВЦЭМ!$D$10+'СЕТ СН'!$H$6-'СЕТ СН'!$H$23</f>
        <v>1081.29031136</v>
      </c>
      <c r="P110" s="36">
        <f>SUMIFS(СВЦЭМ!$D$33:$D$776,СВЦЭМ!$A$33:$A$776,$A110,СВЦЭМ!$B$33:$B$776,P$83)+'СЕТ СН'!$H$11+СВЦЭМ!$D$10+'СЕТ СН'!$H$6-'СЕТ СН'!$H$23</f>
        <v>1089.6178842300001</v>
      </c>
      <c r="Q110" s="36">
        <f>SUMIFS(СВЦЭМ!$D$33:$D$776,СВЦЭМ!$A$33:$A$776,$A110,СВЦЭМ!$B$33:$B$776,Q$83)+'СЕТ СН'!$H$11+СВЦЭМ!$D$10+'СЕТ СН'!$H$6-'СЕТ СН'!$H$23</f>
        <v>1097.9174040600001</v>
      </c>
      <c r="R110" s="36">
        <f>SUMIFS(СВЦЭМ!$D$33:$D$776,СВЦЭМ!$A$33:$A$776,$A110,СВЦЭМ!$B$33:$B$776,R$83)+'СЕТ СН'!$H$11+СВЦЭМ!$D$10+'СЕТ СН'!$H$6-'СЕТ СН'!$H$23</f>
        <v>1075.6104257000002</v>
      </c>
      <c r="S110" s="36">
        <f>SUMIFS(СВЦЭМ!$D$33:$D$776,СВЦЭМ!$A$33:$A$776,$A110,СВЦЭМ!$B$33:$B$776,S$83)+'СЕТ СН'!$H$11+СВЦЭМ!$D$10+'СЕТ СН'!$H$6-'СЕТ СН'!$H$23</f>
        <v>1083.5035380700001</v>
      </c>
      <c r="T110" s="36">
        <f>SUMIFS(СВЦЭМ!$D$33:$D$776,СВЦЭМ!$A$33:$A$776,$A110,СВЦЭМ!$B$33:$B$776,T$83)+'СЕТ СН'!$H$11+СВЦЭМ!$D$10+'СЕТ СН'!$H$6-'СЕТ СН'!$H$23</f>
        <v>1102.53692817</v>
      </c>
      <c r="U110" s="36">
        <f>SUMIFS(СВЦЭМ!$D$33:$D$776,СВЦЭМ!$A$33:$A$776,$A110,СВЦЭМ!$B$33:$B$776,U$83)+'СЕТ СН'!$H$11+СВЦЭМ!$D$10+'СЕТ СН'!$H$6-'СЕТ СН'!$H$23</f>
        <v>1090.4399964300001</v>
      </c>
      <c r="V110" s="36">
        <f>SUMIFS(СВЦЭМ!$D$33:$D$776,СВЦЭМ!$A$33:$A$776,$A110,СВЦЭМ!$B$33:$B$776,V$83)+'СЕТ СН'!$H$11+СВЦЭМ!$D$10+'СЕТ СН'!$H$6-'СЕТ СН'!$H$23</f>
        <v>1077.6995226200002</v>
      </c>
      <c r="W110" s="36">
        <f>SUMIFS(СВЦЭМ!$D$33:$D$776,СВЦЭМ!$A$33:$A$776,$A110,СВЦЭМ!$B$33:$B$776,W$83)+'СЕТ СН'!$H$11+СВЦЭМ!$D$10+'СЕТ СН'!$H$6-'СЕТ СН'!$H$23</f>
        <v>1047.6783601699999</v>
      </c>
      <c r="X110" s="36">
        <f>SUMIFS(СВЦЭМ!$D$33:$D$776,СВЦЭМ!$A$33:$A$776,$A110,СВЦЭМ!$B$33:$B$776,X$83)+'СЕТ СН'!$H$11+СВЦЭМ!$D$10+'СЕТ СН'!$H$6-'СЕТ СН'!$H$23</f>
        <v>1074.18012075</v>
      </c>
      <c r="Y110" s="36">
        <f>SUMIFS(СВЦЭМ!$D$33:$D$776,СВЦЭМ!$A$33:$A$776,$A110,СВЦЭМ!$B$33:$B$776,Y$83)+'СЕТ СН'!$H$11+СВЦЭМ!$D$10+'СЕТ СН'!$H$6-'СЕТ СН'!$H$23</f>
        <v>1168.2393528800001</v>
      </c>
    </row>
    <row r="111" spans="1:25" ht="15.75" x14ac:dyDescent="0.2">
      <c r="A111" s="35">
        <f t="shared" si="2"/>
        <v>44010</v>
      </c>
      <c r="B111" s="36">
        <f>SUMIFS(СВЦЭМ!$D$33:$D$776,СВЦЭМ!$A$33:$A$776,$A111,СВЦЭМ!$B$33:$B$776,B$83)+'СЕТ СН'!$H$11+СВЦЭМ!$D$10+'СЕТ СН'!$H$6-'СЕТ СН'!$H$23</f>
        <v>1243.08996731</v>
      </c>
      <c r="C111" s="36">
        <f>SUMIFS(СВЦЭМ!$D$33:$D$776,СВЦЭМ!$A$33:$A$776,$A111,СВЦЭМ!$B$33:$B$776,C$83)+'СЕТ СН'!$H$11+СВЦЭМ!$D$10+'СЕТ СН'!$H$6-'СЕТ СН'!$H$23</f>
        <v>1228.0641800799999</v>
      </c>
      <c r="D111" s="36">
        <f>SUMIFS(СВЦЭМ!$D$33:$D$776,СВЦЭМ!$A$33:$A$776,$A111,СВЦЭМ!$B$33:$B$776,D$83)+'СЕТ СН'!$H$11+СВЦЭМ!$D$10+'СЕТ СН'!$H$6-'СЕТ СН'!$H$23</f>
        <v>1209.8528517499999</v>
      </c>
      <c r="E111" s="36">
        <f>SUMIFS(СВЦЭМ!$D$33:$D$776,СВЦЭМ!$A$33:$A$776,$A111,СВЦЭМ!$B$33:$B$776,E$83)+'СЕТ СН'!$H$11+СВЦЭМ!$D$10+'СЕТ СН'!$H$6-'СЕТ СН'!$H$23</f>
        <v>1210.57573366</v>
      </c>
      <c r="F111" s="36">
        <f>SUMIFS(СВЦЭМ!$D$33:$D$776,СВЦЭМ!$A$33:$A$776,$A111,СВЦЭМ!$B$33:$B$776,F$83)+'СЕТ СН'!$H$11+СВЦЭМ!$D$10+'СЕТ СН'!$H$6-'СЕТ СН'!$H$23</f>
        <v>1208.9543861900002</v>
      </c>
      <c r="G111" s="36">
        <f>SUMIFS(СВЦЭМ!$D$33:$D$776,СВЦЭМ!$A$33:$A$776,$A111,СВЦЭМ!$B$33:$B$776,G$83)+'СЕТ СН'!$H$11+СВЦЭМ!$D$10+'СЕТ СН'!$H$6-'СЕТ СН'!$H$23</f>
        <v>1216.8545840100001</v>
      </c>
      <c r="H111" s="36">
        <f>SUMIFS(СВЦЭМ!$D$33:$D$776,СВЦЭМ!$A$33:$A$776,$A111,СВЦЭМ!$B$33:$B$776,H$83)+'СЕТ СН'!$H$11+СВЦЭМ!$D$10+'СЕТ СН'!$H$6-'СЕТ СН'!$H$23</f>
        <v>1217.6260033399999</v>
      </c>
      <c r="I111" s="36">
        <f>SUMIFS(СВЦЭМ!$D$33:$D$776,СВЦЭМ!$A$33:$A$776,$A111,СВЦЭМ!$B$33:$B$776,I$83)+'СЕТ СН'!$H$11+СВЦЭМ!$D$10+'СЕТ СН'!$H$6-'СЕТ СН'!$H$23</f>
        <v>1229.5072770300001</v>
      </c>
      <c r="J111" s="36">
        <f>SUMIFS(СВЦЭМ!$D$33:$D$776,СВЦЭМ!$A$33:$A$776,$A111,СВЦЭМ!$B$33:$B$776,J$83)+'СЕТ СН'!$H$11+СВЦЭМ!$D$10+'СЕТ СН'!$H$6-'СЕТ СН'!$H$23</f>
        <v>1225.9428319200001</v>
      </c>
      <c r="K111" s="36">
        <f>SUMIFS(СВЦЭМ!$D$33:$D$776,СВЦЭМ!$A$33:$A$776,$A111,СВЦЭМ!$B$33:$B$776,K$83)+'СЕТ СН'!$H$11+СВЦЭМ!$D$10+'СЕТ СН'!$H$6-'СЕТ СН'!$H$23</f>
        <v>1156.8912749900001</v>
      </c>
      <c r="L111" s="36">
        <f>SUMIFS(СВЦЭМ!$D$33:$D$776,СВЦЭМ!$A$33:$A$776,$A111,СВЦЭМ!$B$33:$B$776,L$83)+'СЕТ СН'!$H$11+СВЦЭМ!$D$10+'СЕТ СН'!$H$6-'СЕТ СН'!$H$23</f>
        <v>1080.78054935</v>
      </c>
      <c r="M111" s="36">
        <f>SUMIFS(СВЦЭМ!$D$33:$D$776,СВЦЭМ!$A$33:$A$776,$A111,СВЦЭМ!$B$33:$B$776,M$83)+'СЕТ СН'!$H$11+СВЦЭМ!$D$10+'СЕТ СН'!$H$6-'СЕТ СН'!$H$23</f>
        <v>1052.7354116000001</v>
      </c>
      <c r="N111" s="36">
        <f>SUMIFS(СВЦЭМ!$D$33:$D$776,СВЦЭМ!$A$33:$A$776,$A111,СВЦЭМ!$B$33:$B$776,N$83)+'СЕТ СН'!$H$11+СВЦЭМ!$D$10+'СЕТ СН'!$H$6-'СЕТ СН'!$H$23</f>
        <v>1066.3098130799999</v>
      </c>
      <c r="O111" s="36">
        <f>SUMIFS(СВЦЭМ!$D$33:$D$776,СВЦЭМ!$A$33:$A$776,$A111,СВЦЭМ!$B$33:$B$776,O$83)+'СЕТ СН'!$H$11+СВЦЭМ!$D$10+'СЕТ СН'!$H$6-'СЕТ СН'!$H$23</f>
        <v>1084.8678679700001</v>
      </c>
      <c r="P111" s="36">
        <f>SUMIFS(СВЦЭМ!$D$33:$D$776,СВЦЭМ!$A$33:$A$776,$A111,СВЦЭМ!$B$33:$B$776,P$83)+'СЕТ СН'!$H$11+СВЦЭМ!$D$10+'СЕТ СН'!$H$6-'СЕТ СН'!$H$23</f>
        <v>1070.6579283900001</v>
      </c>
      <c r="Q111" s="36">
        <f>SUMIFS(СВЦЭМ!$D$33:$D$776,СВЦЭМ!$A$33:$A$776,$A111,СВЦЭМ!$B$33:$B$776,Q$83)+'СЕТ СН'!$H$11+СВЦЭМ!$D$10+'СЕТ СН'!$H$6-'СЕТ СН'!$H$23</f>
        <v>1074.9453512800001</v>
      </c>
      <c r="R111" s="36">
        <f>SUMIFS(СВЦЭМ!$D$33:$D$776,СВЦЭМ!$A$33:$A$776,$A111,СВЦЭМ!$B$33:$B$776,R$83)+'СЕТ СН'!$H$11+СВЦЭМ!$D$10+'СЕТ СН'!$H$6-'СЕТ СН'!$H$23</f>
        <v>1090.24491835</v>
      </c>
      <c r="S111" s="36">
        <f>SUMIFS(СВЦЭМ!$D$33:$D$776,СВЦЭМ!$A$33:$A$776,$A111,СВЦЭМ!$B$33:$B$776,S$83)+'СЕТ СН'!$H$11+СВЦЭМ!$D$10+'СЕТ СН'!$H$6-'СЕТ СН'!$H$23</f>
        <v>1093.2987844600002</v>
      </c>
      <c r="T111" s="36">
        <f>SUMIFS(СВЦЭМ!$D$33:$D$776,СВЦЭМ!$A$33:$A$776,$A111,СВЦЭМ!$B$33:$B$776,T$83)+'СЕТ СН'!$H$11+СВЦЭМ!$D$10+'СЕТ СН'!$H$6-'СЕТ СН'!$H$23</f>
        <v>1086.99318242</v>
      </c>
      <c r="U111" s="36">
        <f>SUMIFS(СВЦЭМ!$D$33:$D$776,СВЦЭМ!$A$33:$A$776,$A111,СВЦЭМ!$B$33:$B$776,U$83)+'СЕТ СН'!$H$11+СВЦЭМ!$D$10+'СЕТ СН'!$H$6-'СЕТ СН'!$H$23</f>
        <v>1074.67365617</v>
      </c>
      <c r="V111" s="36">
        <f>SUMIFS(СВЦЭМ!$D$33:$D$776,СВЦЭМ!$A$33:$A$776,$A111,СВЦЭМ!$B$33:$B$776,V$83)+'СЕТ СН'!$H$11+СВЦЭМ!$D$10+'СЕТ СН'!$H$6-'СЕТ СН'!$H$23</f>
        <v>1073.96805281</v>
      </c>
      <c r="W111" s="36">
        <f>SUMIFS(СВЦЭМ!$D$33:$D$776,СВЦЭМ!$A$33:$A$776,$A111,СВЦЭМ!$B$33:$B$776,W$83)+'СЕТ СН'!$H$11+СВЦЭМ!$D$10+'СЕТ СН'!$H$6-'СЕТ СН'!$H$23</f>
        <v>1055.42397007</v>
      </c>
      <c r="X111" s="36">
        <f>SUMIFS(СВЦЭМ!$D$33:$D$776,СВЦЭМ!$A$33:$A$776,$A111,СВЦЭМ!$B$33:$B$776,X$83)+'СЕТ СН'!$H$11+СВЦЭМ!$D$10+'СЕТ СН'!$H$6-'СЕТ СН'!$H$23</f>
        <v>1089.11181584</v>
      </c>
      <c r="Y111" s="36">
        <f>SUMIFS(СВЦЭМ!$D$33:$D$776,СВЦЭМ!$A$33:$A$776,$A111,СВЦЭМ!$B$33:$B$776,Y$83)+'СЕТ СН'!$H$11+СВЦЭМ!$D$10+'СЕТ СН'!$H$6-'СЕТ СН'!$H$23</f>
        <v>1159.6925098500001</v>
      </c>
    </row>
    <row r="112" spans="1:25" ht="15.75" x14ac:dyDescent="0.2">
      <c r="A112" s="35">
        <f t="shared" si="2"/>
        <v>44011</v>
      </c>
      <c r="B112" s="36">
        <f>SUMIFS(СВЦЭМ!$D$33:$D$776,СВЦЭМ!$A$33:$A$776,$A112,СВЦЭМ!$B$33:$B$776,B$83)+'СЕТ СН'!$H$11+СВЦЭМ!$D$10+'СЕТ СН'!$H$6-'СЕТ СН'!$H$23</f>
        <v>1319.6591160400001</v>
      </c>
      <c r="C112" s="36">
        <f>SUMIFS(СВЦЭМ!$D$33:$D$776,СВЦЭМ!$A$33:$A$776,$A112,СВЦЭМ!$B$33:$B$776,C$83)+'СЕТ СН'!$H$11+СВЦЭМ!$D$10+'СЕТ СН'!$H$6-'СЕТ СН'!$H$23</f>
        <v>1314.9750785000001</v>
      </c>
      <c r="D112" s="36">
        <f>SUMIFS(СВЦЭМ!$D$33:$D$776,СВЦЭМ!$A$33:$A$776,$A112,СВЦЭМ!$B$33:$B$776,D$83)+'СЕТ СН'!$H$11+СВЦЭМ!$D$10+'СЕТ СН'!$H$6-'СЕТ СН'!$H$23</f>
        <v>1299.54921057</v>
      </c>
      <c r="E112" s="36">
        <f>SUMIFS(СВЦЭМ!$D$33:$D$776,СВЦЭМ!$A$33:$A$776,$A112,СВЦЭМ!$B$33:$B$776,E$83)+'СЕТ СН'!$H$11+СВЦЭМ!$D$10+'СЕТ СН'!$H$6-'СЕТ СН'!$H$23</f>
        <v>1293.71109116</v>
      </c>
      <c r="F112" s="36">
        <f>SUMIFS(СВЦЭМ!$D$33:$D$776,СВЦЭМ!$A$33:$A$776,$A112,СВЦЭМ!$B$33:$B$776,F$83)+'СЕТ СН'!$H$11+СВЦЭМ!$D$10+'СЕТ СН'!$H$6-'СЕТ СН'!$H$23</f>
        <v>1281.1738332</v>
      </c>
      <c r="G112" s="36">
        <f>SUMIFS(СВЦЭМ!$D$33:$D$776,СВЦЭМ!$A$33:$A$776,$A112,СВЦЭМ!$B$33:$B$776,G$83)+'СЕТ СН'!$H$11+СВЦЭМ!$D$10+'СЕТ СН'!$H$6-'СЕТ СН'!$H$23</f>
        <v>1291.4896979600001</v>
      </c>
      <c r="H112" s="36">
        <f>SUMIFS(СВЦЭМ!$D$33:$D$776,СВЦЭМ!$A$33:$A$776,$A112,СВЦЭМ!$B$33:$B$776,H$83)+'СЕТ СН'!$H$11+СВЦЭМ!$D$10+'СЕТ СН'!$H$6-'СЕТ СН'!$H$23</f>
        <v>1312.2986808000001</v>
      </c>
      <c r="I112" s="36">
        <f>SUMIFS(СВЦЭМ!$D$33:$D$776,СВЦЭМ!$A$33:$A$776,$A112,СВЦЭМ!$B$33:$B$776,I$83)+'СЕТ СН'!$H$11+СВЦЭМ!$D$10+'СЕТ СН'!$H$6-'СЕТ СН'!$H$23</f>
        <v>1330.5621000900001</v>
      </c>
      <c r="J112" s="36">
        <f>SUMIFS(СВЦЭМ!$D$33:$D$776,СВЦЭМ!$A$33:$A$776,$A112,СВЦЭМ!$B$33:$B$776,J$83)+'СЕТ СН'!$H$11+СВЦЭМ!$D$10+'СЕТ СН'!$H$6-'СЕТ СН'!$H$23</f>
        <v>1278.1083654700001</v>
      </c>
      <c r="K112" s="36">
        <f>SUMIFS(СВЦЭМ!$D$33:$D$776,СВЦЭМ!$A$33:$A$776,$A112,СВЦЭМ!$B$33:$B$776,K$83)+'СЕТ СН'!$H$11+СВЦЭМ!$D$10+'СЕТ СН'!$H$6-'СЕТ СН'!$H$23</f>
        <v>1147.92516701</v>
      </c>
      <c r="L112" s="36">
        <f>SUMIFS(СВЦЭМ!$D$33:$D$776,СВЦЭМ!$A$33:$A$776,$A112,СВЦЭМ!$B$33:$B$776,L$83)+'СЕТ СН'!$H$11+СВЦЭМ!$D$10+'СЕТ СН'!$H$6-'СЕТ СН'!$H$23</f>
        <v>1040.2306633100002</v>
      </c>
      <c r="M112" s="36">
        <f>SUMIFS(СВЦЭМ!$D$33:$D$776,СВЦЭМ!$A$33:$A$776,$A112,СВЦЭМ!$B$33:$B$776,M$83)+'СЕТ СН'!$H$11+СВЦЭМ!$D$10+'СЕТ СН'!$H$6-'СЕТ СН'!$H$23</f>
        <v>1025.4923094999999</v>
      </c>
      <c r="N112" s="36">
        <f>SUMIFS(СВЦЭМ!$D$33:$D$776,СВЦЭМ!$A$33:$A$776,$A112,СВЦЭМ!$B$33:$B$776,N$83)+'СЕТ СН'!$H$11+СВЦЭМ!$D$10+'СЕТ СН'!$H$6-'СЕТ СН'!$H$23</f>
        <v>1049.2141505700001</v>
      </c>
      <c r="O112" s="36">
        <f>SUMIFS(СВЦЭМ!$D$33:$D$776,СВЦЭМ!$A$33:$A$776,$A112,СВЦЭМ!$B$33:$B$776,O$83)+'СЕТ СН'!$H$11+СВЦЭМ!$D$10+'СЕТ СН'!$H$6-'СЕТ СН'!$H$23</f>
        <v>1067.3042027500001</v>
      </c>
      <c r="P112" s="36">
        <f>SUMIFS(СВЦЭМ!$D$33:$D$776,СВЦЭМ!$A$33:$A$776,$A112,СВЦЭМ!$B$33:$B$776,P$83)+'СЕТ СН'!$H$11+СВЦЭМ!$D$10+'СЕТ СН'!$H$6-'СЕТ СН'!$H$23</f>
        <v>1056.71016285</v>
      </c>
      <c r="Q112" s="36">
        <f>SUMIFS(СВЦЭМ!$D$33:$D$776,СВЦЭМ!$A$33:$A$776,$A112,СВЦЭМ!$B$33:$B$776,Q$83)+'СЕТ СН'!$H$11+СВЦЭМ!$D$10+'СЕТ СН'!$H$6-'СЕТ СН'!$H$23</f>
        <v>1058.3102521999999</v>
      </c>
      <c r="R112" s="36">
        <f>SUMIFS(СВЦЭМ!$D$33:$D$776,СВЦЭМ!$A$33:$A$776,$A112,СВЦЭМ!$B$33:$B$776,R$83)+'СЕТ СН'!$H$11+СВЦЭМ!$D$10+'СЕТ СН'!$H$6-'СЕТ СН'!$H$23</f>
        <v>1078.6170991700001</v>
      </c>
      <c r="S112" s="36">
        <f>SUMIFS(СВЦЭМ!$D$33:$D$776,СВЦЭМ!$A$33:$A$776,$A112,СВЦЭМ!$B$33:$B$776,S$83)+'СЕТ СН'!$H$11+СВЦЭМ!$D$10+'СЕТ СН'!$H$6-'СЕТ СН'!$H$23</f>
        <v>1077.29216038</v>
      </c>
      <c r="T112" s="36">
        <f>SUMIFS(СВЦЭМ!$D$33:$D$776,СВЦЭМ!$A$33:$A$776,$A112,СВЦЭМ!$B$33:$B$776,T$83)+'СЕТ СН'!$H$11+СВЦЭМ!$D$10+'СЕТ СН'!$H$6-'СЕТ СН'!$H$23</f>
        <v>1087.5509184699999</v>
      </c>
      <c r="U112" s="36">
        <f>SUMIFS(СВЦЭМ!$D$33:$D$776,СВЦЭМ!$A$33:$A$776,$A112,СВЦЭМ!$B$33:$B$776,U$83)+'СЕТ СН'!$H$11+СВЦЭМ!$D$10+'СЕТ СН'!$H$6-'СЕТ СН'!$H$23</f>
        <v>1111.60794839</v>
      </c>
      <c r="V112" s="36">
        <f>SUMIFS(СВЦЭМ!$D$33:$D$776,СВЦЭМ!$A$33:$A$776,$A112,СВЦЭМ!$B$33:$B$776,V$83)+'СЕТ СН'!$H$11+СВЦЭМ!$D$10+'СЕТ СН'!$H$6-'СЕТ СН'!$H$23</f>
        <v>1117.0208686400001</v>
      </c>
      <c r="W112" s="36">
        <f>SUMIFS(СВЦЭМ!$D$33:$D$776,СВЦЭМ!$A$33:$A$776,$A112,СВЦЭМ!$B$33:$B$776,W$83)+'СЕТ СН'!$H$11+СВЦЭМ!$D$10+'СЕТ СН'!$H$6-'СЕТ СН'!$H$23</f>
        <v>1090.5179933300001</v>
      </c>
      <c r="X112" s="36">
        <f>SUMIFS(СВЦЭМ!$D$33:$D$776,СВЦЭМ!$A$33:$A$776,$A112,СВЦЭМ!$B$33:$B$776,X$83)+'СЕТ СН'!$H$11+СВЦЭМ!$D$10+'СЕТ СН'!$H$6-'СЕТ СН'!$H$23</f>
        <v>1080.6003375999999</v>
      </c>
      <c r="Y112" s="36">
        <f>SUMIFS(СВЦЭМ!$D$33:$D$776,СВЦЭМ!$A$33:$A$776,$A112,СВЦЭМ!$B$33:$B$776,Y$83)+'СЕТ СН'!$H$11+СВЦЭМ!$D$10+'СЕТ СН'!$H$6-'СЕТ СН'!$H$23</f>
        <v>1201.60500045</v>
      </c>
    </row>
    <row r="113" spans="1:27" ht="15.75" x14ac:dyDescent="0.2">
      <c r="A113" s="35">
        <f t="shared" si="2"/>
        <v>44012</v>
      </c>
      <c r="B113" s="36">
        <f>SUMIFS(СВЦЭМ!$D$33:$D$776,СВЦЭМ!$A$33:$A$776,$A113,СВЦЭМ!$B$33:$B$776,B$83)+'СЕТ СН'!$H$11+СВЦЭМ!$D$10+'СЕТ СН'!$H$6-'СЕТ СН'!$H$23</f>
        <v>1317.8819930499999</v>
      </c>
      <c r="C113" s="36">
        <f>SUMIFS(СВЦЭМ!$D$33:$D$776,СВЦЭМ!$A$33:$A$776,$A113,СВЦЭМ!$B$33:$B$776,C$83)+'СЕТ СН'!$H$11+СВЦЭМ!$D$10+'СЕТ СН'!$H$6-'СЕТ СН'!$H$23</f>
        <v>1290.7080483100001</v>
      </c>
      <c r="D113" s="36">
        <f>SUMIFS(СВЦЭМ!$D$33:$D$776,СВЦЭМ!$A$33:$A$776,$A113,СВЦЭМ!$B$33:$B$776,D$83)+'СЕТ СН'!$H$11+СВЦЭМ!$D$10+'СЕТ СН'!$H$6-'СЕТ СН'!$H$23</f>
        <v>1275.2862843</v>
      </c>
      <c r="E113" s="36">
        <f>SUMIFS(СВЦЭМ!$D$33:$D$776,СВЦЭМ!$A$33:$A$776,$A113,СВЦЭМ!$B$33:$B$776,E$83)+'СЕТ СН'!$H$11+СВЦЭМ!$D$10+'СЕТ СН'!$H$6-'СЕТ СН'!$H$23</f>
        <v>1267.90450895</v>
      </c>
      <c r="F113" s="36">
        <f>SUMIFS(СВЦЭМ!$D$33:$D$776,СВЦЭМ!$A$33:$A$776,$A113,СВЦЭМ!$B$33:$B$776,F$83)+'СЕТ СН'!$H$11+СВЦЭМ!$D$10+'СЕТ СН'!$H$6-'СЕТ СН'!$H$23</f>
        <v>1258.8955171900002</v>
      </c>
      <c r="G113" s="36">
        <f>SUMIFS(СВЦЭМ!$D$33:$D$776,СВЦЭМ!$A$33:$A$776,$A113,СВЦЭМ!$B$33:$B$776,G$83)+'СЕТ СН'!$H$11+СВЦЭМ!$D$10+'СЕТ СН'!$H$6-'СЕТ СН'!$H$23</f>
        <v>1271.4503223400002</v>
      </c>
      <c r="H113" s="36">
        <f>SUMIFS(СВЦЭМ!$D$33:$D$776,СВЦЭМ!$A$33:$A$776,$A113,СВЦЭМ!$B$33:$B$776,H$83)+'СЕТ СН'!$H$11+СВЦЭМ!$D$10+'СЕТ СН'!$H$6-'СЕТ СН'!$H$23</f>
        <v>1296.5067587399999</v>
      </c>
      <c r="I113" s="36">
        <f>SUMIFS(СВЦЭМ!$D$33:$D$776,СВЦЭМ!$A$33:$A$776,$A113,СВЦЭМ!$B$33:$B$776,I$83)+'СЕТ СН'!$H$11+СВЦЭМ!$D$10+'СЕТ СН'!$H$6-'СЕТ СН'!$H$23</f>
        <v>1304.33456471</v>
      </c>
      <c r="J113" s="36">
        <f>SUMIFS(СВЦЭМ!$D$33:$D$776,СВЦЭМ!$A$33:$A$776,$A113,СВЦЭМ!$B$33:$B$776,J$83)+'СЕТ СН'!$H$11+СВЦЭМ!$D$10+'СЕТ СН'!$H$6-'СЕТ СН'!$H$23</f>
        <v>1253.4444385900001</v>
      </c>
      <c r="K113" s="36">
        <f>SUMIFS(СВЦЭМ!$D$33:$D$776,СВЦЭМ!$A$33:$A$776,$A113,СВЦЭМ!$B$33:$B$776,K$83)+'СЕТ СН'!$H$11+СВЦЭМ!$D$10+'СЕТ СН'!$H$6-'СЕТ СН'!$H$23</f>
        <v>1159.82467449</v>
      </c>
      <c r="L113" s="36">
        <f>SUMIFS(СВЦЭМ!$D$33:$D$776,СВЦЭМ!$A$33:$A$776,$A113,СВЦЭМ!$B$33:$B$776,L$83)+'СЕТ СН'!$H$11+СВЦЭМ!$D$10+'СЕТ СН'!$H$6-'СЕТ СН'!$H$23</f>
        <v>1074.83331376</v>
      </c>
      <c r="M113" s="36">
        <f>SUMIFS(СВЦЭМ!$D$33:$D$776,СВЦЭМ!$A$33:$A$776,$A113,СВЦЭМ!$B$33:$B$776,M$83)+'СЕТ СН'!$H$11+СВЦЭМ!$D$10+'СЕТ СН'!$H$6-'СЕТ СН'!$H$23</f>
        <v>1069.7708855000001</v>
      </c>
      <c r="N113" s="36">
        <f>SUMIFS(СВЦЭМ!$D$33:$D$776,СВЦЭМ!$A$33:$A$776,$A113,СВЦЭМ!$B$33:$B$776,N$83)+'СЕТ СН'!$H$11+СВЦЭМ!$D$10+'СЕТ СН'!$H$6-'СЕТ СН'!$H$23</f>
        <v>1092.9450827599999</v>
      </c>
      <c r="O113" s="36">
        <f>SUMIFS(СВЦЭМ!$D$33:$D$776,СВЦЭМ!$A$33:$A$776,$A113,СВЦЭМ!$B$33:$B$776,O$83)+'СЕТ СН'!$H$11+СВЦЭМ!$D$10+'СЕТ СН'!$H$6-'СЕТ СН'!$H$23</f>
        <v>1097.12716039</v>
      </c>
      <c r="P113" s="36">
        <f>SUMIFS(СВЦЭМ!$D$33:$D$776,СВЦЭМ!$A$33:$A$776,$A113,СВЦЭМ!$B$33:$B$776,P$83)+'СЕТ СН'!$H$11+СВЦЭМ!$D$10+'СЕТ СН'!$H$6-'СЕТ СН'!$H$23</f>
        <v>1093.9215610199999</v>
      </c>
      <c r="Q113" s="36">
        <f>SUMIFS(СВЦЭМ!$D$33:$D$776,СВЦЭМ!$A$33:$A$776,$A113,СВЦЭМ!$B$33:$B$776,Q$83)+'СЕТ СН'!$H$11+СВЦЭМ!$D$10+'СЕТ СН'!$H$6-'СЕТ СН'!$H$23</f>
        <v>1098.5824171500001</v>
      </c>
      <c r="R113" s="36">
        <f>SUMIFS(СВЦЭМ!$D$33:$D$776,СВЦЭМ!$A$33:$A$776,$A113,СВЦЭМ!$B$33:$B$776,R$83)+'СЕТ СН'!$H$11+СВЦЭМ!$D$10+'СЕТ СН'!$H$6-'СЕТ СН'!$H$23</f>
        <v>1100.6406926100001</v>
      </c>
      <c r="S113" s="36">
        <f>SUMIFS(СВЦЭМ!$D$33:$D$776,СВЦЭМ!$A$33:$A$776,$A113,СВЦЭМ!$B$33:$B$776,S$83)+'СЕТ СН'!$H$11+СВЦЭМ!$D$10+'СЕТ СН'!$H$6-'СЕТ СН'!$H$23</f>
        <v>1102.57229938</v>
      </c>
      <c r="T113" s="36">
        <f>SUMIFS(СВЦЭМ!$D$33:$D$776,СВЦЭМ!$A$33:$A$776,$A113,СВЦЭМ!$B$33:$B$776,T$83)+'СЕТ СН'!$H$11+СВЦЭМ!$D$10+'СЕТ СН'!$H$6-'СЕТ СН'!$H$23</f>
        <v>1101.9488064000002</v>
      </c>
      <c r="U113" s="36">
        <f>SUMIFS(СВЦЭМ!$D$33:$D$776,СВЦЭМ!$A$33:$A$776,$A113,СВЦЭМ!$B$33:$B$776,U$83)+'СЕТ СН'!$H$11+СВЦЭМ!$D$10+'СЕТ СН'!$H$6-'СЕТ СН'!$H$23</f>
        <v>1096.67374569</v>
      </c>
      <c r="V113" s="36">
        <f>SUMIFS(СВЦЭМ!$D$33:$D$776,СВЦЭМ!$A$33:$A$776,$A113,СВЦЭМ!$B$33:$B$776,V$83)+'СЕТ СН'!$H$11+СВЦЭМ!$D$10+'СЕТ СН'!$H$6-'СЕТ СН'!$H$23</f>
        <v>1090.1200475000001</v>
      </c>
      <c r="W113" s="36">
        <f>SUMIFS(СВЦЭМ!$D$33:$D$776,СВЦЭМ!$A$33:$A$776,$A113,СВЦЭМ!$B$33:$B$776,W$83)+'СЕТ СН'!$H$11+СВЦЭМ!$D$10+'СЕТ СН'!$H$6-'СЕТ СН'!$H$23</f>
        <v>1063.9735895200001</v>
      </c>
      <c r="X113" s="36">
        <f>SUMIFS(СВЦЭМ!$D$33:$D$776,СВЦЭМ!$A$33:$A$776,$A113,СВЦЭМ!$B$33:$B$776,X$83)+'СЕТ СН'!$H$11+СВЦЭМ!$D$10+'СЕТ СН'!$H$6-'СЕТ СН'!$H$23</f>
        <v>1107.8368771400001</v>
      </c>
      <c r="Y113" s="36">
        <f>SUMIFS(СВЦЭМ!$D$33:$D$776,СВЦЭМ!$A$33:$A$776,$A113,СВЦЭМ!$B$33:$B$776,Y$83)+'СЕТ СН'!$H$11+СВЦЭМ!$D$10+'СЕТ СН'!$H$6-'СЕТ СН'!$H$23</f>
        <v>1202.8499895800001</v>
      </c>
    </row>
    <row r="114" spans="1:27" ht="15.75" hidden="1" x14ac:dyDescent="0.2">
      <c r="A114" s="35">
        <f t="shared" si="2"/>
        <v>44013</v>
      </c>
      <c r="B114" s="36">
        <f>SUMIFS(СВЦЭМ!$D$33:$D$776,СВЦЭМ!$A$33:$A$776,$A114,СВЦЭМ!$B$33:$B$776,B$83)+'СЕТ СН'!$H$11+СВЦЭМ!$D$10+'СЕТ СН'!$H$6-'СЕТ СН'!$H$23</f>
        <v>450.35000805000004</v>
      </c>
      <c r="C114" s="36">
        <f>SUMIFS(СВЦЭМ!$D$33:$D$776,СВЦЭМ!$A$33:$A$776,$A114,СВЦЭМ!$B$33:$B$776,C$83)+'СЕТ СН'!$H$11+СВЦЭМ!$D$10+'СЕТ СН'!$H$6-'СЕТ СН'!$H$23</f>
        <v>450.35000805000004</v>
      </c>
      <c r="D114" s="36">
        <f>SUMIFS(СВЦЭМ!$D$33:$D$776,СВЦЭМ!$A$33:$A$776,$A114,СВЦЭМ!$B$33:$B$776,D$83)+'СЕТ СН'!$H$11+СВЦЭМ!$D$10+'СЕТ СН'!$H$6-'СЕТ СН'!$H$23</f>
        <v>450.35000805000004</v>
      </c>
      <c r="E114" s="36">
        <f>SUMIFS(СВЦЭМ!$D$33:$D$776,СВЦЭМ!$A$33:$A$776,$A114,СВЦЭМ!$B$33:$B$776,E$83)+'СЕТ СН'!$H$11+СВЦЭМ!$D$10+'СЕТ СН'!$H$6-'СЕТ СН'!$H$23</f>
        <v>450.35000805000004</v>
      </c>
      <c r="F114" s="36">
        <f>SUMIFS(СВЦЭМ!$D$33:$D$776,СВЦЭМ!$A$33:$A$776,$A114,СВЦЭМ!$B$33:$B$776,F$83)+'СЕТ СН'!$H$11+СВЦЭМ!$D$10+'СЕТ СН'!$H$6-'СЕТ СН'!$H$23</f>
        <v>450.35000805000004</v>
      </c>
      <c r="G114" s="36">
        <f>SUMIFS(СВЦЭМ!$D$33:$D$776,СВЦЭМ!$A$33:$A$776,$A114,СВЦЭМ!$B$33:$B$776,G$83)+'СЕТ СН'!$H$11+СВЦЭМ!$D$10+'СЕТ СН'!$H$6-'СЕТ СН'!$H$23</f>
        <v>450.35000805000004</v>
      </c>
      <c r="H114" s="36">
        <f>SUMIFS(СВЦЭМ!$D$33:$D$776,СВЦЭМ!$A$33:$A$776,$A114,СВЦЭМ!$B$33:$B$776,H$83)+'СЕТ СН'!$H$11+СВЦЭМ!$D$10+'СЕТ СН'!$H$6-'СЕТ СН'!$H$23</f>
        <v>450.35000805000004</v>
      </c>
      <c r="I114" s="36">
        <f>SUMIFS(СВЦЭМ!$D$33:$D$776,СВЦЭМ!$A$33:$A$776,$A114,СВЦЭМ!$B$33:$B$776,I$83)+'СЕТ СН'!$H$11+СВЦЭМ!$D$10+'СЕТ СН'!$H$6-'СЕТ СН'!$H$23</f>
        <v>450.35000805000004</v>
      </c>
      <c r="J114" s="36">
        <f>SUMIFS(СВЦЭМ!$D$33:$D$776,СВЦЭМ!$A$33:$A$776,$A114,СВЦЭМ!$B$33:$B$776,J$83)+'СЕТ СН'!$H$11+СВЦЭМ!$D$10+'СЕТ СН'!$H$6-'СЕТ СН'!$H$23</f>
        <v>450.35000805000004</v>
      </c>
      <c r="K114" s="36">
        <f>SUMIFS(СВЦЭМ!$D$33:$D$776,СВЦЭМ!$A$33:$A$776,$A114,СВЦЭМ!$B$33:$B$776,K$83)+'СЕТ СН'!$H$11+СВЦЭМ!$D$10+'СЕТ СН'!$H$6-'СЕТ СН'!$H$23</f>
        <v>450.35000805000004</v>
      </c>
      <c r="L114" s="36">
        <f>SUMIFS(СВЦЭМ!$D$33:$D$776,СВЦЭМ!$A$33:$A$776,$A114,СВЦЭМ!$B$33:$B$776,L$83)+'СЕТ СН'!$H$11+СВЦЭМ!$D$10+'СЕТ СН'!$H$6-'СЕТ СН'!$H$23</f>
        <v>450.35000805000004</v>
      </c>
      <c r="M114" s="36">
        <f>SUMIFS(СВЦЭМ!$D$33:$D$776,СВЦЭМ!$A$33:$A$776,$A114,СВЦЭМ!$B$33:$B$776,M$83)+'СЕТ СН'!$H$11+СВЦЭМ!$D$10+'СЕТ СН'!$H$6-'СЕТ СН'!$H$23</f>
        <v>450.35000805000004</v>
      </c>
      <c r="N114" s="36">
        <f>SUMIFS(СВЦЭМ!$D$33:$D$776,СВЦЭМ!$A$33:$A$776,$A114,СВЦЭМ!$B$33:$B$776,N$83)+'СЕТ СН'!$H$11+СВЦЭМ!$D$10+'СЕТ СН'!$H$6-'СЕТ СН'!$H$23</f>
        <v>450.35000805000004</v>
      </c>
      <c r="O114" s="36">
        <f>SUMIFS(СВЦЭМ!$D$33:$D$776,СВЦЭМ!$A$33:$A$776,$A114,СВЦЭМ!$B$33:$B$776,O$83)+'СЕТ СН'!$H$11+СВЦЭМ!$D$10+'СЕТ СН'!$H$6-'СЕТ СН'!$H$23</f>
        <v>450.35000805000004</v>
      </c>
      <c r="P114" s="36">
        <f>SUMIFS(СВЦЭМ!$D$33:$D$776,СВЦЭМ!$A$33:$A$776,$A114,СВЦЭМ!$B$33:$B$776,P$83)+'СЕТ СН'!$H$11+СВЦЭМ!$D$10+'СЕТ СН'!$H$6-'СЕТ СН'!$H$23</f>
        <v>450.35000805000004</v>
      </c>
      <c r="Q114" s="36">
        <f>SUMIFS(СВЦЭМ!$D$33:$D$776,СВЦЭМ!$A$33:$A$776,$A114,СВЦЭМ!$B$33:$B$776,Q$83)+'СЕТ СН'!$H$11+СВЦЭМ!$D$10+'СЕТ СН'!$H$6-'СЕТ СН'!$H$23</f>
        <v>450.35000805000004</v>
      </c>
      <c r="R114" s="36">
        <f>SUMIFS(СВЦЭМ!$D$33:$D$776,СВЦЭМ!$A$33:$A$776,$A114,СВЦЭМ!$B$33:$B$776,R$83)+'СЕТ СН'!$H$11+СВЦЭМ!$D$10+'СЕТ СН'!$H$6-'СЕТ СН'!$H$23</f>
        <v>450.35000805000004</v>
      </c>
      <c r="S114" s="36">
        <f>SUMIFS(СВЦЭМ!$D$33:$D$776,СВЦЭМ!$A$33:$A$776,$A114,СВЦЭМ!$B$33:$B$776,S$83)+'СЕТ СН'!$H$11+СВЦЭМ!$D$10+'СЕТ СН'!$H$6-'СЕТ СН'!$H$23</f>
        <v>450.35000805000004</v>
      </c>
      <c r="T114" s="36">
        <f>SUMIFS(СВЦЭМ!$D$33:$D$776,СВЦЭМ!$A$33:$A$776,$A114,СВЦЭМ!$B$33:$B$776,T$83)+'СЕТ СН'!$H$11+СВЦЭМ!$D$10+'СЕТ СН'!$H$6-'СЕТ СН'!$H$23</f>
        <v>450.35000805000004</v>
      </c>
      <c r="U114" s="36">
        <f>SUMIFS(СВЦЭМ!$D$33:$D$776,СВЦЭМ!$A$33:$A$776,$A114,СВЦЭМ!$B$33:$B$776,U$83)+'СЕТ СН'!$H$11+СВЦЭМ!$D$10+'СЕТ СН'!$H$6-'СЕТ СН'!$H$23</f>
        <v>450.35000805000004</v>
      </c>
      <c r="V114" s="36">
        <f>SUMIFS(СВЦЭМ!$D$33:$D$776,СВЦЭМ!$A$33:$A$776,$A114,СВЦЭМ!$B$33:$B$776,V$83)+'СЕТ СН'!$H$11+СВЦЭМ!$D$10+'СЕТ СН'!$H$6-'СЕТ СН'!$H$23</f>
        <v>450.35000805000004</v>
      </c>
      <c r="W114" s="36">
        <f>SUMIFS(СВЦЭМ!$D$33:$D$776,СВЦЭМ!$A$33:$A$776,$A114,СВЦЭМ!$B$33:$B$776,W$83)+'СЕТ СН'!$H$11+СВЦЭМ!$D$10+'СЕТ СН'!$H$6-'СЕТ СН'!$H$23</f>
        <v>450.35000805000004</v>
      </c>
      <c r="X114" s="36">
        <f>SUMIFS(СВЦЭМ!$D$33:$D$776,СВЦЭМ!$A$33:$A$776,$A114,СВЦЭМ!$B$33:$B$776,X$83)+'СЕТ СН'!$H$11+СВЦЭМ!$D$10+'СЕТ СН'!$H$6-'СЕТ СН'!$H$23</f>
        <v>450.35000805000004</v>
      </c>
      <c r="Y114" s="36">
        <f>SUMIFS(СВЦЭМ!$D$33:$D$776,СВЦЭМ!$A$33:$A$776,$A114,СВЦЭМ!$B$33:$B$776,Y$83)+'СЕТ СН'!$H$11+СВЦЭМ!$D$10+'СЕТ СН'!$H$6-'СЕТ СН'!$H$23</f>
        <v>450.35000805000004</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01.06.2020</v>
      </c>
      <c r="B120" s="36">
        <f>SUMIFS(СВЦЭМ!$D$33:$D$776,СВЦЭМ!$A$33:$A$776,$A120,СВЦЭМ!$B$33:$B$776,B$119)+'СЕТ СН'!$I$11+СВЦЭМ!$D$10+'СЕТ СН'!$I$6-'СЕТ СН'!$I$23</f>
        <v>1415.5799832</v>
      </c>
      <c r="C120" s="36">
        <f>SUMIFS(СВЦЭМ!$D$33:$D$776,СВЦЭМ!$A$33:$A$776,$A120,СВЦЭМ!$B$33:$B$776,C$119)+'СЕТ СН'!$I$11+СВЦЭМ!$D$10+'СЕТ СН'!$I$6-'СЕТ СН'!$I$23</f>
        <v>1426.6020854399999</v>
      </c>
      <c r="D120" s="36">
        <f>SUMIFS(СВЦЭМ!$D$33:$D$776,СВЦЭМ!$A$33:$A$776,$A120,СВЦЭМ!$B$33:$B$776,D$119)+'СЕТ СН'!$I$11+СВЦЭМ!$D$10+'СЕТ СН'!$I$6-'СЕТ СН'!$I$23</f>
        <v>1442.7511995300001</v>
      </c>
      <c r="E120" s="36">
        <f>SUMIFS(СВЦЭМ!$D$33:$D$776,СВЦЭМ!$A$33:$A$776,$A120,СВЦЭМ!$B$33:$B$776,E$119)+'СЕТ СН'!$I$11+СВЦЭМ!$D$10+'СЕТ СН'!$I$6-'СЕТ СН'!$I$23</f>
        <v>1450.4155709000001</v>
      </c>
      <c r="F120" s="36">
        <f>SUMIFS(СВЦЭМ!$D$33:$D$776,СВЦЭМ!$A$33:$A$776,$A120,СВЦЭМ!$B$33:$B$776,F$119)+'СЕТ СН'!$I$11+СВЦЭМ!$D$10+'СЕТ СН'!$I$6-'СЕТ СН'!$I$23</f>
        <v>1450.4817799100001</v>
      </c>
      <c r="G120" s="36">
        <f>SUMIFS(СВЦЭМ!$D$33:$D$776,СВЦЭМ!$A$33:$A$776,$A120,СВЦЭМ!$B$33:$B$776,G$119)+'СЕТ СН'!$I$11+СВЦЭМ!$D$10+'СЕТ СН'!$I$6-'СЕТ СН'!$I$23</f>
        <v>1447.0332409500002</v>
      </c>
      <c r="H120" s="36">
        <f>SUMIFS(СВЦЭМ!$D$33:$D$776,СВЦЭМ!$A$33:$A$776,$A120,СВЦЭМ!$B$33:$B$776,H$119)+'СЕТ СН'!$I$11+СВЦЭМ!$D$10+'СЕТ СН'!$I$6-'СЕТ СН'!$I$23</f>
        <v>1432.0940966100002</v>
      </c>
      <c r="I120" s="36">
        <f>SUMIFS(СВЦЭМ!$D$33:$D$776,СВЦЭМ!$A$33:$A$776,$A120,СВЦЭМ!$B$33:$B$776,I$119)+'СЕТ СН'!$I$11+СВЦЭМ!$D$10+'СЕТ СН'!$I$6-'СЕТ СН'!$I$23</f>
        <v>1422.32340995</v>
      </c>
      <c r="J120" s="36">
        <f>SUMIFS(СВЦЭМ!$D$33:$D$776,СВЦЭМ!$A$33:$A$776,$A120,СВЦЭМ!$B$33:$B$776,J$119)+'СЕТ СН'!$I$11+СВЦЭМ!$D$10+'СЕТ СН'!$I$6-'СЕТ СН'!$I$23</f>
        <v>1389.31368993</v>
      </c>
      <c r="K120" s="36">
        <f>SUMIFS(СВЦЭМ!$D$33:$D$776,СВЦЭМ!$A$33:$A$776,$A120,СВЦЭМ!$B$33:$B$776,K$119)+'СЕТ СН'!$I$11+СВЦЭМ!$D$10+'СЕТ СН'!$I$6-'СЕТ СН'!$I$23</f>
        <v>1332.93083841</v>
      </c>
      <c r="L120" s="36">
        <f>SUMIFS(СВЦЭМ!$D$33:$D$776,СВЦЭМ!$A$33:$A$776,$A120,СВЦЭМ!$B$33:$B$776,L$119)+'СЕТ СН'!$I$11+СВЦЭМ!$D$10+'СЕТ СН'!$I$6-'СЕТ СН'!$I$23</f>
        <v>1356.04188292</v>
      </c>
      <c r="M120" s="36">
        <f>SUMIFS(СВЦЭМ!$D$33:$D$776,СВЦЭМ!$A$33:$A$776,$A120,СВЦЭМ!$B$33:$B$776,M$119)+'СЕТ СН'!$I$11+СВЦЭМ!$D$10+'СЕТ СН'!$I$6-'СЕТ СН'!$I$23</f>
        <v>1372.26041691</v>
      </c>
      <c r="N120" s="36">
        <f>SUMIFS(СВЦЭМ!$D$33:$D$776,СВЦЭМ!$A$33:$A$776,$A120,СВЦЭМ!$B$33:$B$776,N$119)+'СЕТ СН'!$I$11+СВЦЭМ!$D$10+'СЕТ СН'!$I$6-'СЕТ СН'!$I$23</f>
        <v>1367.6455068499999</v>
      </c>
      <c r="O120" s="36">
        <f>SUMIFS(СВЦЭМ!$D$33:$D$776,СВЦЭМ!$A$33:$A$776,$A120,СВЦЭМ!$B$33:$B$776,O$119)+'СЕТ СН'!$I$11+СВЦЭМ!$D$10+'СЕТ СН'!$I$6-'СЕТ СН'!$I$23</f>
        <v>1355.95387641</v>
      </c>
      <c r="P120" s="36">
        <f>SUMIFS(СВЦЭМ!$D$33:$D$776,СВЦЭМ!$A$33:$A$776,$A120,СВЦЭМ!$B$33:$B$776,P$119)+'СЕТ СН'!$I$11+СВЦЭМ!$D$10+'СЕТ СН'!$I$6-'СЕТ СН'!$I$23</f>
        <v>1349.5154639699999</v>
      </c>
      <c r="Q120" s="36">
        <f>SUMIFS(СВЦЭМ!$D$33:$D$776,СВЦЭМ!$A$33:$A$776,$A120,СВЦЭМ!$B$33:$B$776,Q$119)+'СЕТ СН'!$I$11+СВЦЭМ!$D$10+'СЕТ СН'!$I$6-'СЕТ СН'!$I$23</f>
        <v>1352.97648985</v>
      </c>
      <c r="R120" s="36">
        <f>SUMIFS(СВЦЭМ!$D$33:$D$776,СВЦЭМ!$A$33:$A$776,$A120,СВЦЭМ!$B$33:$B$776,R$119)+'СЕТ СН'!$I$11+СВЦЭМ!$D$10+'СЕТ СН'!$I$6-'СЕТ СН'!$I$23</f>
        <v>1347.4646132500002</v>
      </c>
      <c r="S120" s="36">
        <f>SUMIFS(СВЦЭМ!$D$33:$D$776,СВЦЭМ!$A$33:$A$776,$A120,СВЦЭМ!$B$33:$B$776,S$119)+'СЕТ СН'!$I$11+СВЦЭМ!$D$10+'СЕТ СН'!$I$6-'СЕТ СН'!$I$23</f>
        <v>1350.4526206099999</v>
      </c>
      <c r="T120" s="36">
        <f>SUMIFS(СВЦЭМ!$D$33:$D$776,СВЦЭМ!$A$33:$A$776,$A120,СВЦЭМ!$B$33:$B$776,T$119)+'СЕТ СН'!$I$11+СВЦЭМ!$D$10+'СЕТ СН'!$I$6-'СЕТ СН'!$I$23</f>
        <v>1358.7905705200001</v>
      </c>
      <c r="U120" s="36">
        <f>SUMIFS(СВЦЭМ!$D$33:$D$776,СВЦЭМ!$A$33:$A$776,$A120,СВЦЭМ!$B$33:$B$776,U$119)+'СЕТ СН'!$I$11+СВЦЭМ!$D$10+'СЕТ СН'!$I$6-'СЕТ СН'!$I$23</f>
        <v>1336.9889749399999</v>
      </c>
      <c r="V120" s="36">
        <f>SUMIFS(СВЦЭМ!$D$33:$D$776,СВЦЭМ!$A$33:$A$776,$A120,СВЦЭМ!$B$33:$B$776,V$119)+'СЕТ СН'!$I$11+СВЦЭМ!$D$10+'СЕТ СН'!$I$6-'СЕТ СН'!$I$23</f>
        <v>1350.0574045799999</v>
      </c>
      <c r="W120" s="36">
        <f>SUMIFS(СВЦЭМ!$D$33:$D$776,СВЦЭМ!$A$33:$A$776,$A120,СВЦЭМ!$B$33:$B$776,W$119)+'СЕТ СН'!$I$11+СВЦЭМ!$D$10+'СЕТ СН'!$I$6-'СЕТ СН'!$I$23</f>
        <v>1371.12369713</v>
      </c>
      <c r="X120" s="36">
        <f>SUMIFS(СВЦЭМ!$D$33:$D$776,СВЦЭМ!$A$33:$A$776,$A120,СВЦЭМ!$B$33:$B$776,X$119)+'СЕТ СН'!$I$11+СВЦЭМ!$D$10+'СЕТ СН'!$I$6-'СЕТ СН'!$I$23</f>
        <v>1346.1797111400001</v>
      </c>
      <c r="Y120" s="36">
        <f>SUMIFS(СВЦЭМ!$D$33:$D$776,СВЦЭМ!$A$33:$A$776,$A120,СВЦЭМ!$B$33:$B$776,Y$119)+'СЕТ СН'!$I$11+СВЦЭМ!$D$10+'СЕТ СН'!$I$6-'СЕТ СН'!$I$23</f>
        <v>1373.9835279200001</v>
      </c>
      <c r="AA120" s="45"/>
    </row>
    <row r="121" spans="1:27" ht="15.75" x14ac:dyDescent="0.2">
      <c r="A121" s="35">
        <f>A120+1</f>
        <v>43984</v>
      </c>
      <c r="B121" s="36">
        <f>SUMIFS(СВЦЭМ!$D$33:$D$776,СВЦЭМ!$A$33:$A$776,$A121,СВЦЭМ!$B$33:$B$776,B$119)+'СЕТ СН'!$I$11+СВЦЭМ!$D$10+'СЕТ СН'!$I$6-'СЕТ СН'!$I$23</f>
        <v>1393.82443812</v>
      </c>
      <c r="C121" s="36">
        <f>SUMIFS(СВЦЭМ!$D$33:$D$776,СВЦЭМ!$A$33:$A$776,$A121,СВЦЭМ!$B$33:$B$776,C$119)+'СЕТ СН'!$I$11+СВЦЭМ!$D$10+'СЕТ СН'!$I$6-'СЕТ СН'!$I$23</f>
        <v>1436.1566136500001</v>
      </c>
      <c r="D121" s="36">
        <f>SUMIFS(СВЦЭМ!$D$33:$D$776,СВЦЭМ!$A$33:$A$776,$A121,СВЦЭМ!$B$33:$B$776,D$119)+'СЕТ СН'!$I$11+СВЦЭМ!$D$10+'СЕТ СН'!$I$6-'СЕТ СН'!$I$23</f>
        <v>1462.61057022</v>
      </c>
      <c r="E121" s="36">
        <f>SUMIFS(СВЦЭМ!$D$33:$D$776,СВЦЭМ!$A$33:$A$776,$A121,СВЦЭМ!$B$33:$B$776,E$119)+'СЕТ СН'!$I$11+СВЦЭМ!$D$10+'СЕТ СН'!$I$6-'СЕТ СН'!$I$23</f>
        <v>1470.5211804800001</v>
      </c>
      <c r="F121" s="36">
        <f>SUMIFS(СВЦЭМ!$D$33:$D$776,СВЦЭМ!$A$33:$A$776,$A121,СВЦЭМ!$B$33:$B$776,F$119)+'СЕТ СН'!$I$11+СВЦЭМ!$D$10+'СЕТ СН'!$I$6-'СЕТ СН'!$I$23</f>
        <v>1473.8330168500001</v>
      </c>
      <c r="G121" s="36">
        <f>SUMIFS(СВЦЭМ!$D$33:$D$776,СВЦЭМ!$A$33:$A$776,$A121,СВЦЭМ!$B$33:$B$776,G$119)+'СЕТ СН'!$I$11+СВЦЭМ!$D$10+'СЕТ СН'!$I$6-'СЕТ СН'!$I$23</f>
        <v>1469.39029671</v>
      </c>
      <c r="H121" s="36">
        <f>SUMIFS(СВЦЭМ!$D$33:$D$776,СВЦЭМ!$A$33:$A$776,$A121,СВЦЭМ!$B$33:$B$776,H$119)+'СЕТ СН'!$I$11+СВЦЭМ!$D$10+'СЕТ СН'!$I$6-'СЕТ СН'!$I$23</f>
        <v>1429.53885715</v>
      </c>
      <c r="I121" s="36">
        <f>SUMIFS(СВЦЭМ!$D$33:$D$776,СВЦЭМ!$A$33:$A$776,$A121,СВЦЭМ!$B$33:$B$776,I$119)+'СЕТ СН'!$I$11+СВЦЭМ!$D$10+'СЕТ СН'!$I$6-'СЕТ СН'!$I$23</f>
        <v>1384.4483101800001</v>
      </c>
      <c r="J121" s="36">
        <f>SUMIFS(СВЦЭМ!$D$33:$D$776,СВЦЭМ!$A$33:$A$776,$A121,СВЦЭМ!$B$33:$B$776,J$119)+'СЕТ СН'!$I$11+СВЦЭМ!$D$10+'СЕТ СН'!$I$6-'СЕТ СН'!$I$23</f>
        <v>1403.62744905</v>
      </c>
      <c r="K121" s="36">
        <f>SUMIFS(СВЦЭМ!$D$33:$D$776,СВЦЭМ!$A$33:$A$776,$A121,СВЦЭМ!$B$33:$B$776,K$119)+'СЕТ СН'!$I$11+СВЦЭМ!$D$10+'СЕТ СН'!$I$6-'СЕТ СН'!$I$23</f>
        <v>1399.9580555900002</v>
      </c>
      <c r="L121" s="36">
        <f>SUMIFS(СВЦЭМ!$D$33:$D$776,СВЦЭМ!$A$33:$A$776,$A121,СВЦЭМ!$B$33:$B$776,L$119)+'СЕТ СН'!$I$11+СВЦЭМ!$D$10+'СЕТ СН'!$I$6-'СЕТ СН'!$I$23</f>
        <v>1389.7295802799999</v>
      </c>
      <c r="M121" s="36">
        <f>SUMIFS(СВЦЭМ!$D$33:$D$776,СВЦЭМ!$A$33:$A$776,$A121,СВЦЭМ!$B$33:$B$776,M$119)+'СЕТ СН'!$I$11+СВЦЭМ!$D$10+'СЕТ СН'!$I$6-'СЕТ СН'!$I$23</f>
        <v>1368.51187185</v>
      </c>
      <c r="N121" s="36">
        <f>SUMIFS(СВЦЭМ!$D$33:$D$776,СВЦЭМ!$A$33:$A$776,$A121,СВЦЭМ!$B$33:$B$776,N$119)+'СЕТ СН'!$I$11+СВЦЭМ!$D$10+'СЕТ СН'!$I$6-'СЕТ СН'!$I$23</f>
        <v>1363.1231113700001</v>
      </c>
      <c r="O121" s="36">
        <f>SUMIFS(СВЦЭМ!$D$33:$D$776,СВЦЭМ!$A$33:$A$776,$A121,СВЦЭМ!$B$33:$B$776,O$119)+'СЕТ СН'!$I$11+СВЦЭМ!$D$10+'СЕТ СН'!$I$6-'СЕТ СН'!$I$23</f>
        <v>1364.15191445</v>
      </c>
      <c r="P121" s="36">
        <f>SUMIFS(СВЦЭМ!$D$33:$D$776,СВЦЭМ!$A$33:$A$776,$A121,СВЦЭМ!$B$33:$B$776,P$119)+'СЕТ СН'!$I$11+СВЦЭМ!$D$10+'СЕТ СН'!$I$6-'СЕТ СН'!$I$23</f>
        <v>1376.7911322</v>
      </c>
      <c r="Q121" s="36">
        <f>SUMIFS(СВЦЭМ!$D$33:$D$776,СВЦЭМ!$A$33:$A$776,$A121,СВЦЭМ!$B$33:$B$776,Q$119)+'СЕТ СН'!$I$11+СВЦЭМ!$D$10+'СЕТ СН'!$I$6-'СЕТ СН'!$I$23</f>
        <v>1373.4544990100001</v>
      </c>
      <c r="R121" s="36">
        <f>SUMIFS(СВЦЭМ!$D$33:$D$776,СВЦЭМ!$A$33:$A$776,$A121,СВЦЭМ!$B$33:$B$776,R$119)+'СЕТ СН'!$I$11+СВЦЭМ!$D$10+'СЕТ СН'!$I$6-'СЕТ СН'!$I$23</f>
        <v>1364.60691582</v>
      </c>
      <c r="S121" s="36">
        <f>SUMIFS(СВЦЭМ!$D$33:$D$776,СВЦЭМ!$A$33:$A$776,$A121,СВЦЭМ!$B$33:$B$776,S$119)+'СЕТ СН'!$I$11+СВЦЭМ!$D$10+'СЕТ СН'!$I$6-'СЕТ СН'!$I$23</f>
        <v>1374.82335162</v>
      </c>
      <c r="T121" s="36">
        <f>SUMIFS(СВЦЭМ!$D$33:$D$776,СВЦЭМ!$A$33:$A$776,$A121,СВЦЭМ!$B$33:$B$776,T$119)+'СЕТ СН'!$I$11+СВЦЭМ!$D$10+'СЕТ СН'!$I$6-'СЕТ СН'!$I$23</f>
        <v>1385.5983752100001</v>
      </c>
      <c r="U121" s="36">
        <f>SUMIFS(СВЦЭМ!$D$33:$D$776,СВЦЭМ!$A$33:$A$776,$A121,СВЦЭМ!$B$33:$B$776,U$119)+'СЕТ СН'!$I$11+СВЦЭМ!$D$10+'СЕТ СН'!$I$6-'СЕТ СН'!$I$23</f>
        <v>1371.6088463599999</v>
      </c>
      <c r="V121" s="36">
        <f>SUMIFS(СВЦЭМ!$D$33:$D$776,СВЦЭМ!$A$33:$A$776,$A121,СВЦЭМ!$B$33:$B$776,V$119)+'СЕТ СН'!$I$11+СВЦЭМ!$D$10+'СЕТ СН'!$I$6-'СЕТ СН'!$I$23</f>
        <v>1376.0598177000002</v>
      </c>
      <c r="W121" s="36">
        <f>SUMIFS(СВЦЭМ!$D$33:$D$776,СВЦЭМ!$A$33:$A$776,$A121,СВЦЭМ!$B$33:$B$776,W$119)+'СЕТ СН'!$I$11+СВЦЭМ!$D$10+'СЕТ СН'!$I$6-'СЕТ СН'!$I$23</f>
        <v>1371.27959844</v>
      </c>
      <c r="X121" s="36">
        <f>SUMIFS(СВЦЭМ!$D$33:$D$776,СВЦЭМ!$A$33:$A$776,$A121,СВЦЭМ!$B$33:$B$776,X$119)+'СЕТ СН'!$I$11+СВЦЭМ!$D$10+'СЕТ СН'!$I$6-'СЕТ СН'!$I$23</f>
        <v>1346.9804380300002</v>
      </c>
      <c r="Y121" s="36">
        <f>SUMIFS(СВЦЭМ!$D$33:$D$776,СВЦЭМ!$A$33:$A$776,$A121,СВЦЭМ!$B$33:$B$776,Y$119)+'СЕТ СН'!$I$11+СВЦЭМ!$D$10+'СЕТ СН'!$I$6-'СЕТ СН'!$I$23</f>
        <v>1345.58857573</v>
      </c>
    </row>
    <row r="122" spans="1:27" ht="15.75" x14ac:dyDescent="0.2">
      <c r="A122" s="35">
        <f t="shared" ref="A122:A150" si="3">A121+1</f>
        <v>43985</v>
      </c>
      <c r="B122" s="36">
        <f>SUMIFS(СВЦЭМ!$D$33:$D$776,СВЦЭМ!$A$33:$A$776,$A122,СВЦЭМ!$B$33:$B$776,B$119)+'СЕТ СН'!$I$11+СВЦЭМ!$D$10+'СЕТ СН'!$I$6-'СЕТ СН'!$I$23</f>
        <v>1451.8633990600001</v>
      </c>
      <c r="C122" s="36">
        <f>SUMIFS(СВЦЭМ!$D$33:$D$776,СВЦЭМ!$A$33:$A$776,$A122,СВЦЭМ!$B$33:$B$776,C$119)+'СЕТ СН'!$I$11+СВЦЭМ!$D$10+'СЕТ СН'!$I$6-'СЕТ СН'!$I$23</f>
        <v>1475.00462244</v>
      </c>
      <c r="D122" s="36">
        <f>SUMIFS(СВЦЭМ!$D$33:$D$776,СВЦЭМ!$A$33:$A$776,$A122,СВЦЭМ!$B$33:$B$776,D$119)+'СЕТ СН'!$I$11+СВЦЭМ!$D$10+'СЕТ СН'!$I$6-'СЕТ СН'!$I$23</f>
        <v>1478.2681076200001</v>
      </c>
      <c r="E122" s="36">
        <f>SUMIFS(СВЦЭМ!$D$33:$D$776,СВЦЭМ!$A$33:$A$776,$A122,СВЦЭМ!$B$33:$B$776,E$119)+'СЕТ СН'!$I$11+СВЦЭМ!$D$10+'СЕТ СН'!$I$6-'СЕТ СН'!$I$23</f>
        <v>1479.1272021899999</v>
      </c>
      <c r="F122" s="36">
        <f>SUMIFS(СВЦЭМ!$D$33:$D$776,СВЦЭМ!$A$33:$A$776,$A122,СВЦЭМ!$B$33:$B$776,F$119)+'СЕТ СН'!$I$11+СВЦЭМ!$D$10+'СЕТ СН'!$I$6-'СЕТ СН'!$I$23</f>
        <v>1475.6391972800002</v>
      </c>
      <c r="G122" s="36">
        <f>SUMIFS(СВЦЭМ!$D$33:$D$776,СВЦЭМ!$A$33:$A$776,$A122,СВЦЭМ!$B$33:$B$776,G$119)+'СЕТ СН'!$I$11+СВЦЭМ!$D$10+'СЕТ СН'!$I$6-'СЕТ СН'!$I$23</f>
        <v>1476.1107731000002</v>
      </c>
      <c r="H122" s="36">
        <f>SUMIFS(СВЦЭМ!$D$33:$D$776,СВЦЭМ!$A$33:$A$776,$A122,СВЦЭМ!$B$33:$B$776,H$119)+'СЕТ СН'!$I$11+СВЦЭМ!$D$10+'СЕТ СН'!$I$6-'СЕТ СН'!$I$23</f>
        <v>1476.09545895</v>
      </c>
      <c r="I122" s="36">
        <f>SUMIFS(СВЦЭМ!$D$33:$D$776,СВЦЭМ!$A$33:$A$776,$A122,СВЦЭМ!$B$33:$B$776,I$119)+'СЕТ СН'!$I$11+СВЦЭМ!$D$10+'СЕТ СН'!$I$6-'СЕТ СН'!$I$23</f>
        <v>1443.4553560700001</v>
      </c>
      <c r="J122" s="36">
        <f>SUMIFS(СВЦЭМ!$D$33:$D$776,СВЦЭМ!$A$33:$A$776,$A122,СВЦЭМ!$B$33:$B$776,J$119)+'СЕТ СН'!$I$11+СВЦЭМ!$D$10+'СЕТ СН'!$I$6-'СЕТ СН'!$I$23</f>
        <v>1454.5753649399999</v>
      </c>
      <c r="K122" s="36">
        <f>SUMIFS(СВЦЭМ!$D$33:$D$776,СВЦЭМ!$A$33:$A$776,$A122,СВЦЭМ!$B$33:$B$776,K$119)+'СЕТ СН'!$I$11+СВЦЭМ!$D$10+'СЕТ СН'!$I$6-'СЕТ СН'!$I$23</f>
        <v>1448.31587337</v>
      </c>
      <c r="L122" s="36">
        <f>SUMIFS(СВЦЭМ!$D$33:$D$776,СВЦЭМ!$A$33:$A$776,$A122,СВЦЭМ!$B$33:$B$776,L$119)+'СЕТ СН'!$I$11+СВЦЭМ!$D$10+'СЕТ СН'!$I$6-'СЕТ СН'!$I$23</f>
        <v>1405.10500854</v>
      </c>
      <c r="M122" s="36">
        <f>SUMIFS(СВЦЭМ!$D$33:$D$776,СВЦЭМ!$A$33:$A$776,$A122,СВЦЭМ!$B$33:$B$776,M$119)+'СЕТ СН'!$I$11+СВЦЭМ!$D$10+'СЕТ СН'!$I$6-'СЕТ СН'!$I$23</f>
        <v>1358.3828057599999</v>
      </c>
      <c r="N122" s="36">
        <f>SUMIFS(СВЦЭМ!$D$33:$D$776,СВЦЭМ!$A$33:$A$776,$A122,СВЦЭМ!$B$33:$B$776,N$119)+'СЕТ СН'!$I$11+СВЦЭМ!$D$10+'СЕТ СН'!$I$6-'СЕТ СН'!$I$23</f>
        <v>1343.96326421</v>
      </c>
      <c r="O122" s="36">
        <f>SUMIFS(СВЦЭМ!$D$33:$D$776,СВЦЭМ!$A$33:$A$776,$A122,СВЦЭМ!$B$33:$B$776,O$119)+'СЕТ СН'!$I$11+СВЦЭМ!$D$10+'СЕТ СН'!$I$6-'СЕТ СН'!$I$23</f>
        <v>1344.4895536899999</v>
      </c>
      <c r="P122" s="36">
        <f>SUMIFS(СВЦЭМ!$D$33:$D$776,СВЦЭМ!$A$33:$A$776,$A122,СВЦЭМ!$B$33:$B$776,P$119)+'СЕТ СН'!$I$11+СВЦЭМ!$D$10+'СЕТ СН'!$I$6-'СЕТ СН'!$I$23</f>
        <v>1350.08572871</v>
      </c>
      <c r="Q122" s="36">
        <f>SUMIFS(СВЦЭМ!$D$33:$D$776,СВЦЭМ!$A$33:$A$776,$A122,СВЦЭМ!$B$33:$B$776,Q$119)+'СЕТ СН'!$I$11+СВЦЭМ!$D$10+'СЕТ СН'!$I$6-'СЕТ СН'!$I$23</f>
        <v>1350.3533938</v>
      </c>
      <c r="R122" s="36">
        <f>SUMIFS(СВЦЭМ!$D$33:$D$776,СВЦЭМ!$A$33:$A$776,$A122,СВЦЭМ!$B$33:$B$776,R$119)+'СЕТ СН'!$I$11+СВЦЭМ!$D$10+'СЕТ СН'!$I$6-'СЕТ СН'!$I$23</f>
        <v>1345.8053963100001</v>
      </c>
      <c r="S122" s="36">
        <f>SUMIFS(СВЦЭМ!$D$33:$D$776,СВЦЭМ!$A$33:$A$776,$A122,СВЦЭМ!$B$33:$B$776,S$119)+'СЕТ СН'!$I$11+СВЦЭМ!$D$10+'СЕТ СН'!$I$6-'СЕТ СН'!$I$23</f>
        <v>1343.93322805</v>
      </c>
      <c r="T122" s="36">
        <f>SUMIFS(СВЦЭМ!$D$33:$D$776,СВЦЭМ!$A$33:$A$776,$A122,СВЦЭМ!$B$33:$B$776,T$119)+'СЕТ СН'!$I$11+СВЦЭМ!$D$10+'СЕТ СН'!$I$6-'СЕТ СН'!$I$23</f>
        <v>1369.3803494600002</v>
      </c>
      <c r="U122" s="36">
        <f>SUMIFS(СВЦЭМ!$D$33:$D$776,СВЦЭМ!$A$33:$A$776,$A122,СВЦЭМ!$B$33:$B$776,U$119)+'СЕТ СН'!$I$11+СВЦЭМ!$D$10+'СЕТ СН'!$I$6-'СЕТ СН'!$I$23</f>
        <v>1340.7073237300001</v>
      </c>
      <c r="V122" s="36">
        <f>SUMIFS(СВЦЭМ!$D$33:$D$776,СВЦЭМ!$A$33:$A$776,$A122,СВЦЭМ!$B$33:$B$776,V$119)+'СЕТ СН'!$I$11+СВЦЭМ!$D$10+'СЕТ СН'!$I$6-'СЕТ СН'!$I$23</f>
        <v>1293.3788020900001</v>
      </c>
      <c r="W122" s="36">
        <f>SUMIFS(СВЦЭМ!$D$33:$D$776,СВЦЭМ!$A$33:$A$776,$A122,СВЦЭМ!$B$33:$B$776,W$119)+'СЕТ СН'!$I$11+СВЦЭМ!$D$10+'СЕТ СН'!$I$6-'СЕТ СН'!$I$23</f>
        <v>1289.0666162</v>
      </c>
      <c r="X122" s="36">
        <f>SUMIFS(СВЦЭМ!$D$33:$D$776,СВЦЭМ!$A$33:$A$776,$A122,СВЦЭМ!$B$33:$B$776,X$119)+'СЕТ СН'!$I$11+СВЦЭМ!$D$10+'СЕТ СН'!$I$6-'СЕТ СН'!$I$23</f>
        <v>1336.28530275</v>
      </c>
      <c r="Y122" s="36">
        <f>SUMIFS(СВЦЭМ!$D$33:$D$776,СВЦЭМ!$A$33:$A$776,$A122,СВЦЭМ!$B$33:$B$776,Y$119)+'СЕТ СН'!$I$11+СВЦЭМ!$D$10+'СЕТ СН'!$I$6-'СЕТ СН'!$I$23</f>
        <v>1399.7822032700001</v>
      </c>
    </row>
    <row r="123" spans="1:27" ht="15.75" x14ac:dyDescent="0.2">
      <c r="A123" s="35">
        <f t="shared" si="3"/>
        <v>43986</v>
      </c>
      <c r="B123" s="36">
        <f>SUMIFS(СВЦЭМ!$D$33:$D$776,СВЦЭМ!$A$33:$A$776,$A123,СВЦЭМ!$B$33:$B$776,B$119)+'СЕТ СН'!$I$11+СВЦЭМ!$D$10+'СЕТ СН'!$I$6-'СЕТ СН'!$I$23</f>
        <v>1478.93139309</v>
      </c>
      <c r="C123" s="36">
        <f>SUMIFS(СВЦЭМ!$D$33:$D$776,СВЦЭМ!$A$33:$A$776,$A123,СВЦЭМ!$B$33:$B$776,C$119)+'СЕТ СН'!$I$11+СВЦЭМ!$D$10+'СЕТ СН'!$I$6-'СЕТ СН'!$I$23</f>
        <v>1495.92749534</v>
      </c>
      <c r="D123" s="36">
        <f>SUMIFS(СВЦЭМ!$D$33:$D$776,СВЦЭМ!$A$33:$A$776,$A123,СВЦЭМ!$B$33:$B$776,D$119)+'СЕТ СН'!$I$11+СВЦЭМ!$D$10+'СЕТ СН'!$I$6-'СЕТ СН'!$I$23</f>
        <v>1504.97013335</v>
      </c>
      <c r="E123" s="36">
        <f>SUMIFS(СВЦЭМ!$D$33:$D$776,СВЦЭМ!$A$33:$A$776,$A123,СВЦЭМ!$B$33:$B$776,E$119)+'СЕТ СН'!$I$11+СВЦЭМ!$D$10+'СЕТ СН'!$I$6-'СЕТ СН'!$I$23</f>
        <v>1512.9005587000001</v>
      </c>
      <c r="F123" s="36">
        <f>SUMIFS(СВЦЭМ!$D$33:$D$776,СВЦЭМ!$A$33:$A$776,$A123,СВЦЭМ!$B$33:$B$776,F$119)+'СЕТ СН'!$I$11+СВЦЭМ!$D$10+'СЕТ СН'!$I$6-'СЕТ СН'!$I$23</f>
        <v>1520.6827929800002</v>
      </c>
      <c r="G123" s="36">
        <f>SUMIFS(СВЦЭМ!$D$33:$D$776,СВЦЭМ!$A$33:$A$776,$A123,СВЦЭМ!$B$33:$B$776,G$119)+'СЕТ СН'!$I$11+СВЦЭМ!$D$10+'СЕТ СН'!$I$6-'СЕТ СН'!$I$23</f>
        <v>1521.80441931</v>
      </c>
      <c r="H123" s="36">
        <f>SUMIFS(СВЦЭМ!$D$33:$D$776,СВЦЭМ!$A$33:$A$776,$A123,СВЦЭМ!$B$33:$B$776,H$119)+'СЕТ СН'!$I$11+СВЦЭМ!$D$10+'СЕТ СН'!$I$6-'СЕТ СН'!$I$23</f>
        <v>1518.43216409</v>
      </c>
      <c r="I123" s="36">
        <f>SUMIFS(СВЦЭМ!$D$33:$D$776,СВЦЭМ!$A$33:$A$776,$A123,СВЦЭМ!$B$33:$B$776,I$119)+'СЕТ СН'!$I$11+СВЦЭМ!$D$10+'СЕТ СН'!$I$6-'СЕТ СН'!$I$23</f>
        <v>1477.8801692900001</v>
      </c>
      <c r="J123" s="36">
        <f>SUMIFS(СВЦЭМ!$D$33:$D$776,СВЦЭМ!$A$33:$A$776,$A123,СВЦЭМ!$B$33:$B$776,J$119)+'СЕТ СН'!$I$11+СВЦЭМ!$D$10+'СЕТ СН'!$I$6-'СЕТ СН'!$I$23</f>
        <v>1472.9800692200001</v>
      </c>
      <c r="K123" s="36">
        <f>SUMIFS(СВЦЭМ!$D$33:$D$776,СВЦЭМ!$A$33:$A$776,$A123,СВЦЭМ!$B$33:$B$776,K$119)+'СЕТ СН'!$I$11+СВЦЭМ!$D$10+'СЕТ СН'!$I$6-'СЕТ СН'!$I$23</f>
        <v>1446.13171964</v>
      </c>
      <c r="L123" s="36">
        <f>SUMIFS(СВЦЭМ!$D$33:$D$776,СВЦЭМ!$A$33:$A$776,$A123,СВЦЭМ!$B$33:$B$776,L$119)+'СЕТ СН'!$I$11+СВЦЭМ!$D$10+'СЕТ СН'!$I$6-'СЕТ СН'!$I$23</f>
        <v>1413.20209929</v>
      </c>
      <c r="M123" s="36">
        <f>SUMIFS(СВЦЭМ!$D$33:$D$776,СВЦЭМ!$A$33:$A$776,$A123,СВЦЭМ!$B$33:$B$776,M$119)+'СЕТ СН'!$I$11+СВЦЭМ!$D$10+'СЕТ СН'!$I$6-'СЕТ СН'!$I$23</f>
        <v>1383.2527903</v>
      </c>
      <c r="N123" s="36">
        <f>SUMIFS(СВЦЭМ!$D$33:$D$776,СВЦЭМ!$A$33:$A$776,$A123,СВЦЭМ!$B$33:$B$776,N$119)+'СЕТ СН'!$I$11+СВЦЭМ!$D$10+'СЕТ СН'!$I$6-'СЕТ СН'!$I$23</f>
        <v>1383.44261338</v>
      </c>
      <c r="O123" s="36">
        <f>SUMIFS(СВЦЭМ!$D$33:$D$776,СВЦЭМ!$A$33:$A$776,$A123,СВЦЭМ!$B$33:$B$776,O$119)+'СЕТ СН'!$I$11+СВЦЭМ!$D$10+'СЕТ СН'!$I$6-'СЕТ СН'!$I$23</f>
        <v>1388.0635581699999</v>
      </c>
      <c r="P123" s="36">
        <f>SUMIFS(СВЦЭМ!$D$33:$D$776,СВЦЭМ!$A$33:$A$776,$A123,СВЦЭМ!$B$33:$B$776,P$119)+'СЕТ СН'!$I$11+СВЦЭМ!$D$10+'СЕТ СН'!$I$6-'СЕТ СН'!$I$23</f>
        <v>1392.3800936100001</v>
      </c>
      <c r="Q123" s="36">
        <f>SUMIFS(СВЦЭМ!$D$33:$D$776,СВЦЭМ!$A$33:$A$776,$A123,СВЦЭМ!$B$33:$B$776,Q$119)+'СЕТ СН'!$I$11+СВЦЭМ!$D$10+'СЕТ СН'!$I$6-'СЕТ СН'!$I$23</f>
        <v>1385.1205682099999</v>
      </c>
      <c r="R123" s="36">
        <f>SUMIFS(СВЦЭМ!$D$33:$D$776,СВЦЭМ!$A$33:$A$776,$A123,СВЦЭМ!$B$33:$B$776,R$119)+'СЕТ СН'!$I$11+СВЦЭМ!$D$10+'СЕТ СН'!$I$6-'СЕТ СН'!$I$23</f>
        <v>1382.9332174800002</v>
      </c>
      <c r="S123" s="36">
        <f>SUMIFS(СВЦЭМ!$D$33:$D$776,СВЦЭМ!$A$33:$A$776,$A123,СВЦЭМ!$B$33:$B$776,S$119)+'СЕТ СН'!$I$11+СВЦЭМ!$D$10+'СЕТ СН'!$I$6-'СЕТ СН'!$I$23</f>
        <v>1385.6957221299999</v>
      </c>
      <c r="T123" s="36">
        <f>SUMIFS(СВЦЭМ!$D$33:$D$776,СВЦЭМ!$A$33:$A$776,$A123,СВЦЭМ!$B$33:$B$776,T$119)+'СЕТ СН'!$I$11+СВЦЭМ!$D$10+'СЕТ СН'!$I$6-'СЕТ СН'!$I$23</f>
        <v>1370.2551955899999</v>
      </c>
      <c r="U123" s="36">
        <f>SUMIFS(СВЦЭМ!$D$33:$D$776,СВЦЭМ!$A$33:$A$776,$A123,СВЦЭМ!$B$33:$B$776,U$119)+'СЕТ СН'!$I$11+СВЦЭМ!$D$10+'СЕТ СН'!$I$6-'СЕТ СН'!$I$23</f>
        <v>1328.97827508</v>
      </c>
      <c r="V123" s="36">
        <f>SUMIFS(СВЦЭМ!$D$33:$D$776,СВЦЭМ!$A$33:$A$776,$A123,СВЦЭМ!$B$33:$B$776,V$119)+'СЕТ СН'!$I$11+СВЦЭМ!$D$10+'СЕТ СН'!$I$6-'СЕТ СН'!$I$23</f>
        <v>1321.5985553599999</v>
      </c>
      <c r="W123" s="36">
        <f>SUMIFS(СВЦЭМ!$D$33:$D$776,СВЦЭМ!$A$33:$A$776,$A123,СВЦЭМ!$B$33:$B$776,W$119)+'СЕТ СН'!$I$11+СВЦЭМ!$D$10+'СЕТ СН'!$I$6-'СЕТ СН'!$I$23</f>
        <v>1314.9896582599999</v>
      </c>
      <c r="X123" s="36">
        <f>SUMIFS(СВЦЭМ!$D$33:$D$776,СВЦЭМ!$A$33:$A$776,$A123,СВЦЭМ!$B$33:$B$776,X$119)+'СЕТ СН'!$I$11+СВЦЭМ!$D$10+'СЕТ СН'!$I$6-'СЕТ СН'!$I$23</f>
        <v>1348.8486731600001</v>
      </c>
      <c r="Y123" s="36">
        <f>SUMIFS(СВЦЭМ!$D$33:$D$776,СВЦЭМ!$A$33:$A$776,$A123,СВЦЭМ!$B$33:$B$776,Y$119)+'СЕТ СН'!$I$11+СВЦЭМ!$D$10+'СЕТ СН'!$I$6-'СЕТ СН'!$I$23</f>
        <v>1409.5585568199999</v>
      </c>
    </row>
    <row r="124" spans="1:27" ht="15.75" x14ac:dyDescent="0.2">
      <c r="A124" s="35">
        <f t="shared" si="3"/>
        <v>43987</v>
      </c>
      <c r="B124" s="36">
        <f>SUMIFS(СВЦЭМ!$D$33:$D$776,СВЦЭМ!$A$33:$A$776,$A124,СВЦЭМ!$B$33:$B$776,B$119)+'СЕТ СН'!$I$11+СВЦЭМ!$D$10+'СЕТ СН'!$I$6-'СЕТ СН'!$I$23</f>
        <v>1516.36738558</v>
      </c>
      <c r="C124" s="36">
        <f>SUMIFS(СВЦЭМ!$D$33:$D$776,СВЦЭМ!$A$33:$A$776,$A124,СВЦЭМ!$B$33:$B$776,C$119)+'СЕТ СН'!$I$11+СВЦЭМ!$D$10+'СЕТ СН'!$I$6-'СЕТ СН'!$I$23</f>
        <v>1538.23136972</v>
      </c>
      <c r="D124" s="36">
        <f>SUMIFS(СВЦЭМ!$D$33:$D$776,СВЦЭМ!$A$33:$A$776,$A124,СВЦЭМ!$B$33:$B$776,D$119)+'СЕТ СН'!$I$11+СВЦЭМ!$D$10+'СЕТ СН'!$I$6-'СЕТ СН'!$I$23</f>
        <v>1560.0921063199999</v>
      </c>
      <c r="E124" s="36">
        <f>SUMIFS(СВЦЭМ!$D$33:$D$776,СВЦЭМ!$A$33:$A$776,$A124,СВЦЭМ!$B$33:$B$776,E$119)+'СЕТ СН'!$I$11+СВЦЭМ!$D$10+'СЕТ СН'!$I$6-'СЕТ СН'!$I$23</f>
        <v>1578.3302755499999</v>
      </c>
      <c r="F124" s="36">
        <f>SUMIFS(СВЦЭМ!$D$33:$D$776,СВЦЭМ!$A$33:$A$776,$A124,СВЦЭМ!$B$33:$B$776,F$119)+'СЕТ СН'!$I$11+СВЦЭМ!$D$10+'СЕТ СН'!$I$6-'СЕТ СН'!$I$23</f>
        <v>1573.1347991500002</v>
      </c>
      <c r="G124" s="36">
        <f>SUMIFS(СВЦЭМ!$D$33:$D$776,СВЦЭМ!$A$33:$A$776,$A124,СВЦЭМ!$B$33:$B$776,G$119)+'СЕТ СН'!$I$11+СВЦЭМ!$D$10+'СЕТ СН'!$I$6-'СЕТ СН'!$I$23</f>
        <v>1569.3915967200001</v>
      </c>
      <c r="H124" s="36">
        <f>SUMIFS(СВЦЭМ!$D$33:$D$776,СВЦЭМ!$A$33:$A$776,$A124,СВЦЭМ!$B$33:$B$776,H$119)+'СЕТ СН'!$I$11+СВЦЭМ!$D$10+'СЕТ СН'!$I$6-'СЕТ СН'!$I$23</f>
        <v>1533.8119168100002</v>
      </c>
      <c r="I124" s="36">
        <f>SUMIFS(СВЦЭМ!$D$33:$D$776,СВЦЭМ!$A$33:$A$776,$A124,СВЦЭМ!$B$33:$B$776,I$119)+'СЕТ СН'!$I$11+СВЦЭМ!$D$10+'СЕТ СН'!$I$6-'СЕТ СН'!$I$23</f>
        <v>1490.6493750099999</v>
      </c>
      <c r="J124" s="36">
        <f>SUMIFS(СВЦЭМ!$D$33:$D$776,СВЦЭМ!$A$33:$A$776,$A124,СВЦЭМ!$B$33:$B$776,J$119)+'СЕТ СН'!$I$11+СВЦЭМ!$D$10+'СЕТ СН'!$I$6-'СЕТ СН'!$I$23</f>
        <v>1432.2533965100001</v>
      </c>
      <c r="K124" s="36">
        <f>SUMIFS(СВЦЭМ!$D$33:$D$776,СВЦЭМ!$A$33:$A$776,$A124,СВЦЭМ!$B$33:$B$776,K$119)+'СЕТ СН'!$I$11+СВЦЭМ!$D$10+'СЕТ СН'!$I$6-'СЕТ СН'!$I$23</f>
        <v>1349.56410639</v>
      </c>
      <c r="L124" s="36">
        <f>SUMIFS(СВЦЭМ!$D$33:$D$776,СВЦЭМ!$A$33:$A$776,$A124,СВЦЭМ!$B$33:$B$776,L$119)+'СЕТ СН'!$I$11+СВЦЭМ!$D$10+'СЕТ СН'!$I$6-'СЕТ СН'!$I$23</f>
        <v>1316.2981205800002</v>
      </c>
      <c r="M124" s="36">
        <f>SUMIFS(СВЦЭМ!$D$33:$D$776,СВЦЭМ!$A$33:$A$776,$A124,СВЦЭМ!$B$33:$B$776,M$119)+'СЕТ СН'!$I$11+СВЦЭМ!$D$10+'СЕТ СН'!$I$6-'СЕТ СН'!$I$23</f>
        <v>1318.00079585</v>
      </c>
      <c r="N124" s="36">
        <f>SUMIFS(СВЦЭМ!$D$33:$D$776,СВЦЭМ!$A$33:$A$776,$A124,СВЦЭМ!$B$33:$B$776,N$119)+'СЕТ СН'!$I$11+СВЦЭМ!$D$10+'СЕТ СН'!$I$6-'СЕТ СН'!$I$23</f>
        <v>1317.3951561399999</v>
      </c>
      <c r="O124" s="36">
        <f>SUMIFS(СВЦЭМ!$D$33:$D$776,СВЦЭМ!$A$33:$A$776,$A124,СВЦЭМ!$B$33:$B$776,O$119)+'СЕТ СН'!$I$11+СВЦЭМ!$D$10+'СЕТ СН'!$I$6-'СЕТ СН'!$I$23</f>
        <v>1329.3642415499999</v>
      </c>
      <c r="P124" s="36">
        <f>SUMIFS(СВЦЭМ!$D$33:$D$776,СВЦЭМ!$A$33:$A$776,$A124,СВЦЭМ!$B$33:$B$776,P$119)+'СЕТ СН'!$I$11+СВЦЭМ!$D$10+'СЕТ СН'!$I$6-'СЕТ СН'!$I$23</f>
        <v>1341.9933786199999</v>
      </c>
      <c r="Q124" s="36">
        <f>SUMIFS(СВЦЭМ!$D$33:$D$776,СВЦЭМ!$A$33:$A$776,$A124,СВЦЭМ!$B$33:$B$776,Q$119)+'СЕТ СН'!$I$11+СВЦЭМ!$D$10+'СЕТ СН'!$I$6-'СЕТ СН'!$I$23</f>
        <v>1347.5555592400001</v>
      </c>
      <c r="R124" s="36">
        <f>SUMIFS(СВЦЭМ!$D$33:$D$776,СВЦЭМ!$A$33:$A$776,$A124,СВЦЭМ!$B$33:$B$776,R$119)+'СЕТ СН'!$I$11+СВЦЭМ!$D$10+'СЕТ СН'!$I$6-'СЕТ СН'!$I$23</f>
        <v>1345.04992287</v>
      </c>
      <c r="S124" s="36">
        <f>SUMIFS(СВЦЭМ!$D$33:$D$776,СВЦЭМ!$A$33:$A$776,$A124,СВЦЭМ!$B$33:$B$776,S$119)+'СЕТ СН'!$I$11+СВЦЭМ!$D$10+'СЕТ СН'!$I$6-'СЕТ СН'!$I$23</f>
        <v>1346.77019374</v>
      </c>
      <c r="T124" s="36">
        <f>SUMIFS(СВЦЭМ!$D$33:$D$776,СВЦЭМ!$A$33:$A$776,$A124,СВЦЭМ!$B$33:$B$776,T$119)+'СЕТ СН'!$I$11+СВЦЭМ!$D$10+'СЕТ СН'!$I$6-'СЕТ СН'!$I$23</f>
        <v>1339.2670852900001</v>
      </c>
      <c r="U124" s="36">
        <f>SUMIFS(СВЦЭМ!$D$33:$D$776,СВЦЭМ!$A$33:$A$776,$A124,СВЦЭМ!$B$33:$B$776,U$119)+'СЕТ СН'!$I$11+СВЦЭМ!$D$10+'СЕТ СН'!$I$6-'СЕТ СН'!$I$23</f>
        <v>1332.1111288699999</v>
      </c>
      <c r="V124" s="36">
        <f>SUMIFS(СВЦЭМ!$D$33:$D$776,СВЦЭМ!$A$33:$A$776,$A124,СВЦЭМ!$B$33:$B$776,V$119)+'СЕТ СН'!$I$11+СВЦЭМ!$D$10+'СЕТ СН'!$I$6-'СЕТ СН'!$I$23</f>
        <v>1316.38843172</v>
      </c>
      <c r="W124" s="36">
        <f>SUMIFS(СВЦЭМ!$D$33:$D$776,СВЦЭМ!$A$33:$A$776,$A124,СВЦЭМ!$B$33:$B$776,W$119)+'СЕТ СН'!$I$11+СВЦЭМ!$D$10+'СЕТ СН'!$I$6-'СЕТ СН'!$I$23</f>
        <v>1306.59385092</v>
      </c>
      <c r="X124" s="36">
        <f>SUMIFS(СВЦЭМ!$D$33:$D$776,СВЦЭМ!$A$33:$A$776,$A124,СВЦЭМ!$B$33:$B$776,X$119)+'СЕТ СН'!$I$11+СВЦЭМ!$D$10+'СЕТ СН'!$I$6-'СЕТ СН'!$I$23</f>
        <v>1332.3390373500001</v>
      </c>
      <c r="Y124" s="36">
        <f>SUMIFS(СВЦЭМ!$D$33:$D$776,СВЦЭМ!$A$33:$A$776,$A124,СВЦЭМ!$B$33:$B$776,Y$119)+'СЕТ СН'!$I$11+СВЦЭМ!$D$10+'СЕТ СН'!$I$6-'СЕТ СН'!$I$23</f>
        <v>1400.3775013100001</v>
      </c>
    </row>
    <row r="125" spans="1:27" ht="15.75" x14ac:dyDescent="0.2">
      <c r="A125" s="35">
        <f t="shared" si="3"/>
        <v>43988</v>
      </c>
      <c r="B125" s="36">
        <f>SUMIFS(СВЦЭМ!$D$33:$D$776,СВЦЭМ!$A$33:$A$776,$A125,СВЦЭМ!$B$33:$B$776,B$119)+'СЕТ СН'!$I$11+СВЦЭМ!$D$10+'СЕТ СН'!$I$6-'СЕТ СН'!$I$23</f>
        <v>1462.86409022</v>
      </c>
      <c r="C125" s="36">
        <f>SUMIFS(СВЦЭМ!$D$33:$D$776,СВЦЭМ!$A$33:$A$776,$A125,СВЦЭМ!$B$33:$B$776,C$119)+'СЕТ СН'!$I$11+СВЦЭМ!$D$10+'СЕТ СН'!$I$6-'СЕТ СН'!$I$23</f>
        <v>1485.9065285900001</v>
      </c>
      <c r="D125" s="36">
        <f>SUMIFS(СВЦЭМ!$D$33:$D$776,СВЦЭМ!$A$33:$A$776,$A125,СВЦЭМ!$B$33:$B$776,D$119)+'СЕТ СН'!$I$11+СВЦЭМ!$D$10+'СЕТ СН'!$I$6-'СЕТ СН'!$I$23</f>
        <v>1505.5407935200001</v>
      </c>
      <c r="E125" s="36">
        <f>SUMIFS(СВЦЭМ!$D$33:$D$776,СВЦЭМ!$A$33:$A$776,$A125,СВЦЭМ!$B$33:$B$776,E$119)+'СЕТ СН'!$I$11+СВЦЭМ!$D$10+'СЕТ СН'!$I$6-'СЕТ СН'!$I$23</f>
        <v>1517.9256565599999</v>
      </c>
      <c r="F125" s="36">
        <f>SUMIFS(СВЦЭМ!$D$33:$D$776,СВЦЭМ!$A$33:$A$776,$A125,СВЦЭМ!$B$33:$B$776,F$119)+'СЕТ СН'!$I$11+СВЦЭМ!$D$10+'СЕТ СН'!$I$6-'СЕТ СН'!$I$23</f>
        <v>1517.7062002800001</v>
      </c>
      <c r="G125" s="36">
        <f>SUMIFS(СВЦЭМ!$D$33:$D$776,СВЦЭМ!$A$33:$A$776,$A125,СВЦЭМ!$B$33:$B$776,G$119)+'СЕТ СН'!$I$11+СВЦЭМ!$D$10+'СЕТ СН'!$I$6-'СЕТ СН'!$I$23</f>
        <v>1512.3845767</v>
      </c>
      <c r="H125" s="36">
        <f>SUMIFS(СВЦЭМ!$D$33:$D$776,СВЦЭМ!$A$33:$A$776,$A125,СВЦЭМ!$B$33:$B$776,H$119)+'СЕТ СН'!$I$11+СВЦЭМ!$D$10+'СЕТ СН'!$I$6-'СЕТ СН'!$I$23</f>
        <v>1546.8330323499999</v>
      </c>
      <c r="I125" s="36">
        <f>SUMIFS(СВЦЭМ!$D$33:$D$776,СВЦЭМ!$A$33:$A$776,$A125,СВЦЭМ!$B$33:$B$776,I$119)+'СЕТ СН'!$I$11+СВЦЭМ!$D$10+'СЕТ СН'!$I$6-'СЕТ СН'!$I$23</f>
        <v>1517.2507724900001</v>
      </c>
      <c r="J125" s="36">
        <f>SUMIFS(СВЦЭМ!$D$33:$D$776,СВЦЭМ!$A$33:$A$776,$A125,СВЦЭМ!$B$33:$B$776,J$119)+'СЕТ СН'!$I$11+СВЦЭМ!$D$10+'СЕТ СН'!$I$6-'СЕТ СН'!$I$23</f>
        <v>1459.62752153</v>
      </c>
      <c r="K125" s="36">
        <f>SUMIFS(СВЦЭМ!$D$33:$D$776,СВЦЭМ!$A$33:$A$776,$A125,СВЦЭМ!$B$33:$B$776,K$119)+'СЕТ СН'!$I$11+СВЦЭМ!$D$10+'СЕТ СН'!$I$6-'СЕТ СН'!$I$23</f>
        <v>1353.57097239</v>
      </c>
      <c r="L125" s="36">
        <f>SUMIFS(СВЦЭМ!$D$33:$D$776,СВЦЭМ!$A$33:$A$776,$A125,СВЦЭМ!$B$33:$B$776,L$119)+'СЕТ СН'!$I$11+СВЦЭМ!$D$10+'СЕТ СН'!$I$6-'СЕТ СН'!$I$23</f>
        <v>1289.03994584</v>
      </c>
      <c r="M125" s="36">
        <f>SUMIFS(СВЦЭМ!$D$33:$D$776,СВЦЭМ!$A$33:$A$776,$A125,СВЦЭМ!$B$33:$B$776,M$119)+'СЕТ СН'!$I$11+СВЦЭМ!$D$10+'СЕТ СН'!$I$6-'СЕТ СН'!$I$23</f>
        <v>1284.68473589</v>
      </c>
      <c r="N125" s="36">
        <f>SUMIFS(СВЦЭМ!$D$33:$D$776,СВЦЭМ!$A$33:$A$776,$A125,СВЦЭМ!$B$33:$B$776,N$119)+'СЕТ СН'!$I$11+СВЦЭМ!$D$10+'СЕТ СН'!$I$6-'СЕТ СН'!$I$23</f>
        <v>1302.9263844299999</v>
      </c>
      <c r="O125" s="36">
        <f>SUMIFS(СВЦЭМ!$D$33:$D$776,СВЦЭМ!$A$33:$A$776,$A125,СВЦЭМ!$B$33:$B$776,O$119)+'СЕТ СН'!$I$11+СВЦЭМ!$D$10+'СЕТ СН'!$I$6-'СЕТ СН'!$I$23</f>
        <v>1333.5363456499999</v>
      </c>
      <c r="P125" s="36">
        <f>SUMIFS(СВЦЭМ!$D$33:$D$776,СВЦЭМ!$A$33:$A$776,$A125,СВЦЭМ!$B$33:$B$776,P$119)+'СЕТ СН'!$I$11+СВЦЭМ!$D$10+'СЕТ СН'!$I$6-'СЕТ СН'!$I$23</f>
        <v>1337.74822984</v>
      </c>
      <c r="Q125" s="36">
        <f>SUMIFS(СВЦЭМ!$D$33:$D$776,СВЦЭМ!$A$33:$A$776,$A125,СВЦЭМ!$B$33:$B$776,Q$119)+'СЕТ СН'!$I$11+СВЦЭМ!$D$10+'СЕТ СН'!$I$6-'СЕТ СН'!$I$23</f>
        <v>1340.2291186699999</v>
      </c>
      <c r="R125" s="36">
        <f>SUMIFS(СВЦЭМ!$D$33:$D$776,СВЦЭМ!$A$33:$A$776,$A125,СВЦЭМ!$B$33:$B$776,R$119)+'СЕТ СН'!$I$11+СВЦЭМ!$D$10+'СЕТ СН'!$I$6-'СЕТ СН'!$I$23</f>
        <v>1334.6214066299999</v>
      </c>
      <c r="S125" s="36">
        <f>SUMIFS(СВЦЭМ!$D$33:$D$776,СВЦЭМ!$A$33:$A$776,$A125,СВЦЭМ!$B$33:$B$776,S$119)+'СЕТ СН'!$I$11+СВЦЭМ!$D$10+'СЕТ СН'!$I$6-'СЕТ СН'!$I$23</f>
        <v>1338.8503105</v>
      </c>
      <c r="T125" s="36">
        <f>SUMIFS(СВЦЭМ!$D$33:$D$776,СВЦЭМ!$A$33:$A$776,$A125,СВЦЭМ!$B$33:$B$776,T$119)+'СЕТ СН'!$I$11+СВЦЭМ!$D$10+'СЕТ СН'!$I$6-'СЕТ СН'!$I$23</f>
        <v>1333.67682186</v>
      </c>
      <c r="U125" s="36">
        <f>SUMIFS(СВЦЭМ!$D$33:$D$776,СВЦЭМ!$A$33:$A$776,$A125,СВЦЭМ!$B$33:$B$776,U$119)+'СЕТ СН'!$I$11+СВЦЭМ!$D$10+'СЕТ СН'!$I$6-'СЕТ СН'!$I$23</f>
        <v>1317.51398294</v>
      </c>
      <c r="V125" s="36">
        <f>SUMIFS(СВЦЭМ!$D$33:$D$776,СВЦЭМ!$A$33:$A$776,$A125,СВЦЭМ!$B$33:$B$776,V$119)+'СЕТ СН'!$I$11+СВЦЭМ!$D$10+'СЕТ СН'!$I$6-'СЕТ СН'!$I$23</f>
        <v>1282.43007358</v>
      </c>
      <c r="W125" s="36">
        <f>SUMIFS(СВЦЭМ!$D$33:$D$776,СВЦЭМ!$A$33:$A$776,$A125,СВЦЭМ!$B$33:$B$776,W$119)+'СЕТ СН'!$I$11+СВЦЭМ!$D$10+'СЕТ СН'!$I$6-'СЕТ СН'!$I$23</f>
        <v>1267.5430088200001</v>
      </c>
      <c r="X125" s="36">
        <f>SUMIFS(СВЦЭМ!$D$33:$D$776,СВЦЭМ!$A$33:$A$776,$A125,СВЦЭМ!$B$33:$B$776,X$119)+'СЕТ СН'!$I$11+СВЦЭМ!$D$10+'СЕТ СН'!$I$6-'СЕТ СН'!$I$23</f>
        <v>1299.32934621</v>
      </c>
      <c r="Y125" s="36">
        <f>SUMIFS(СВЦЭМ!$D$33:$D$776,СВЦЭМ!$A$33:$A$776,$A125,СВЦЭМ!$B$33:$B$776,Y$119)+'СЕТ СН'!$I$11+СВЦЭМ!$D$10+'СЕТ СН'!$I$6-'СЕТ СН'!$I$23</f>
        <v>1395.5548319100001</v>
      </c>
    </row>
    <row r="126" spans="1:27" ht="15.75" x14ac:dyDescent="0.2">
      <c r="A126" s="35">
        <f t="shared" si="3"/>
        <v>43989</v>
      </c>
      <c r="B126" s="36">
        <f>SUMIFS(СВЦЭМ!$D$33:$D$776,СВЦЭМ!$A$33:$A$776,$A126,СВЦЭМ!$B$33:$B$776,B$119)+'СЕТ СН'!$I$11+СВЦЭМ!$D$10+'СЕТ СН'!$I$6-'СЕТ СН'!$I$23</f>
        <v>1492.3321346799999</v>
      </c>
      <c r="C126" s="36">
        <f>SUMIFS(СВЦЭМ!$D$33:$D$776,СВЦЭМ!$A$33:$A$776,$A126,СВЦЭМ!$B$33:$B$776,C$119)+'СЕТ СН'!$I$11+СВЦЭМ!$D$10+'СЕТ СН'!$I$6-'СЕТ СН'!$I$23</f>
        <v>1509.3593426299999</v>
      </c>
      <c r="D126" s="36">
        <f>SUMIFS(СВЦЭМ!$D$33:$D$776,СВЦЭМ!$A$33:$A$776,$A126,СВЦЭМ!$B$33:$B$776,D$119)+'СЕТ СН'!$I$11+СВЦЭМ!$D$10+'СЕТ СН'!$I$6-'СЕТ СН'!$I$23</f>
        <v>1518.7867274600001</v>
      </c>
      <c r="E126" s="36">
        <f>SUMIFS(СВЦЭМ!$D$33:$D$776,СВЦЭМ!$A$33:$A$776,$A126,СВЦЭМ!$B$33:$B$776,E$119)+'СЕТ СН'!$I$11+СВЦЭМ!$D$10+'СЕТ СН'!$I$6-'СЕТ СН'!$I$23</f>
        <v>1518.6778993100002</v>
      </c>
      <c r="F126" s="36">
        <f>SUMIFS(СВЦЭМ!$D$33:$D$776,СВЦЭМ!$A$33:$A$776,$A126,СВЦЭМ!$B$33:$B$776,F$119)+'СЕТ СН'!$I$11+СВЦЭМ!$D$10+'СЕТ СН'!$I$6-'СЕТ СН'!$I$23</f>
        <v>1507.96476274</v>
      </c>
      <c r="G126" s="36">
        <f>SUMIFS(СВЦЭМ!$D$33:$D$776,СВЦЭМ!$A$33:$A$776,$A126,СВЦЭМ!$B$33:$B$776,G$119)+'СЕТ СН'!$I$11+СВЦЭМ!$D$10+'СЕТ СН'!$I$6-'СЕТ СН'!$I$23</f>
        <v>1513.21782117</v>
      </c>
      <c r="H126" s="36">
        <f>SUMIFS(СВЦЭМ!$D$33:$D$776,СВЦЭМ!$A$33:$A$776,$A126,СВЦЭМ!$B$33:$B$776,H$119)+'СЕТ СН'!$I$11+СВЦЭМ!$D$10+'СЕТ СН'!$I$6-'СЕТ СН'!$I$23</f>
        <v>1518.66320922</v>
      </c>
      <c r="I126" s="36">
        <f>SUMIFS(СВЦЭМ!$D$33:$D$776,СВЦЭМ!$A$33:$A$776,$A126,СВЦЭМ!$B$33:$B$776,I$119)+'СЕТ СН'!$I$11+СВЦЭМ!$D$10+'СЕТ СН'!$I$6-'СЕТ СН'!$I$23</f>
        <v>1533.10317592</v>
      </c>
      <c r="J126" s="36">
        <f>SUMIFS(СВЦЭМ!$D$33:$D$776,СВЦЭМ!$A$33:$A$776,$A126,СВЦЭМ!$B$33:$B$776,J$119)+'СЕТ СН'!$I$11+СВЦЭМ!$D$10+'СЕТ СН'!$I$6-'СЕТ СН'!$I$23</f>
        <v>1497.7962206500001</v>
      </c>
      <c r="K126" s="36">
        <f>SUMIFS(СВЦЭМ!$D$33:$D$776,СВЦЭМ!$A$33:$A$776,$A126,СВЦЭМ!$B$33:$B$776,K$119)+'СЕТ СН'!$I$11+СВЦЭМ!$D$10+'СЕТ СН'!$I$6-'СЕТ СН'!$I$23</f>
        <v>1412.3636633800002</v>
      </c>
      <c r="L126" s="36">
        <f>SUMIFS(СВЦЭМ!$D$33:$D$776,СВЦЭМ!$A$33:$A$776,$A126,СВЦЭМ!$B$33:$B$776,L$119)+'СЕТ СН'!$I$11+СВЦЭМ!$D$10+'СЕТ СН'!$I$6-'СЕТ СН'!$I$23</f>
        <v>1334.1571853999999</v>
      </c>
      <c r="M126" s="36">
        <f>SUMIFS(СВЦЭМ!$D$33:$D$776,СВЦЭМ!$A$33:$A$776,$A126,СВЦЭМ!$B$33:$B$776,M$119)+'СЕТ СН'!$I$11+СВЦЭМ!$D$10+'СЕТ СН'!$I$6-'СЕТ СН'!$I$23</f>
        <v>1304.2733867699999</v>
      </c>
      <c r="N126" s="36">
        <f>SUMIFS(СВЦЭМ!$D$33:$D$776,СВЦЭМ!$A$33:$A$776,$A126,СВЦЭМ!$B$33:$B$776,N$119)+'СЕТ СН'!$I$11+СВЦЭМ!$D$10+'СЕТ СН'!$I$6-'СЕТ СН'!$I$23</f>
        <v>1300.89104004</v>
      </c>
      <c r="O126" s="36">
        <f>SUMIFS(СВЦЭМ!$D$33:$D$776,СВЦЭМ!$A$33:$A$776,$A126,СВЦЭМ!$B$33:$B$776,O$119)+'СЕТ СН'!$I$11+СВЦЭМ!$D$10+'СЕТ СН'!$I$6-'СЕТ СН'!$I$23</f>
        <v>1295.82751145</v>
      </c>
      <c r="P126" s="36">
        <f>SUMIFS(СВЦЭМ!$D$33:$D$776,СВЦЭМ!$A$33:$A$776,$A126,СВЦЭМ!$B$33:$B$776,P$119)+'СЕТ СН'!$I$11+СВЦЭМ!$D$10+'СЕТ СН'!$I$6-'СЕТ СН'!$I$23</f>
        <v>1307.6710596799999</v>
      </c>
      <c r="Q126" s="36">
        <f>SUMIFS(СВЦЭМ!$D$33:$D$776,СВЦЭМ!$A$33:$A$776,$A126,СВЦЭМ!$B$33:$B$776,Q$119)+'СЕТ СН'!$I$11+СВЦЭМ!$D$10+'СЕТ СН'!$I$6-'СЕТ СН'!$I$23</f>
        <v>1315.82246334</v>
      </c>
      <c r="R126" s="36">
        <f>SUMIFS(СВЦЭМ!$D$33:$D$776,СВЦЭМ!$A$33:$A$776,$A126,СВЦЭМ!$B$33:$B$776,R$119)+'СЕТ СН'!$I$11+СВЦЭМ!$D$10+'СЕТ СН'!$I$6-'СЕТ СН'!$I$23</f>
        <v>1312.0210942799999</v>
      </c>
      <c r="S126" s="36">
        <f>SUMIFS(СВЦЭМ!$D$33:$D$776,СВЦЭМ!$A$33:$A$776,$A126,СВЦЭМ!$B$33:$B$776,S$119)+'СЕТ СН'!$I$11+СВЦЭМ!$D$10+'СЕТ СН'!$I$6-'СЕТ СН'!$I$23</f>
        <v>1317.3539288299999</v>
      </c>
      <c r="T126" s="36">
        <f>SUMIFS(СВЦЭМ!$D$33:$D$776,СВЦЭМ!$A$33:$A$776,$A126,СВЦЭМ!$B$33:$B$776,T$119)+'СЕТ СН'!$I$11+СВЦЭМ!$D$10+'СЕТ СН'!$I$6-'СЕТ СН'!$I$23</f>
        <v>1305.4703241299999</v>
      </c>
      <c r="U126" s="36">
        <f>SUMIFS(СВЦЭМ!$D$33:$D$776,СВЦЭМ!$A$33:$A$776,$A126,СВЦЭМ!$B$33:$B$776,U$119)+'СЕТ СН'!$I$11+СВЦЭМ!$D$10+'СЕТ СН'!$I$6-'СЕТ СН'!$I$23</f>
        <v>1279.6321064900001</v>
      </c>
      <c r="V126" s="36">
        <f>SUMIFS(СВЦЭМ!$D$33:$D$776,СВЦЭМ!$A$33:$A$776,$A126,СВЦЭМ!$B$33:$B$776,V$119)+'СЕТ СН'!$I$11+СВЦЭМ!$D$10+'СЕТ СН'!$I$6-'СЕТ СН'!$I$23</f>
        <v>1246.9282448200001</v>
      </c>
      <c r="W126" s="36">
        <f>SUMIFS(СВЦЭМ!$D$33:$D$776,СВЦЭМ!$A$33:$A$776,$A126,СВЦЭМ!$B$33:$B$776,W$119)+'СЕТ СН'!$I$11+СВЦЭМ!$D$10+'СЕТ СН'!$I$6-'СЕТ СН'!$I$23</f>
        <v>1240.7426945299999</v>
      </c>
      <c r="X126" s="36">
        <f>SUMIFS(СВЦЭМ!$D$33:$D$776,СВЦЭМ!$A$33:$A$776,$A126,СВЦЭМ!$B$33:$B$776,X$119)+'СЕТ СН'!$I$11+СВЦЭМ!$D$10+'СЕТ СН'!$I$6-'СЕТ СН'!$I$23</f>
        <v>1265.03600934</v>
      </c>
      <c r="Y126" s="36">
        <f>SUMIFS(СВЦЭМ!$D$33:$D$776,СВЦЭМ!$A$33:$A$776,$A126,СВЦЭМ!$B$33:$B$776,Y$119)+'СЕТ СН'!$I$11+СВЦЭМ!$D$10+'СЕТ СН'!$I$6-'СЕТ СН'!$I$23</f>
        <v>1357.12887858</v>
      </c>
    </row>
    <row r="127" spans="1:27" ht="15.75" x14ac:dyDescent="0.2">
      <c r="A127" s="35">
        <f t="shared" si="3"/>
        <v>43990</v>
      </c>
      <c r="B127" s="36">
        <f>SUMIFS(СВЦЭМ!$D$33:$D$776,СВЦЭМ!$A$33:$A$776,$A127,СВЦЭМ!$B$33:$B$776,B$119)+'СЕТ СН'!$I$11+СВЦЭМ!$D$10+'СЕТ СН'!$I$6-'СЕТ СН'!$I$23</f>
        <v>1477.03241417</v>
      </c>
      <c r="C127" s="36">
        <f>SUMIFS(СВЦЭМ!$D$33:$D$776,СВЦЭМ!$A$33:$A$776,$A127,СВЦЭМ!$B$33:$B$776,C$119)+'СЕТ СН'!$I$11+СВЦЭМ!$D$10+'СЕТ СН'!$I$6-'СЕТ СН'!$I$23</f>
        <v>1507.3723697800001</v>
      </c>
      <c r="D127" s="36">
        <f>SUMIFS(СВЦЭМ!$D$33:$D$776,СВЦЭМ!$A$33:$A$776,$A127,СВЦЭМ!$B$33:$B$776,D$119)+'СЕТ СН'!$I$11+СВЦЭМ!$D$10+'СЕТ СН'!$I$6-'СЕТ СН'!$I$23</f>
        <v>1534.7818392200002</v>
      </c>
      <c r="E127" s="36">
        <f>SUMIFS(СВЦЭМ!$D$33:$D$776,СВЦЭМ!$A$33:$A$776,$A127,СВЦЭМ!$B$33:$B$776,E$119)+'СЕТ СН'!$I$11+СВЦЭМ!$D$10+'СЕТ СН'!$I$6-'СЕТ СН'!$I$23</f>
        <v>1542.03586765</v>
      </c>
      <c r="F127" s="36">
        <f>SUMIFS(СВЦЭМ!$D$33:$D$776,СВЦЭМ!$A$33:$A$776,$A127,СВЦЭМ!$B$33:$B$776,F$119)+'СЕТ СН'!$I$11+СВЦЭМ!$D$10+'СЕТ СН'!$I$6-'СЕТ СН'!$I$23</f>
        <v>1535.6899152999999</v>
      </c>
      <c r="G127" s="36">
        <f>SUMIFS(СВЦЭМ!$D$33:$D$776,СВЦЭМ!$A$33:$A$776,$A127,СВЦЭМ!$B$33:$B$776,G$119)+'СЕТ СН'!$I$11+СВЦЭМ!$D$10+'СЕТ СН'!$I$6-'СЕТ СН'!$I$23</f>
        <v>1534.1053166400002</v>
      </c>
      <c r="H127" s="36">
        <f>SUMIFS(СВЦЭМ!$D$33:$D$776,СВЦЭМ!$A$33:$A$776,$A127,СВЦЭМ!$B$33:$B$776,H$119)+'СЕТ СН'!$I$11+СВЦЭМ!$D$10+'СЕТ СН'!$I$6-'СЕТ СН'!$I$23</f>
        <v>1529.5553731700002</v>
      </c>
      <c r="I127" s="36">
        <f>SUMIFS(СВЦЭМ!$D$33:$D$776,СВЦЭМ!$A$33:$A$776,$A127,СВЦЭМ!$B$33:$B$776,I$119)+'СЕТ СН'!$I$11+СВЦЭМ!$D$10+'СЕТ СН'!$I$6-'СЕТ СН'!$I$23</f>
        <v>1526.65216904</v>
      </c>
      <c r="J127" s="36">
        <f>SUMIFS(СВЦЭМ!$D$33:$D$776,СВЦЭМ!$A$33:$A$776,$A127,СВЦЭМ!$B$33:$B$776,J$119)+'СЕТ СН'!$I$11+СВЦЭМ!$D$10+'СЕТ СН'!$I$6-'СЕТ СН'!$I$23</f>
        <v>1457.73976741</v>
      </c>
      <c r="K127" s="36">
        <f>SUMIFS(СВЦЭМ!$D$33:$D$776,СВЦЭМ!$A$33:$A$776,$A127,СВЦЭМ!$B$33:$B$776,K$119)+'СЕТ СН'!$I$11+СВЦЭМ!$D$10+'СЕТ СН'!$I$6-'СЕТ СН'!$I$23</f>
        <v>1351.103398</v>
      </c>
      <c r="L127" s="36">
        <f>SUMIFS(СВЦЭМ!$D$33:$D$776,СВЦЭМ!$A$33:$A$776,$A127,СВЦЭМ!$B$33:$B$776,L$119)+'СЕТ СН'!$I$11+СВЦЭМ!$D$10+'СЕТ СН'!$I$6-'СЕТ СН'!$I$23</f>
        <v>1295.01231669</v>
      </c>
      <c r="M127" s="36">
        <f>SUMIFS(СВЦЭМ!$D$33:$D$776,СВЦЭМ!$A$33:$A$776,$A127,СВЦЭМ!$B$33:$B$776,M$119)+'СЕТ СН'!$I$11+СВЦЭМ!$D$10+'СЕТ СН'!$I$6-'СЕТ СН'!$I$23</f>
        <v>1280.99376508</v>
      </c>
      <c r="N127" s="36">
        <f>SUMIFS(СВЦЭМ!$D$33:$D$776,СВЦЭМ!$A$33:$A$776,$A127,СВЦЭМ!$B$33:$B$776,N$119)+'СЕТ СН'!$I$11+СВЦЭМ!$D$10+'СЕТ СН'!$I$6-'СЕТ СН'!$I$23</f>
        <v>1289.56355682</v>
      </c>
      <c r="O127" s="36">
        <f>SUMIFS(СВЦЭМ!$D$33:$D$776,СВЦЭМ!$A$33:$A$776,$A127,СВЦЭМ!$B$33:$B$776,O$119)+'СЕТ СН'!$I$11+СВЦЭМ!$D$10+'СЕТ СН'!$I$6-'СЕТ СН'!$I$23</f>
        <v>1303.3793149100002</v>
      </c>
      <c r="P127" s="36">
        <f>SUMIFS(СВЦЭМ!$D$33:$D$776,СВЦЭМ!$A$33:$A$776,$A127,СВЦЭМ!$B$33:$B$776,P$119)+'СЕТ СН'!$I$11+СВЦЭМ!$D$10+'СЕТ СН'!$I$6-'СЕТ СН'!$I$23</f>
        <v>1301.77490979</v>
      </c>
      <c r="Q127" s="36">
        <f>SUMIFS(СВЦЭМ!$D$33:$D$776,СВЦЭМ!$A$33:$A$776,$A127,СВЦЭМ!$B$33:$B$776,Q$119)+'СЕТ СН'!$I$11+СВЦЭМ!$D$10+'СЕТ СН'!$I$6-'СЕТ СН'!$I$23</f>
        <v>1305.35204802</v>
      </c>
      <c r="R127" s="36">
        <f>SUMIFS(СВЦЭМ!$D$33:$D$776,СВЦЭМ!$A$33:$A$776,$A127,СВЦЭМ!$B$33:$B$776,R$119)+'СЕТ СН'!$I$11+СВЦЭМ!$D$10+'СЕТ СН'!$I$6-'СЕТ СН'!$I$23</f>
        <v>1303.68554924</v>
      </c>
      <c r="S127" s="36">
        <f>SUMIFS(СВЦЭМ!$D$33:$D$776,СВЦЭМ!$A$33:$A$776,$A127,СВЦЭМ!$B$33:$B$776,S$119)+'СЕТ СН'!$I$11+СВЦЭМ!$D$10+'СЕТ СН'!$I$6-'СЕТ СН'!$I$23</f>
        <v>1318.9743276200002</v>
      </c>
      <c r="T127" s="36">
        <f>SUMIFS(СВЦЭМ!$D$33:$D$776,СВЦЭМ!$A$33:$A$776,$A127,СВЦЭМ!$B$33:$B$776,T$119)+'СЕТ СН'!$I$11+СВЦЭМ!$D$10+'СЕТ СН'!$I$6-'СЕТ СН'!$I$23</f>
        <v>1306.8546457900002</v>
      </c>
      <c r="U127" s="36">
        <f>SUMIFS(СВЦЭМ!$D$33:$D$776,СВЦЭМ!$A$33:$A$776,$A127,СВЦЭМ!$B$33:$B$776,U$119)+'СЕТ СН'!$I$11+СВЦЭМ!$D$10+'СЕТ СН'!$I$6-'СЕТ СН'!$I$23</f>
        <v>1303.90941518</v>
      </c>
      <c r="V127" s="36">
        <f>SUMIFS(СВЦЭМ!$D$33:$D$776,СВЦЭМ!$A$33:$A$776,$A127,СВЦЭМ!$B$33:$B$776,V$119)+'СЕТ СН'!$I$11+СВЦЭМ!$D$10+'СЕТ СН'!$I$6-'СЕТ СН'!$I$23</f>
        <v>1274.1343597</v>
      </c>
      <c r="W127" s="36">
        <f>SUMIFS(СВЦЭМ!$D$33:$D$776,СВЦЭМ!$A$33:$A$776,$A127,СВЦЭМ!$B$33:$B$776,W$119)+'СЕТ СН'!$I$11+СВЦЭМ!$D$10+'СЕТ СН'!$I$6-'СЕТ СН'!$I$23</f>
        <v>1263.66069954</v>
      </c>
      <c r="X127" s="36">
        <f>SUMIFS(СВЦЭМ!$D$33:$D$776,СВЦЭМ!$A$33:$A$776,$A127,СВЦЭМ!$B$33:$B$776,X$119)+'СЕТ СН'!$I$11+СВЦЭМ!$D$10+'СЕТ СН'!$I$6-'СЕТ СН'!$I$23</f>
        <v>1303.8608090799999</v>
      </c>
      <c r="Y127" s="36">
        <f>SUMIFS(СВЦЭМ!$D$33:$D$776,СВЦЭМ!$A$33:$A$776,$A127,СВЦЭМ!$B$33:$B$776,Y$119)+'СЕТ СН'!$I$11+СВЦЭМ!$D$10+'СЕТ СН'!$I$6-'СЕТ СН'!$I$23</f>
        <v>1364.37682086</v>
      </c>
    </row>
    <row r="128" spans="1:27" ht="15.75" x14ac:dyDescent="0.2">
      <c r="A128" s="35">
        <f t="shared" si="3"/>
        <v>43991</v>
      </c>
      <c r="B128" s="36">
        <f>SUMIFS(СВЦЭМ!$D$33:$D$776,СВЦЭМ!$A$33:$A$776,$A128,СВЦЭМ!$B$33:$B$776,B$119)+'СЕТ СН'!$I$11+СВЦЭМ!$D$10+'СЕТ СН'!$I$6-'СЕТ СН'!$I$23</f>
        <v>1461.6048315600001</v>
      </c>
      <c r="C128" s="36">
        <f>SUMIFS(СВЦЭМ!$D$33:$D$776,СВЦЭМ!$A$33:$A$776,$A128,СВЦЭМ!$B$33:$B$776,C$119)+'СЕТ СН'!$I$11+СВЦЭМ!$D$10+'СЕТ СН'!$I$6-'СЕТ СН'!$I$23</f>
        <v>1499.60024823</v>
      </c>
      <c r="D128" s="36">
        <f>SUMIFS(СВЦЭМ!$D$33:$D$776,СВЦЭМ!$A$33:$A$776,$A128,СВЦЭМ!$B$33:$B$776,D$119)+'СЕТ СН'!$I$11+СВЦЭМ!$D$10+'СЕТ СН'!$I$6-'СЕТ СН'!$I$23</f>
        <v>1515.1638661000002</v>
      </c>
      <c r="E128" s="36">
        <f>SUMIFS(СВЦЭМ!$D$33:$D$776,СВЦЭМ!$A$33:$A$776,$A128,СВЦЭМ!$B$33:$B$776,E$119)+'СЕТ СН'!$I$11+СВЦЭМ!$D$10+'СЕТ СН'!$I$6-'СЕТ СН'!$I$23</f>
        <v>1522.1652693800002</v>
      </c>
      <c r="F128" s="36">
        <f>SUMIFS(СВЦЭМ!$D$33:$D$776,СВЦЭМ!$A$33:$A$776,$A128,СВЦЭМ!$B$33:$B$776,F$119)+'СЕТ СН'!$I$11+СВЦЭМ!$D$10+'СЕТ СН'!$I$6-'СЕТ СН'!$I$23</f>
        <v>1516.05803683</v>
      </c>
      <c r="G128" s="36">
        <f>SUMIFS(СВЦЭМ!$D$33:$D$776,СВЦЭМ!$A$33:$A$776,$A128,СВЦЭМ!$B$33:$B$776,G$119)+'СЕТ СН'!$I$11+СВЦЭМ!$D$10+'СЕТ СН'!$I$6-'СЕТ СН'!$I$23</f>
        <v>1515.8451207399999</v>
      </c>
      <c r="H128" s="36">
        <f>SUMIFS(СВЦЭМ!$D$33:$D$776,СВЦЭМ!$A$33:$A$776,$A128,СВЦЭМ!$B$33:$B$776,H$119)+'СЕТ СН'!$I$11+СВЦЭМ!$D$10+'СЕТ СН'!$I$6-'СЕТ СН'!$I$23</f>
        <v>1502.2241414499999</v>
      </c>
      <c r="I128" s="36">
        <f>SUMIFS(СВЦЭМ!$D$33:$D$776,СВЦЭМ!$A$33:$A$776,$A128,СВЦЭМ!$B$33:$B$776,I$119)+'СЕТ СН'!$I$11+СВЦЭМ!$D$10+'СЕТ СН'!$I$6-'СЕТ СН'!$I$23</f>
        <v>1451.94557091</v>
      </c>
      <c r="J128" s="36">
        <f>SUMIFS(СВЦЭМ!$D$33:$D$776,СВЦЭМ!$A$33:$A$776,$A128,СВЦЭМ!$B$33:$B$776,J$119)+'СЕТ СН'!$I$11+СВЦЭМ!$D$10+'СЕТ СН'!$I$6-'СЕТ СН'!$I$23</f>
        <v>1393.15228619</v>
      </c>
      <c r="K128" s="36">
        <f>SUMIFS(СВЦЭМ!$D$33:$D$776,СВЦЭМ!$A$33:$A$776,$A128,СВЦЭМ!$B$33:$B$776,K$119)+'СЕТ СН'!$I$11+СВЦЭМ!$D$10+'СЕТ СН'!$I$6-'СЕТ СН'!$I$23</f>
        <v>1323.1554182</v>
      </c>
      <c r="L128" s="36">
        <f>SUMIFS(СВЦЭМ!$D$33:$D$776,СВЦЭМ!$A$33:$A$776,$A128,СВЦЭМ!$B$33:$B$776,L$119)+'СЕТ СН'!$I$11+СВЦЭМ!$D$10+'СЕТ СН'!$I$6-'СЕТ СН'!$I$23</f>
        <v>1294.1067285399999</v>
      </c>
      <c r="M128" s="36">
        <f>SUMIFS(СВЦЭМ!$D$33:$D$776,СВЦЭМ!$A$33:$A$776,$A128,СВЦЭМ!$B$33:$B$776,M$119)+'СЕТ СН'!$I$11+СВЦЭМ!$D$10+'СЕТ СН'!$I$6-'СЕТ СН'!$I$23</f>
        <v>1297.93755102</v>
      </c>
      <c r="N128" s="36">
        <f>SUMIFS(СВЦЭМ!$D$33:$D$776,СВЦЭМ!$A$33:$A$776,$A128,СВЦЭМ!$B$33:$B$776,N$119)+'СЕТ СН'!$I$11+СВЦЭМ!$D$10+'СЕТ СН'!$I$6-'СЕТ СН'!$I$23</f>
        <v>1319.6253944800001</v>
      </c>
      <c r="O128" s="36">
        <f>SUMIFS(СВЦЭМ!$D$33:$D$776,СВЦЭМ!$A$33:$A$776,$A128,СВЦЭМ!$B$33:$B$776,O$119)+'СЕТ СН'!$I$11+СВЦЭМ!$D$10+'СЕТ СН'!$I$6-'СЕТ СН'!$I$23</f>
        <v>1315.14449384</v>
      </c>
      <c r="P128" s="36">
        <f>SUMIFS(СВЦЭМ!$D$33:$D$776,СВЦЭМ!$A$33:$A$776,$A128,СВЦЭМ!$B$33:$B$776,P$119)+'СЕТ СН'!$I$11+СВЦЭМ!$D$10+'СЕТ СН'!$I$6-'СЕТ СН'!$I$23</f>
        <v>1327.06048719</v>
      </c>
      <c r="Q128" s="36">
        <f>SUMIFS(СВЦЭМ!$D$33:$D$776,СВЦЭМ!$A$33:$A$776,$A128,СВЦЭМ!$B$33:$B$776,Q$119)+'СЕТ СН'!$I$11+СВЦЭМ!$D$10+'СЕТ СН'!$I$6-'СЕТ СН'!$I$23</f>
        <v>1327.84975048</v>
      </c>
      <c r="R128" s="36">
        <f>SUMIFS(СВЦЭМ!$D$33:$D$776,СВЦЭМ!$A$33:$A$776,$A128,СВЦЭМ!$B$33:$B$776,R$119)+'СЕТ СН'!$I$11+СВЦЭМ!$D$10+'СЕТ СН'!$I$6-'СЕТ СН'!$I$23</f>
        <v>1327.69128181</v>
      </c>
      <c r="S128" s="36">
        <f>SUMIFS(СВЦЭМ!$D$33:$D$776,СВЦЭМ!$A$33:$A$776,$A128,СВЦЭМ!$B$33:$B$776,S$119)+'СЕТ СН'!$I$11+СВЦЭМ!$D$10+'СЕТ СН'!$I$6-'СЕТ СН'!$I$23</f>
        <v>1336.72406419</v>
      </c>
      <c r="T128" s="36">
        <f>SUMIFS(СВЦЭМ!$D$33:$D$776,СВЦЭМ!$A$33:$A$776,$A128,СВЦЭМ!$B$33:$B$776,T$119)+'СЕТ СН'!$I$11+СВЦЭМ!$D$10+'СЕТ СН'!$I$6-'СЕТ СН'!$I$23</f>
        <v>1328.96606223</v>
      </c>
      <c r="U128" s="36">
        <f>SUMIFS(СВЦЭМ!$D$33:$D$776,СВЦЭМ!$A$33:$A$776,$A128,СВЦЭМ!$B$33:$B$776,U$119)+'СЕТ СН'!$I$11+СВЦЭМ!$D$10+'СЕТ СН'!$I$6-'СЕТ СН'!$I$23</f>
        <v>1332.3079927200001</v>
      </c>
      <c r="V128" s="36">
        <f>SUMIFS(СВЦЭМ!$D$33:$D$776,СВЦЭМ!$A$33:$A$776,$A128,СВЦЭМ!$B$33:$B$776,V$119)+'СЕТ СН'!$I$11+СВЦЭМ!$D$10+'СЕТ СН'!$I$6-'СЕТ СН'!$I$23</f>
        <v>1336.8655703200002</v>
      </c>
      <c r="W128" s="36">
        <f>SUMIFS(СВЦЭМ!$D$33:$D$776,СВЦЭМ!$A$33:$A$776,$A128,СВЦЭМ!$B$33:$B$776,W$119)+'СЕТ СН'!$I$11+СВЦЭМ!$D$10+'СЕТ СН'!$I$6-'СЕТ СН'!$I$23</f>
        <v>1345.3942987300002</v>
      </c>
      <c r="X128" s="36">
        <f>SUMIFS(СВЦЭМ!$D$33:$D$776,СВЦЭМ!$A$33:$A$776,$A128,СВЦЭМ!$B$33:$B$776,X$119)+'СЕТ СН'!$I$11+СВЦЭМ!$D$10+'СЕТ СН'!$I$6-'СЕТ СН'!$I$23</f>
        <v>1335.7561384599999</v>
      </c>
      <c r="Y128" s="36">
        <f>SUMIFS(СВЦЭМ!$D$33:$D$776,СВЦЭМ!$A$33:$A$776,$A128,СВЦЭМ!$B$33:$B$776,Y$119)+'СЕТ СН'!$I$11+СВЦЭМ!$D$10+'СЕТ СН'!$I$6-'СЕТ СН'!$I$23</f>
        <v>1415.9381318999999</v>
      </c>
    </row>
    <row r="129" spans="1:25" ht="15.75" x14ac:dyDescent="0.2">
      <c r="A129" s="35">
        <f t="shared" si="3"/>
        <v>43992</v>
      </c>
      <c r="B129" s="36">
        <f>SUMIFS(СВЦЭМ!$D$33:$D$776,СВЦЭМ!$A$33:$A$776,$A129,СВЦЭМ!$B$33:$B$776,B$119)+'СЕТ СН'!$I$11+СВЦЭМ!$D$10+'СЕТ СН'!$I$6-'СЕТ СН'!$I$23</f>
        <v>1531.05866423</v>
      </c>
      <c r="C129" s="36">
        <f>SUMIFS(СВЦЭМ!$D$33:$D$776,СВЦЭМ!$A$33:$A$776,$A129,СВЦЭМ!$B$33:$B$776,C$119)+'СЕТ СН'!$I$11+СВЦЭМ!$D$10+'СЕТ СН'!$I$6-'СЕТ СН'!$I$23</f>
        <v>1542.6776051900001</v>
      </c>
      <c r="D129" s="36">
        <f>SUMIFS(СВЦЭМ!$D$33:$D$776,СВЦЭМ!$A$33:$A$776,$A129,СВЦЭМ!$B$33:$B$776,D$119)+'СЕТ СН'!$I$11+СВЦЭМ!$D$10+'СЕТ СН'!$I$6-'СЕТ СН'!$I$23</f>
        <v>1522.0919322</v>
      </c>
      <c r="E129" s="36">
        <f>SUMIFS(СВЦЭМ!$D$33:$D$776,СВЦЭМ!$A$33:$A$776,$A129,СВЦЭМ!$B$33:$B$776,E$119)+'СЕТ СН'!$I$11+СВЦЭМ!$D$10+'СЕТ СН'!$I$6-'СЕТ СН'!$I$23</f>
        <v>1525.8072887200001</v>
      </c>
      <c r="F129" s="36">
        <f>SUMIFS(СВЦЭМ!$D$33:$D$776,СВЦЭМ!$A$33:$A$776,$A129,СВЦЭМ!$B$33:$B$776,F$119)+'СЕТ СН'!$I$11+СВЦЭМ!$D$10+'СЕТ СН'!$I$6-'СЕТ СН'!$I$23</f>
        <v>1520.2623002300002</v>
      </c>
      <c r="G129" s="36">
        <f>SUMIFS(СВЦЭМ!$D$33:$D$776,СВЦЭМ!$A$33:$A$776,$A129,СВЦЭМ!$B$33:$B$776,G$119)+'СЕТ СН'!$I$11+СВЦЭМ!$D$10+'СЕТ СН'!$I$6-'СЕТ СН'!$I$23</f>
        <v>1518.4966169200002</v>
      </c>
      <c r="H129" s="36">
        <f>SUMIFS(СВЦЭМ!$D$33:$D$776,СВЦЭМ!$A$33:$A$776,$A129,СВЦЭМ!$B$33:$B$776,H$119)+'СЕТ СН'!$I$11+СВЦЭМ!$D$10+'СЕТ СН'!$I$6-'СЕТ СН'!$I$23</f>
        <v>1536.2634795600002</v>
      </c>
      <c r="I129" s="36">
        <f>SUMIFS(СВЦЭМ!$D$33:$D$776,СВЦЭМ!$A$33:$A$776,$A129,СВЦЭМ!$B$33:$B$776,I$119)+'СЕТ СН'!$I$11+СВЦЭМ!$D$10+'СЕТ СН'!$I$6-'СЕТ СН'!$I$23</f>
        <v>1508.1818883599999</v>
      </c>
      <c r="J129" s="36">
        <f>SUMIFS(СВЦЭМ!$D$33:$D$776,СВЦЭМ!$A$33:$A$776,$A129,СВЦЭМ!$B$33:$B$776,J$119)+'СЕТ СН'!$I$11+СВЦЭМ!$D$10+'СЕТ СН'!$I$6-'СЕТ СН'!$I$23</f>
        <v>1458.16511169</v>
      </c>
      <c r="K129" s="36">
        <f>SUMIFS(СВЦЭМ!$D$33:$D$776,СВЦЭМ!$A$33:$A$776,$A129,СВЦЭМ!$B$33:$B$776,K$119)+'СЕТ СН'!$I$11+СВЦЭМ!$D$10+'СЕТ СН'!$I$6-'СЕТ СН'!$I$23</f>
        <v>1376.55407044</v>
      </c>
      <c r="L129" s="36">
        <f>SUMIFS(СВЦЭМ!$D$33:$D$776,СВЦЭМ!$A$33:$A$776,$A129,СВЦЭМ!$B$33:$B$776,L$119)+'СЕТ СН'!$I$11+СВЦЭМ!$D$10+'СЕТ СН'!$I$6-'СЕТ СН'!$I$23</f>
        <v>1308.1189143900001</v>
      </c>
      <c r="M129" s="36">
        <f>SUMIFS(СВЦЭМ!$D$33:$D$776,СВЦЭМ!$A$33:$A$776,$A129,СВЦЭМ!$B$33:$B$776,M$119)+'СЕТ СН'!$I$11+СВЦЭМ!$D$10+'СЕТ СН'!$I$6-'СЕТ СН'!$I$23</f>
        <v>1317.77727914</v>
      </c>
      <c r="N129" s="36">
        <f>SUMIFS(СВЦЭМ!$D$33:$D$776,СВЦЭМ!$A$33:$A$776,$A129,СВЦЭМ!$B$33:$B$776,N$119)+'СЕТ СН'!$I$11+СВЦЭМ!$D$10+'СЕТ СН'!$I$6-'СЕТ СН'!$I$23</f>
        <v>1328.41806376</v>
      </c>
      <c r="O129" s="36">
        <f>SUMIFS(СВЦЭМ!$D$33:$D$776,СВЦЭМ!$A$33:$A$776,$A129,СВЦЭМ!$B$33:$B$776,O$119)+'СЕТ СН'!$I$11+СВЦЭМ!$D$10+'СЕТ СН'!$I$6-'СЕТ СН'!$I$23</f>
        <v>1326.10984168</v>
      </c>
      <c r="P129" s="36">
        <f>SUMIFS(СВЦЭМ!$D$33:$D$776,СВЦЭМ!$A$33:$A$776,$A129,СВЦЭМ!$B$33:$B$776,P$119)+'СЕТ СН'!$I$11+СВЦЭМ!$D$10+'СЕТ СН'!$I$6-'СЕТ СН'!$I$23</f>
        <v>1335.0689111699999</v>
      </c>
      <c r="Q129" s="36">
        <f>SUMIFS(СВЦЭМ!$D$33:$D$776,СВЦЭМ!$A$33:$A$776,$A129,СВЦЭМ!$B$33:$B$776,Q$119)+'СЕТ СН'!$I$11+СВЦЭМ!$D$10+'СЕТ СН'!$I$6-'СЕТ СН'!$I$23</f>
        <v>1342.3696364800001</v>
      </c>
      <c r="R129" s="36">
        <f>SUMIFS(СВЦЭМ!$D$33:$D$776,СВЦЭМ!$A$33:$A$776,$A129,СВЦЭМ!$B$33:$B$776,R$119)+'СЕТ СН'!$I$11+СВЦЭМ!$D$10+'СЕТ СН'!$I$6-'СЕТ СН'!$I$23</f>
        <v>1342.7466448700002</v>
      </c>
      <c r="S129" s="36">
        <f>SUMIFS(СВЦЭМ!$D$33:$D$776,СВЦЭМ!$A$33:$A$776,$A129,СВЦЭМ!$B$33:$B$776,S$119)+'СЕТ СН'!$I$11+СВЦЭМ!$D$10+'СЕТ СН'!$I$6-'СЕТ СН'!$I$23</f>
        <v>1347.0792588200002</v>
      </c>
      <c r="T129" s="36">
        <f>SUMIFS(СВЦЭМ!$D$33:$D$776,СВЦЭМ!$A$33:$A$776,$A129,СВЦЭМ!$B$33:$B$776,T$119)+'СЕТ СН'!$I$11+СВЦЭМ!$D$10+'СЕТ СН'!$I$6-'СЕТ СН'!$I$23</f>
        <v>1342.2022412700001</v>
      </c>
      <c r="U129" s="36">
        <f>SUMIFS(СВЦЭМ!$D$33:$D$776,СВЦЭМ!$A$33:$A$776,$A129,СВЦЭМ!$B$33:$B$776,U$119)+'СЕТ СН'!$I$11+СВЦЭМ!$D$10+'СЕТ СН'!$I$6-'СЕТ СН'!$I$23</f>
        <v>1331.44019026</v>
      </c>
      <c r="V129" s="36">
        <f>SUMIFS(СВЦЭМ!$D$33:$D$776,СВЦЭМ!$A$33:$A$776,$A129,СВЦЭМ!$B$33:$B$776,V$119)+'СЕТ СН'!$I$11+СВЦЭМ!$D$10+'СЕТ СН'!$I$6-'СЕТ СН'!$I$23</f>
        <v>1326.90394909</v>
      </c>
      <c r="W129" s="36">
        <f>SUMIFS(СВЦЭМ!$D$33:$D$776,СВЦЭМ!$A$33:$A$776,$A129,СВЦЭМ!$B$33:$B$776,W$119)+'СЕТ СН'!$I$11+СВЦЭМ!$D$10+'СЕТ СН'!$I$6-'СЕТ СН'!$I$23</f>
        <v>1328.9021209699999</v>
      </c>
      <c r="X129" s="36">
        <f>SUMIFS(СВЦЭМ!$D$33:$D$776,СВЦЭМ!$A$33:$A$776,$A129,СВЦЭМ!$B$33:$B$776,X$119)+'СЕТ СН'!$I$11+СВЦЭМ!$D$10+'СЕТ СН'!$I$6-'СЕТ СН'!$I$23</f>
        <v>1366.6752029700001</v>
      </c>
      <c r="Y129" s="36">
        <f>SUMIFS(СВЦЭМ!$D$33:$D$776,СВЦЭМ!$A$33:$A$776,$A129,СВЦЭМ!$B$33:$B$776,Y$119)+'СЕТ СН'!$I$11+СВЦЭМ!$D$10+'СЕТ СН'!$I$6-'СЕТ СН'!$I$23</f>
        <v>1456.67298286</v>
      </c>
    </row>
    <row r="130" spans="1:25" ht="15.75" x14ac:dyDescent="0.2">
      <c r="A130" s="35">
        <f t="shared" si="3"/>
        <v>43993</v>
      </c>
      <c r="B130" s="36">
        <f>SUMIFS(СВЦЭМ!$D$33:$D$776,СВЦЭМ!$A$33:$A$776,$A130,СВЦЭМ!$B$33:$B$776,B$119)+'СЕТ СН'!$I$11+СВЦЭМ!$D$10+'СЕТ СН'!$I$6-'СЕТ СН'!$I$23</f>
        <v>1561.2721863199999</v>
      </c>
      <c r="C130" s="36">
        <f>SUMIFS(СВЦЭМ!$D$33:$D$776,СВЦЭМ!$A$33:$A$776,$A130,СВЦЭМ!$B$33:$B$776,C$119)+'СЕТ СН'!$I$11+СВЦЭМ!$D$10+'СЕТ СН'!$I$6-'СЕТ СН'!$I$23</f>
        <v>1533.1936016899999</v>
      </c>
      <c r="D130" s="36">
        <f>SUMIFS(СВЦЭМ!$D$33:$D$776,СВЦЭМ!$A$33:$A$776,$A130,СВЦЭМ!$B$33:$B$776,D$119)+'СЕТ СН'!$I$11+СВЦЭМ!$D$10+'СЕТ СН'!$I$6-'СЕТ СН'!$I$23</f>
        <v>1512.83364914</v>
      </c>
      <c r="E130" s="36">
        <f>SUMIFS(СВЦЭМ!$D$33:$D$776,СВЦЭМ!$A$33:$A$776,$A130,СВЦЭМ!$B$33:$B$776,E$119)+'СЕТ СН'!$I$11+СВЦЭМ!$D$10+'СЕТ СН'!$I$6-'СЕТ СН'!$I$23</f>
        <v>1517.92681515</v>
      </c>
      <c r="F130" s="36">
        <f>SUMIFS(СВЦЭМ!$D$33:$D$776,СВЦЭМ!$A$33:$A$776,$A130,СВЦЭМ!$B$33:$B$776,F$119)+'СЕТ СН'!$I$11+СВЦЭМ!$D$10+'СЕТ СН'!$I$6-'СЕТ СН'!$I$23</f>
        <v>1510.5291715000001</v>
      </c>
      <c r="G130" s="36">
        <f>SUMIFS(СВЦЭМ!$D$33:$D$776,СВЦЭМ!$A$33:$A$776,$A130,СВЦЭМ!$B$33:$B$776,G$119)+'СЕТ СН'!$I$11+СВЦЭМ!$D$10+'СЕТ СН'!$I$6-'СЕТ СН'!$I$23</f>
        <v>1516.0583079</v>
      </c>
      <c r="H130" s="36">
        <f>SUMIFS(СВЦЭМ!$D$33:$D$776,СВЦЭМ!$A$33:$A$776,$A130,СВЦЭМ!$B$33:$B$776,H$119)+'СЕТ СН'!$I$11+СВЦЭМ!$D$10+'СЕТ СН'!$I$6-'СЕТ СН'!$I$23</f>
        <v>1532.5398957900002</v>
      </c>
      <c r="I130" s="36">
        <f>SUMIFS(СВЦЭМ!$D$33:$D$776,СВЦЭМ!$A$33:$A$776,$A130,СВЦЭМ!$B$33:$B$776,I$119)+'СЕТ СН'!$I$11+СВЦЭМ!$D$10+'СЕТ СН'!$I$6-'СЕТ СН'!$I$23</f>
        <v>1549.5922202500001</v>
      </c>
      <c r="J130" s="36">
        <f>SUMIFS(СВЦЭМ!$D$33:$D$776,СВЦЭМ!$A$33:$A$776,$A130,СВЦЭМ!$B$33:$B$776,J$119)+'СЕТ СН'!$I$11+СВЦЭМ!$D$10+'СЕТ СН'!$I$6-'СЕТ СН'!$I$23</f>
        <v>1488.0420313700001</v>
      </c>
      <c r="K130" s="36">
        <f>SUMIFS(СВЦЭМ!$D$33:$D$776,СВЦЭМ!$A$33:$A$776,$A130,СВЦЭМ!$B$33:$B$776,K$119)+'СЕТ СН'!$I$11+СВЦЭМ!$D$10+'СЕТ СН'!$I$6-'СЕТ СН'!$I$23</f>
        <v>1405.9086567499999</v>
      </c>
      <c r="L130" s="36">
        <f>SUMIFS(СВЦЭМ!$D$33:$D$776,СВЦЭМ!$A$33:$A$776,$A130,СВЦЭМ!$B$33:$B$776,L$119)+'СЕТ СН'!$I$11+СВЦЭМ!$D$10+'СЕТ СН'!$I$6-'СЕТ СН'!$I$23</f>
        <v>1346.6753147200002</v>
      </c>
      <c r="M130" s="36">
        <f>SUMIFS(СВЦЭМ!$D$33:$D$776,СВЦЭМ!$A$33:$A$776,$A130,СВЦЭМ!$B$33:$B$776,M$119)+'СЕТ СН'!$I$11+СВЦЭМ!$D$10+'СЕТ СН'!$I$6-'СЕТ СН'!$I$23</f>
        <v>1342.4827977700002</v>
      </c>
      <c r="N130" s="36">
        <f>SUMIFS(СВЦЭМ!$D$33:$D$776,СВЦЭМ!$A$33:$A$776,$A130,СВЦЭМ!$B$33:$B$776,N$119)+'СЕТ СН'!$I$11+СВЦЭМ!$D$10+'СЕТ СН'!$I$6-'СЕТ СН'!$I$23</f>
        <v>1340.6775448600001</v>
      </c>
      <c r="O130" s="36">
        <f>SUMIFS(СВЦЭМ!$D$33:$D$776,СВЦЭМ!$A$33:$A$776,$A130,СВЦЭМ!$B$33:$B$776,O$119)+'СЕТ СН'!$I$11+СВЦЭМ!$D$10+'СЕТ СН'!$I$6-'СЕТ СН'!$I$23</f>
        <v>1346.84087131</v>
      </c>
      <c r="P130" s="36">
        <f>SUMIFS(СВЦЭМ!$D$33:$D$776,СВЦЭМ!$A$33:$A$776,$A130,СВЦЭМ!$B$33:$B$776,P$119)+'СЕТ СН'!$I$11+СВЦЭМ!$D$10+'СЕТ СН'!$I$6-'СЕТ СН'!$I$23</f>
        <v>1354.5466559700001</v>
      </c>
      <c r="Q130" s="36">
        <f>SUMIFS(СВЦЭМ!$D$33:$D$776,СВЦЭМ!$A$33:$A$776,$A130,СВЦЭМ!$B$33:$B$776,Q$119)+'СЕТ СН'!$I$11+СВЦЭМ!$D$10+'СЕТ СН'!$I$6-'СЕТ СН'!$I$23</f>
        <v>1346.62765283</v>
      </c>
      <c r="R130" s="36">
        <f>SUMIFS(СВЦЭМ!$D$33:$D$776,СВЦЭМ!$A$33:$A$776,$A130,СВЦЭМ!$B$33:$B$776,R$119)+'СЕТ СН'!$I$11+СВЦЭМ!$D$10+'СЕТ СН'!$I$6-'СЕТ СН'!$I$23</f>
        <v>1346.8655926199999</v>
      </c>
      <c r="S130" s="36">
        <f>SUMIFS(СВЦЭМ!$D$33:$D$776,СВЦЭМ!$A$33:$A$776,$A130,СВЦЭМ!$B$33:$B$776,S$119)+'СЕТ СН'!$I$11+СВЦЭМ!$D$10+'СЕТ СН'!$I$6-'СЕТ СН'!$I$23</f>
        <v>1344.7336382600001</v>
      </c>
      <c r="T130" s="36">
        <f>SUMIFS(СВЦЭМ!$D$33:$D$776,СВЦЭМ!$A$33:$A$776,$A130,СВЦЭМ!$B$33:$B$776,T$119)+'СЕТ СН'!$I$11+СВЦЭМ!$D$10+'СЕТ СН'!$I$6-'СЕТ СН'!$I$23</f>
        <v>1348.2549743</v>
      </c>
      <c r="U130" s="36">
        <f>SUMIFS(СВЦЭМ!$D$33:$D$776,СВЦЭМ!$A$33:$A$776,$A130,СВЦЭМ!$B$33:$B$776,U$119)+'СЕТ СН'!$I$11+СВЦЭМ!$D$10+'СЕТ СН'!$I$6-'СЕТ СН'!$I$23</f>
        <v>1338.3132962700001</v>
      </c>
      <c r="V130" s="36">
        <f>SUMIFS(СВЦЭМ!$D$33:$D$776,СВЦЭМ!$A$33:$A$776,$A130,СВЦЭМ!$B$33:$B$776,V$119)+'СЕТ СН'!$I$11+СВЦЭМ!$D$10+'СЕТ СН'!$I$6-'СЕТ СН'!$I$23</f>
        <v>1327.2711878800001</v>
      </c>
      <c r="W130" s="36">
        <f>SUMIFS(СВЦЭМ!$D$33:$D$776,СВЦЭМ!$A$33:$A$776,$A130,СВЦЭМ!$B$33:$B$776,W$119)+'СЕТ СН'!$I$11+СВЦЭМ!$D$10+'СЕТ СН'!$I$6-'СЕТ СН'!$I$23</f>
        <v>1314.9748402700002</v>
      </c>
      <c r="X130" s="36">
        <f>SUMIFS(СВЦЭМ!$D$33:$D$776,СВЦЭМ!$A$33:$A$776,$A130,СВЦЭМ!$B$33:$B$776,X$119)+'СЕТ СН'!$I$11+СВЦЭМ!$D$10+'СЕТ СН'!$I$6-'СЕТ СН'!$I$23</f>
        <v>1350.95848101</v>
      </c>
      <c r="Y130" s="36">
        <f>SUMIFS(СВЦЭМ!$D$33:$D$776,СВЦЭМ!$A$33:$A$776,$A130,СВЦЭМ!$B$33:$B$776,Y$119)+'СЕТ СН'!$I$11+СВЦЭМ!$D$10+'СЕТ СН'!$I$6-'СЕТ СН'!$I$23</f>
        <v>1440.81200642</v>
      </c>
    </row>
    <row r="131" spans="1:25" ht="15.75" x14ac:dyDescent="0.2">
      <c r="A131" s="35">
        <f t="shared" si="3"/>
        <v>43994</v>
      </c>
      <c r="B131" s="36">
        <f>SUMIFS(СВЦЭМ!$D$33:$D$776,СВЦЭМ!$A$33:$A$776,$A131,СВЦЭМ!$B$33:$B$776,B$119)+'СЕТ СН'!$I$11+СВЦЭМ!$D$10+'СЕТ СН'!$I$6-'СЕТ СН'!$I$23</f>
        <v>1498.3888033399999</v>
      </c>
      <c r="C131" s="36">
        <f>SUMIFS(СВЦЭМ!$D$33:$D$776,СВЦЭМ!$A$33:$A$776,$A131,СВЦЭМ!$B$33:$B$776,C$119)+'СЕТ СН'!$I$11+СВЦЭМ!$D$10+'СЕТ СН'!$I$6-'СЕТ СН'!$I$23</f>
        <v>1546.05640294</v>
      </c>
      <c r="D131" s="36">
        <f>SUMIFS(СВЦЭМ!$D$33:$D$776,СВЦЭМ!$A$33:$A$776,$A131,СВЦЭМ!$B$33:$B$776,D$119)+'СЕТ СН'!$I$11+СВЦЭМ!$D$10+'СЕТ СН'!$I$6-'СЕТ СН'!$I$23</f>
        <v>1543.38278612</v>
      </c>
      <c r="E131" s="36">
        <f>SUMIFS(СВЦЭМ!$D$33:$D$776,СВЦЭМ!$A$33:$A$776,$A131,СВЦЭМ!$B$33:$B$776,E$119)+'СЕТ СН'!$I$11+СВЦЭМ!$D$10+'СЕТ СН'!$I$6-'СЕТ СН'!$I$23</f>
        <v>1528.04090191</v>
      </c>
      <c r="F131" s="36">
        <f>SUMIFS(СВЦЭМ!$D$33:$D$776,СВЦЭМ!$A$33:$A$776,$A131,СВЦЭМ!$B$33:$B$776,F$119)+'СЕТ СН'!$I$11+СВЦЭМ!$D$10+'СЕТ СН'!$I$6-'СЕТ СН'!$I$23</f>
        <v>1521.25234729</v>
      </c>
      <c r="G131" s="36">
        <f>SUMIFS(СВЦЭМ!$D$33:$D$776,СВЦЭМ!$A$33:$A$776,$A131,СВЦЭМ!$B$33:$B$776,G$119)+'СЕТ СН'!$I$11+СВЦЭМ!$D$10+'СЕТ СН'!$I$6-'СЕТ СН'!$I$23</f>
        <v>1530.5935397399999</v>
      </c>
      <c r="H131" s="36">
        <f>SUMIFS(СВЦЭМ!$D$33:$D$776,СВЦЭМ!$A$33:$A$776,$A131,СВЦЭМ!$B$33:$B$776,H$119)+'СЕТ СН'!$I$11+СВЦЭМ!$D$10+'СЕТ СН'!$I$6-'СЕТ СН'!$I$23</f>
        <v>1543.88394885</v>
      </c>
      <c r="I131" s="36">
        <f>SUMIFS(СВЦЭМ!$D$33:$D$776,СВЦЭМ!$A$33:$A$776,$A131,СВЦЭМ!$B$33:$B$776,I$119)+'СЕТ СН'!$I$11+СВЦЭМ!$D$10+'СЕТ СН'!$I$6-'СЕТ СН'!$I$23</f>
        <v>1522.1212902299999</v>
      </c>
      <c r="J131" s="36">
        <f>SUMIFS(СВЦЭМ!$D$33:$D$776,СВЦЭМ!$A$33:$A$776,$A131,СВЦЭМ!$B$33:$B$776,J$119)+'СЕТ СН'!$I$11+СВЦЭМ!$D$10+'СЕТ СН'!$I$6-'СЕТ СН'!$I$23</f>
        <v>1466.3089813900001</v>
      </c>
      <c r="K131" s="36">
        <f>SUMIFS(СВЦЭМ!$D$33:$D$776,СВЦЭМ!$A$33:$A$776,$A131,СВЦЭМ!$B$33:$B$776,K$119)+'СЕТ СН'!$I$11+СВЦЭМ!$D$10+'СЕТ СН'!$I$6-'СЕТ СН'!$I$23</f>
        <v>1365.6020680199999</v>
      </c>
      <c r="L131" s="36">
        <f>SUMIFS(СВЦЭМ!$D$33:$D$776,СВЦЭМ!$A$33:$A$776,$A131,СВЦЭМ!$B$33:$B$776,L$119)+'СЕТ СН'!$I$11+СВЦЭМ!$D$10+'СЕТ СН'!$I$6-'СЕТ СН'!$I$23</f>
        <v>1305.42534402</v>
      </c>
      <c r="M131" s="36">
        <f>SUMIFS(СВЦЭМ!$D$33:$D$776,СВЦЭМ!$A$33:$A$776,$A131,СВЦЭМ!$B$33:$B$776,M$119)+'СЕТ СН'!$I$11+СВЦЭМ!$D$10+'СЕТ СН'!$I$6-'СЕТ СН'!$I$23</f>
        <v>1301.2007938900001</v>
      </c>
      <c r="N131" s="36">
        <f>SUMIFS(СВЦЭМ!$D$33:$D$776,СВЦЭМ!$A$33:$A$776,$A131,СВЦЭМ!$B$33:$B$776,N$119)+'СЕТ СН'!$I$11+СВЦЭМ!$D$10+'СЕТ СН'!$I$6-'СЕТ СН'!$I$23</f>
        <v>1322.5030853200001</v>
      </c>
      <c r="O131" s="36">
        <f>SUMIFS(СВЦЭМ!$D$33:$D$776,СВЦЭМ!$A$33:$A$776,$A131,СВЦЭМ!$B$33:$B$776,O$119)+'СЕТ СН'!$I$11+СВЦЭМ!$D$10+'СЕТ СН'!$I$6-'СЕТ СН'!$I$23</f>
        <v>1332.68645337</v>
      </c>
      <c r="P131" s="36">
        <f>SUMIFS(СВЦЭМ!$D$33:$D$776,СВЦЭМ!$A$33:$A$776,$A131,СВЦЭМ!$B$33:$B$776,P$119)+'СЕТ СН'!$I$11+СВЦЭМ!$D$10+'СЕТ СН'!$I$6-'СЕТ СН'!$I$23</f>
        <v>1336.37798572</v>
      </c>
      <c r="Q131" s="36">
        <f>SUMIFS(СВЦЭМ!$D$33:$D$776,СВЦЭМ!$A$33:$A$776,$A131,СВЦЭМ!$B$33:$B$776,Q$119)+'СЕТ СН'!$I$11+СВЦЭМ!$D$10+'СЕТ СН'!$I$6-'СЕТ СН'!$I$23</f>
        <v>1324.15398774</v>
      </c>
      <c r="R131" s="36">
        <f>SUMIFS(СВЦЭМ!$D$33:$D$776,СВЦЭМ!$A$33:$A$776,$A131,СВЦЭМ!$B$33:$B$776,R$119)+'СЕТ СН'!$I$11+СВЦЭМ!$D$10+'СЕТ СН'!$I$6-'СЕТ СН'!$I$23</f>
        <v>1320.27650292</v>
      </c>
      <c r="S131" s="36">
        <f>SUMIFS(СВЦЭМ!$D$33:$D$776,СВЦЭМ!$A$33:$A$776,$A131,СВЦЭМ!$B$33:$B$776,S$119)+'СЕТ СН'!$I$11+СВЦЭМ!$D$10+'СЕТ СН'!$I$6-'СЕТ СН'!$I$23</f>
        <v>1324.2934039000002</v>
      </c>
      <c r="T131" s="36">
        <f>SUMIFS(СВЦЭМ!$D$33:$D$776,СВЦЭМ!$A$33:$A$776,$A131,СВЦЭМ!$B$33:$B$776,T$119)+'СЕТ СН'!$I$11+СВЦЭМ!$D$10+'СЕТ СН'!$I$6-'СЕТ СН'!$I$23</f>
        <v>1334.29177179</v>
      </c>
      <c r="U131" s="36">
        <f>SUMIFS(СВЦЭМ!$D$33:$D$776,СВЦЭМ!$A$33:$A$776,$A131,СВЦЭМ!$B$33:$B$776,U$119)+'СЕТ СН'!$I$11+СВЦЭМ!$D$10+'СЕТ СН'!$I$6-'СЕТ СН'!$I$23</f>
        <v>1326.49280662</v>
      </c>
      <c r="V131" s="36">
        <f>SUMIFS(СВЦЭМ!$D$33:$D$776,СВЦЭМ!$A$33:$A$776,$A131,СВЦЭМ!$B$33:$B$776,V$119)+'СЕТ СН'!$I$11+СВЦЭМ!$D$10+'СЕТ СН'!$I$6-'СЕТ СН'!$I$23</f>
        <v>1310.73519369</v>
      </c>
      <c r="W131" s="36">
        <f>SUMIFS(СВЦЭМ!$D$33:$D$776,СВЦЭМ!$A$33:$A$776,$A131,СВЦЭМ!$B$33:$B$776,W$119)+'СЕТ СН'!$I$11+СВЦЭМ!$D$10+'СЕТ СН'!$I$6-'СЕТ СН'!$I$23</f>
        <v>1298.8528824300001</v>
      </c>
      <c r="X131" s="36">
        <f>SUMIFS(СВЦЭМ!$D$33:$D$776,СВЦЭМ!$A$33:$A$776,$A131,СВЦЭМ!$B$33:$B$776,X$119)+'СЕТ СН'!$I$11+СВЦЭМ!$D$10+'СЕТ СН'!$I$6-'СЕТ СН'!$I$23</f>
        <v>1332.58923925</v>
      </c>
      <c r="Y131" s="36">
        <f>SUMIFS(СВЦЭМ!$D$33:$D$776,СВЦЭМ!$A$33:$A$776,$A131,СВЦЭМ!$B$33:$B$776,Y$119)+'СЕТ СН'!$I$11+СВЦЭМ!$D$10+'СЕТ СН'!$I$6-'СЕТ СН'!$I$23</f>
        <v>1428.2595349200001</v>
      </c>
    </row>
    <row r="132" spans="1:25" ht="15.75" x14ac:dyDescent="0.2">
      <c r="A132" s="35">
        <f t="shared" si="3"/>
        <v>43995</v>
      </c>
      <c r="B132" s="36">
        <f>SUMIFS(СВЦЭМ!$D$33:$D$776,СВЦЭМ!$A$33:$A$776,$A132,СВЦЭМ!$B$33:$B$776,B$119)+'СЕТ СН'!$I$11+СВЦЭМ!$D$10+'СЕТ СН'!$I$6-'СЕТ СН'!$I$23</f>
        <v>1458.6660552399999</v>
      </c>
      <c r="C132" s="36">
        <f>SUMIFS(СВЦЭМ!$D$33:$D$776,СВЦЭМ!$A$33:$A$776,$A132,СВЦЭМ!$B$33:$B$776,C$119)+'СЕТ СН'!$I$11+СВЦЭМ!$D$10+'СЕТ СН'!$I$6-'СЕТ СН'!$I$23</f>
        <v>1480.3861287700001</v>
      </c>
      <c r="D132" s="36">
        <f>SUMIFS(СВЦЭМ!$D$33:$D$776,СВЦЭМ!$A$33:$A$776,$A132,СВЦЭМ!$B$33:$B$776,D$119)+'СЕТ СН'!$I$11+СВЦЭМ!$D$10+'СЕТ СН'!$I$6-'СЕТ СН'!$I$23</f>
        <v>1503.03424971</v>
      </c>
      <c r="E132" s="36">
        <f>SUMIFS(СВЦЭМ!$D$33:$D$776,СВЦЭМ!$A$33:$A$776,$A132,СВЦЭМ!$B$33:$B$776,E$119)+'СЕТ СН'!$I$11+СВЦЭМ!$D$10+'СЕТ СН'!$I$6-'СЕТ СН'!$I$23</f>
        <v>1518.5254801000001</v>
      </c>
      <c r="F132" s="36">
        <f>SUMIFS(СВЦЭМ!$D$33:$D$776,СВЦЭМ!$A$33:$A$776,$A132,СВЦЭМ!$B$33:$B$776,F$119)+'СЕТ СН'!$I$11+СВЦЭМ!$D$10+'СЕТ СН'!$I$6-'СЕТ СН'!$I$23</f>
        <v>1518.6757005700001</v>
      </c>
      <c r="G132" s="36">
        <f>SUMIFS(СВЦЭМ!$D$33:$D$776,СВЦЭМ!$A$33:$A$776,$A132,СВЦЭМ!$B$33:$B$776,G$119)+'СЕТ СН'!$I$11+СВЦЭМ!$D$10+'СЕТ СН'!$I$6-'СЕТ СН'!$I$23</f>
        <v>1510.93671984</v>
      </c>
      <c r="H132" s="36">
        <f>SUMIFS(СВЦЭМ!$D$33:$D$776,СВЦЭМ!$A$33:$A$776,$A132,СВЦЭМ!$B$33:$B$776,H$119)+'СЕТ СН'!$I$11+СВЦЭМ!$D$10+'СЕТ СН'!$I$6-'СЕТ СН'!$I$23</f>
        <v>1500.5451779999999</v>
      </c>
      <c r="I132" s="36">
        <f>SUMIFS(СВЦЭМ!$D$33:$D$776,СВЦЭМ!$A$33:$A$776,$A132,СВЦЭМ!$B$33:$B$776,I$119)+'СЕТ СН'!$I$11+СВЦЭМ!$D$10+'СЕТ СН'!$I$6-'СЕТ СН'!$I$23</f>
        <v>1471.1747064599999</v>
      </c>
      <c r="J132" s="36">
        <f>SUMIFS(СВЦЭМ!$D$33:$D$776,СВЦЭМ!$A$33:$A$776,$A132,СВЦЭМ!$B$33:$B$776,J$119)+'СЕТ СН'!$I$11+СВЦЭМ!$D$10+'СЕТ СН'!$I$6-'СЕТ СН'!$I$23</f>
        <v>1423.1202937799999</v>
      </c>
      <c r="K132" s="36">
        <f>SUMIFS(СВЦЭМ!$D$33:$D$776,СВЦЭМ!$A$33:$A$776,$A132,СВЦЭМ!$B$33:$B$776,K$119)+'СЕТ СН'!$I$11+СВЦЭМ!$D$10+'СЕТ СН'!$I$6-'СЕТ СН'!$I$23</f>
        <v>1356.4200440499999</v>
      </c>
      <c r="L132" s="36">
        <f>SUMIFS(СВЦЭМ!$D$33:$D$776,СВЦЭМ!$A$33:$A$776,$A132,СВЦЭМ!$B$33:$B$776,L$119)+'СЕТ СН'!$I$11+СВЦЭМ!$D$10+'СЕТ СН'!$I$6-'СЕТ СН'!$I$23</f>
        <v>1302.0987149900002</v>
      </c>
      <c r="M132" s="36">
        <f>SUMIFS(СВЦЭМ!$D$33:$D$776,СВЦЭМ!$A$33:$A$776,$A132,СВЦЭМ!$B$33:$B$776,M$119)+'СЕТ СН'!$I$11+СВЦЭМ!$D$10+'СЕТ СН'!$I$6-'СЕТ СН'!$I$23</f>
        <v>1305.1203888700002</v>
      </c>
      <c r="N132" s="36">
        <f>SUMIFS(СВЦЭМ!$D$33:$D$776,СВЦЭМ!$A$33:$A$776,$A132,СВЦЭМ!$B$33:$B$776,N$119)+'СЕТ СН'!$I$11+СВЦЭМ!$D$10+'СЕТ СН'!$I$6-'СЕТ СН'!$I$23</f>
        <v>1309.73474571</v>
      </c>
      <c r="O132" s="36">
        <f>SUMIFS(СВЦЭМ!$D$33:$D$776,СВЦЭМ!$A$33:$A$776,$A132,СВЦЭМ!$B$33:$B$776,O$119)+'СЕТ СН'!$I$11+СВЦЭМ!$D$10+'СЕТ СН'!$I$6-'СЕТ СН'!$I$23</f>
        <v>1316.6837169</v>
      </c>
      <c r="P132" s="36">
        <f>SUMIFS(СВЦЭМ!$D$33:$D$776,СВЦЭМ!$A$33:$A$776,$A132,СВЦЭМ!$B$33:$B$776,P$119)+'СЕТ СН'!$I$11+СВЦЭМ!$D$10+'СЕТ СН'!$I$6-'СЕТ СН'!$I$23</f>
        <v>1321.9339071700001</v>
      </c>
      <c r="Q132" s="36">
        <f>SUMIFS(СВЦЭМ!$D$33:$D$776,СВЦЭМ!$A$33:$A$776,$A132,СВЦЭМ!$B$33:$B$776,Q$119)+'СЕТ СН'!$I$11+СВЦЭМ!$D$10+'СЕТ СН'!$I$6-'СЕТ СН'!$I$23</f>
        <v>1308.69232571</v>
      </c>
      <c r="R132" s="36">
        <f>SUMIFS(СВЦЭМ!$D$33:$D$776,СВЦЭМ!$A$33:$A$776,$A132,СВЦЭМ!$B$33:$B$776,R$119)+'СЕТ СН'!$I$11+СВЦЭМ!$D$10+'СЕТ СН'!$I$6-'СЕТ СН'!$I$23</f>
        <v>1306.0906869200001</v>
      </c>
      <c r="S132" s="36">
        <f>SUMIFS(СВЦЭМ!$D$33:$D$776,СВЦЭМ!$A$33:$A$776,$A132,СВЦЭМ!$B$33:$B$776,S$119)+'СЕТ СН'!$I$11+СВЦЭМ!$D$10+'СЕТ СН'!$I$6-'СЕТ СН'!$I$23</f>
        <v>1313.13153594</v>
      </c>
      <c r="T132" s="36">
        <f>SUMIFS(СВЦЭМ!$D$33:$D$776,СВЦЭМ!$A$33:$A$776,$A132,СВЦЭМ!$B$33:$B$776,T$119)+'СЕТ СН'!$I$11+СВЦЭМ!$D$10+'СЕТ СН'!$I$6-'СЕТ СН'!$I$23</f>
        <v>1319.8106765</v>
      </c>
      <c r="U132" s="36">
        <f>SUMIFS(СВЦЭМ!$D$33:$D$776,СВЦЭМ!$A$33:$A$776,$A132,СВЦЭМ!$B$33:$B$776,U$119)+'СЕТ СН'!$I$11+СВЦЭМ!$D$10+'СЕТ СН'!$I$6-'СЕТ СН'!$I$23</f>
        <v>1315.0427587500001</v>
      </c>
      <c r="V132" s="36">
        <f>SUMIFS(СВЦЭМ!$D$33:$D$776,СВЦЭМ!$A$33:$A$776,$A132,СВЦЭМ!$B$33:$B$776,V$119)+'СЕТ СН'!$I$11+СВЦЭМ!$D$10+'СЕТ СН'!$I$6-'СЕТ СН'!$I$23</f>
        <v>1312.38366761</v>
      </c>
      <c r="W132" s="36">
        <f>SUMIFS(СВЦЭМ!$D$33:$D$776,СВЦЭМ!$A$33:$A$776,$A132,СВЦЭМ!$B$33:$B$776,W$119)+'СЕТ СН'!$I$11+СВЦЭМ!$D$10+'СЕТ СН'!$I$6-'СЕТ СН'!$I$23</f>
        <v>1299.6360002800002</v>
      </c>
      <c r="X132" s="36">
        <f>SUMIFS(СВЦЭМ!$D$33:$D$776,СВЦЭМ!$A$33:$A$776,$A132,СВЦЭМ!$B$33:$B$776,X$119)+'СЕТ СН'!$I$11+СВЦЭМ!$D$10+'СЕТ СН'!$I$6-'СЕТ СН'!$I$23</f>
        <v>1318.99402128</v>
      </c>
      <c r="Y132" s="36">
        <f>SUMIFS(СВЦЭМ!$D$33:$D$776,СВЦЭМ!$A$33:$A$776,$A132,СВЦЭМ!$B$33:$B$776,Y$119)+'СЕТ СН'!$I$11+СВЦЭМ!$D$10+'СЕТ СН'!$I$6-'СЕТ СН'!$I$23</f>
        <v>1401.81414868</v>
      </c>
    </row>
    <row r="133" spans="1:25" ht="15.75" x14ac:dyDescent="0.2">
      <c r="A133" s="35">
        <f t="shared" si="3"/>
        <v>43996</v>
      </c>
      <c r="B133" s="36">
        <f>SUMIFS(СВЦЭМ!$D$33:$D$776,СВЦЭМ!$A$33:$A$776,$A133,СВЦЭМ!$B$33:$B$776,B$119)+'СЕТ СН'!$I$11+СВЦЭМ!$D$10+'СЕТ СН'!$I$6-'СЕТ СН'!$I$23</f>
        <v>1500.93154858</v>
      </c>
      <c r="C133" s="36">
        <f>SUMIFS(СВЦЭМ!$D$33:$D$776,СВЦЭМ!$A$33:$A$776,$A133,СВЦЭМ!$B$33:$B$776,C$119)+'СЕТ СН'!$I$11+СВЦЭМ!$D$10+'СЕТ СН'!$I$6-'СЕТ СН'!$I$23</f>
        <v>1526.04600151</v>
      </c>
      <c r="D133" s="36">
        <f>SUMIFS(СВЦЭМ!$D$33:$D$776,СВЦЭМ!$A$33:$A$776,$A133,СВЦЭМ!$B$33:$B$776,D$119)+'СЕТ СН'!$I$11+СВЦЭМ!$D$10+'СЕТ СН'!$I$6-'СЕТ СН'!$I$23</f>
        <v>1511.96347302</v>
      </c>
      <c r="E133" s="36">
        <f>SUMIFS(СВЦЭМ!$D$33:$D$776,СВЦЭМ!$A$33:$A$776,$A133,СВЦЭМ!$B$33:$B$776,E$119)+'СЕТ СН'!$I$11+СВЦЭМ!$D$10+'СЕТ СН'!$I$6-'СЕТ СН'!$I$23</f>
        <v>1504.1518544300002</v>
      </c>
      <c r="F133" s="36">
        <f>SUMIFS(СВЦЭМ!$D$33:$D$776,СВЦЭМ!$A$33:$A$776,$A133,СВЦЭМ!$B$33:$B$776,F$119)+'СЕТ СН'!$I$11+СВЦЭМ!$D$10+'СЕТ СН'!$I$6-'СЕТ СН'!$I$23</f>
        <v>1497.6611444600001</v>
      </c>
      <c r="G133" s="36">
        <f>SUMIFS(СВЦЭМ!$D$33:$D$776,СВЦЭМ!$A$33:$A$776,$A133,СВЦЭМ!$B$33:$B$776,G$119)+'СЕТ СН'!$I$11+СВЦЭМ!$D$10+'СЕТ СН'!$I$6-'СЕТ СН'!$I$23</f>
        <v>1507.01731397</v>
      </c>
      <c r="H133" s="36">
        <f>SUMIFS(СВЦЭМ!$D$33:$D$776,СВЦЭМ!$A$33:$A$776,$A133,СВЦЭМ!$B$33:$B$776,H$119)+'СЕТ СН'!$I$11+СВЦЭМ!$D$10+'СЕТ СН'!$I$6-'СЕТ СН'!$I$23</f>
        <v>1501.09882053</v>
      </c>
      <c r="I133" s="36">
        <f>SUMIFS(СВЦЭМ!$D$33:$D$776,СВЦЭМ!$A$33:$A$776,$A133,СВЦЭМ!$B$33:$B$776,I$119)+'СЕТ СН'!$I$11+СВЦЭМ!$D$10+'СЕТ СН'!$I$6-'СЕТ СН'!$I$23</f>
        <v>1517.6425392900001</v>
      </c>
      <c r="J133" s="36">
        <f>SUMIFS(СВЦЭМ!$D$33:$D$776,СВЦЭМ!$A$33:$A$776,$A133,СВЦЭМ!$B$33:$B$776,J$119)+'СЕТ СН'!$I$11+СВЦЭМ!$D$10+'СЕТ СН'!$I$6-'СЕТ СН'!$I$23</f>
        <v>1463.2844183500001</v>
      </c>
      <c r="K133" s="36">
        <f>SUMIFS(СВЦЭМ!$D$33:$D$776,СВЦЭМ!$A$33:$A$776,$A133,СВЦЭМ!$B$33:$B$776,K$119)+'СЕТ СН'!$I$11+СВЦЭМ!$D$10+'СЕТ СН'!$I$6-'СЕТ СН'!$I$23</f>
        <v>1352.37539911</v>
      </c>
      <c r="L133" s="36">
        <f>SUMIFS(СВЦЭМ!$D$33:$D$776,СВЦЭМ!$A$33:$A$776,$A133,СВЦЭМ!$B$33:$B$776,L$119)+'СЕТ СН'!$I$11+СВЦЭМ!$D$10+'СЕТ СН'!$I$6-'СЕТ СН'!$I$23</f>
        <v>1282.8584221999999</v>
      </c>
      <c r="M133" s="36">
        <f>SUMIFS(СВЦЭМ!$D$33:$D$776,СВЦЭМ!$A$33:$A$776,$A133,СВЦЭМ!$B$33:$B$776,M$119)+'СЕТ СН'!$I$11+СВЦЭМ!$D$10+'СЕТ СН'!$I$6-'СЕТ СН'!$I$23</f>
        <v>1281.28990924</v>
      </c>
      <c r="N133" s="36">
        <f>SUMIFS(СВЦЭМ!$D$33:$D$776,СВЦЭМ!$A$33:$A$776,$A133,СВЦЭМ!$B$33:$B$776,N$119)+'СЕТ СН'!$I$11+СВЦЭМ!$D$10+'СЕТ СН'!$I$6-'СЕТ СН'!$I$23</f>
        <v>1288.6023197300001</v>
      </c>
      <c r="O133" s="36">
        <f>SUMIFS(СВЦЭМ!$D$33:$D$776,СВЦЭМ!$A$33:$A$776,$A133,СВЦЭМ!$B$33:$B$776,O$119)+'СЕТ СН'!$I$11+СВЦЭМ!$D$10+'СЕТ СН'!$I$6-'СЕТ СН'!$I$23</f>
        <v>1286.5096681800001</v>
      </c>
      <c r="P133" s="36">
        <f>SUMIFS(СВЦЭМ!$D$33:$D$776,СВЦЭМ!$A$33:$A$776,$A133,СВЦЭМ!$B$33:$B$776,P$119)+'СЕТ СН'!$I$11+СВЦЭМ!$D$10+'СЕТ СН'!$I$6-'СЕТ СН'!$I$23</f>
        <v>1284.5124461800001</v>
      </c>
      <c r="Q133" s="36">
        <f>SUMIFS(СВЦЭМ!$D$33:$D$776,СВЦЭМ!$A$33:$A$776,$A133,СВЦЭМ!$B$33:$B$776,Q$119)+'СЕТ СН'!$I$11+СВЦЭМ!$D$10+'СЕТ СН'!$I$6-'СЕТ СН'!$I$23</f>
        <v>1271.7972972299999</v>
      </c>
      <c r="R133" s="36">
        <f>SUMIFS(СВЦЭМ!$D$33:$D$776,СВЦЭМ!$A$33:$A$776,$A133,СВЦЭМ!$B$33:$B$776,R$119)+'СЕТ СН'!$I$11+СВЦЭМ!$D$10+'СЕТ СН'!$I$6-'СЕТ СН'!$I$23</f>
        <v>1265.49206129</v>
      </c>
      <c r="S133" s="36">
        <f>SUMIFS(СВЦЭМ!$D$33:$D$776,СВЦЭМ!$A$33:$A$776,$A133,СВЦЭМ!$B$33:$B$776,S$119)+'СЕТ СН'!$I$11+СВЦЭМ!$D$10+'СЕТ СН'!$I$6-'СЕТ СН'!$I$23</f>
        <v>1275.7642500500001</v>
      </c>
      <c r="T133" s="36">
        <f>SUMIFS(СВЦЭМ!$D$33:$D$776,СВЦЭМ!$A$33:$A$776,$A133,СВЦЭМ!$B$33:$B$776,T$119)+'СЕТ СН'!$I$11+СВЦЭМ!$D$10+'СЕТ СН'!$I$6-'СЕТ СН'!$I$23</f>
        <v>1267.96475007</v>
      </c>
      <c r="U133" s="36">
        <f>SUMIFS(СВЦЭМ!$D$33:$D$776,СВЦЭМ!$A$33:$A$776,$A133,СВЦЭМ!$B$33:$B$776,U$119)+'СЕТ СН'!$I$11+СВЦЭМ!$D$10+'СЕТ СН'!$I$6-'СЕТ СН'!$I$23</f>
        <v>1256.71090746</v>
      </c>
      <c r="V133" s="36">
        <f>SUMIFS(СВЦЭМ!$D$33:$D$776,СВЦЭМ!$A$33:$A$776,$A133,СВЦЭМ!$B$33:$B$776,V$119)+'СЕТ СН'!$I$11+СВЦЭМ!$D$10+'СЕТ СН'!$I$6-'СЕТ СН'!$I$23</f>
        <v>1242.4591489300001</v>
      </c>
      <c r="W133" s="36">
        <f>SUMIFS(СВЦЭМ!$D$33:$D$776,СВЦЭМ!$A$33:$A$776,$A133,СВЦЭМ!$B$33:$B$776,W$119)+'СЕТ СН'!$I$11+СВЦЭМ!$D$10+'СЕТ СН'!$I$6-'СЕТ СН'!$I$23</f>
        <v>1239.3419442300001</v>
      </c>
      <c r="X133" s="36">
        <f>SUMIFS(СВЦЭМ!$D$33:$D$776,СВЦЭМ!$A$33:$A$776,$A133,СВЦЭМ!$B$33:$B$776,X$119)+'СЕТ СН'!$I$11+СВЦЭМ!$D$10+'СЕТ СН'!$I$6-'СЕТ СН'!$I$23</f>
        <v>1283.5717928200002</v>
      </c>
      <c r="Y133" s="36">
        <f>SUMIFS(СВЦЭМ!$D$33:$D$776,СВЦЭМ!$A$33:$A$776,$A133,СВЦЭМ!$B$33:$B$776,Y$119)+'СЕТ СН'!$I$11+СВЦЭМ!$D$10+'СЕТ СН'!$I$6-'СЕТ СН'!$I$23</f>
        <v>1393.3741719300001</v>
      </c>
    </row>
    <row r="134" spans="1:25" ht="15.75" x14ac:dyDescent="0.2">
      <c r="A134" s="35">
        <f t="shared" si="3"/>
        <v>43997</v>
      </c>
      <c r="B134" s="36">
        <f>SUMIFS(СВЦЭМ!$D$33:$D$776,СВЦЭМ!$A$33:$A$776,$A134,СВЦЭМ!$B$33:$B$776,B$119)+'СЕТ СН'!$I$11+СВЦЭМ!$D$10+'СЕТ СН'!$I$6-'СЕТ СН'!$I$23</f>
        <v>1461.91125367</v>
      </c>
      <c r="C134" s="36">
        <f>SUMIFS(СВЦЭМ!$D$33:$D$776,СВЦЭМ!$A$33:$A$776,$A134,СВЦЭМ!$B$33:$B$776,C$119)+'СЕТ СН'!$I$11+СВЦЭМ!$D$10+'СЕТ СН'!$I$6-'СЕТ СН'!$I$23</f>
        <v>1494.5523517300001</v>
      </c>
      <c r="D134" s="36">
        <f>SUMIFS(СВЦЭМ!$D$33:$D$776,СВЦЭМ!$A$33:$A$776,$A134,СВЦЭМ!$B$33:$B$776,D$119)+'СЕТ СН'!$I$11+СВЦЭМ!$D$10+'СЕТ СН'!$I$6-'СЕТ СН'!$I$23</f>
        <v>1517.60051959</v>
      </c>
      <c r="E134" s="36">
        <f>SUMIFS(СВЦЭМ!$D$33:$D$776,СВЦЭМ!$A$33:$A$776,$A134,СВЦЭМ!$B$33:$B$776,E$119)+'СЕТ СН'!$I$11+СВЦЭМ!$D$10+'СЕТ СН'!$I$6-'СЕТ СН'!$I$23</f>
        <v>1521.0879564299998</v>
      </c>
      <c r="F134" s="36">
        <f>SUMIFS(СВЦЭМ!$D$33:$D$776,СВЦЭМ!$A$33:$A$776,$A134,СВЦЭМ!$B$33:$B$776,F$119)+'СЕТ СН'!$I$11+СВЦЭМ!$D$10+'СЕТ СН'!$I$6-'СЕТ СН'!$I$23</f>
        <v>1513.3552304899999</v>
      </c>
      <c r="G134" s="36">
        <f>SUMIFS(СВЦЭМ!$D$33:$D$776,СВЦЭМ!$A$33:$A$776,$A134,СВЦЭМ!$B$33:$B$776,G$119)+'СЕТ СН'!$I$11+СВЦЭМ!$D$10+'СЕТ СН'!$I$6-'СЕТ СН'!$I$23</f>
        <v>1523.2604698499999</v>
      </c>
      <c r="H134" s="36">
        <f>SUMIFS(СВЦЭМ!$D$33:$D$776,СВЦЭМ!$A$33:$A$776,$A134,СВЦЭМ!$B$33:$B$776,H$119)+'СЕТ СН'!$I$11+СВЦЭМ!$D$10+'СЕТ СН'!$I$6-'СЕТ СН'!$I$23</f>
        <v>1502.2484857499999</v>
      </c>
      <c r="I134" s="36">
        <f>SUMIFS(СВЦЭМ!$D$33:$D$776,СВЦЭМ!$A$33:$A$776,$A134,СВЦЭМ!$B$33:$B$776,I$119)+'СЕТ СН'!$I$11+СВЦЭМ!$D$10+'СЕТ СН'!$I$6-'СЕТ СН'!$I$23</f>
        <v>1469.8348931800001</v>
      </c>
      <c r="J134" s="36">
        <f>SUMIFS(СВЦЭМ!$D$33:$D$776,СВЦЭМ!$A$33:$A$776,$A134,СВЦЭМ!$B$33:$B$776,J$119)+'СЕТ СН'!$I$11+СВЦЭМ!$D$10+'СЕТ СН'!$I$6-'СЕТ СН'!$I$23</f>
        <v>1404.4305126499999</v>
      </c>
      <c r="K134" s="36">
        <f>SUMIFS(СВЦЭМ!$D$33:$D$776,СВЦЭМ!$A$33:$A$776,$A134,СВЦЭМ!$B$33:$B$776,K$119)+'СЕТ СН'!$I$11+СВЦЭМ!$D$10+'СЕТ СН'!$I$6-'СЕТ СН'!$I$23</f>
        <v>1337.8175408500001</v>
      </c>
      <c r="L134" s="36">
        <f>SUMIFS(СВЦЭМ!$D$33:$D$776,СВЦЭМ!$A$33:$A$776,$A134,СВЦЭМ!$B$33:$B$776,L$119)+'СЕТ СН'!$I$11+СВЦЭМ!$D$10+'СЕТ СН'!$I$6-'СЕТ СН'!$I$23</f>
        <v>1298.30217049</v>
      </c>
      <c r="M134" s="36">
        <f>SUMIFS(СВЦЭМ!$D$33:$D$776,СВЦЭМ!$A$33:$A$776,$A134,СВЦЭМ!$B$33:$B$776,M$119)+'СЕТ СН'!$I$11+СВЦЭМ!$D$10+'СЕТ СН'!$I$6-'СЕТ СН'!$I$23</f>
        <v>1312.69630985</v>
      </c>
      <c r="N134" s="36">
        <f>SUMIFS(СВЦЭМ!$D$33:$D$776,СВЦЭМ!$A$33:$A$776,$A134,СВЦЭМ!$B$33:$B$776,N$119)+'СЕТ СН'!$I$11+СВЦЭМ!$D$10+'СЕТ СН'!$I$6-'СЕТ СН'!$I$23</f>
        <v>1315.1221006800001</v>
      </c>
      <c r="O134" s="36">
        <f>SUMIFS(СВЦЭМ!$D$33:$D$776,СВЦЭМ!$A$33:$A$776,$A134,СВЦЭМ!$B$33:$B$776,O$119)+'СЕТ СН'!$I$11+СВЦЭМ!$D$10+'СЕТ СН'!$I$6-'СЕТ СН'!$I$23</f>
        <v>1329.25857238</v>
      </c>
      <c r="P134" s="36">
        <f>SUMIFS(СВЦЭМ!$D$33:$D$776,СВЦЭМ!$A$33:$A$776,$A134,СВЦЭМ!$B$33:$B$776,P$119)+'СЕТ СН'!$I$11+СВЦЭМ!$D$10+'СЕТ СН'!$I$6-'СЕТ СН'!$I$23</f>
        <v>1338.1656163800001</v>
      </c>
      <c r="Q134" s="36">
        <f>SUMIFS(СВЦЭМ!$D$33:$D$776,СВЦЭМ!$A$33:$A$776,$A134,СВЦЭМ!$B$33:$B$776,Q$119)+'СЕТ СН'!$I$11+СВЦЭМ!$D$10+'СЕТ СН'!$I$6-'СЕТ СН'!$I$23</f>
        <v>1331.6961105999999</v>
      </c>
      <c r="R134" s="36">
        <f>SUMIFS(СВЦЭМ!$D$33:$D$776,СВЦЭМ!$A$33:$A$776,$A134,СВЦЭМ!$B$33:$B$776,R$119)+'СЕТ СН'!$I$11+СВЦЭМ!$D$10+'СЕТ СН'!$I$6-'СЕТ СН'!$I$23</f>
        <v>1330.8694846799999</v>
      </c>
      <c r="S134" s="36">
        <f>SUMIFS(СВЦЭМ!$D$33:$D$776,СВЦЭМ!$A$33:$A$776,$A134,СВЦЭМ!$B$33:$B$776,S$119)+'СЕТ СН'!$I$11+СВЦЭМ!$D$10+'СЕТ СН'!$I$6-'СЕТ СН'!$I$23</f>
        <v>1328.5407253799999</v>
      </c>
      <c r="T134" s="36">
        <f>SUMIFS(СВЦЭМ!$D$33:$D$776,СВЦЭМ!$A$33:$A$776,$A134,СВЦЭМ!$B$33:$B$776,T$119)+'СЕТ СН'!$I$11+СВЦЭМ!$D$10+'СЕТ СН'!$I$6-'СЕТ СН'!$I$23</f>
        <v>1327.2851621</v>
      </c>
      <c r="U134" s="36">
        <f>SUMIFS(СВЦЭМ!$D$33:$D$776,СВЦЭМ!$A$33:$A$776,$A134,СВЦЭМ!$B$33:$B$776,U$119)+'СЕТ СН'!$I$11+СВЦЭМ!$D$10+'СЕТ СН'!$I$6-'СЕТ СН'!$I$23</f>
        <v>1320.72035306</v>
      </c>
      <c r="V134" s="36">
        <f>SUMIFS(СВЦЭМ!$D$33:$D$776,СВЦЭМ!$A$33:$A$776,$A134,СВЦЭМ!$B$33:$B$776,V$119)+'СЕТ СН'!$I$11+СВЦЭМ!$D$10+'СЕТ СН'!$I$6-'СЕТ СН'!$I$23</f>
        <v>1303.9693545800001</v>
      </c>
      <c r="W134" s="36">
        <f>SUMIFS(СВЦЭМ!$D$33:$D$776,СВЦЭМ!$A$33:$A$776,$A134,СВЦЭМ!$B$33:$B$776,W$119)+'СЕТ СН'!$I$11+СВЦЭМ!$D$10+'СЕТ СН'!$I$6-'СЕТ СН'!$I$23</f>
        <v>1282.6753665199999</v>
      </c>
      <c r="X134" s="36">
        <f>SUMIFS(СВЦЭМ!$D$33:$D$776,СВЦЭМ!$A$33:$A$776,$A134,СВЦЭМ!$B$33:$B$776,X$119)+'СЕТ СН'!$I$11+СВЦЭМ!$D$10+'СЕТ СН'!$I$6-'СЕТ СН'!$I$23</f>
        <v>1305.6303390399999</v>
      </c>
      <c r="Y134" s="36">
        <f>SUMIFS(СВЦЭМ!$D$33:$D$776,СВЦЭМ!$A$33:$A$776,$A134,СВЦЭМ!$B$33:$B$776,Y$119)+'СЕТ СН'!$I$11+СВЦЭМ!$D$10+'СЕТ СН'!$I$6-'СЕТ СН'!$I$23</f>
        <v>1398.3232249299999</v>
      </c>
    </row>
    <row r="135" spans="1:25" ht="15.75" x14ac:dyDescent="0.2">
      <c r="A135" s="35">
        <f t="shared" si="3"/>
        <v>43998</v>
      </c>
      <c r="B135" s="36">
        <f>SUMIFS(СВЦЭМ!$D$33:$D$776,СВЦЭМ!$A$33:$A$776,$A135,СВЦЭМ!$B$33:$B$776,B$119)+'СЕТ СН'!$I$11+СВЦЭМ!$D$10+'СЕТ СН'!$I$6-'СЕТ СН'!$I$23</f>
        <v>1499.2312363000001</v>
      </c>
      <c r="C135" s="36">
        <f>SUMIFS(СВЦЭМ!$D$33:$D$776,СВЦЭМ!$A$33:$A$776,$A135,СВЦЭМ!$B$33:$B$776,C$119)+'СЕТ СН'!$I$11+СВЦЭМ!$D$10+'СЕТ СН'!$I$6-'СЕТ СН'!$I$23</f>
        <v>1530.6188420200001</v>
      </c>
      <c r="D135" s="36">
        <f>SUMIFS(СВЦЭМ!$D$33:$D$776,СВЦЭМ!$A$33:$A$776,$A135,СВЦЭМ!$B$33:$B$776,D$119)+'СЕТ СН'!$I$11+СВЦЭМ!$D$10+'СЕТ СН'!$I$6-'СЕТ СН'!$I$23</f>
        <v>1548.13092721</v>
      </c>
      <c r="E135" s="36">
        <f>SUMIFS(СВЦЭМ!$D$33:$D$776,СВЦЭМ!$A$33:$A$776,$A135,СВЦЭМ!$B$33:$B$776,E$119)+'СЕТ СН'!$I$11+СВЦЭМ!$D$10+'СЕТ СН'!$I$6-'СЕТ СН'!$I$23</f>
        <v>1541.1366475</v>
      </c>
      <c r="F135" s="36">
        <f>SUMIFS(СВЦЭМ!$D$33:$D$776,СВЦЭМ!$A$33:$A$776,$A135,СВЦЭМ!$B$33:$B$776,F$119)+'СЕТ СН'!$I$11+СВЦЭМ!$D$10+'СЕТ СН'!$I$6-'СЕТ СН'!$I$23</f>
        <v>1539.01334939</v>
      </c>
      <c r="G135" s="36">
        <f>SUMIFS(СВЦЭМ!$D$33:$D$776,СВЦЭМ!$A$33:$A$776,$A135,СВЦЭМ!$B$33:$B$776,G$119)+'СЕТ СН'!$I$11+СВЦЭМ!$D$10+'СЕТ СН'!$I$6-'СЕТ СН'!$I$23</f>
        <v>1546.26027202</v>
      </c>
      <c r="H135" s="36">
        <f>SUMIFS(СВЦЭМ!$D$33:$D$776,СВЦЭМ!$A$33:$A$776,$A135,СВЦЭМ!$B$33:$B$776,H$119)+'СЕТ СН'!$I$11+СВЦЭМ!$D$10+'СЕТ СН'!$I$6-'СЕТ СН'!$I$23</f>
        <v>1552.1395039700001</v>
      </c>
      <c r="I135" s="36">
        <f>SUMIFS(СВЦЭМ!$D$33:$D$776,СВЦЭМ!$A$33:$A$776,$A135,СВЦЭМ!$B$33:$B$776,I$119)+'СЕТ СН'!$I$11+СВЦЭМ!$D$10+'СЕТ СН'!$I$6-'СЕТ СН'!$I$23</f>
        <v>1508.1676724899999</v>
      </c>
      <c r="J135" s="36">
        <f>SUMIFS(СВЦЭМ!$D$33:$D$776,СВЦЭМ!$A$33:$A$776,$A135,СВЦЭМ!$B$33:$B$776,J$119)+'СЕТ СН'!$I$11+СВЦЭМ!$D$10+'СЕТ СН'!$I$6-'СЕТ СН'!$I$23</f>
        <v>1452.50525917</v>
      </c>
      <c r="K135" s="36">
        <f>SUMIFS(СВЦЭМ!$D$33:$D$776,СВЦЭМ!$A$33:$A$776,$A135,СВЦЭМ!$B$33:$B$776,K$119)+'СЕТ СН'!$I$11+СВЦЭМ!$D$10+'СЕТ СН'!$I$6-'СЕТ СН'!$I$23</f>
        <v>1373.3610598</v>
      </c>
      <c r="L135" s="36">
        <f>SUMIFS(СВЦЭМ!$D$33:$D$776,СВЦЭМ!$A$33:$A$776,$A135,СВЦЭМ!$B$33:$B$776,L$119)+'СЕТ СН'!$I$11+СВЦЭМ!$D$10+'СЕТ СН'!$I$6-'СЕТ СН'!$I$23</f>
        <v>1326.0342270900001</v>
      </c>
      <c r="M135" s="36">
        <f>SUMIFS(СВЦЭМ!$D$33:$D$776,СВЦЭМ!$A$33:$A$776,$A135,СВЦЭМ!$B$33:$B$776,M$119)+'СЕТ СН'!$I$11+СВЦЭМ!$D$10+'СЕТ СН'!$I$6-'СЕТ СН'!$I$23</f>
        <v>1324.4674646200001</v>
      </c>
      <c r="N135" s="36">
        <f>SUMIFS(СВЦЭМ!$D$33:$D$776,СВЦЭМ!$A$33:$A$776,$A135,СВЦЭМ!$B$33:$B$776,N$119)+'СЕТ СН'!$I$11+СВЦЭМ!$D$10+'СЕТ СН'!$I$6-'СЕТ СН'!$I$23</f>
        <v>1328.13736767</v>
      </c>
      <c r="O135" s="36">
        <f>SUMIFS(СВЦЭМ!$D$33:$D$776,СВЦЭМ!$A$33:$A$776,$A135,СВЦЭМ!$B$33:$B$776,O$119)+'СЕТ СН'!$I$11+СВЦЭМ!$D$10+'СЕТ СН'!$I$6-'СЕТ СН'!$I$23</f>
        <v>1337.26984158</v>
      </c>
      <c r="P135" s="36">
        <f>SUMIFS(СВЦЭМ!$D$33:$D$776,СВЦЭМ!$A$33:$A$776,$A135,СВЦЭМ!$B$33:$B$776,P$119)+'СЕТ СН'!$I$11+СВЦЭМ!$D$10+'СЕТ СН'!$I$6-'СЕТ СН'!$I$23</f>
        <v>1335.1370121700002</v>
      </c>
      <c r="Q135" s="36">
        <f>SUMIFS(СВЦЭМ!$D$33:$D$776,СВЦЭМ!$A$33:$A$776,$A135,СВЦЭМ!$B$33:$B$776,Q$119)+'СЕТ СН'!$I$11+СВЦЭМ!$D$10+'СЕТ СН'!$I$6-'СЕТ СН'!$I$23</f>
        <v>1339.9007087800001</v>
      </c>
      <c r="R135" s="36">
        <f>SUMIFS(СВЦЭМ!$D$33:$D$776,СВЦЭМ!$A$33:$A$776,$A135,СВЦЭМ!$B$33:$B$776,R$119)+'СЕТ СН'!$I$11+СВЦЭМ!$D$10+'СЕТ СН'!$I$6-'СЕТ СН'!$I$23</f>
        <v>1338.1408695099999</v>
      </c>
      <c r="S135" s="36">
        <f>SUMIFS(СВЦЭМ!$D$33:$D$776,СВЦЭМ!$A$33:$A$776,$A135,СВЦЭМ!$B$33:$B$776,S$119)+'СЕТ СН'!$I$11+СВЦЭМ!$D$10+'СЕТ СН'!$I$6-'СЕТ СН'!$I$23</f>
        <v>1339.10356854</v>
      </c>
      <c r="T135" s="36">
        <f>SUMIFS(СВЦЭМ!$D$33:$D$776,СВЦЭМ!$A$33:$A$776,$A135,СВЦЭМ!$B$33:$B$776,T$119)+'СЕТ СН'!$I$11+СВЦЭМ!$D$10+'СЕТ СН'!$I$6-'СЕТ СН'!$I$23</f>
        <v>1333.7233128400001</v>
      </c>
      <c r="U135" s="36">
        <f>SUMIFS(СВЦЭМ!$D$33:$D$776,СВЦЭМ!$A$33:$A$776,$A135,СВЦЭМ!$B$33:$B$776,U$119)+'СЕТ СН'!$I$11+СВЦЭМ!$D$10+'СЕТ СН'!$I$6-'СЕТ СН'!$I$23</f>
        <v>1325.4593489899999</v>
      </c>
      <c r="V135" s="36">
        <f>SUMIFS(СВЦЭМ!$D$33:$D$776,СВЦЭМ!$A$33:$A$776,$A135,СВЦЭМ!$B$33:$B$776,V$119)+'СЕТ СН'!$I$11+СВЦЭМ!$D$10+'СЕТ СН'!$I$6-'СЕТ СН'!$I$23</f>
        <v>1288.3861841600001</v>
      </c>
      <c r="W135" s="36">
        <f>SUMIFS(СВЦЭМ!$D$33:$D$776,СВЦЭМ!$A$33:$A$776,$A135,СВЦЭМ!$B$33:$B$776,W$119)+'СЕТ СН'!$I$11+СВЦЭМ!$D$10+'СЕТ СН'!$I$6-'СЕТ СН'!$I$23</f>
        <v>1289.30147893</v>
      </c>
      <c r="X135" s="36">
        <f>SUMIFS(СВЦЭМ!$D$33:$D$776,СВЦЭМ!$A$33:$A$776,$A135,СВЦЭМ!$B$33:$B$776,X$119)+'СЕТ СН'!$I$11+СВЦЭМ!$D$10+'СЕТ СН'!$I$6-'СЕТ СН'!$I$23</f>
        <v>1342.16952057</v>
      </c>
      <c r="Y135" s="36">
        <f>SUMIFS(СВЦЭМ!$D$33:$D$776,СВЦЭМ!$A$33:$A$776,$A135,СВЦЭМ!$B$33:$B$776,Y$119)+'СЕТ СН'!$I$11+СВЦЭМ!$D$10+'СЕТ СН'!$I$6-'СЕТ СН'!$I$23</f>
        <v>1414.14918171</v>
      </c>
    </row>
    <row r="136" spans="1:25" ht="15.75" x14ac:dyDescent="0.2">
      <c r="A136" s="35">
        <f t="shared" si="3"/>
        <v>43999</v>
      </c>
      <c r="B136" s="36">
        <f>SUMIFS(СВЦЭМ!$D$33:$D$776,СВЦЭМ!$A$33:$A$776,$A136,СВЦЭМ!$B$33:$B$776,B$119)+'СЕТ СН'!$I$11+СВЦЭМ!$D$10+'СЕТ СН'!$I$6-'СЕТ СН'!$I$23</f>
        <v>1530.8049338400001</v>
      </c>
      <c r="C136" s="36">
        <f>SUMIFS(СВЦЭМ!$D$33:$D$776,СВЦЭМ!$A$33:$A$776,$A136,СВЦЭМ!$B$33:$B$776,C$119)+'СЕТ СН'!$I$11+СВЦЭМ!$D$10+'СЕТ СН'!$I$6-'СЕТ СН'!$I$23</f>
        <v>1568.9657037100001</v>
      </c>
      <c r="D136" s="36">
        <f>SUMIFS(СВЦЭМ!$D$33:$D$776,СВЦЭМ!$A$33:$A$776,$A136,СВЦЭМ!$B$33:$B$776,D$119)+'СЕТ СН'!$I$11+СВЦЭМ!$D$10+'СЕТ СН'!$I$6-'СЕТ СН'!$I$23</f>
        <v>1548.85112409</v>
      </c>
      <c r="E136" s="36">
        <f>SUMIFS(СВЦЭМ!$D$33:$D$776,СВЦЭМ!$A$33:$A$776,$A136,СВЦЭМ!$B$33:$B$776,E$119)+'СЕТ СН'!$I$11+СВЦЭМ!$D$10+'СЕТ СН'!$I$6-'СЕТ СН'!$I$23</f>
        <v>1536.8516611800001</v>
      </c>
      <c r="F136" s="36">
        <f>SUMIFS(СВЦЭМ!$D$33:$D$776,СВЦЭМ!$A$33:$A$776,$A136,СВЦЭМ!$B$33:$B$776,F$119)+'СЕТ СН'!$I$11+СВЦЭМ!$D$10+'СЕТ СН'!$I$6-'СЕТ СН'!$I$23</f>
        <v>1530.5964832499999</v>
      </c>
      <c r="G136" s="36">
        <f>SUMIFS(СВЦЭМ!$D$33:$D$776,СВЦЭМ!$A$33:$A$776,$A136,СВЦЭМ!$B$33:$B$776,G$119)+'СЕТ СН'!$I$11+СВЦЭМ!$D$10+'СЕТ СН'!$I$6-'СЕТ СН'!$I$23</f>
        <v>1540.2900176100002</v>
      </c>
      <c r="H136" s="36">
        <f>SUMIFS(СВЦЭМ!$D$33:$D$776,СВЦЭМ!$A$33:$A$776,$A136,СВЦЭМ!$B$33:$B$776,H$119)+'СЕТ СН'!$I$11+СВЦЭМ!$D$10+'СЕТ СН'!$I$6-'СЕТ СН'!$I$23</f>
        <v>1570.1244322800001</v>
      </c>
      <c r="I136" s="36">
        <f>SUMIFS(СВЦЭМ!$D$33:$D$776,СВЦЭМ!$A$33:$A$776,$A136,СВЦЭМ!$B$33:$B$776,I$119)+'СЕТ СН'!$I$11+СВЦЭМ!$D$10+'СЕТ СН'!$I$6-'СЕТ СН'!$I$23</f>
        <v>1546.6062499700001</v>
      </c>
      <c r="J136" s="36">
        <f>SUMIFS(СВЦЭМ!$D$33:$D$776,СВЦЭМ!$A$33:$A$776,$A136,СВЦЭМ!$B$33:$B$776,J$119)+'СЕТ СН'!$I$11+СВЦЭМ!$D$10+'СЕТ СН'!$I$6-'СЕТ СН'!$I$23</f>
        <v>1491.2235809700001</v>
      </c>
      <c r="K136" s="36">
        <f>SUMIFS(СВЦЭМ!$D$33:$D$776,СВЦЭМ!$A$33:$A$776,$A136,СВЦЭМ!$B$33:$B$776,K$119)+'СЕТ СН'!$I$11+СВЦЭМ!$D$10+'СЕТ СН'!$I$6-'СЕТ СН'!$I$23</f>
        <v>1393.76687627</v>
      </c>
      <c r="L136" s="36">
        <f>SUMIFS(СВЦЭМ!$D$33:$D$776,СВЦЭМ!$A$33:$A$776,$A136,СВЦЭМ!$B$33:$B$776,L$119)+'СЕТ СН'!$I$11+СВЦЭМ!$D$10+'СЕТ СН'!$I$6-'СЕТ СН'!$I$23</f>
        <v>1321.8681842800002</v>
      </c>
      <c r="M136" s="36">
        <f>SUMIFS(СВЦЭМ!$D$33:$D$776,СВЦЭМ!$A$33:$A$776,$A136,СВЦЭМ!$B$33:$B$776,M$119)+'СЕТ СН'!$I$11+СВЦЭМ!$D$10+'СЕТ СН'!$I$6-'СЕТ СН'!$I$23</f>
        <v>1310.6575082700001</v>
      </c>
      <c r="N136" s="36">
        <f>SUMIFS(СВЦЭМ!$D$33:$D$776,СВЦЭМ!$A$33:$A$776,$A136,СВЦЭМ!$B$33:$B$776,N$119)+'СЕТ СН'!$I$11+СВЦЭМ!$D$10+'СЕТ СН'!$I$6-'СЕТ СН'!$I$23</f>
        <v>1314.5898804799999</v>
      </c>
      <c r="O136" s="36">
        <f>SUMIFS(СВЦЭМ!$D$33:$D$776,СВЦЭМ!$A$33:$A$776,$A136,СВЦЭМ!$B$33:$B$776,O$119)+'СЕТ СН'!$I$11+СВЦЭМ!$D$10+'СЕТ СН'!$I$6-'СЕТ СН'!$I$23</f>
        <v>1326.9666637400001</v>
      </c>
      <c r="P136" s="36">
        <f>SUMIFS(СВЦЭМ!$D$33:$D$776,СВЦЭМ!$A$33:$A$776,$A136,СВЦЭМ!$B$33:$B$776,P$119)+'СЕТ СН'!$I$11+СВЦЭМ!$D$10+'СЕТ СН'!$I$6-'СЕТ СН'!$I$23</f>
        <v>1340.8509840199999</v>
      </c>
      <c r="Q136" s="36">
        <f>SUMIFS(СВЦЭМ!$D$33:$D$776,СВЦЭМ!$A$33:$A$776,$A136,СВЦЭМ!$B$33:$B$776,Q$119)+'СЕТ СН'!$I$11+СВЦЭМ!$D$10+'СЕТ СН'!$I$6-'СЕТ СН'!$I$23</f>
        <v>1331.4876254199999</v>
      </c>
      <c r="R136" s="36">
        <f>SUMIFS(СВЦЭМ!$D$33:$D$776,СВЦЭМ!$A$33:$A$776,$A136,СВЦЭМ!$B$33:$B$776,R$119)+'СЕТ СН'!$I$11+СВЦЭМ!$D$10+'СЕТ СН'!$I$6-'СЕТ СН'!$I$23</f>
        <v>1327.5205170700001</v>
      </c>
      <c r="S136" s="36">
        <f>SUMIFS(СВЦЭМ!$D$33:$D$776,СВЦЭМ!$A$33:$A$776,$A136,СВЦЭМ!$B$33:$B$776,S$119)+'СЕТ СН'!$I$11+СВЦЭМ!$D$10+'СЕТ СН'!$I$6-'СЕТ СН'!$I$23</f>
        <v>1329.2411780900002</v>
      </c>
      <c r="T136" s="36">
        <f>SUMIFS(СВЦЭМ!$D$33:$D$776,СВЦЭМ!$A$33:$A$776,$A136,СВЦЭМ!$B$33:$B$776,T$119)+'СЕТ СН'!$I$11+СВЦЭМ!$D$10+'СЕТ СН'!$I$6-'СЕТ СН'!$I$23</f>
        <v>1339.4900079600002</v>
      </c>
      <c r="U136" s="36">
        <f>SUMIFS(СВЦЭМ!$D$33:$D$776,СВЦЭМ!$A$33:$A$776,$A136,СВЦЭМ!$B$33:$B$776,U$119)+'СЕТ СН'!$I$11+СВЦЭМ!$D$10+'СЕТ СН'!$I$6-'СЕТ СН'!$I$23</f>
        <v>1324.2915367200001</v>
      </c>
      <c r="V136" s="36">
        <f>SUMIFS(СВЦЭМ!$D$33:$D$776,СВЦЭМ!$A$33:$A$776,$A136,СВЦЭМ!$B$33:$B$776,V$119)+'СЕТ СН'!$I$11+СВЦЭМ!$D$10+'СЕТ СН'!$I$6-'СЕТ СН'!$I$23</f>
        <v>1317.6708672499999</v>
      </c>
      <c r="W136" s="36">
        <f>SUMIFS(СВЦЭМ!$D$33:$D$776,СВЦЭМ!$A$33:$A$776,$A136,СВЦЭМ!$B$33:$B$776,W$119)+'СЕТ СН'!$I$11+СВЦЭМ!$D$10+'СЕТ СН'!$I$6-'СЕТ СН'!$I$23</f>
        <v>1323.0618156400001</v>
      </c>
      <c r="X136" s="36">
        <f>SUMIFS(СВЦЭМ!$D$33:$D$776,СВЦЭМ!$A$33:$A$776,$A136,СВЦЭМ!$B$33:$B$776,X$119)+'СЕТ СН'!$I$11+СВЦЭМ!$D$10+'СЕТ СН'!$I$6-'СЕТ СН'!$I$23</f>
        <v>1368.1699944100001</v>
      </c>
      <c r="Y136" s="36">
        <f>SUMIFS(СВЦЭМ!$D$33:$D$776,СВЦЭМ!$A$33:$A$776,$A136,СВЦЭМ!$B$33:$B$776,Y$119)+'СЕТ СН'!$I$11+СВЦЭМ!$D$10+'СЕТ СН'!$I$6-'СЕТ СН'!$I$23</f>
        <v>1449.1879669700002</v>
      </c>
    </row>
    <row r="137" spans="1:25" ht="15.75" x14ac:dyDescent="0.2">
      <c r="A137" s="35">
        <f t="shared" si="3"/>
        <v>44000</v>
      </c>
      <c r="B137" s="36">
        <f>SUMIFS(СВЦЭМ!$D$33:$D$776,СВЦЭМ!$A$33:$A$776,$A137,СВЦЭМ!$B$33:$B$776,B$119)+'СЕТ СН'!$I$11+СВЦЭМ!$D$10+'СЕТ СН'!$I$6-'СЕТ СН'!$I$23</f>
        <v>1417.4686666</v>
      </c>
      <c r="C137" s="36">
        <f>SUMIFS(СВЦЭМ!$D$33:$D$776,СВЦЭМ!$A$33:$A$776,$A137,СВЦЭМ!$B$33:$B$776,C$119)+'СЕТ СН'!$I$11+СВЦЭМ!$D$10+'СЕТ СН'!$I$6-'СЕТ СН'!$I$23</f>
        <v>1395.3250159899999</v>
      </c>
      <c r="D137" s="36">
        <f>SUMIFS(СВЦЭМ!$D$33:$D$776,СВЦЭМ!$A$33:$A$776,$A137,СВЦЭМ!$B$33:$B$776,D$119)+'СЕТ СН'!$I$11+СВЦЭМ!$D$10+'СЕТ СН'!$I$6-'СЕТ СН'!$I$23</f>
        <v>1422.9052077900001</v>
      </c>
      <c r="E137" s="36">
        <f>SUMIFS(СВЦЭМ!$D$33:$D$776,СВЦЭМ!$A$33:$A$776,$A137,СВЦЭМ!$B$33:$B$776,E$119)+'СЕТ СН'!$I$11+СВЦЭМ!$D$10+'СЕТ СН'!$I$6-'СЕТ СН'!$I$23</f>
        <v>1435.10944567</v>
      </c>
      <c r="F137" s="36">
        <f>SUMIFS(СВЦЭМ!$D$33:$D$776,СВЦЭМ!$A$33:$A$776,$A137,СВЦЭМ!$B$33:$B$776,F$119)+'СЕТ СН'!$I$11+СВЦЭМ!$D$10+'СЕТ СН'!$I$6-'СЕТ СН'!$I$23</f>
        <v>1434.0548905200001</v>
      </c>
      <c r="G137" s="36">
        <f>SUMIFS(СВЦЭМ!$D$33:$D$776,СВЦЭМ!$A$33:$A$776,$A137,СВЦЭМ!$B$33:$B$776,G$119)+'СЕТ СН'!$I$11+СВЦЭМ!$D$10+'СЕТ СН'!$I$6-'СЕТ СН'!$I$23</f>
        <v>1546.55407913</v>
      </c>
      <c r="H137" s="36">
        <f>SUMIFS(СВЦЭМ!$D$33:$D$776,СВЦЭМ!$A$33:$A$776,$A137,СВЦЭМ!$B$33:$B$776,H$119)+'СЕТ СН'!$I$11+СВЦЭМ!$D$10+'СЕТ СН'!$I$6-'СЕТ СН'!$I$23</f>
        <v>1507.8396480400002</v>
      </c>
      <c r="I137" s="36">
        <f>SUMIFS(СВЦЭМ!$D$33:$D$776,СВЦЭМ!$A$33:$A$776,$A137,СВЦЭМ!$B$33:$B$776,I$119)+'СЕТ СН'!$I$11+СВЦЭМ!$D$10+'СЕТ СН'!$I$6-'СЕТ СН'!$I$23</f>
        <v>1501.74723513</v>
      </c>
      <c r="J137" s="36">
        <f>SUMIFS(СВЦЭМ!$D$33:$D$776,СВЦЭМ!$A$33:$A$776,$A137,СВЦЭМ!$B$33:$B$776,J$119)+'СЕТ СН'!$I$11+СВЦЭМ!$D$10+'СЕТ СН'!$I$6-'СЕТ СН'!$I$23</f>
        <v>1505.6040063400001</v>
      </c>
      <c r="K137" s="36">
        <f>SUMIFS(СВЦЭМ!$D$33:$D$776,СВЦЭМ!$A$33:$A$776,$A137,СВЦЭМ!$B$33:$B$776,K$119)+'СЕТ СН'!$I$11+СВЦЭМ!$D$10+'СЕТ СН'!$I$6-'СЕТ СН'!$I$23</f>
        <v>1422.67734552</v>
      </c>
      <c r="L137" s="36">
        <f>SUMIFS(СВЦЭМ!$D$33:$D$776,СВЦЭМ!$A$33:$A$776,$A137,СВЦЭМ!$B$33:$B$776,L$119)+'СЕТ СН'!$I$11+СВЦЭМ!$D$10+'СЕТ СН'!$I$6-'СЕТ СН'!$I$23</f>
        <v>1365.33687912</v>
      </c>
      <c r="M137" s="36">
        <f>SUMIFS(СВЦЭМ!$D$33:$D$776,СВЦЭМ!$A$33:$A$776,$A137,СВЦЭМ!$B$33:$B$776,M$119)+'СЕТ СН'!$I$11+СВЦЭМ!$D$10+'СЕТ СН'!$I$6-'СЕТ СН'!$I$23</f>
        <v>1351.68443131</v>
      </c>
      <c r="N137" s="36">
        <f>SUMIFS(СВЦЭМ!$D$33:$D$776,СВЦЭМ!$A$33:$A$776,$A137,СВЦЭМ!$B$33:$B$776,N$119)+'СЕТ СН'!$I$11+СВЦЭМ!$D$10+'СЕТ СН'!$I$6-'СЕТ СН'!$I$23</f>
        <v>1365.4162312200001</v>
      </c>
      <c r="O137" s="36">
        <f>SUMIFS(СВЦЭМ!$D$33:$D$776,СВЦЭМ!$A$33:$A$776,$A137,СВЦЭМ!$B$33:$B$776,O$119)+'СЕТ СН'!$I$11+СВЦЭМ!$D$10+'СЕТ СН'!$I$6-'СЕТ СН'!$I$23</f>
        <v>1379.98293345</v>
      </c>
      <c r="P137" s="36">
        <f>SUMIFS(СВЦЭМ!$D$33:$D$776,СВЦЭМ!$A$33:$A$776,$A137,СВЦЭМ!$B$33:$B$776,P$119)+'СЕТ СН'!$I$11+СВЦЭМ!$D$10+'СЕТ СН'!$I$6-'СЕТ СН'!$I$23</f>
        <v>1373.3655397299999</v>
      </c>
      <c r="Q137" s="36">
        <f>SUMIFS(СВЦЭМ!$D$33:$D$776,СВЦЭМ!$A$33:$A$776,$A137,СВЦЭМ!$B$33:$B$776,Q$119)+'СЕТ СН'!$I$11+СВЦЭМ!$D$10+'СЕТ СН'!$I$6-'СЕТ СН'!$I$23</f>
        <v>1377.7565720600001</v>
      </c>
      <c r="R137" s="36">
        <f>SUMIFS(СВЦЭМ!$D$33:$D$776,СВЦЭМ!$A$33:$A$776,$A137,СВЦЭМ!$B$33:$B$776,R$119)+'СЕТ СН'!$I$11+СВЦЭМ!$D$10+'СЕТ СН'!$I$6-'СЕТ СН'!$I$23</f>
        <v>1372.9919738600001</v>
      </c>
      <c r="S137" s="36">
        <f>SUMIFS(СВЦЭМ!$D$33:$D$776,СВЦЭМ!$A$33:$A$776,$A137,СВЦЭМ!$B$33:$B$776,S$119)+'СЕТ СН'!$I$11+СВЦЭМ!$D$10+'СЕТ СН'!$I$6-'СЕТ СН'!$I$23</f>
        <v>1384.55309231</v>
      </c>
      <c r="T137" s="36">
        <f>SUMIFS(СВЦЭМ!$D$33:$D$776,СВЦЭМ!$A$33:$A$776,$A137,СВЦЭМ!$B$33:$B$776,T$119)+'СЕТ СН'!$I$11+СВЦЭМ!$D$10+'СЕТ СН'!$I$6-'СЕТ СН'!$I$23</f>
        <v>1379.59427342</v>
      </c>
      <c r="U137" s="36">
        <f>SUMIFS(СВЦЭМ!$D$33:$D$776,СВЦЭМ!$A$33:$A$776,$A137,СВЦЭМ!$B$33:$B$776,U$119)+'СЕТ СН'!$I$11+СВЦЭМ!$D$10+'СЕТ СН'!$I$6-'СЕТ СН'!$I$23</f>
        <v>1378.10165435</v>
      </c>
      <c r="V137" s="36">
        <f>SUMIFS(СВЦЭМ!$D$33:$D$776,СВЦЭМ!$A$33:$A$776,$A137,СВЦЭМ!$B$33:$B$776,V$119)+'СЕТ СН'!$I$11+СВЦЭМ!$D$10+'СЕТ СН'!$I$6-'СЕТ СН'!$I$23</f>
        <v>1363.6567191700001</v>
      </c>
      <c r="W137" s="36">
        <f>SUMIFS(СВЦЭМ!$D$33:$D$776,СВЦЭМ!$A$33:$A$776,$A137,СВЦЭМ!$B$33:$B$776,W$119)+'СЕТ СН'!$I$11+СВЦЭМ!$D$10+'СЕТ СН'!$I$6-'СЕТ СН'!$I$23</f>
        <v>1357.3338312599999</v>
      </c>
      <c r="X137" s="36">
        <f>SUMIFS(СВЦЭМ!$D$33:$D$776,СВЦЭМ!$A$33:$A$776,$A137,СВЦЭМ!$B$33:$B$776,X$119)+'СЕТ СН'!$I$11+СВЦЭМ!$D$10+'СЕТ СН'!$I$6-'СЕТ СН'!$I$23</f>
        <v>1401.00745336</v>
      </c>
      <c r="Y137" s="36">
        <f>SUMIFS(СВЦЭМ!$D$33:$D$776,СВЦЭМ!$A$33:$A$776,$A137,СВЦЭМ!$B$33:$B$776,Y$119)+'СЕТ СН'!$I$11+СВЦЭМ!$D$10+'СЕТ СН'!$I$6-'СЕТ СН'!$I$23</f>
        <v>1412.55618426</v>
      </c>
    </row>
    <row r="138" spans="1:25" ht="15.75" x14ac:dyDescent="0.2">
      <c r="A138" s="35">
        <f t="shared" si="3"/>
        <v>44001</v>
      </c>
      <c r="B138" s="36">
        <f>SUMIFS(СВЦЭМ!$D$33:$D$776,СВЦЭМ!$A$33:$A$776,$A138,СВЦЭМ!$B$33:$B$776,B$119)+'СЕТ СН'!$I$11+СВЦЭМ!$D$10+'СЕТ СН'!$I$6-'СЕТ СН'!$I$23</f>
        <v>1518.7813524200001</v>
      </c>
      <c r="C138" s="36">
        <f>SUMIFS(СВЦЭМ!$D$33:$D$776,СВЦЭМ!$A$33:$A$776,$A138,СВЦЭМ!$B$33:$B$776,C$119)+'СЕТ СН'!$I$11+СВЦЭМ!$D$10+'СЕТ СН'!$I$6-'СЕТ СН'!$I$23</f>
        <v>1553.4097143600002</v>
      </c>
      <c r="D138" s="36">
        <f>SUMIFS(СВЦЭМ!$D$33:$D$776,СВЦЭМ!$A$33:$A$776,$A138,СВЦЭМ!$B$33:$B$776,D$119)+'СЕТ СН'!$I$11+СВЦЭМ!$D$10+'СЕТ СН'!$I$6-'СЕТ СН'!$I$23</f>
        <v>1559.7043104499999</v>
      </c>
      <c r="E138" s="36">
        <f>SUMIFS(СВЦЭМ!$D$33:$D$776,СВЦЭМ!$A$33:$A$776,$A138,СВЦЭМ!$B$33:$B$776,E$119)+'СЕТ СН'!$I$11+СВЦЭМ!$D$10+'СЕТ СН'!$I$6-'СЕТ СН'!$I$23</f>
        <v>1550.0030362699999</v>
      </c>
      <c r="F138" s="36">
        <f>SUMIFS(СВЦЭМ!$D$33:$D$776,СВЦЭМ!$A$33:$A$776,$A138,СВЦЭМ!$B$33:$B$776,F$119)+'СЕТ СН'!$I$11+СВЦЭМ!$D$10+'СЕТ СН'!$I$6-'СЕТ СН'!$I$23</f>
        <v>1544.2567588900001</v>
      </c>
      <c r="G138" s="36">
        <f>SUMIFS(СВЦЭМ!$D$33:$D$776,СВЦЭМ!$A$33:$A$776,$A138,СВЦЭМ!$B$33:$B$776,G$119)+'СЕТ СН'!$I$11+СВЦЭМ!$D$10+'СЕТ СН'!$I$6-'СЕТ СН'!$I$23</f>
        <v>1552.3471146299999</v>
      </c>
      <c r="H138" s="36">
        <f>SUMIFS(СВЦЭМ!$D$33:$D$776,СВЦЭМ!$A$33:$A$776,$A138,СВЦЭМ!$B$33:$B$776,H$119)+'СЕТ СН'!$I$11+СВЦЭМ!$D$10+'СЕТ СН'!$I$6-'СЕТ СН'!$I$23</f>
        <v>1569.5295993</v>
      </c>
      <c r="I138" s="36">
        <f>SUMIFS(СВЦЭМ!$D$33:$D$776,СВЦЭМ!$A$33:$A$776,$A138,СВЦЭМ!$B$33:$B$776,I$119)+'СЕТ СН'!$I$11+СВЦЭМ!$D$10+'СЕТ СН'!$I$6-'СЕТ СН'!$I$23</f>
        <v>1557.3726921900002</v>
      </c>
      <c r="J138" s="36">
        <f>SUMIFS(СВЦЭМ!$D$33:$D$776,СВЦЭМ!$A$33:$A$776,$A138,СВЦЭМ!$B$33:$B$776,J$119)+'СЕТ СН'!$I$11+СВЦЭМ!$D$10+'СЕТ СН'!$I$6-'СЕТ СН'!$I$23</f>
        <v>1460.04428106</v>
      </c>
      <c r="K138" s="36">
        <f>SUMIFS(СВЦЭМ!$D$33:$D$776,СВЦЭМ!$A$33:$A$776,$A138,СВЦЭМ!$B$33:$B$776,K$119)+'СЕТ СН'!$I$11+СВЦЭМ!$D$10+'СЕТ СН'!$I$6-'СЕТ СН'!$I$23</f>
        <v>1367.4130634100002</v>
      </c>
      <c r="L138" s="36">
        <f>SUMIFS(СВЦЭМ!$D$33:$D$776,СВЦЭМ!$A$33:$A$776,$A138,СВЦЭМ!$B$33:$B$776,L$119)+'СЕТ СН'!$I$11+СВЦЭМ!$D$10+'СЕТ СН'!$I$6-'СЕТ СН'!$I$23</f>
        <v>1318.9575340400002</v>
      </c>
      <c r="M138" s="36">
        <f>SUMIFS(СВЦЭМ!$D$33:$D$776,СВЦЭМ!$A$33:$A$776,$A138,СВЦЭМ!$B$33:$B$776,M$119)+'СЕТ СН'!$I$11+СВЦЭМ!$D$10+'СЕТ СН'!$I$6-'СЕТ СН'!$I$23</f>
        <v>1318.2178301899999</v>
      </c>
      <c r="N138" s="36">
        <f>SUMIFS(СВЦЭМ!$D$33:$D$776,СВЦЭМ!$A$33:$A$776,$A138,СВЦЭМ!$B$33:$B$776,N$119)+'СЕТ СН'!$I$11+СВЦЭМ!$D$10+'СЕТ СН'!$I$6-'СЕТ СН'!$I$23</f>
        <v>1321.0709130300002</v>
      </c>
      <c r="O138" s="36">
        <f>SUMIFS(СВЦЭМ!$D$33:$D$776,СВЦЭМ!$A$33:$A$776,$A138,СВЦЭМ!$B$33:$B$776,O$119)+'СЕТ СН'!$I$11+СВЦЭМ!$D$10+'СЕТ СН'!$I$6-'СЕТ СН'!$I$23</f>
        <v>1337.9530981</v>
      </c>
      <c r="P138" s="36">
        <f>SUMIFS(СВЦЭМ!$D$33:$D$776,СВЦЭМ!$A$33:$A$776,$A138,СВЦЭМ!$B$33:$B$776,P$119)+'СЕТ СН'!$I$11+СВЦЭМ!$D$10+'СЕТ СН'!$I$6-'СЕТ СН'!$I$23</f>
        <v>1327.14649996</v>
      </c>
      <c r="Q138" s="36">
        <f>SUMIFS(СВЦЭМ!$D$33:$D$776,СВЦЭМ!$A$33:$A$776,$A138,СВЦЭМ!$B$33:$B$776,Q$119)+'СЕТ СН'!$I$11+СВЦЭМ!$D$10+'СЕТ СН'!$I$6-'СЕТ СН'!$I$23</f>
        <v>1332.9322038400001</v>
      </c>
      <c r="R138" s="36">
        <f>SUMIFS(СВЦЭМ!$D$33:$D$776,СВЦЭМ!$A$33:$A$776,$A138,СВЦЭМ!$B$33:$B$776,R$119)+'СЕТ СН'!$I$11+СВЦЭМ!$D$10+'СЕТ СН'!$I$6-'СЕТ СН'!$I$23</f>
        <v>1328.58302809</v>
      </c>
      <c r="S138" s="36">
        <f>SUMIFS(СВЦЭМ!$D$33:$D$776,СВЦЭМ!$A$33:$A$776,$A138,СВЦЭМ!$B$33:$B$776,S$119)+'СЕТ СН'!$I$11+СВЦЭМ!$D$10+'СЕТ СН'!$I$6-'СЕТ СН'!$I$23</f>
        <v>1351.28299928</v>
      </c>
      <c r="T138" s="36">
        <f>SUMIFS(СВЦЭМ!$D$33:$D$776,СВЦЭМ!$A$33:$A$776,$A138,СВЦЭМ!$B$33:$B$776,T$119)+'СЕТ СН'!$I$11+СВЦЭМ!$D$10+'СЕТ СН'!$I$6-'СЕТ СН'!$I$23</f>
        <v>1346.5182453500001</v>
      </c>
      <c r="U138" s="36">
        <f>SUMIFS(СВЦЭМ!$D$33:$D$776,СВЦЭМ!$A$33:$A$776,$A138,СВЦЭМ!$B$33:$B$776,U$119)+'СЕТ СН'!$I$11+СВЦЭМ!$D$10+'СЕТ СН'!$I$6-'СЕТ СН'!$I$23</f>
        <v>1337.55029399</v>
      </c>
      <c r="V138" s="36">
        <f>SUMIFS(СВЦЭМ!$D$33:$D$776,СВЦЭМ!$A$33:$A$776,$A138,СВЦЭМ!$B$33:$B$776,V$119)+'СЕТ СН'!$I$11+СВЦЭМ!$D$10+'СЕТ СН'!$I$6-'СЕТ СН'!$I$23</f>
        <v>1320.94827336</v>
      </c>
      <c r="W138" s="36">
        <f>SUMIFS(СВЦЭМ!$D$33:$D$776,СВЦЭМ!$A$33:$A$776,$A138,СВЦЭМ!$B$33:$B$776,W$119)+'СЕТ СН'!$I$11+СВЦЭМ!$D$10+'СЕТ СН'!$I$6-'СЕТ СН'!$I$23</f>
        <v>1321.9542693200001</v>
      </c>
      <c r="X138" s="36">
        <f>SUMIFS(СВЦЭМ!$D$33:$D$776,СВЦЭМ!$A$33:$A$776,$A138,СВЦЭМ!$B$33:$B$776,X$119)+'СЕТ СН'!$I$11+СВЦЭМ!$D$10+'СЕТ СН'!$I$6-'СЕТ СН'!$I$23</f>
        <v>1369.4959021300001</v>
      </c>
      <c r="Y138" s="36">
        <f>SUMIFS(СВЦЭМ!$D$33:$D$776,СВЦЭМ!$A$33:$A$776,$A138,СВЦЭМ!$B$33:$B$776,Y$119)+'СЕТ СН'!$I$11+СВЦЭМ!$D$10+'СЕТ СН'!$I$6-'СЕТ СН'!$I$23</f>
        <v>1450.8970803299999</v>
      </c>
    </row>
    <row r="139" spans="1:25" ht="15.75" x14ac:dyDescent="0.2">
      <c r="A139" s="35">
        <f t="shared" si="3"/>
        <v>44002</v>
      </c>
      <c r="B139" s="36">
        <f>SUMIFS(СВЦЭМ!$D$33:$D$776,СВЦЭМ!$A$33:$A$776,$A139,СВЦЭМ!$B$33:$B$776,B$119)+'СЕТ СН'!$I$11+СВЦЭМ!$D$10+'СЕТ СН'!$I$6-'СЕТ СН'!$I$23</f>
        <v>1509.62898391</v>
      </c>
      <c r="C139" s="36">
        <f>SUMIFS(СВЦЭМ!$D$33:$D$776,СВЦЭМ!$A$33:$A$776,$A139,СВЦЭМ!$B$33:$B$776,C$119)+'СЕТ СН'!$I$11+СВЦЭМ!$D$10+'СЕТ СН'!$I$6-'СЕТ СН'!$I$23</f>
        <v>1537.0847015100001</v>
      </c>
      <c r="D139" s="36">
        <f>SUMIFS(СВЦЭМ!$D$33:$D$776,СВЦЭМ!$A$33:$A$776,$A139,СВЦЭМ!$B$33:$B$776,D$119)+'СЕТ СН'!$I$11+СВЦЭМ!$D$10+'СЕТ СН'!$I$6-'СЕТ СН'!$I$23</f>
        <v>1542.72178841</v>
      </c>
      <c r="E139" s="36">
        <f>SUMIFS(СВЦЭМ!$D$33:$D$776,СВЦЭМ!$A$33:$A$776,$A139,СВЦЭМ!$B$33:$B$776,E$119)+'СЕТ СН'!$I$11+СВЦЭМ!$D$10+'СЕТ СН'!$I$6-'СЕТ СН'!$I$23</f>
        <v>1536.3857421600001</v>
      </c>
      <c r="F139" s="36">
        <f>SUMIFS(СВЦЭМ!$D$33:$D$776,СВЦЭМ!$A$33:$A$776,$A139,СВЦЭМ!$B$33:$B$776,F$119)+'СЕТ СН'!$I$11+СВЦЭМ!$D$10+'СЕТ СН'!$I$6-'СЕТ СН'!$I$23</f>
        <v>1526.3830032800001</v>
      </c>
      <c r="G139" s="36">
        <f>SUMIFS(СВЦЭМ!$D$33:$D$776,СВЦЭМ!$A$33:$A$776,$A139,СВЦЭМ!$B$33:$B$776,G$119)+'СЕТ СН'!$I$11+СВЦЭМ!$D$10+'СЕТ СН'!$I$6-'СЕТ СН'!$I$23</f>
        <v>1530.8467697999999</v>
      </c>
      <c r="H139" s="36">
        <f>SUMIFS(СВЦЭМ!$D$33:$D$776,СВЦЭМ!$A$33:$A$776,$A139,СВЦЭМ!$B$33:$B$776,H$119)+'СЕТ СН'!$I$11+СВЦЭМ!$D$10+'СЕТ СН'!$I$6-'СЕТ СН'!$I$23</f>
        <v>1537.4479341400001</v>
      </c>
      <c r="I139" s="36">
        <f>SUMIFS(СВЦЭМ!$D$33:$D$776,СВЦЭМ!$A$33:$A$776,$A139,СВЦЭМ!$B$33:$B$776,I$119)+'СЕТ СН'!$I$11+СВЦЭМ!$D$10+'СЕТ СН'!$I$6-'СЕТ СН'!$I$23</f>
        <v>1517.96094816</v>
      </c>
      <c r="J139" s="36">
        <f>SUMIFS(СВЦЭМ!$D$33:$D$776,СВЦЭМ!$A$33:$A$776,$A139,СВЦЭМ!$B$33:$B$776,J$119)+'СЕТ СН'!$I$11+СВЦЭМ!$D$10+'СЕТ СН'!$I$6-'СЕТ СН'!$I$23</f>
        <v>1415.45619351</v>
      </c>
      <c r="K139" s="36">
        <f>SUMIFS(СВЦЭМ!$D$33:$D$776,СВЦЭМ!$A$33:$A$776,$A139,СВЦЭМ!$B$33:$B$776,K$119)+'СЕТ СН'!$I$11+СВЦЭМ!$D$10+'СЕТ СН'!$I$6-'СЕТ СН'!$I$23</f>
        <v>1346.18552944</v>
      </c>
      <c r="L139" s="36">
        <f>SUMIFS(СВЦЭМ!$D$33:$D$776,СВЦЭМ!$A$33:$A$776,$A139,СВЦЭМ!$B$33:$B$776,L$119)+'СЕТ СН'!$I$11+СВЦЭМ!$D$10+'СЕТ СН'!$I$6-'СЕТ СН'!$I$23</f>
        <v>1312.8572798099999</v>
      </c>
      <c r="M139" s="36">
        <f>SUMIFS(СВЦЭМ!$D$33:$D$776,СВЦЭМ!$A$33:$A$776,$A139,СВЦЭМ!$B$33:$B$776,M$119)+'СЕТ СН'!$I$11+СВЦЭМ!$D$10+'СЕТ СН'!$I$6-'СЕТ СН'!$I$23</f>
        <v>1312.58014189</v>
      </c>
      <c r="N139" s="36">
        <f>SUMIFS(СВЦЭМ!$D$33:$D$776,СВЦЭМ!$A$33:$A$776,$A139,СВЦЭМ!$B$33:$B$776,N$119)+'СЕТ СН'!$I$11+СВЦЭМ!$D$10+'СЕТ СН'!$I$6-'СЕТ СН'!$I$23</f>
        <v>1316.5364648300001</v>
      </c>
      <c r="O139" s="36">
        <f>SUMIFS(СВЦЭМ!$D$33:$D$776,СВЦЭМ!$A$33:$A$776,$A139,СВЦЭМ!$B$33:$B$776,O$119)+'СЕТ СН'!$I$11+СВЦЭМ!$D$10+'СЕТ СН'!$I$6-'СЕТ СН'!$I$23</f>
        <v>1329.4608818400002</v>
      </c>
      <c r="P139" s="36">
        <f>SUMIFS(СВЦЭМ!$D$33:$D$776,СВЦЭМ!$A$33:$A$776,$A139,СВЦЭМ!$B$33:$B$776,P$119)+'СЕТ СН'!$I$11+СВЦЭМ!$D$10+'СЕТ СН'!$I$6-'СЕТ СН'!$I$23</f>
        <v>1305.3932387099999</v>
      </c>
      <c r="Q139" s="36">
        <f>SUMIFS(СВЦЭМ!$D$33:$D$776,СВЦЭМ!$A$33:$A$776,$A139,СВЦЭМ!$B$33:$B$776,Q$119)+'СЕТ СН'!$I$11+СВЦЭМ!$D$10+'СЕТ СН'!$I$6-'СЕТ СН'!$I$23</f>
        <v>1315.3137698300002</v>
      </c>
      <c r="R139" s="36">
        <f>SUMIFS(СВЦЭМ!$D$33:$D$776,СВЦЭМ!$A$33:$A$776,$A139,СВЦЭМ!$B$33:$B$776,R$119)+'СЕТ СН'!$I$11+СВЦЭМ!$D$10+'СЕТ СН'!$I$6-'СЕТ СН'!$I$23</f>
        <v>1313.7258471600001</v>
      </c>
      <c r="S139" s="36">
        <f>SUMIFS(СВЦЭМ!$D$33:$D$776,СВЦЭМ!$A$33:$A$776,$A139,СВЦЭМ!$B$33:$B$776,S$119)+'СЕТ СН'!$I$11+СВЦЭМ!$D$10+'СЕТ СН'!$I$6-'СЕТ СН'!$I$23</f>
        <v>1336.0990790000001</v>
      </c>
      <c r="T139" s="36">
        <f>SUMIFS(СВЦЭМ!$D$33:$D$776,СВЦЭМ!$A$33:$A$776,$A139,СВЦЭМ!$B$33:$B$776,T$119)+'СЕТ СН'!$I$11+СВЦЭМ!$D$10+'СЕТ СН'!$I$6-'СЕТ СН'!$I$23</f>
        <v>1331.3776741699999</v>
      </c>
      <c r="U139" s="36">
        <f>SUMIFS(СВЦЭМ!$D$33:$D$776,СВЦЭМ!$A$33:$A$776,$A139,СВЦЭМ!$B$33:$B$776,U$119)+'СЕТ СН'!$I$11+СВЦЭМ!$D$10+'СЕТ СН'!$I$6-'СЕТ СН'!$I$23</f>
        <v>1315.5742998999999</v>
      </c>
      <c r="V139" s="36">
        <f>SUMIFS(СВЦЭМ!$D$33:$D$776,СВЦЭМ!$A$33:$A$776,$A139,СВЦЭМ!$B$33:$B$776,V$119)+'СЕТ СН'!$I$11+СВЦЭМ!$D$10+'СЕТ СН'!$I$6-'СЕТ СН'!$I$23</f>
        <v>1296.9429768700002</v>
      </c>
      <c r="W139" s="36">
        <f>SUMIFS(СВЦЭМ!$D$33:$D$776,СВЦЭМ!$A$33:$A$776,$A139,СВЦЭМ!$B$33:$B$776,W$119)+'СЕТ СН'!$I$11+СВЦЭМ!$D$10+'СЕТ СН'!$I$6-'СЕТ СН'!$I$23</f>
        <v>1317.0595445399999</v>
      </c>
      <c r="X139" s="36">
        <f>SUMIFS(СВЦЭМ!$D$33:$D$776,СВЦЭМ!$A$33:$A$776,$A139,СВЦЭМ!$B$33:$B$776,X$119)+'СЕТ СН'!$I$11+СВЦЭМ!$D$10+'СЕТ СН'!$I$6-'СЕТ СН'!$I$23</f>
        <v>1366.7113782000001</v>
      </c>
      <c r="Y139" s="36">
        <f>SUMIFS(СВЦЭМ!$D$33:$D$776,СВЦЭМ!$A$33:$A$776,$A139,СВЦЭМ!$B$33:$B$776,Y$119)+'СЕТ СН'!$I$11+СВЦЭМ!$D$10+'СЕТ СН'!$I$6-'СЕТ СН'!$I$23</f>
        <v>1425.0761661900001</v>
      </c>
    </row>
    <row r="140" spans="1:25" ht="15.75" x14ac:dyDescent="0.2">
      <c r="A140" s="35">
        <f t="shared" si="3"/>
        <v>44003</v>
      </c>
      <c r="B140" s="36">
        <f>SUMIFS(СВЦЭМ!$D$33:$D$776,СВЦЭМ!$A$33:$A$776,$A140,СВЦЭМ!$B$33:$B$776,B$119)+'СЕТ СН'!$I$11+СВЦЭМ!$D$10+'СЕТ СН'!$I$6-'СЕТ СН'!$I$23</f>
        <v>1489.6239593400001</v>
      </c>
      <c r="C140" s="36">
        <f>SUMIFS(СВЦЭМ!$D$33:$D$776,СВЦЭМ!$A$33:$A$776,$A140,СВЦЭМ!$B$33:$B$776,C$119)+'СЕТ СН'!$I$11+СВЦЭМ!$D$10+'СЕТ СН'!$I$6-'СЕТ СН'!$I$23</f>
        <v>1524.4719792000001</v>
      </c>
      <c r="D140" s="36">
        <f>SUMIFS(СВЦЭМ!$D$33:$D$776,СВЦЭМ!$A$33:$A$776,$A140,СВЦЭМ!$B$33:$B$776,D$119)+'СЕТ СН'!$I$11+СВЦЭМ!$D$10+'СЕТ СН'!$I$6-'СЕТ СН'!$I$23</f>
        <v>1558.1129731800002</v>
      </c>
      <c r="E140" s="36">
        <f>SUMIFS(СВЦЭМ!$D$33:$D$776,СВЦЭМ!$A$33:$A$776,$A140,СВЦЭМ!$B$33:$B$776,E$119)+'СЕТ СН'!$I$11+СВЦЭМ!$D$10+'СЕТ СН'!$I$6-'СЕТ СН'!$I$23</f>
        <v>1580.85799898</v>
      </c>
      <c r="F140" s="36">
        <f>SUMIFS(СВЦЭМ!$D$33:$D$776,СВЦЭМ!$A$33:$A$776,$A140,СВЦЭМ!$B$33:$B$776,F$119)+'СЕТ СН'!$I$11+СВЦЭМ!$D$10+'СЕТ СН'!$I$6-'СЕТ СН'!$I$23</f>
        <v>1574.28936006</v>
      </c>
      <c r="G140" s="36">
        <f>SUMIFS(СВЦЭМ!$D$33:$D$776,СВЦЭМ!$A$33:$A$776,$A140,СВЦЭМ!$B$33:$B$776,G$119)+'СЕТ СН'!$I$11+СВЦЭМ!$D$10+'СЕТ СН'!$I$6-'СЕТ СН'!$I$23</f>
        <v>1570.41849759</v>
      </c>
      <c r="H140" s="36">
        <f>SUMIFS(СВЦЭМ!$D$33:$D$776,СВЦЭМ!$A$33:$A$776,$A140,СВЦЭМ!$B$33:$B$776,H$119)+'СЕТ СН'!$I$11+СВЦЭМ!$D$10+'СЕТ СН'!$I$6-'СЕТ СН'!$I$23</f>
        <v>1545.9173757200001</v>
      </c>
      <c r="I140" s="36">
        <f>SUMIFS(СВЦЭМ!$D$33:$D$776,СВЦЭМ!$A$33:$A$776,$A140,СВЦЭМ!$B$33:$B$776,I$119)+'СЕТ СН'!$I$11+СВЦЭМ!$D$10+'СЕТ СН'!$I$6-'СЕТ СН'!$I$23</f>
        <v>1527.1312863799999</v>
      </c>
      <c r="J140" s="36">
        <f>SUMIFS(СВЦЭМ!$D$33:$D$776,СВЦЭМ!$A$33:$A$776,$A140,СВЦЭМ!$B$33:$B$776,J$119)+'СЕТ СН'!$I$11+СВЦЭМ!$D$10+'СЕТ СН'!$I$6-'СЕТ СН'!$I$23</f>
        <v>1478.63009988</v>
      </c>
      <c r="K140" s="36">
        <f>SUMIFS(СВЦЭМ!$D$33:$D$776,СВЦЭМ!$A$33:$A$776,$A140,СВЦЭМ!$B$33:$B$776,K$119)+'СЕТ СН'!$I$11+СВЦЭМ!$D$10+'СЕТ СН'!$I$6-'СЕТ СН'!$I$23</f>
        <v>1409.31329579</v>
      </c>
      <c r="L140" s="36">
        <f>SUMIFS(СВЦЭМ!$D$33:$D$776,СВЦЭМ!$A$33:$A$776,$A140,СВЦЭМ!$B$33:$B$776,L$119)+'СЕТ СН'!$I$11+СВЦЭМ!$D$10+'СЕТ СН'!$I$6-'СЕТ СН'!$I$23</f>
        <v>1345.9417465500001</v>
      </c>
      <c r="M140" s="36">
        <f>SUMIFS(СВЦЭМ!$D$33:$D$776,СВЦЭМ!$A$33:$A$776,$A140,СВЦЭМ!$B$33:$B$776,M$119)+'СЕТ СН'!$I$11+СВЦЭМ!$D$10+'СЕТ СН'!$I$6-'СЕТ СН'!$I$23</f>
        <v>1282.22750479</v>
      </c>
      <c r="N140" s="36">
        <f>SUMIFS(СВЦЭМ!$D$33:$D$776,СВЦЭМ!$A$33:$A$776,$A140,СВЦЭМ!$B$33:$B$776,N$119)+'СЕТ СН'!$I$11+СВЦЭМ!$D$10+'СЕТ СН'!$I$6-'СЕТ СН'!$I$23</f>
        <v>1275.1495886600001</v>
      </c>
      <c r="O140" s="36">
        <f>SUMIFS(СВЦЭМ!$D$33:$D$776,СВЦЭМ!$A$33:$A$776,$A140,СВЦЭМ!$B$33:$B$776,O$119)+'СЕТ СН'!$I$11+СВЦЭМ!$D$10+'СЕТ СН'!$I$6-'СЕТ СН'!$I$23</f>
        <v>1270.99241482</v>
      </c>
      <c r="P140" s="36">
        <f>SUMIFS(СВЦЭМ!$D$33:$D$776,СВЦЭМ!$A$33:$A$776,$A140,СВЦЭМ!$B$33:$B$776,P$119)+'СЕТ СН'!$I$11+СВЦЭМ!$D$10+'СЕТ СН'!$I$6-'СЕТ СН'!$I$23</f>
        <v>1269.9403631499999</v>
      </c>
      <c r="Q140" s="36">
        <f>SUMIFS(СВЦЭМ!$D$33:$D$776,СВЦЭМ!$A$33:$A$776,$A140,СВЦЭМ!$B$33:$B$776,Q$119)+'СЕТ СН'!$I$11+СВЦЭМ!$D$10+'СЕТ СН'!$I$6-'СЕТ СН'!$I$23</f>
        <v>1272.9230958600001</v>
      </c>
      <c r="R140" s="36">
        <f>SUMIFS(СВЦЭМ!$D$33:$D$776,СВЦЭМ!$A$33:$A$776,$A140,СВЦЭМ!$B$33:$B$776,R$119)+'СЕТ СН'!$I$11+СВЦЭМ!$D$10+'СЕТ СН'!$I$6-'СЕТ СН'!$I$23</f>
        <v>1272.1643304899999</v>
      </c>
      <c r="S140" s="36">
        <f>SUMIFS(СВЦЭМ!$D$33:$D$776,СВЦЭМ!$A$33:$A$776,$A140,СВЦЭМ!$B$33:$B$776,S$119)+'СЕТ СН'!$I$11+СВЦЭМ!$D$10+'СЕТ СН'!$I$6-'СЕТ СН'!$I$23</f>
        <v>1278.4375817600001</v>
      </c>
      <c r="T140" s="36">
        <f>SUMIFS(СВЦЭМ!$D$33:$D$776,СВЦЭМ!$A$33:$A$776,$A140,СВЦЭМ!$B$33:$B$776,T$119)+'СЕТ СН'!$I$11+СВЦЭМ!$D$10+'СЕТ СН'!$I$6-'СЕТ СН'!$I$23</f>
        <v>1286.79289206</v>
      </c>
      <c r="U140" s="36">
        <f>SUMIFS(СВЦЭМ!$D$33:$D$776,СВЦЭМ!$A$33:$A$776,$A140,СВЦЭМ!$B$33:$B$776,U$119)+'СЕТ СН'!$I$11+СВЦЭМ!$D$10+'СЕТ СН'!$I$6-'СЕТ СН'!$I$23</f>
        <v>1283.3921647900002</v>
      </c>
      <c r="V140" s="36">
        <f>SUMIFS(СВЦЭМ!$D$33:$D$776,СВЦЭМ!$A$33:$A$776,$A140,СВЦЭМ!$B$33:$B$776,V$119)+'СЕТ СН'!$I$11+СВЦЭМ!$D$10+'СЕТ СН'!$I$6-'СЕТ СН'!$I$23</f>
        <v>1266.6307499899999</v>
      </c>
      <c r="W140" s="36">
        <f>SUMIFS(СВЦЭМ!$D$33:$D$776,СВЦЭМ!$A$33:$A$776,$A140,СВЦЭМ!$B$33:$B$776,W$119)+'СЕТ СН'!$I$11+СВЦЭМ!$D$10+'СЕТ СН'!$I$6-'СЕТ СН'!$I$23</f>
        <v>1270.8937964300001</v>
      </c>
      <c r="X140" s="36">
        <f>SUMIFS(СВЦЭМ!$D$33:$D$776,СВЦЭМ!$A$33:$A$776,$A140,СВЦЭМ!$B$33:$B$776,X$119)+'СЕТ СН'!$I$11+СВЦЭМ!$D$10+'СЕТ СН'!$I$6-'СЕТ СН'!$I$23</f>
        <v>1320.1697426599999</v>
      </c>
      <c r="Y140" s="36">
        <f>SUMIFS(СВЦЭМ!$D$33:$D$776,СВЦЭМ!$A$33:$A$776,$A140,СВЦЭМ!$B$33:$B$776,Y$119)+'СЕТ СН'!$I$11+СВЦЭМ!$D$10+'СЕТ СН'!$I$6-'СЕТ СН'!$I$23</f>
        <v>1447.31222116</v>
      </c>
    </row>
    <row r="141" spans="1:25" ht="15.75" x14ac:dyDescent="0.2">
      <c r="A141" s="35">
        <f t="shared" si="3"/>
        <v>44004</v>
      </c>
      <c r="B141" s="36">
        <f>SUMIFS(СВЦЭМ!$D$33:$D$776,СВЦЭМ!$A$33:$A$776,$A141,СВЦЭМ!$B$33:$B$776,B$119)+'СЕТ СН'!$I$11+СВЦЭМ!$D$10+'СЕТ СН'!$I$6-'СЕТ СН'!$I$23</f>
        <v>1510.8114193199999</v>
      </c>
      <c r="C141" s="36">
        <f>SUMIFS(СВЦЭМ!$D$33:$D$776,СВЦЭМ!$A$33:$A$776,$A141,СВЦЭМ!$B$33:$B$776,C$119)+'СЕТ СН'!$I$11+СВЦЭМ!$D$10+'СЕТ СН'!$I$6-'СЕТ СН'!$I$23</f>
        <v>1519.72957279</v>
      </c>
      <c r="D141" s="36">
        <f>SUMIFS(СВЦЭМ!$D$33:$D$776,СВЦЭМ!$A$33:$A$776,$A141,СВЦЭМ!$B$33:$B$776,D$119)+'СЕТ СН'!$I$11+СВЦЭМ!$D$10+'СЕТ СН'!$I$6-'СЕТ СН'!$I$23</f>
        <v>1515.7302113400001</v>
      </c>
      <c r="E141" s="36">
        <f>SUMIFS(СВЦЭМ!$D$33:$D$776,СВЦЭМ!$A$33:$A$776,$A141,СВЦЭМ!$B$33:$B$776,E$119)+'СЕТ СН'!$I$11+СВЦЭМ!$D$10+'СЕТ СН'!$I$6-'СЕТ СН'!$I$23</f>
        <v>1516.7454999699999</v>
      </c>
      <c r="F141" s="36">
        <f>SUMIFS(СВЦЭМ!$D$33:$D$776,СВЦЭМ!$A$33:$A$776,$A141,СВЦЭМ!$B$33:$B$776,F$119)+'СЕТ СН'!$I$11+СВЦЭМ!$D$10+'СЕТ СН'!$I$6-'СЕТ СН'!$I$23</f>
        <v>1510.40467442</v>
      </c>
      <c r="G141" s="36">
        <f>SUMIFS(СВЦЭМ!$D$33:$D$776,СВЦЭМ!$A$33:$A$776,$A141,СВЦЭМ!$B$33:$B$776,G$119)+'СЕТ СН'!$I$11+СВЦЭМ!$D$10+'СЕТ СН'!$I$6-'СЕТ СН'!$I$23</f>
        <v>1512.00162041</v>
      </c>
      <c r="H141" s="36">
        <f>SUMIFS(СВЦЭМ!$D$33:$D$776,СВЦЭМ!$A$33:$A$776,$A141,СВЦЭМ!$B$33:$B$776,H$119)+'СЕТ СН'!$I$11+СВЦЭМ!$D$10+'СЕТ СН'!$I$6-'СЕТ СН'!$I$23</f>
        <v>1515.8581189699999</v>
      </c>
      <c r="I141" s="36">
        <f>SUMIFS(СВЦЭМ!$D$33:$D$776,СВЦЭМ!$A$33:$A$776,$A141,СВЦЭМ!$B$33:$B$776,I$119)+'СЕТ СН'!$I$11+СВЦЭМ!$D$10+'СЕТ СН'!$I$6-'СЕТ СН'!$I$23</f>
        <v>1520.86369371</v>
      </c>
      <c r="J141" s="36">
        <f>SUMIFS(СВЦЭМ!$D$33:$D$776,СВЦЭМ!$A$33:$A$776,$A141,СВЦЭМ!$B$33:$B$776,J$119)+'СЕТ СН'!$I$11+СВЦЭМ!$D$10+'СЕТ СН'!$I$6-'СЕТ СН'!$I$23</f>
        <v>1451.2109119000002</v>
      </c>
      <c r="K141" s="36">
        <f>SUMIFS(СВЦЭМ!$D$33:$D$776,СВЦЭМ!$A$33:$A$776,$A141,СВЦЭМ!$B$33:$B$776,K$119)+'СЕТ СН'!$I$11+СВЦЭМ!$D$10+'СЕТ СН'!$I$6-'СЕТ СН'!$I$23</f>
        <v>1376.7793378700001</v>
      </c>
      <c r="L141" s="36">
        <f>SUMIFS(СВЦЭМ!$D$33:$D$776,СВЦЭМ!$A$33:$A$776,$A141,СВЦЭМ!$B$33:$B$776,L$119)+'СЕТ СН'!$I$11+СВЦЭМ!$D$10+'СЕТ СН'!$I$6-'СЕТ СН'!$I$23</f>
        <v>1324.8592010500001</v>
      </c>
      <c r="M141" s="36">
        <f>SUMIFS(СВЦЭМ!$D$33:$D$776,СВЦЭМ!$A$33:$A$776,$A141,СВЦЭМ!$B$33:$B$776,M$119)+'СЕТ СН'!$I$11+СВЦЭМ!$D$10+'СЕТ СН'!$I$6-'СЕТ СН'!$I$23</f>
        <v>1319.3569777500002</v>
      </c>
      <c r="N141" s="36">
        <f>SUMIFS(СВЦЭМ!$D$33:$D$776,СВЦЭМ!$A$33:$A$776,$A141,СВЦЭМ!$B$33:$B$776,N$119)+'СЕТ СН'!$I$11+СВЦЭМ!$D$10+'СЕТ СН'!$I$6-'СЕТ СН'!$I$23</f>
        <v>1320.47305426</v>
      </c>
      <c r="O141" s="36">
        <f>SUMIFS(СВЦЭМ!$D$33:$D$776,СВЦЭМ!$A$33:$A$776,$A141,СВЦЭМ!$B$33:$B$776,O$119)+'СЕТ СН'!$I$11+СВЦЭМ!$D$10+'СЕТ СН'!$I$6-'СЕТ СН'!$I$23</f>
        <v>1329.65111654</v>
      </c>
      <c r="P141" s="36">
        <f>SUMIFS(СВЦЭМ!$D$33:$D$776,СВЦЭМ!$A$33:$A$776,$A141,СВЦЭМ!$B$33:$B$776,P$119)+'СЕТ СН'!$I$11+СВЦЭМ!$D$10+'СЕТ СН'!$I$6-'СЕТ СН'!$I$23</f>
        <v>1331.5424095600001</v>
      </c>
      <c r="Q141" s="36">
        <f>SUMIFS(СВЦЭМ!$D$33:$D$776,СВЦЭМ!$A$33:$A$776,$A141,СВЦЭМ!$B$33:$B$776,Q$119)+'СЕТ СН'!$I$11+СВЦЭМ!$D$10+'СЕТ СН'!$I$6-'СЕТ СН'!$I$23</f>
        <v>1333.7242245699999</v>
      </c>
      <c r="R141" s="36">
        <f>SUMIFS(СВЦЭМ!$D$33:$D$776,СВЦЭМ!$A$33:$A$776,$A141,СВЦЭМ!$B$33:$B$776,R$119)+'СЕТ СН'!$I$11+СВЦЭМ!$D$10+'СЕТ СН'!$I$6-'СЕТ СН'!$I$23</f>
        <v>1329.2049087999999</v>
      </c>
      <c r="S141" s="36">
        <f>SUMIFS(СВЦЭМ!$D$33:$D$776,СВЦЭМ!$A$33:$A$776,$A141,СВЦЭМ!$B$33:$B$776,S$119)+'СЕТ СН'!$I$11+СВЦЭМ!$D$10+'СЕТ СН'!$I$6-'СЕТ СН'!$I$23</f>
        <v>1333.9738448200001</v>
      </c>
      <c r="T141" s="36">
        <f>SUMIFS(СВЦЭМ!$D$33:$D$776,СВЦЭМ!$A$33:$A$776,$A141,СВЦЭМ!$B$33:$B$776,T$119)+'СЕТ СН'!$I$11+СВЦЭМ!$D$10+'СЕТ СН'!$I$6-'СЕТ СН'!$I$23</f>
        <v>1335.02113252</v>
      </c>
      <c r="U141" s="36">
        <f>SUMIFS(СВЦЭМ!$D$33:$D$776,СВЦЭМ!$A$33:$A$776,$A141,СВЦЭМ!$B$33:$B$776,U$119)+'СЕТ СН'!$I$11+СВЦЭМ!$D$10+'СЕТ СН'!$I$6-'СЕТ СН'!$I$23</f>
        <v>1332.7355120500001</v>
      </c>
      <c r="V141" s="36">
        <f>SUMIFS(СВЦЭМ!$D$33:$D$776,СВЦЭМ!$A$33:$A$776,$A141,СВЦЭМ!$B$33:$B$776,V$119)+'СЕТ СН'!$I$11+СВЦЭМ!$D$10+'СЕТ СН'!$I$6-'СЕТ СН'!$I$23</f>
        <v>1324.56624476</v>
      </c>
      <c r="W141" s="36">
        <f>SUMIFS(СВЦЭМ!$D$33:$D$776,СВЦЭМ!$A$33:$A$776,$A141,СВЦЭМ!$B$33:$B$776,W$119)+'СЕТ СН'!$I$11+СВЦЭМ!$D$10+'СЕТ СН'!$I$6-'СЕТ СН'!$I$23</f>
        <v>1310.2023323200001</v>
      </c>
      <c r="X141" s="36">
        <f>SUMIFS(СВЦЭМ!$D$33:$D$776,СВЦЭМ!$A$33:$A$776,$A141,СВЦЭМ!$B$33:$B$776,X$119)+'СЕТ СН'!$I$11+СВЦЭМ!$D$10+'СЕТ СН'!$I$6-'СЕТ СН'!$I$23</f>
        <v>1353.2711925900001</v>
      </c>
      <c r="Y141" s="36">
        <f>SUMIFS(СВЦЭМ!$D$33:$D$776,СВЦЭМ!$A$33:$A$776,$A141,СВЦЭМ!$B$33:$B$776,Y$119)+'СЕТ СН'!$I$11+СВЦЭМ!$D$10+'СЕТ СН'!$I$6-'СЕТ СН'!$I$23</f>
        <v>1457.7942409500001</v>
      </c>
    </row>
    <row r="142" spans="1:25" ht="15.75" x14ac:dyDescent="0.2">
      <c r="A142" s="35">
        <f t="shared" si="3"/>
        <v>44005</v>
      </c>
      <c r="B142" s="36">
        <f>SUMIFS(СВЦЭМ!$D$33:$D$776,СВЦЭМ!$A$33:$A$776,$A142,СВЦЭМ!$B$33:$B$776,B$119)+'СЕТ СН'!$I$11+СВЦЭМ!$D$10+'СЕТ СН'!$I$6-'СЕТ СН'!$I$23</f>
        <v>1565.75830737</v>
      </c>
      <c r="C142" s="36">
        <f>SUMIFS(СВЦЭМ!$D$33:$D$776,СВЦЭМ!$A$33:$A$776,$A142,СВЦЭМ!$B$33:$B$776,C$119)+'СЕТ СН'!$I$11+СВЦЭМ!$D$10+'СЕТ СН'!$I$6-'СЕТ СН'!$I$23</f>
        <v>1564.44291322</v>
      </c>
      <c r="D142" s="36">
        <f>SUMIFS(СВЦЭМ!$D$33:$D$776,СВЦЭМ!$A$33:$A$776,$A142,СВЦЭМ!$B$33:$B$776,D$119)+'СЕТ СН'!$I$11+СВЦЭМ!$D$10+'СЕТ СН'!$I$6-'СЕТ СН'!$I$23</f>
        <v>1556.2356836500001</v>
      </c>
      <c r="E142" s="36">
        <f>SUMIFS(СВЦЭМ!$D$33:$D$776,СВЦЭМ!$A$33:$A$776,$A142,СВЦЭМ!$B$33:$B$776,E$119)+'СЕТ СН'!$I$11+СВЦЭМ!$D$10+'СЕТ СН'!$I$6-'СЕТ СН'!$I$23</f>
        <v>1560.2632885600001</v>
      </c>
      <c r="F142" s="36">
        <f>SUMIFS(СВЦЭМ!$D$33:$D$776,СВЦЭМ!$A$33:$A$776,$A142,СВЦЭМ!$B$33:$B$776,F$119)+'СЕТ СН'!$I$11+СВЦЭМ!$D$10+'СЕТ СН'!$I$6-'СЕТ СН'!$I$23</f>
        <v>1559.92280972</v>
      </c>
      <c r="G142" s="36">
        <f>SUMIFS(СВЦЭМ!$D$33:$D$776,СВЦЭМ!$A$33:$A$776,$A142,СВЦЭМ!$B$33:$B$776,G$119)+'СЕТ СН'!$I$11+СВЦЭМ!$D$10+'СЕТ СН'!$I$6-'СЕТ СН'!$I$23</f>
        <v>1564.1980263</v>
      </c>
      <c r="H142" s="36">
        <f>SUMIFS(СВЦЭМ!$D$33:$D$776,СВЦЭМ!$A$33:$A$776,$A142,СВЦЭМ!$B$33:$B$776,H$119)+'СЕТ СН'!$I$11+СВЦЭМ!$D$10+'СЕТ СН'!$I$6-'СЕТ СН'!$I$23</f>
        <v>1561.7550715900002</v>
      </c>
      <c r="I142" s="36">
        <f>SUMIFS(СВЦЭМ!$D$33:$D$776,СВЦЭМ!$A$33:$A$776,$A142,СВЦЭМ!$B$33:$B$776,I$119)+'СЕТ СН'!$I$11+СВЦЭМ!$D$10+'СЕТ СН'!$I$6-'СЕТ СН'!$I$23</f>
        <v>1503.8585822</v>
      </c>
      <c r="J142" s="36">
        <f>SUMIFS(СВЦЭМ!$D$33:$D$776,СВЦЭМ!$A$33:$A$776,$A142,СВЦЭМ!$B$33:$B$776,J$119)+'СЕТ СН'!$I$11+СВЦЭМ!$D$10+'СЕТ СН'!$I$6-'СЕТ СН'!$I$23</f>
        <v>1496.8931557400001</v>
      </c>
      <c r="K142" s="36">
        <f>SUMIFS(СВЦЭМ!$D$33:$D$776,СВЦЭМ!$A$33:$A$776,$A142,СВЦЭМ!$B$33:$B$776,K$119)+'СЕТ СН'!$I$11+СВЦЭМ!$D$10+'СЕТ СН'!$I$6-'СЕТ СН'!$I$23</f>
        <v>1408.60695951</v>
      </c>
      <c r="L142" s="36">
        <f>SUMIFS(СВЦЭМ!$D$33:$D$776,СВЦЭМ!$A$33:$A$776,$A142,СВЦЭМ!$B$33:$B$776,L$119)+'СЕТ СН'!$I$11+СВЦЭМ!$D$10+'СЕТ СН'!$I$6-'СЕТ СН'!$I$23</f>
        <v>1343.07578831</v>
      </c>
      <c r="M142" s="36">
        <f>SUMIFS(СВЦЭМ!$D$33:$D$776,СВЦЭМ!$A$33:$A$776,$A142,СВЦЭМ!$B$33:$B$776,M$119)+'СЕТ СН'!$I$11+СВЦЭМ!$D$10+'СЕТ СН'!$I$6-'СЕТ СН'!$I$23</f>
        <v>1347.02461997</v>
      </c>
      <c r="N142" s="36">
        <f>SUMIFS(СВЦЭМ!$D$33:$D$776,СВЦЭМ!$A$33:$A$776,$A142,СВЦЭМ!$B$33:$B$776,N$119)+'СЕТ СН'!$I$11+СВЦЭМ!$D$10+'СЕТ СН'!$I$6-'СЕТ СН'!$I$23</f>
        <v>1339.6952104500001</v>
      </c>
      <c r="O142" s="36">
        <f>SUMIFS(СВЦЭМ!$D$33:$D$776,СВЦЭМ!$A$33:$A$776,$A142,СВЦЭМ!$B$33:$B$776,O$119)+'СЕТ СН'!$I$11+СВЦЭМ!$D$10+'СЕТ СН'!$I$6-'СЕТ СН'!$I$23</f>
        <v>1345.5047010000001</v>
      </c>
      <c r="P142" s="36">
        <f>SUMIFS(СВЦЭМ!$D$33:$D$776,СВЦЭМ!$A$33:$A$776,$A142,СВЦЭМ!$B$33:$B$776,P$119)+'СЕТ СН'!$I$11+СВЦЭМ!$D$10+'СЕТ СН'!$I$6-'СЕТ СН'!$I$23</f>
        <v>1347.49285285</v>
      </c>
      <c r="Q142" s="36">
        <f>SUMIFS(СВЦЭМ!$D$33:$D$776,СВЦЭМ!$A$33:$A$776,$A142,СВЦЭМ!$B$33:$B$776,Q$119)+'СЕТ СН'!$I$11+СВЦЭМ!$D$10+'СЕТ СН'!$I$6-'СЕТ СН'!$I$23</f>
        <v>1350.6409692900002</v>
      </c>
      <c r="R142" s="36">
        <f>SUMIFS(СВЦЭМ!$D$33:$D$776,СВЦЭМ!$A$33:$A$776,$A142,СВЦЭМ!$B$33:$B$776,R$119)+'СЕТ СН'!$I$11+СВЦЭМ!$D$10+'СЕТ СН'!$I$6-'СЕТ СН'!$I$23</f>
        <v>1347.8852595200001</v>
      </c>
      <c r="S142" s="36">
        <f>SUMIFS(СВЦЭМ!$D$33:$D$776,СВЦЭМ!$A$33:$A$776,$A142,СВЦЭМ!$B$33:$B$776,S$119)+'СЕТ СН'!$I$11+СВЦЭМ!$D$10+'СЕТ СН'!$I$6-'СЕТ СН'!$I$23</f>
        <v>1347.37967196</v>
      </c>
      <c r="T142" s="36">
        <f>SUMIFS(СВЦЭМ!$D$33:$D$776,СВЦЭМ!$A$33:$A$776,$A142,СВЦЭМ!$B$33:$B$776,T$119)+'СЕТ СН'!$I$11+СВЦЭМ!$D$10+'СЕТ СН'!$I$6-'СЕТ СН'!$I$23</f>
        <v>1348.3508342099999</v>
      </c>
      <c r="U142" s="36">
        <f>SUMIFS(СВЦЭМ!$D$33:$D$776,СВЦЭМ!$A$33:$A$776,$A142,СВЦЭМ!$B$33:$B$776,U$119)+'СЕТ СН'!$I$11+СВЦЭМ!$D$10+'СЕТ СН'!$I$6-'СЕТ СН'!$I$23</f>
        <v>1351.1627509300001</v>
      </c>
      <c r="V142" s="36">
        <f>SUMIFS(СВЦЭМ!$D$33:$D$776,СВЦЭМ!$A$33:$A$776,$A142,СВЦЭМ!$B$33:$B$776,V$119)+'СЕТ СН'!$I$11+СВЦЭМ!$D$10+'СЕТ СН'!$I$6-'СЕТ СН'!$I$23</f>
        <v>1347.7101599500002</v>
      </c>
      <c r="W142" s="36">
        <f>SUMIFS(СВЦЭМ!$D$33:$D$776,СВЦЭМ!$A$33:$A$776,$A142,СВЦЭМ!$B$33:$B$776,W$119)+'СЕТ СН'!$I$11+СВЦЭМ!$D$10+'СЕТ СН'!$I$6-'СЕТ СН'!$I$23</f>
        <v>1319.18325142</v>
      </c>
      <c r="X142" s="36">
        <f>SUMIFS(СВЦЭМ!$D$33:$D$776,СВЦЭМ!$A$33:$A$776,$A142,СВЦЭМ!$B$33:$B$776,X$119)+'СЕТ СН'!$I$11+СВЦЭМ!$D$10+'СЕТ СН'!$I$6-'СЕТ СН'!$I$23</f>
        <v>1327.3380396299999</v>
      </c>
      <c r="Y142" s="36">
        <f>SUMIFS(СВЦЭМ!$D$33:$D$776,СВЦЭМ!$A$33:$A$776,$A142,СВЦЭМ!$B$33:$B$776,Y$119)+'СЕТ СН'!$I$11+СВЦЭМ!$D$10+'СЕТ СН'!$I$6-'СЕТ СН'!$I$23</f>
        <v>1408.67991347</v>
      </c>
    </row>
    <row r="143" spans="1:25" ht="15.75" x14ac:dyDescent="0.2">
      <c r="A143" s="35">
        <f t="shared" si="3"/>
        <v>44006</v>
      </c>
      <c r="B143" s="36">
        <f>SUMIFS(СВЦЭМ!$D$33:$D$776,СВЦЭМ!$A$33:$A$776,$A143,СВЦЭМ!$B$33:$B$776,B$119)+'СЕТ СН'!$I$11+СВЦЭМ!$D$10+'СЕТ СН'!$I$6-'СЕТ СН'!$I$23</f>
        <v>1512.5253306</v>
      </c>
      <c r="C143" s="36">
        <f>SUMIFS(СВЦЭМ!$D$33:$D$776,СВЦЭМ!$A$33:$A$776,$A143,СВЦЭМ!$B$33:$B$776,C$119)+'СЕТ СН'!$I$11+СВЦЭМ!$D$10+'СЕТ СН'!$I$6-'СЕТ СН'!$I$23</f>
        <v>1553.86798843</v>
      </c>
      <c r="D143" s="36">
        <f>SUMIFS(СВЦЭМ!$D$33:$D$776,СВЦЭМ!$A$33:$A$776,$A143,СВЦЭМ!$B$33:$B$776,D$119)+'СЕТ СН'!$I$11+СВЦЭМ!$D$10+'СЕТ СН'!$I$6-'СЕТ СН'!$I$23</f>
        <v>1572.1822703100001</v>
      </c>
      <c r="E143" s="36">
        <f>SUMIFS(СВЦЭМ!$D$33:$D$776,СВЦЭМ!$A$33:$A$776,$A143,СВЦЭМ!$B$33:$B$776,E$119)+'СЕТ СН'!$I$11+СВЦЭМ!$D$10+'СЕТ СН'!$I$6-'СЕТ СН'!$I$23</f>
        <v>1589.0672087200001</v>
      </c>
      <c r="F143" s="36">
        <f>SUMIFS(СВЦЭМ!$D$33:$D$776,СВЦЭМ!$A$33:$A$776,$A143,СВЦЭМ!$B$33:$B$776,F$119)+'СЕТ СН'!$I$11+СВЦЭМ!$D$10+'СЕТ СН'!$I$6-'СЕТ СН'!$I$23</f>
        <v>1591.1066777400001</v>
      </c>
      <c r="G143" s="36">
        <f>SUMIFS(СВЦЭМ!$D$33:$D$776,СВЦЭМ!$A$33:$A$776,$A143,СВЦЭМ!$B$33:$B$776,G$119)+'СЕТ СН'!$I$11+СВЦЭМ!$D$10+'СЕТ СН'!$I$6-'СЕТ СН'!$I$23</f>
        <v>1594.11412827</v>
      </c>
      <c r="H143" s="36">
        <f>SUMIFS(СВЦЭМ!$D$33:$D$776,СВЦЭМ!$A$33:$A$776,$A143,СВЦЭМ!$B$33:$B$776,H$119)+'СЕТ СН'!$I$11+СВЦЭМ!$D$10+'СЕТ СН'!$I$6-'СЕТ СН'!$I$23</f>
        <v>1594.96107265</v>
      </c>
      <c r="I143" s="36">
        <f>SUMIFS(СВЦЭМ!$D$33:$D$776,СВЦЭМ!$A$33:$A$776,$A143,СВЦЭМ!$B$33:$B$776,I$119)+'СЕТ СН'!$I$11+СВЦЭМ!$D$10+'СЕТ СН'!$I$6-'СЕТ СН'!$I$23</f>
        <v>1565.8195811599999</v>
      </c>
      <c r="J143" s="36">
        <f>SUMIFS(СВЦЭМ!$D$33:$D$776,СВЦЭМ!$A$33:$A$776,$A143,СВЦЭМ!$B$33:$B$776,J$119)+'СЕТ СН'!$I$11+СВЦЭМ!$D$10+'СЕТ СН'!$I$6-'СЕТ СН'!$I$23</f>
        <v>1512.07032957</v>
      </c>
      <c r="K143" s="36">
        <f>SUMIFS(СВЦЭМ!$D$33:$D$776,СВЦЭМ!$A$33:$A$776,$A143,СВЦЭМ!$B$33:$B$776,K$119)+'СЕТ СН'!$I$11+СВЦЭМ!$D$10+'СЕТ СН'!$I$6-'СЕТ СН'!$I$23</f>
        <v>1396.21510521</v>
      </c>
      <c r="L143" s="36">
        <f>SUMIFS(СВЦЭМ!$D$33:$D$776,СВЦЭМ!$A$33:$A$776,$A143,СВЦЭМ!$B$33:$B$776,L$119)+'СЕТ СН'!$I$11+СВЦЭМ!$D$10+'СЕТ СН'!$I$6-'СЕТ СН'!$I$23</f>
        <v>1340.7864408200001</v>
      </c>
      <c r="M143" s="36">
        <f>SUMIFS(СВЦЭМ!$D$33:$D$776,СВЦЭМ!$A$33:$A$776,$A143,СВЦЭМ!$B$33:$B$776,M$119)+'СЕТ СН'!$I$11+СВЦЭМ!$D$10+'СЕТ СН'!$I$6-'СЕТ СН'!$I$23</f>
        <v>1332.0545411100002</v>
      </c>
      <c r="N143" s="36">
        <f>SUMIFS(СВЦЭМ!$D$33:$D$776,СВЦЭМ!$A$33:$A$776,$A143,СВЦЭМ!$B$33:$B$776,N$119)+'СЕТ СН'!$I$11+СВЦЭМ!$D$10+'СЕТ СН'!$I$6-'СЕТ СН'!$I$23</f>
        <v>1318.4253764499999</v>
      </c>
      <c r="O143" s="36">
        <f>SUMIFS(СВЦЭМ!$D$33:$D$776,СВЦЭМ!$A$33:$A$776,$A143,СВЦЭМ!$B$33:$B$776,O$119)+'СЕТ СН'!$I$11+СВЦЭМ!$D$10+'СЕТ СН'!$I$6-'СЕТ СН'!$I$23</f>
        <v>1303.0009090900001</v>
      </c>
      <c r="P143" s="36">
        <f>SUMIFS(СВЦЭМ!$D$33:$D$776,СВЦЭМ!$A$33:$A$776,$A143,СВЦЭМ!$B$33:$B$776,P$119)+'СЕТ СН'!$I$11+СВЦЭМ!$D$10+'СЕТ СН'!$I$6-'СЕТ СН'!$I$23</f>
        <v>1308.07091657</v>
      </c>
      <c r="Q143" s="36">
        <f>SUMIFS(СВЦЭМ!$D$33:$D$776,СВЦЭМ!$A$33:$A$776,$A143,СВЦЭМ!$B$33:$B$776,Q$119)+'СЕТ СН'!$I$11+СВЦЭМ!$D$10+'СЕТ СН'!$I$6-'СЕТ СН'!$I$23</f>
        <v>1310.62852965</v>
      </c>
      <c r="R143" s="36">
        <f>SUMIFS(СВЦЭМ!$D$33:$D$776,СВЦЭМ!$A$33:$A$776,$A143,СВЦЭМ!$B$33:$B$776,R$119)+'СЕТ СН'!$I$11+СВЦЭМ!$D$10+'СЕТ СН'!$I$6-'СЕТ СН'!$I$23</f>
        <v>1324.3929201199999</v>
      </c>
      <c r="S143" s="36">
        <f>SUMIFS(СВЦЭМ!$D$33:$D$776,СВЦЭМ!$A$33:$A$776,$A143,СВЦЭМ!$B$33:$B$776,S$119)+'СЕТ СН'!$I$11+СВЦЭМ!$D$10+'СЕТ СН'!$I$6-'СЕТ СН'!$I$23</f>
        <v>1327.1642727399999</v>
      </c>
      <c r="T143" s="36">
        <f>SUMIFS(СВЦЭМ!$D$33:$D$776,СВЦЭМ!$A$33:$A$776,$A143,СВЦЭМ!$B$33:$B$776,T$119)+'СЕТ СН'!$I$11+СВЦЭМ!$D$10+'СЕТ СН'!$I$6-'СЕТ СН'!$I$23</f>
        <v>1322.33159615</v>
      </c>
      <c r="U143" s="36">
        <f>SUMIFS(СВЦЭМ!$D$33:$D$776,СВЦЭМ!$A$33:$A$776,$A143,СВЦЭМ!$B$33:$B$776,U$119)+'СЕТ СН'!$I$11+СВЦЭМ!$D$10+'СЕТ СН'!$I$6-'СЕТ СН'!$I$23</f>
        <v>1321.4192466700001</v>
      </c>
      <c r="V143" s="36">
        <f>SUMIFS(СВЦЭМ!$D$33:$D$776,СВЦЭМ!$A$33:$A$776,$A143,СВЦЭМ!$B$33:$B$776,V$119)+'СЕТ СН'!$I$11+СВЦЭМ!$D$10+'СЕТ СН'!$I$6-'СЕТ СН'!$I$23</f>
        <v>1293.2973864400001</v>
      </c>
      <c r="W143" s="36">
        <f>SUMIFS(СВЦЭМ!$D$33:$D$776,СВЦЭМ!$A$33:$A$776,$A143,СВЦЭМ!$B$33:$B$776,W$119)+'СЕТ СН'!$I$11+СВЦЭМ!$D$10+'СЕТ СН'!$I$6-'СЕТ СН'!$I$23</f>
        <v>1294.9987059499999</v>
      </c>
      <c r="X143" s="36">
        <f>SUMIFS(СВЦЭМ!$D$33:$D$776,СВЦЭМ!$A$33:$A$776,$A143,СВЦЭМ!$B$33:$B$776,X$119)+'СЕТ СН'!$I$11+СВЦЭМ!$D$10+'СЕТ СН'!$I$6-'СЕТ СН'!$I$23</f>
        <v>1350.86992044</v>
      </c>
      <c r="Y143" s="36">
        <f>SUMIFS(СВЦЭМ!$D$33:$D$776,СВЦЭМ!$A$33:$A$776,$A143,СВЦЭМ!$B$33:$B$776,Y$119)+'СЕТ СН'!$I$11+СВЦЭМ!$D$10+'СЕТ СН'!$I$6-'СЕТ СН'!$I$23</f>
        <v>1457.6456043000001</v>
      </c>
    </row>
    <row r="144" spans="1:25" ht="15.75" x14ac:dyDescent="0.2">
      <c r="A144" s="35">
        <f t="shared" si="3"/>
        <v>44007</v>
      </c>
      <c r="B144" s="36">
        <f>SUMIFS(СВЦЭМ!$D$33:$D$776,СВЦЭМ!$A$33:$A$776,$A144,СВЦЭМ!$B$33:$B$776,B$119)+'СЕТ СН'!$I$11+СВЦЭМ!$D$10+'СЕТ СН'!$I$6-'СЕТ СН'!$I$23</f>
        <v>1547.7836488799999</v>
      </c>
      <c r="C144" s="36">
        <f>SUMIFS(СВЦЭМ!$D$33:$D$776,СВЦЭМ!$A$33:$A$776,$A144,СВЦЭМ!$B$33:$B$776,C$119)+'СЕТ СН'!$I$11+СВЦЭМ!$D$10+'СЕТ СН'!$I$6-'СЕТ СН'!$I$23</f>
        <v>1580.2383042900001</v>
      </c>
      <c r="D144" s="36">
        <f>SUMIFS(СВЦЭМ!$D$33:$D$776,СВЦЭМ!$A$33:$A$776,$A144,СВЦЭМ!$B$33:$B$776,D$119)+'СЕТ СН'!$I$11+СВЦЭМ!$D$10+'СЕТ СН'!$I$6-'СЕТ СН'!$I$23</f>
        <v>1597.7879734000001</v>
      </c>
      <c r="E144" s="36">
        <f>SUMIFS(СВЦЭМ!$D$33:$D$776,СВЦЭМ!$A$33:$A$776,$A144,СВЦЭМ!$B$33:$B$776,E$119)+'СЕТ СН'!$I$11+СВЦЭМ!$D$10+'СЕТ СН'!$I$6-'СЕТ СН'!$I$23</f>
        <v>1601.5106924400002</v>
      </c>
      <c r="F144" s="36">
        <f>SUMIFS(СВЦЭМ!$D$33:$D$776,СВЦЭМ!$A$33:$A$776,$A144,СВЦЭМ!$B$33:$B$776,F$119)+'СЕТ СН'!$I$11+СВЦЭМ!$D$10+'СЕТ СН'!$I$6-'СЕТ СН'!$I$23</f>
        <v>1601.0977820200001</v>
      </c>
      <c r="G144" s="36">
        <f>SUMIFS(СВЦЭМ!$D$33:$D$776,СВЦЭМ!$A$33:$A$776,$A144,СВЦЭМ!$B$33:$B$776,G$119)+'СЕТ СН'!$I$11+СВЦЭМ!$D$10+'СЕТ СН'!$I$6-'СЕТ СН'!$I$23</f>
        <v>1604.8809395100002</v>
      </c>
      <c r="H144" s="36">
        <f>SUMIFS(СВЦЭМ!$D$33:$D$776,СВЦЭМ!$A$33:$A$776,$A144,СВЦЭМ!$B$33:$B$776,H$119)+'СЕТ СН'!$I$11+СВЦЭМ!$D$10+'СЕТ СН'!$I$6-'СЕТ СН'!$I$23</f>
        <v>1587.97112386</v>
      </c>
      <c r="I144" s="36">
        <f>SUMIFS(СВЦЭМ!$D$33:$D$776,СВЦЭМ!$A$33:$A$776,$A144,СВЦЭМ!$B$33:$B$776,I$119)+'СЕТ СН'!$I$11+СВЦЭМ!$D$10+'СЕТ СН'!$I$6-'СЕТ СН'!$I$23</f>
        <v>1558.2077970600001</v>
      </c>
      <c r="J144" s="36">
        <f>SUMIFS(СВЦЭМ!$D$33:$D$776,СВЦЭМ!$A$33:$A$776,$A144,СВЦЭМ!$B$33:$B$776,J$119)+'СЕТ СН'!$I$11+СВЦЭМ!$D$10+'СЕТ СН'!$I$6-'СЕТ СН'!$I$23</f>
        <v>1513.74580971</v>
      </c>
      <c r="K144" s="36">
        <f>SUMIFS(СВЦЭМ!$D$33:$D$776,СВЦЭМ!$A$33:$A$776,$A144,СВЦЭМ!$B$33:$B$776,K$119)+'СЕТ СН'!$I$11+СВЦЭМ!$D$10+'СЕТ СН'!$I$6-'СЕТ СН'!$I$23</f>
        <v>1415.2823170000001</v>
      </c>
      <c r="L144" s="36">
        <f>SUMIFS(СВЦЭМ!$D$33:$D$776,СВЦЭМ!$A$33:$A$776,$A144,СВЦЭМ!$B$33:$B$776,L$119)+'СЕТ СН'!$I$11+СВЦЭМ!$D$10+'СЕТ СН'!$I$6-'СЕТ СН'!$I$23</f>
        <v>1343.9690371199999</v>
      </c>
      <c r="M144" s="36">
        <f>SUMIFS(СВЦЭМ!$D$33:$D$776,СВЦЭМ!$A$33:$A$776,$A144,СВЦЭМ!$B$33:$B$776,M$119)+'СЕТ СН'!$I$11+СВЦЭМ!$D$10+'СЕТ СН'!$I$6-'СЕТ СН'!$I$23</f>
        <v>1308.30195131</v>
      </c>
      <c r="N144" s="36">
        <f>SUMIFS(СВЦЭМ!$D$33:$D$776,СВЦЭМ!$A$33:$A$776,$A144,СВЦЭМ!$B$33:$B$776,N$119)+'СЕТ СН'!$I$11+СВЦЭМ!$D$10+'СЕТ СН'!$I$6-'СЕТ СН'!$I$23</f>
        <v>1314.9799043799999</v>
      </c>
      <c r="O144" s="36">
        <f>SUMIFS(СВЦЭМ!$D$33:$D$776,СВЦЭМ!$A$33:$A$776,$A144,СВЦЭМ!$B$33:$B$776,O$119)+'СЕТ СН'!$I$11+СВЦЭМ!$D$10+'СЕТ СН'!$I$6-'СЕТ СН'!$I$23</f>
        <v>1313.5016468200001</v>
      </c>
      <c r="P144" s="36">
        <f>SUMIFS(СВЦЭМ!$D$33:$D$776,СВЦЭМ!$A$33:$A$776,$A144,СВЦЭМ!$B$33:$B$776,P$119)+'СЕТ СН'!$I$11+СВЦЭМ!$D$10+'СЕТ СН'!$I$6-'СЕТ СН'!$I$23</f>
        <v>1318.4274837600001</v>
      </c>
      <c r="Q144" s="36">
        <f>SUMIFS(СВЦЭМ!$D$33:$D$776,СВЦЭМ!$A$33:$A$776,$A144,СВЦЭМ!$B$33:$B$776,Q$119)+'СЕТ СН'!$I$11+СВЦЭМ!$D$10+'СЕТ СН'!$I$6-'СЕТ СН'!$I$23</f>
        <v>1320.91526957</v>
      </c>
      <c r="R144" s="36">
        <f>SUMIFS(СВЦЭМ!$D$33:$D$776,СВЦЭМ!$A$33:$A$776,$A144,СВЦЭМ!$B$33:$B$776,R$119)+'СЕТ СН'!$I$11+СВЦЭМ!$D$10+'СЕТ СН'!$I$6-'СЕТ СН'!$I$23</f>
        <v>1321.56526478</v>
      </c>
      <c r="S144" s="36">
        <f>SUMIFS(СВЦЭМ!$D$33:$D$776,СВЦЭМ!$A$33:$A$776,$A144,СВЦЭМ!$B$33:$B$776,S$119)+'СЕТ СН'!$I$11+СВЦЭМ!$D$10+'СЕТ СН'!$I$6-'СЕТ СН'!$I$23</f>
        <v>1342.1472286200001</v>
      </c>
      <c r="T144" s="36">
        <f>SUMIFS(СВЦЭМ!$D$33:$D$776,СВЦЭМ!$A$33:$A$776,$A144,СВЦЭМ!$B$33:$B$776,T$119)+'СЕТ СН'!$I$11+СВЦЭМ!$D$10+'СЕТ СН'!$I$6-'СЕТ СН'!$I$23</f>
        <v>1340.01259398</v>
      </c>
      <c r="U144" s="36">
        <f>SUMIFS(СВЦЭМ!$D$33:$D$776,СВЦЭМ!$A$33:$A$776,$A144,СВЦЭМ!$B$33:$B$776,U$119)+'СЕТ СН'!$I$11+СВЦЭМ!$D$10+'СЕТ СН'!$I$6-'СЕТ СН'!$I$23</f>
        <v>1337.6187982400002</v>
      </c>
      <c r="V144" s="36">
        <f>SUMIFS(СВЦЭМ!$D$33:$D$776,СВЦЭМ!$A$33:$A$776,$A144,СВЦЭМ!$B$33:$B$776,V$119)+'СЕТ СН'!$I$11+СВЦЭМ!$D$10+'СЕТ СН'!$I$6-'СЕТ СН'!$I$23</f>
        <v>1311.0498749600001</v>
      </c>
      <c r="W144" s="36">
        <f>SUMIFS(СВЦЭМ!$D$33:$D$776,СВЦЭМ!$A$33:$A$776,$A144,СВЦЭМ!$B$33:$B$776,W$119)+'СЕТ СН'!$I$11+СВЦЭМ!$D$10+'СЕТ СН'!$I$6-'СЕТ СН'!$I$23</f>
        <v>1311.5014811199999</v>
      </c>
      <c r="X144" s="36">
        <f>SUMIFS(СВЦЭМ!$D$33:$D$776,СВЦЭМ!$A$33:$A$776,$A144,СВЦЭМ!$B$33:$B$776,X$119)+'СЕТ СН'!$I$11+СВЦЭМ!$D$10+'СЕТ СН'!$I$6-'СЕТ СН'!$I$23</f>
        <v>1378.8887226000002</v>
      </c>
      <c r="Y144" s="36">
        <f>SUMIFS(СВЦЭМ!$D$33:$D$776,СВЦЭМ!$A$33:$A$776,$A144,СВЦЭМ!$B$33:$B$776,Y$119)+'СЕТ СН'!$I$11+СВЦЭМ!$D$10+'СЕТ СН'!$I$6-'СЕТ СН'!$I$23</f>
        <v>1470.06737372</v>
      </c>
    </row>
    <row r="145" spans="1:27" ht="15.75" x14ac:dyDescent="0.2">
      <c r="A145" s="35">
        <f t="shared" si="3"/>
        <v>44008</v>
      </c>
      <c r="B145" s="36">
        <f>SUMIFS(СВЦЭМ!$D$33:$D$776,СВЦЭМ!$A$33:$A$776,$A145,СВЦЭМ!$B$33:$B$776,B$119)+'СЕТ СН'!$I$11+СВЦЭМ!$D$10+'СЕТ СН'!$I$6-'СЕТ СН'!$I$23</f>
        <v>1528.84214997</v>
      </c>
      <c r="C145" s="36">
        <f>SUMIFS(СВЦЭМ!$D$33:$D$776,СВЦЭМ!$A$33:$A$776,$A145,СВЦЭМ!$B$33:$B$776,C$119)+'СЕТ СН'!$I$11+СВЦЭМ!$D$10+'СЕТ СН'!$I$6-'СЕТ СН'!$I$23</f>
        <v>1558.53421082</v>
      </c>
      <c r="D145" s="36">
        <f>SUMIFS(СВЦЭМ!$D$33:$D$776,СВЦЭМ!$A$33:$A$776,$A145,СВЦЭМ!$B$33:$B$776,D$119)+'СЕТ СН'!$I$11+СВЦЭМ!$D$10+'СЕТ СН'!$I$6-'СЕТ СН'!$I$23</f>
        <v>1565.57236554</v>
      </c>
      <c r="E145" s="36">
        <f>SUMIFS(СВЦЭМ!$D$33:$D$776,СВЦЭМ!$A$33:$A$776,$A145,СВЦЭМ!$B$33:$B$776,E$119)+'СЕТ СН'!$I$11+СВЦЭМ!$D$10+'СЕТ СН'!$I$6-'СЕТ СН'!$I$23</f>
        <v>1571.2074031</v>
      </c>
      <c r="F145" s="36">
        <f>SUMIFS(СВЦЭМ!$D$33:$D$776,СВЦЭМ!$A$33:$A$776,$A145,СВЦЭМ!$B$33:$B$776,F$119)+'СЕТ СН'!$I$11+СВЦЭМ!$D$10+'СЕТ СН'!$I$6-'СЕТ СН'!$I$23</f>
        <v>1576.13404431</v>
      </c>
      <c r="G145" s="36">
        <f>SUMIFS(СВЦЭМ!$D$33:$D$776,СВЦЭМ!$A$33:$A$776,$A145,СВЦЭМ!$B$33:$B$776,G$119)+'СЕТ СН'!$I$11+СВЦЭМ!$D$10+'СЕТ СН'!$I$6-'СЕТ СН'!$I$23</f>
        <v>1573.08677743</v>
      </c>
      <c r="H145" s="36">
        <f>SUMIFS(СВЦЭМ!$D$33:$D$776,СВЦЭМ!$A$33:$A$776,$A145,СВЦЭМ!$B$33:$B$776,H$119)+'СЕТ СН'!$I$11+СВЦЭМ!$D$10+'СЕТ СН'!$I$6-'СЕТ СН'!$I$23</f>
        <v>1577.4823624000001</v>
      </c>
      <c r="I145" s="36">
        <f>SUMIFS(СВЦЭМ!$D$33:$D$776,СВЦЭМ!$A$33:$A$776,$A145,СВЦЭМ!$B$33:$B$776,I$119)+'СЕТ СН'!$I$11+СВЦЭМ!$D$10+'СЕТ СН'!$I$6-'СЕТ СН'!$I$23</f>
        <v>1519.92519038</v>
      </c>
      <c r="J145" s="36">
        <f>SUMIFS(СВЦЭМ!$D$33:$D$776,СВЦЭМ!$A$33:$A$776,$A145,СВЦЭМ!$B$33:$B$776,J$119)+'СЕТ СН'!$I$11+СВЦЭМ!$D$10+'СЕТ СН'!$I$6-'СЕТ СН'!$I$23</f>
        <v>1502.7171619400001</v>
      </c>
      <c r="K145" s="36">
        <f>SUMIFS(СВЦЭМ!$D$33:$D$776,СВЦЭМ!$A$33:$A$776,$A145,СВЦЭМ!$B$33:$B$776,K$119)+'СЕТ СН'!$I$11+СВЦЭМ!$D$10+'СЕТ СН'!$I$6-'СЕТ СН'!$I$23</f>
        <v>1410.5158302</v>
      </c>
      <c r="L145" s="36">
        <f>SUMIFS(СВЦЭМ!$D$33:$D$776,СВЦЭМ!$A$33:$A$776,$A145,СВЦЭМ!$B$33:$B$776,L$119)+'СЕТ СН'!$I$11+СВЦЭМ!$D$10+'СЕТ СН'!$I$6-'СЕТ СН'!$I$23</f>
        <v>1341.0473645000002</v>
      </c>
      <c r="M145" s="36">
        <f>SUMIFS(СВЦЭМ!$D$33:$D$776,СВЦЭМ!$A$33:$A$776,$A145,СВЦЭМ!$B$33:$B$776,M$119)+'СЕТ СН'!$I$11+СВЦЭМ!$D$10+'СЕТ СН'!$I$6-'СЕТ СН'!$I$23</f>
        <v>1337.7739831700001</v>
      </c>
      <c r="N145" s="36">
        <f>SUMIFS(СВЦЭМ!$D$33:$D$776,СВЦЭМ!$A$33:$A$776,$A145,СВЦЭМ!$B$33:$B$776,N$119)+'СЕТ СН'!$I$11+СВЦЭМ!$D$10+'СЕТ СН'!$I$6-'СЕТ СН'!$I$23</f>
        <v>1331.0552793300001</v>
      </c>
      <c r="O145" s="36">
        <f>SUMIFS(СВЦЭМ!$D$33:$D$776,СВЦЭМ!$A$33:$A$776,$A145,СВЦЭМ!$B$33:$B$776,O$119)+'СЕТ СН'!$I$11+СВЦЭМ!$D$10+'СЕТ СН'!$I$6-'СЕТ СН'!$I$23</f>
        <v>1333.2460463100001</v>
      </c>
      <c r="P145" s="36">
        <f>SUMIFS(СВЦЭМ!$D$33:$D$776,СВЦЭМ!$A$33:$A$776,$A145,СВЦЭМ!$B$33:$B$776,P$119)+'СЕТ СН'!$I$11+СВЦЭМ!$D$10+'СЕТ СН'!$I$6-'СЕТ СН'!$I$23</f>
        <v>1359.55709348</v>
      </c>
      <c r="Q145" s="36">
        <f>SUMIFS(СВЦЭМ!$D$33:$D$776,СВЦЭМ!$A$33:$A$776,$A145,СВЦЭМ!$B$33:$B$776,Q$119)+'СЕТ СН'!$I$11+СВЦЭМ!$D$10+'СЕТ СН'!$I$6-'СЕТ СН'!$I$23</f>
        <v>1365.86465952</v>
      </c>
      <c r="R145" s="36">
        <f>SUMIFS(СВЦЭМ!$D$33:$D$776,СВЦЭМ!$A$33:$A$776,$A145,СВЦЭМ!$B$33:$B$776,R$119)+'СЕТ СН'!$I$11+СВЦЭМ!$D$10+'СЕТ СН'!$I$6-'СЕТ СН'!$I$23</f>
        <v>1344.4310900599999</v>
      </c>
      <c r="S145" s="36">
        <f>SUMIFS(СВЦЭМ!$D$33:$D$776,СВЦЭМ!$A$33:$A$776,$A145,СВЦЭМ!$B$33:$B$776,S$119)+'СЕТ СН'!$I$11+СВЦЭМ!$D$10+'СЕТ СН'!$I$6-'СЕТ СН'!$I$23</f>
        <v>1347.3042017100001</v>
      </c>
      <c r="T145" s="36">
        <f>SUMIFS(СВЦЭМ!$D$33:$D$776,СВЦЭМ!$A$33:$A$776,$A145,СВЦЭМ!$B$33:$B$776,T$119)+'СЕТ СН'!$I$11+СВЦЭМ!$D$10+'СЕТ СН'!$I$6-'СЕТ СН'!$I$23</f>
        <v>1370.5462619499999</v>
      </c>
      <c r="U145" s="36">
        <f>SUMIFS(СВЦЭМ!$D$33:$D$776,СВЦЭМ!$A$33:$A$776,$A145,СВЦЭМ!$B$33:$B$776,U$119)+'СЕТ СН'!$I$11+СВЦЭМ!$D$10+'СЕТ СН'!$I$6-'СЕТ СН'!$I$23</f>
        <v>1370.8570306000001</v>
      </c>
      <c r="V145" s="36">
        <f>SUMIFS(СВЦЭМ!$D$33:$D$776,СВЦЭМ!$A$33:$A$776,$A145,СВЦЭМ!$B$33:$B$776,V$119)+'СЕТ СН'!$I$11+СВЦЭМ!$D$10+'СЕТ СН'!$I$6-'СЕТ СН'!$I$23</f>
        <v>1340.2467302700002</v>
      </c>
      <c r="W145" s="36">
        <f>SUMIFS(СВЦЭМ!$D$33:$D$776,СВЦЭМ!$A$33:$A$776,$A145,СВЦЭМ!$B$33:$B$776,W$119)+'СЕТ СН'!$I$11+СВЦЭМ!$D$10+'СЕТ СН'!$I$6-'СЕТ СН'!$I$23</f>
        <v>1314.48425137</v>
      </c>
      <c r="X145" s="36">
        <f>SUMIFS(СВЦЭМ!$D$33:$D$776,СВЦЭМ!$A$33:$A$776,$A145,СВЦЭМ!$B$33:$B$776,X$119)+'СЕТ СН'!$I$11+СВЦЭМ!$D$10+'СЕТ СН'!$I$6-'СЕТ СН'!$I$23</f>
        <v>1354.3375306100002</v>
      </c>
      <c r="Y145" s="36">
        <f>SUMIFS(СВЦЭМ!$D$33:$D$776,СВЦЭМ!$A$33:$A$776,$A145,СВЦЭМ!$B$33:$B$776,Y$119)+'СЕТ СН'!$I$11+СВЦЭМ!$D$10+'СЕТ СН'!$I$6-'СЕТ СН'!$I$23</f>
        <v>1434.8187503300001</v>
      </c>
    </row>
    <row r="146" spans="1:27" ht="15.75" x14ac:dyDescent="0.2">
      <c r="A146" s="35">
        <f t="shared" si="3"/>
        <v>44009</v>
      </c>
      <c r="B146" s="36">
        <f>SUMIFS(СВЦЭМ!$D$33:$D$776,СВЦЭМ!$A$33:$A$776,$A146,СВЦЭМ!$B$33:$B$776,B$119)+'СЕТ СН'!$I$11+СВЦЭМ!$D$10+'СЕТ СН'!$I$6-'СЕТ СН'!$I$23</f>
        <v>1508.22023629</v>
      </c>
      <c r="C146" s="36">
        <f>SUMIFS(СВЦЭМ!$D$33:$D$776,СВЦЭМ!$A$33:$A$776,$A146,СВЦЭМ!$B$33:$B$776,C$119)+'СЕТ СН'!$I$11+СВЦЭМ!$D$10+'СЕТ СН'!$I$6-'СЕТ СН'!$I$23</f>
        <v>1498.5963095699999</v>
      </c>
      <c r="D146" s="36">
        <f>SUMIFS(СВЦЭМ!$D$33:$D$776,СВЦЭМ!$A$33:$A$776,$A146,СВЦЭМ!$B$33:$B$776,D$119)+'СЕТ СН'!$I$11+СВЦЭМ!$D$10+'СЕТ СН'!$I$6-'СЕТ СН'!$I$23</f>
        <v>1495.61898853</v>
      </c>
      <c r="E146" s="36">
        <f>SUMIFS(СВЦЭМ!$D$33:$D$776,СВЦЭМ!$A$33:$A$776,$A146,СВЦЭМ!$B$33:$B$776,E$119)+'СЕТ СН'!$I$11+СВЦЭМ!$D$10+'СЕТ СН'!$I$6-'СЕТ СН'!$I$23</f>
        <v>1496.3536615</v>
      </c>
      <c r="F146" s="36">
        <f>SUMIFS(СВЦЭМ!$D$33:$D$776,СВЦЭМ!$A$33:$A$776,$A146,СВЦЭМ!$B$33:$B$776,F$119)+'СЕТ СН'!$I$11+СВЦЭМ!$D$10+'СЕТ СН'!$I$6-'СЕТ СН'!$I$23</f>
        <v>1491.76745102</v>
      </c>
      <c r="G146" s="36">
        <f>SUMIFS(СВЦЭМ!$D$33:$D$776,СВЦЭМ!$A$33:$A$776,$A146,СВЦЭМ!$B$33:$B$776,G$119)+'СЕТ СН'!$I$11+СВЦЭМ!$D$10+'СЕТ СН'!$I$6-'СЕТ СН'!$I$23</f>
        <v>1489.87371233</v>
      </c>
      <c r="H146" s="36">
        <f>SUMIFS(СВЦЭМ!$D$33:$D$776,СВЦЭМ!$A$33:$A$776,$A146,СВЦЭМ!$B$33:$B$776,H$119)+'СЕТ СН'!$I$11+СВЦЭМ!$D$10+'СЕТ СН'!$I$6-'СЕТ СН'!$I$23</f>
        <v>1490.1092761</v>
      </c>
      <c r="I146" s="36">
        <f>SUMIFS(СВЦЭМ!$D$33:$D$776,СВЦЭМ!$A$33:$A$776,$A146,СВЦЭМ!$B$33:$B$776,I$119)+'СЕТ СН'!$I$11+СВЦЭМ!$D$10+'СЕТ СН'!$I$6-'СЕТ СН'!$I$23</f>
        <v>1486.9660162</v>
      </c>
      <c r="J146" s="36">
        <f>SUMIFS(СВЦЭМ!$D$33:$D$776,СВЦЭМ!$A$33:$A$776,$A146,СВЦЭМ!$B$33:$B$776,J$119)+'СЕТ СН'!$I$11+СВЦЭМ!$D$10+'СЕТ СН'!$I$6-'СЕТ СН'!$I$23</f>
        <v>1483.2981231900001</v>
      </c>
      <c r="K146" s="36">
        <f>SUMIFS(СВЦЭМ!$D$33:$D$776,СВЦЭМ!$A$33:$A$776,$A146,СВЦЭМ!$B$33:$B$776,K$119)+'СЕТ СН'!$I$11+СВЦЭМ!$D$10+'СЕТ СН'!$I$6-'СЕТ СН'!$I$23</f>
        <v>1386.5020101999999</v>
      </c>
      <c r="L146" s="36">
        <f>SUMIFS(СВЦЭМ!$D$33:$D$776,СВЦЭМ!$A$33:$A$776,$A146,СВЦЭМ!$B$33:$B$776,L$119)+'СЕТ СН'!$I$11+СВЦЭМ!$D$10+'СЕТ СН'!$I$6-'СЕТ СН'!$I$23</f>
        <v>1312.1914935099999</v>
      </c>
      <c r="M146" s="36">
        <f>SUMIFS(СВЦЭМ!$D$33:$D$776,СВЦЭМ!$A$33:$A$776,$A146,СВЦЭМ!$B$33:$B$776,M$119)+'СЕТ СН'!$I$11+СВЦЭМ!$D$10+'СЕТ СН'!$I$6-'СЕТ СН'!$I$23</f>
        <v>1302.0305967200002</v>
      </c>
      <c r="N146" s="36">
        <f>SUMIFS(СВЦЭМ!$D$33:$D$776,СВЦЭМ!$A$33:$A$776,$A146,СВЦЭМ!$B$33:$B$776,N$119)+'СЕТ СН'!$I$11+СВЦЭМ!$D$10+'СЕТ СН'!$I$6-'СЕТ СН'!$I$23</f>
        <v>1310.6437842600001</v>
      </c>
      <c r="O146" s="36">
        <f>SUMIFS(СВЦЭМ!$D$33:$D$776,СВЦЭМ!$A$33:$A$776,$A146,СВЦЭМ!$B$33:$B$776,O$119)+'СЕТ СН'!$I$11+СВЦЭМ!$D$10+'СЕТ СН'!$I$6-'СЕТ СН'!$I$23</f>
        <v>1318.1903113600001</v>
      </c>
      <c r="P146" s="36">
        <f>SUMIFS(СВЦЭМ!$D$33:$D$776,СВЦЭМ!$A$33:$A$776,$A146,СВЦЭМ!$B$33:$B$776,P$119)+'СЕТ СН'!$I$11+СВЦЭМ!$D$10+'СЕТ СН'!$I$6-'СЕТ СН'!$I$23</f>
        <v>1326.5178842300002</v>
      </c>
      <c r="Q146" s="36">
        <f>SUMIFS(СВЦЭМ!$D$33:$D$776,СВЦЭМ!$A$33:$A$776,$A146,СВЦЭМ!$B$33:$B$776,Q$119)+'СЕТ СН'!$I$11+СВЦЭМ!$D$10+'СЕТ СН'!$I$6-'СЕТ СН'!$I$23</f>
        <v>1334.8174040600002</v>
      </c>
      <c r="R146" s="36">
        <f>SUMIFS(СВЦЭМ!$D$33:$D$776,СВЦЭМ!$A$33:$A$776,$A146,СВЦЭМ!$B$33:$B$776,R$119)+'СЕТ СН'!$I$11+СВЦЭМ!$D$10+'СЕТ СН'!$I$6-'СЕТ СН'!$I$23</f>
        <v>1312.5104257</v>
      </c>
      <c r="S146" s="36">
        <f>SUMIFS(СВЦЭМ!$D$33:$D$776,СВЦЭМ!$A$33:$A$776,$A146,СВЦЭМ!$B$33:$B$776,S$119)+'СЕТ СН'!$I$11+СВЦЭМ!$D$10+'СЕТ СН'!$I$6-'СЕТ СН'!$I$23</f>
        <v>1320.40353807</v>
      </c>
      <c r="T146" s="36">
        <f>SUMIFS(СВЦЭМ!$D$33:$D$776,СВЦЭМ!$A$33:$A$776,$A146,СВЦЭМ!$B$33:$B$776,T$119)+'СЕТ СН'!$I$11+СВЦЭМ!$D$10+'СЕТ СН'!$I$6-'СЕТ СН'!$I$23</f>
        <v>1339.4369281700001</v>
      </c>
      <c r="U146" s="36">
        <f>SUMIFS(СВЦЭМ!$D$33:$D$776,СВЦЭМ!$A$33:$A$776,$A146,СВЦЭМ!$B$33:$B$776,U$119)+'СЕТ СН'!$I$11+СВЦЭМ!$D$10+'СЕТ СН'!$I$6-'СЕТ СН'!$I$23</f>
        <v>1327.3399964300002</v>
      </c>
      <c r="V146" s="36">
        <f>SUMIFS(СВЦЭМ!$D$33:$D$776,СВЦЭМ!$A$33:$A$776,$A146,СВЦЭМ!$B$33:$B$776,V$119)+'СЕТ СН'!$I$11+СВЦЭМ!$D$10+'СЕТ СН'!$I$6-'СЕТ СН'!$I$23</f>
        <v>1314.59952262</v>
      </c>
      <c r="W146" s="36">
        <f>SUMIFS(СВЦЭМ!$D$33:$D$776,СВЦЭМ!$A$33:$A$776,$A146,СВЦЭМ!$B$33:$B$776,W$119)+'СЕТ СН'!$I$11+СВЦЭМ!$D$10+'СЕТ СН'!$I$6-'СЕТ СН'!$I$23</f>
        <v>1284.57836017</v>
      </c>
      <c r="X146" s="36">
        <f>SUMIFS(СВЦЭМ!$D$33:$D$776,СВЦЭМ!$A$33:$A$776,$A146,СВЦЭМ!$B$33:$B$776,X$119)+'СЕТ СН'!$I$11+СВЦЭМ!$D$10+'СЕТ СН'!$I$6-'СЕТ СН'!$I$23</f>
        <v>1311.0801207499999</v>
      </c>
      <c r="Y146" s="36">
        <f>SUMIFS(СВЦЭМ!$D$33:$D$776,СВЦЭМ!$A$33:$A$776,$A146,СВЦЭМ!$B$33:$B$776,Y$119)+'СЕТ СН'!$I$11+СВЦЭМ!$D$10+'СЕТ СН'!$I$6-'СЕТ СН'!$I$23</f>
        <v>1405.1393528799999</v>
      </c>
    </row>
    <row r="147" spans="1:27" ht="15.75" x14ac:dyDescent="0.2">
      <c r="A147" s="35">
        <f t="shared" si="3"/>
        <v>44010</v>
      </c>
      <c r="B147" s="36">
        <f>SUMIFS(СВЦЭМ!$D$33:$D$776,СВЦЭМ!$A$33:$A$776,$A147,СВЦЭМ!$B$33:$B$776,B$119)+'СЕТ СН'!$I$11+СВЦЭМ!$D$10+'СЕТ СН'!$I$6-'СЕТ СН'!$I$23</f>
        <v>1479.9899673099999</v>
      </c>
      <c r="C147" s="36">
        <f>SUMIFS(СВЦЭМ!$D$33:$D$776,СВЦЭМ!$A$33:$A$776,$A147,СВЦЭМ!$B$33:$B$776,C$119)+'СЕТ СН'!$I$11+СВЦЭМ!$D$10+'СЕТ СН'!$I$6-'СЕТ СН'!$I$23</f>
        <v>1464.96418008</v>
      </c>
      <c r="D147" s="36">
        <f>SUMIFS(СВЦЭМ!$D$33:$D$776,СВЦЭМ!$A$33:$A$776,$A147,СВЦЭМ!$B$33:$B$776,D$119)+'СЕТ СН'!$I$11+СВЦЭМ!$D$10+'СЕТ СН'!$I$6-'СЕТ СН'!$I$23</f>
        <v>1446.75285175</v>
      </c>
      <c r="E147" s="36">
        <f>SUMIFS(СВЦЭМ!$D$33:$D$776,СВЦЭМ!$A$33:$A$776,$A147,СВЦЭМ!$B$33:$B$776,E$119)+'СЕТ СН'!$I$11+СВЦЭМ!$D$10+'СЕТ СН'!$I$6-'СЕТ СН'!$I$23</f>
        <v>1447.4757336600001</v>
      </c>
      <c r="F147" s="36">
        <f>SUMIFS(СВЦЭМ!$D$33:$D$776,СВЦЭМ!$A$33:$A$776,$A147,СВЦЭМ!$B$33:$B$776,F$119)+'СЕТ СН'!$I$11+СВЦЭМ!$D$10+'СЕТ СН'!$I$6-'СЕТ СН'!$I$23</f>
        <v>1445.85438619</v>
      </c>
      <c r="G147" s="36">
        <f>SUMIFS(СВЦЭМ!$D$33:$D$776,СВЦЭМ!$A$33:$A$776,$A147,СВЦЭМ!$B$33:$B$776,G$119)+'СЕТ СН'!$I$11+СВЦЭМ!$D$10+'СЕТ СН'!$I$6-'СЕТ СН'!$I$23</f>
        <v>1453.7545840100001</v>
      </c>
      <c r="H147" s="36">
        <f>SUMIFS(СВЦЭМ!$D$33:$D$776,СВЦЭМ!$A$33:$A$776,$A147,СВЦЭМ!$B$33:$B$776,H$119)+'СЕТ СН'!$I$11+СВЦЭМ!$D$10+'СЕТ СН'!$I$6-'СЕТ СН'!$I$23</f>
        <v>1454.52600334</v>
      </c>
      <c r="I147" s="36">
        <f>SUMIFS(СВЦЭМ!$D$33:$D$776,СВЦЭМ!$A$33:$A$776,$A147,СВЦЭМ!$B$33:$B$776,I$119)+'СЕТ СН'!$I$11+СВЦЭМ!$D$10+'СЕТ СН'!$I$6-'СЕТ СН'!$I$23</f>
        <v>1466.4072770299999</v>
      </c>
      <c r="J147" s="36">
        <f>SUMIFS(СВЦЭМ!$D$33:$D$776,СВЦЭМ!$A$33:$A$776,$A147,СВЦЭМ!$B$33:$B$776,J$119)+'СЕТ СН'!$I$11+СВЦЭМ!$D$10+'СЕТ СН'!$I$6-'СЕТ СН'!$I$23</f>
        <v>1462.84283192</v>
      </c>
      <c r="K147" s="36">
        <f>SUMIFS(СВЦЭМ!$D$33:$D$776,СВЦЭМ!$A$33:$A$776,$A147,СВЦЭМ!$B$33:$B$776,K$119)+'СЕТ СН'!$I$11+СВЦЭМ!$D$10+'СЕТ СН'!$I$6-'СЕТ СН'!$I$23</f>
        <v>1393.7912749900001</v>
      </c>
      <c r="L147" s="36">
        <f>SUMIFS(СВЦЭМ!$D$33:$D$776,СВЦЭМ!$A$33:$A$776,$A147,СВЦЭМ!$B$33:$B$776,L$119)+'СЕТ СН'!$I$11+СВЦЭМ!$D$10+'СЕТ СН'!$I$6-'СЕТ СН'!$I$23</f>
        <v>1317.6805493500001</v>
      </c>
      <c r="M147" s="36">
        <f>SUMIFS(СВЦЭМ!$D$33:$D$776,СВЦЭМ!$A$33:$A$776,$A147,СВЦЭМ!$B$33:$B$776,M$119)+'СЕТ СН'!$I$11+СВЦЭМ!$D$10+'СЕТ СН'!$I$6-'СЕТ СН'!$I$23</f>
        <v>1289.6354116</v>
      </c>
      <c r="N147" s="36">
        <f>SUMIFS(СВЦЭМ!$D$33:$D$776,СВЦЭМ!$A$33:$A$776,$A147,СВЦЭМ!$B$33:$B$776,N$119)+'СЕТ СН'!$I$11+СВЦЭМ!$D$10+'СЕТ СН'!$I$6-'СЕТ СН'!$I$23</f>
        <v>1303.20981308</v>
      </c>
      <c r="O147" s="36">
        <f>SUMIFS(СВЦЭМ!$D$33:$D$776,СВЦЭМ!$A$33:$A$776,$A147,СВЦЭМ!$B$33:$B$776,O$119)+'СЕТ СН'!$I$11+СВЦЭМ!$D$10+'СЕТ СН'!$I$6-'СЕТ СН'!$I$23</f>
        <v>1321.76786797</v>
      </c>
      <c r="P147" s="36">
        <f>SUMIFS(СВЦЭМ!$D$33:$D$776,СВЦЭМ!$A$33:$A$776,$A147,СВЦЭМ!$B$33:$B$776,P$119)+'СЕТ СН'!$I$11+СВЦЭМ!$D$10+'СЕТ СН'!$I$6-'СЕТ СН'!$I$23</f>
        <v>1307.5579283900001</v>
      </c>
      <c r="Q147" s="36">
        <f>SUMIFS(СВЦЭМ!$D$33:$D$776,СВЦЭМ!$A$33:$A$776,$A147,СВЦЭМ!$B$33:$B$776,Q$119)+'СЕТ СН'!$I$11+СВЦЭМ!$D$10+'СЕТ СН'!$I$6-'СЕТ СН'!$I$23</f>
        <v>1311.8453512800002</v>
      </c>
      <c r="R147" s="36">
        <f>SUMIFS(СВЦЭМ!$D$33:$D$776,СВЦЭМ!$A$33:$A$776,$A147,СВЦЭМ!$B$33:$B$776,R$119)+'СЕТ СН'!$I$11+СВЦЭМ!$D$10+'СЕТ СН'!$I$6-'СЕТ СН'!$I$23</f>
        <v>1327.1449183499999</v>
      </c>
      <c r="S147" s="36">
        <f>SUMIFS(СВЦЭМ!$D$33:$D$776,СВЦЭМ!$A$33:$A$776,$A147,СВЦЭМ!$B$33:$B$776,S$119)+'СЕТ СН'!$I$11+СВЦЭМ!$D$10+'СЕТ СН'!$I$6-'СЕТ СН'!$I$23</f>
        <v>1330.1987844600001</v>
      </c>
      <c r="T147" s="36">
        <f>SUMIFS(СВЦЭМ!$D$33:$D$776,СВЦЭМ!$A$33:$A$776,$A147,СВЦЭМ!$B$33:$B$776,T$119)+'СЕТ СН'!$I$11+СВЦЭМ!$D$10+'СЕТ СН'!$I$6-'СЕТ СН'!$I$23</f>
        <v>1323.8931824199999</v>
      </c>
      <c r="U147" s="36">
        <f>SUMIFS(СВЦЭМ!$D$33:$D$776,СВЦЭМ!$A$33:$A$776,$A147,СВЦЭМ!$B$33:$B$776,U$119)+'СЕТ СН'!$I$11+СВЦЭМ!$D$10+'СЕТ СН'!$I$6-'СЕТ СН'!$I$23</f>
        <v>1311.57365617</v>
      </c>
      <c r="V147" s="36">
        <f>SUMIFS(СВЦЭМ!$D$33:$D$776,СВЦЭМ!$A$33:$A$776,$A147,СВЦЭМ!$B$33:$B$776,V$119)+'СЕТ СН'!$I$11+СВЦЭМ!$D$10+'СЕТ СН'!$I$6-'СЕТ СН'!$I$23</f>
        <v>1310.8680528099999</v>
      </c>
      <c r="W147" s="36">
        <f>SUMIFS(СВЦЭМ!$D$33:$D$776,СВЦЭМ!$A$33:$A$776,$A147,СВЦЭМ!$B$33:$B$776,W$119)+'СЕТ СН'!$I$11+СВЦЭМ!$D$10+'СЕТ СН'!$I$6-'СЕТ СН'!$I$23</f>
        <v>1292.3239700700001</v>
      </c>
      <c r="X147" s="36">
        <f>SUMIFS(СВЦЭМ!$D$33:$D$776,СВЦЭМ!$A$33:$A$776,$A147,СВЦЭМ!$B$33:$B$776,X$119)+'СЕТ СН'!$I$11+СВЦЭМ!$D$10+'СЕТ СН'!$I$6-'СЕТ СН'!$I$23</f>
        <v>1326.0118158400001</v>
      </c>
      <c r="Y147" s="36">
        <f>SUMIFS(СВЦЭМ!$D$33:$D$776,СВЦЭМ!$A$33:$A$776,$A147,СВЦЭМ!$B$33:$B$776,Y$119)+'СЕТ СН'!$I$11+СВЦЭМ!$D$10+'СЕТ СН'!$I$6-'СЕТ СН'!$I$23</f>
        <v>1396.5925098500002</v>
      </c>
    </row>
    <row r="148" spans="1:27" ht="15.75" x14ac:dyDescent="0.2">
      <c r="A148" s="35">
        <f t="shared" si="3"/>
        <v>44011</v>
      </c>
      <c r="B148" s="36">
        <f>SUMIFS(СВЦЭМ!$D$33:$D$776,СВЦЭМ!$A$33:$A$776,$A148,СВЦЭМ!$B$33:$B$776,B$119)+'СЕТ СН'!$I$11+СВЦЭМ!$D$10+'СЕТ СН'!$I$6-'СЕТ СН'!$I$23</f>
        <v>1556.5591160399999</v>
      </c>
      <c r="C148" s="36">
        <f>SUMIFS(СВЦЭМ!$D$33:$D$776,СВЦЭМ!$A$33:$A$776,$A148,СВЦЭМ!$B$33:$B$776,C$119)+'СЕТ СН'!$I$11+СВЦЭМ!$D$10+'СЕТ СН'!$I$6-'СЕТ СН'!$I$23</f>
        <v>1551.8750785</v>
      </c>
      <c r="D148" s="36">
        <f>SUMIFS(СВЦЭМ!$D$33:$D$776,СВЦЭМ!$A$33:$A$776,$A148,СВЦЭМ!$B$33:$B$776,D$119)+'СЕТ СН'!$I$11+СВЦЭМ!$D$10+'СЕТ СН'!$I$6-'СЕТ СН'!$I$23</f>
        <v>1536.4492105700001</v>
      </c>
      <c r="E148" s="36">
        <f>SUMIFS(СВЦЭМ!$D$33:$D$776,СВЦЭМ!$A$33:$A$776,$A148,СВЦЭМ!$B$33:$B$776,E$119)+'СЕТ СН'!$I$11+СВЦЭМ!$D$10+'СЕТ СН'!$I$6-'СЕТ СН'!$I$23</f>
        <v>1530.6110911599999</v>
      </c>
      <c r="F148" s="36">
        <f>SUMIFS(СВЦЭМ!$D$33:$D$776,СВЦЭМ!$A$33:$A$776,$A148,СВЦЭМ!$B$33:$B$776,F$119)+'СЕТ СН'!$I$11+СВЦЭМ!$D$10+'СЕТ СН'!$I$6-'СЕТ СН'!$I$23</f>
        <v>1518.0738332000001</v>
      </c>
      <c r="G148" s="36">
        <f>SUMIFS(СВЦЭМ!$D$33:$D$776,СВЦЭМ!$A$33:$A$776,$A148,СВЦЭМ!$B$33:$B$776,G$119)+'СЕТ СН'!$I$11+СВЦЭМ!$D$10+'СЕТ СН'!$I$6-'СЕТ СН'!$I$23</f>
        <v>1528.3896979599999</v>
      </c>
      <c r="H148" s="36">
        <f>SUMIFS(СВЦЭМ!$D$33:$D$776,СВЦЭМ!$A$33:$A$776,$A148,СВЦЭМ!$B$33:$B$776,H$119)+'СЕТ СН'!$I$11+СВЦЭМ!$D$10+'СЕТ СН'!$I$6-'СЕТ СН'!$I$23</f>
        <v>1549.1986808000001</v>
      </c>
      <c r="I148" s="36">
        <f>SUMIFS(СВЦЭМ!$D$33:$D$776,СВЦЭМ!$A$33:$A$776,$A148,СВЦЭМ!$B$33:$B$776,I$119)+'СЕТ СН'!$I$11+СВЦЭМ!$D$10+'СЕТ СН'!$I$6-'СЕТ СН'!$I$23</f>
        <v>1567.4621000900001</v>
      </c>
      <c r="J148" s="36">
        <f>SUMIFS(СВЦЭМ!$D$33:$D$776,СВЦЭМ!$A$33:$A$776,$A148,СВЦЭМ!$B$33:$B$776,J$119)+'СЕТ СН'!$I$11+СВЦЭМ!$D$10+'СЕТ СН'!$I$6-'СЕТ СН'!$I$23</f>
        <v>1515.0083654700002</v>
      </c>
      <c r="K148" s="36">
        <f>SUMIFS(СВЦЭМ!$D$33:$D$776,СВЦЭМ!$A$33:$A$776,$A148,СВЦЭМ!$B$33:$B$776,K$119)+'СЕТ СН'!$I$11+СВЦЭМ!$D$10+'СЕТ СН'!$I$6-'СЕТ СН'!$I$23</f>
        <v>1384.8251670099999</v>
      </c>
      <c r="L148" s="36">
        <f>SUMIFS(СВЦЭМ!$D$33:$D$776,СВЦЭМ!$A$33:$A$776,$A148,СВЦЭМ!$B$33:$B$776,L$119)+'СЕТ СН'!$I$11+СВЦЭМ!$D$10+'СЕТ СН'!$I$6-'СЕТ СН'!$I$23</f>
        <v>1277.13066331</v>
      </c>
      <c r="M148" s="36">
        <f>SUMIFS(СВЦЭМ!$D$33:$D$776,СВЦЭМ!$A$33:$A$776,$A148,СВЦЭМ!$B$33:$B$776,M$119)+'СЕТ СН'!$I$11+СВЦЭМ!$D$10+'СЕТ СН'!$I$6-'СЕТ СН'!$I$23</f>
        <v>1262.3923095</v>
      </c>
      <c r="N148" s="36">
        <f>SUMIFS(СВЦЭМ!$D$33:$D$776,СВЦЭМ!$A$33:$A$776,$A148,СВЦЭМ!$B$33:$B$776,N$119)+'СЕТ СН'!$I$11+СВЦЭМ!$D$10+'СЕТ СН'!$I$6-'СЕТ СН'!$I$23</f>
        <v>1286.11415057</v>
      </c>
      <c r="O148" s="36">
        <f>SUMIFS(СВЦЭМ!$D$33:$D$776,СВЦЭМ!$A$33:$A$776,$A148,СВЦЭМ!$B$33:$B$776,O$119)+'СЕТ СН'!$I$11+СВЦЭМ!$D$10+'СЕТ СН'!$I$6-'СЕТ СН'!$I$23</f>
        <v>1304.2042027500001</v>
      </c>
      <c r="P148" s="36">
        <f>SUMIFS(СВЦЭМ!$D$33:$D$776,СВЦЭМ!$A$33:$A$776,$A148,СВЦЭМ!$B$33:$B$776,P$119)+'СЕТ СН'!$I$11+СВЦЭМ!$D$10+'СЕТ СН'!$I$6-'СЕТ СН'!$I$23</f>
        <v>1293.6101628500001</v>
      </c>
      <c r="Q148" s="36">
        <f>SUMIFS(СВЦЭМ!$D$33:$D$776,СВЦЭМ!$A$33:$A$776,$A148,СВЦЭМ!$B$33:$B$776,Q$119)+'СЕТ СН'!$I$11+СВЦЭМ!$D$10+'СЕТ СН'!$I$6-'СЕТ СН'!$I$23</f>
        <v>1295.2102522</v>
      </c>
      <c r="R148" s="36">
        <f>SUMIFS(СВЦЭМ!$D$33:$D$776,СВЦЭМ!$A$33:$A$776,$A148,СВЦЭМ!$B$33:$B$776,R$119)+'СЕТ СН'!$I$11+СВЦЭМ!$D$10+'СЕТ СН'!$I$6-'СЕТ СН'!$I$23</f>
        <v>1315.5170991700002</v>
      </c>
      <c r="S148" s="36">
        <f>SUMIFS(СВЦЭМ!$D$33:$D$776,СВЦЭМ!$A$33:$A$776,$A148,СВЦЭМ!$B$33:$B$776,S$119)+'СЕТ СН'!$I$11+СВЦЭМ!$D$10+'СЕТ СН'!$I$6-'СЕТ СН'!$I$23</f>
        <v>1314.1921603800001</v>
      </c>
      <c r="T148" s="36">
        <f>SUMIFS(СВЦЭМ!$D$33:$D$776,СВЦЭМ!$A$33:$A$776,$A148,СВЦЭМ!$B$33:$B$776,T$119)+'СЕТ СН'!$I$11+СВЦЭМ!$D$10+'СЕТ СН'!$I$6-'СЕТ СН'!$I$23</f>
        <v>1324.45091847</v>
      </c>
      <c r="U148" s="36">
        <f>SUMIFS(СВЦЭМ!$D$33:$D$776,СВЦЭМ!$A$33:$A$776,$A148,СВЦЭМ!$B$33:$B$776,U$119)+'СЕТ СН'!$I$11+СВЦЭМ!$D$10+'СЕТ СН'!$I$6-'СЕТ СН'!$I$23</f>
        <v>1348.5079483899999</v>
      </c>
      <c r="V148" s="36">
        <f>SUMIFS(СВЦЭМ!$D$33:$D$776,СВЦЭМ!$A$33:$A$776,$A148,СВЦЭМ!$B$33:$B$776,V$119)+'СЕТ СН'!$I$11+СВЦЭМ!$D$10+'СЕТ СН'!$I$6-'СЕТ СН'!$I$23</f>
        <v>1353.92086864</v>
      </c>
      <c r="W148" s="36">
        <f>SUMIFS(СВЦЭМ!$D$33:$D$776,СВЦЭМ!$A$33:$A$776,$A148,СВЦЭМ!$B$33:$B$776,W$119)+'СЕТ СН'!$I$11+СВЦЭМ!$D$10+'СЕТ СН'!$I$6-'СЕТ СН'!$I$23</f>
        <v>1327.4179933300002</v>
      </c>
      <c r="X148" s="36">
        <f>SUMIFS(СВЦЭМ!$D$33:$D$776,СВЦЭМ!$A$33:$A$776,$A148,СВЦЭМ!$B$33:$B$776,X$119)+'СЕТ СН'!$I$11+СВЦЭМ!$D$10+'СЕТ СН'!$I$6-'СЕТ СН'!$I$23</f>
        <v>1317.5003376</v>
      </c>
      <c r="Y148" s="36">
        <f>SUMIFS(СВЦЭМ!$D$33:$D$776,СВЦЭМ!$A$33:$A$776,$A148,СВЦЭМ!$B$33:$B$776,Y$119)+'СЕТ СН'!$I$11+СВЦЭМ!$D$10+'СЕТ СН'!$I$6-'СЕТ СН'!$I$23</f>
        <v>1438.5050004499999</v>
      </c>
    </row>
    <row r="149" spans="1:27" ht="15.75" x14ac:dyDescent="0.2">
      <c r="A149" s="35">
        <f t="shared" si="3"/>
        <v>44012</v>
      </c>
      <c r="B149" s="36">
        <f>SUMIFS(СВЦЭМ!$D$33:$D$776,СВЦЭМ!$A$33:$A$776,$A149,СВЦЭМ!$B$33:$B$776,B$119)+'СЕТ СН'!$I$11+СВЦЭМ!$D$10+'СЕТ СН'!$I$6-'СЕТ СН'!$I$23</f>
        <v>1554.78199305</v>
      </c>
      <c r="C149" s="36">
        <f>SUMIFS(СВЦЭМ!$D$33:$D$776,СВЦЭМ!$A$33:$A$776,$A149,СВЦЭМ!$B$33:$B$776,C$119)+'СЕТ СН'!$I$11+СВЦЭМ!$D$10+'СЕТ СН'!$I$6-'СЕТ СН'!$I$23</f>
        <v>1527.60804831</v>
      </c>
      <c r="D149" s="36">
        <f>SUMIFS(СВЦЭМ!$D$33:$D$776,СВЦЭМ!$A$33:$A$776,$A149,СВЦЭМ!$B$33:$B$776,D$119)+'СЕТ СН'!$I$11+СВЦЭМ!$D$10+'СЕТ СН'!$I$6-'СЕТ СН'!$I$23</f>
        <v>1512.1862842999999</v>
      </c>
      <c r="E149" s="36">
        <f>SUMIFS(СВЦЭМ!$D$33:$D$776,СВЦЭМ!$A$33:$A$776,$A149,СВЦЭМ!$B$33:$B$776,E$119)+'СЕТ СН'!$I$11+СВЦЭМ!$D$10+'СЕТ СН'!$I$6-'СЕТ СН'!$I$23</f>
        <v>1504.8045089500001</v>
      </c>
      <c r="F149" s="36">
        <f>SUMIFS(СВЦЭМ!$D$33:$D$776,СВЦЭМ!$A$33:$A$776,$A149,СВЦЭМ!$B$33:$B$776,F$119)+'СЕТ СН'!$I$11+СВЦЭМ!$D$10+'СЕТ СН'!$I$6-'СЕТ СН'!$I$23</f>
        <v>1495.7955171900001</v>
      </c>
      <c r="G149" s="36">
        <f>SUMIFS(СВЦЭМ!$D$33:$D$776,СВЦЭМ!$A$33:$A$776,$A149,СВЦЭМ!$B$33:$B$776,G$119)+'СЕТ СН'!$I$11+СВЦЭМ!$D$10+'СЕТ СН'!$I$6-'СЕТ СН'!$I$23</f>
        <v>1508.35032234</v>
      </c>
      <c r="H149" s="36">
        <f>SUMIFS(СВЦЭМ!$D$33:$D$776,СВЦЭМ!$A$33:$A$776,$A149,СВЦЭМ!$B$33:$B$776,H$119)+'СЕТ СН'!$I$11+СВЦЭМ!$D$10+'СЕТ СН'!$I$6-'СЕТ СН'!$I$23</f>
        <v>1533.40675874</v>
      </c>
      <c r="I149" s="36">
        <f>SUMIFS(СВЦЭМ!$D$33:$D$776,СВЦЭМ!$A$33:$A$776,$A149,СВЦЭМ!$B$33:$B$776,I$119)+'СЕТ СН'!$I$11+СВЦЭМ!$D$10+'СЕТ СН'!$I$6-'СЕТ СН'!$I$23</f>
        <v>1541.2345647100001</v>
      </c>
      <c r="J149" s="36">
        <f>SUMIFS(СВЦЭМ!$D$33:$D$776,СВЦЭМ!$A$33:$A$776,$A149,СВЦЭМ!$B$33:$B$776,J$119)+'СЕТ СН'!$I$11+СВЦЭМ!$D$10+'СЕТ СН'!$I$6-'СЕТ СН'!$I$23</f>
        <v>1490.34443859</v>
      </c>
      <c r="K149" s="36">
        <f>SUMIFS(СВЦЭМ!$D$33:$D$776,СВЦЭМ!$A$33:$A$776,$A149,СВЦЭМ!$B$33:$B$776,K$119)+'СЕТ СН'!$I$11+СВЦЭМ!$D$10+'СЕТ СН'!$I$6-'СЕТ СН'!$I$23</f>
        <v>1396.7246744899999</v>
      </c>
      <c r="L149" s="36">
        <f>SUMIFS(СВЦЭМ!$D$33:$D$776,СВЦЭМ!$A$33:$A$776,$A149,СВЦЭМ!$B$33:$B$776,L$119)+'СЕТ СН'!$I$11+СВЦЭМ!$D$10+'СЕТ СН'!$I$6-'СЕТ СН'!$I$23</f>
        <v>1311.7333137599999</v>
      </c>
      <c r="M149" s="36">
        <f>SUMIFS(СВЦЭМ!$D$33:$D$776,СВЦЭМ!$A$33:$A$776,$A149,СВЦЭМ!$B$33:$B$776,M$119)+'СЕТ СН'!$I$11+СВЦЭМ!$D$10+'СЕТ СН'!$I$6-'СЕТ СН'!$I$23</f>
        <v>1306.6708855000002</v>
      </c>
      <c r="N149" s="36">
        <f>SUMIFS(СВЦЭМ!$D$33:$D$776,СВЦЭМ!$A$33:$A$776,$A149,СВЦЭМ!$B$33:$B$776,N$119)+'СЕТ СН'!$I$11+СВЦЭМ!$D$10+'СЕТ СН'!$I$6-'СЕТ СН'!$I$23</f>
        <v>1329.84508276</v>
      </c>
      <c r="O149" s="36">
        <f>SUMIFS(СВЦЭМ!$D$33:$D$776,СВЦЭМ!$A$33:$A$776,$A149,СВЦЭМ!$B$33:$B$776,O$119)+'СЕТ СН'!$I$11+СВЦЭМ!$D$10+'СЕТ СН'!$I$6-'СЕТ СН'!$I$23</f>
        <v>1334.0271603900001</v>
      </c>
      <c r="P149" s="36">
        <f>SUMIFS(СВЦЭМ!$D$33:$D$776,СВЦЭМ!$A$33:$A$776,$A149,СВЦЭМ!$B$33:$B$776,P$119)+'СЕТ СН'!$I$11+СВЦЭМ!$D$10+'СЕТ СН'!$I$6-'СЕТ СН'!$I$23</f>
        <v>1330.82156102</v>
      </c>
      <c r="Q149" s="36">
        <f>SUMIFS(СВЦЭМ!$D$33:$D$776,СВЦЭМ!$A$33:$A$776,$A149,СВЦЭМ!$B$33:$B$776,Q$119)+'СЕТ СН'!$I$11+СВЦЭМ!$D$10+'СЕТ СН'!$I$6-'СЕТ СН'!$I$23</f>
        <v>1335.4824171499999</v>
      </c>
      <c r="R149" s="36">
        <f>SUMIFS(СВЦЭМ!$D$33:$D$776,СВЦЭМ!$A$33:$A$776,$A149,СВЦЭМ!$B$33:$B$776,R$119)+'СЕТ СН'!$I$11+СВЦЭМ!$D$10+'СЕТ СН'!$I$6-'СЕТ СН'!$I$23</f>
        <v>1337.54069261</v>
      </c>
      <c r="S149" s="36">
        <f>SUMIFS(СВЦЭМ!$D$33:$D$776,СВЦЭМ!$A$33:$A$776,$A149,СВЦЭМ!$B$33:$B$776,S$119)+'СЕТ СН'!$I$11+СВЦЭМ!$D$10+'СЕТ СН'!$I$6-'СЕТ СН'!$I$23</f>
        <v>1339.4722993800001</v>
      </c>
      <c r="T149" s="36">
        <f>SUMIFS(СВЦЭМ!$D$33:$D$776,СВЦЭМ!$A$33:$A$776,$A149,СВЦЭМ!$B$33:$B$776,T$119)+'СЕТ СН'!$I$11+СВЦЭМ!$D$10+'СЕТ СН'!$I$6-'СЕТ СН'!$I$23</f>
        <v>1338.8488064000001</v>
      </c>
      <c r="U149" s="36">
        <f>SUMIFS(СВЦЭМ!$D$33:$D$776,СВЦЭМ!$A$33:$A$776,$A149,СВЦЭМ!$B$33:$B$776,U$119)+'СЕТ СН'!$I$11+СВЦЭМ!$D$10+'СЕТ СН'!$I$6-'СЕТ СН'!$I$23</f>
        <v>1333.5737456900001</v>
      </c>
      <c r="V149" s="36">
        <f>SUMIFS(СВЦЭМ!$D$33:$D$776,СВЦЭМ!$A$33:$A$776,$A149,СВЦЭМ!$B$33:$B$776,V$119)+'СЕТ СН'!$I$11+СВЦЭМ!$D$10+'СЕТ СН'!$I$6-'СЕТ СН'!$I$23</f>
        <v>1327.0200475000001</v>
      </c>
      <c r="W149" s="36">
        <f>SUMIFS(СВЦЭМ!$D$33:$D$776,СВЦЭМ!$A$33:$A$776,$A149,СВЦЭМ!$B$33:$B$776,W$119)+'СЕТ СН'!$I$11+СВЦЭМ!$D$10+'СЕТ СН'!$I$6-'СЕТ СН'!$I$23</f>
        <v>1300.87358952</v>
      </c>
      <c r="X149" s="36">
        <f>SUMIFS(СВЦЭМ!$D$33:$D$776,СВЦЭМ!$A$33:$A$776,$A149,СВЦЭМ!$B$33:$B$776,X$119)+'СЕТ СН'!$I$11+СВЦЭМ!$D$10+'СЕТ СН'!$I$6-'СЕТ СН'!$I$23</f>
        <v>1344.7368771400002</v>
      </c>
      <c r="Y149" s="36">
        <f>SUMIFS(СВЦЭМ!$D$33:$D$776,СВЦЭМ!$A$33:$A$776,$A149,СВЦЭМ!$B$33:$B$776,Y$119)+'СЕТ СН'!$I$11+СВЦЭМ!$D$10+'СЕТ СН'!$I$6-'СЕТ СН'!$I$23</f>
        <v>1439.7499895800001</v>
      </c>
    </row>
    <row r="150" spans="1:27" ht="15.75" hidden="1" x14ac:dyDescent="0.2">
      <c r="A150" s="35">
        <f t="shared" si="3"/>
        <v>44013</v>
      </c>
      <c r="B150" s="36">
        <f>SUMIFS(СВЦЭМ!$D$33:$D$776,СВЦЭМ!$A$33:$A$776,$A150,СВЦЭМ!$B$33:$B$776,B$119)+'СЕТ СН'!$I$11+СВЦЭМ!$D$10+'СЕТ СН'!$I$6-'СЕТ СН'!$I$23</f>
        <v>687.25000805000002</v>
      </c>
      <c r="C150" s="36">
        <f>SUMIFS(СВЦЭМ!$D$33:$D$776,СВЦЭМ!$A$33:$A$776,$A150,СВЦЭМ!$B$33:$B$776,C$119)+'СЕТ СН'!$I$11+СВЦЭМ!$D$10+'СЕТ СН'!$I$6-'СЕТ СН'!$I$23</f>
        <v>687.25000805000002</v>
      </c>
      <c r="D150" s="36">
        <f>SUMIFS(СВЦЭМ!$D$33:$D$776,СВЦЭМ!$A$33:$A$776,$A150,СВЦЭМ!$B$33:$B$776,D$119)+'СЕТ СН'!$I$11+СВЦЭМ!$D$10+'СЕТ СН'!$I$6-'СЕТ СН'!$I$23</f>
        <v>687.25000805000002</v>
      </c>
      <c r="E150" s="36">
        <f>SUMIFS(СВЦЭМ!$D$33:$D$776,СВЦЭМ!$A$33:$A$776,$A150,СВЦЭМ!$B$33:$B$776,E$119)+'СЕТ СН'!$I$11+СВЦЭМ!$D$10+'СЕТ СН'!$I$6-'СЕТ СН'!$I$23</f>
        <v>687.25000805000002</v>
      </c>
      <c r="F150" s="36">
        <f>SUMIFS(СВЦЭМ!$D$33:$D$776,СВЦЭМ!$A$33:$A$776,$A150,СВЦЭМ!$B$33:$B$776,F$119)+'СЕТ СН'!$I$11+СВЦЭМ!$D$10+'СЕТ СН'!$I$6-'СЕТ СН'!$I$23</f>
        <v>687.25000805000002</v>
      </c>
      <c r="G150" s="36">
        <f>SUMIFS(СВЦЭМ!$D$33:$D$776,СВЦЭМ!$A$33:$A$776,$A150,СВЦЭМ!$B$33:$B$776,G$119)+'СЕТ СН'!$I$11+СВЦЭМ!$D$10+'СЕТ СН'!$I$6-'СЕТ СН'!$I$23</f>
        <v>687.25000805000002</v>
      </c>
      <c r="H150" s="36">
        <f>SUMIFS(СВЦЭМ!$D$33:$D$776,СВЦЭМ!$A$33:$A$776,$A150,СВЦЭМ!$B$33:$B$776,H$119)+'СЕТ СН'!$I$11+СВЦЭМ!$D$10+'СЕТ СН'!$I$6-'СЕТ СН'!$I$23</f>
        <v>687.25000805000002</v>
      </c>
      <c r="I150" s="36">
        <f>SUMIFS(СВЦЭМ!$D$33:$D$776,СВЦЭМ!$A$33:$A$776,$A150,СВЦЭМ!$B$33:$B$776,I$119)+'СЕТ СН'!$I$11+СВЦЭМ!$D$10+'СЕТ СН'!$I$6-'СЕТ СН'!$I$23</f>
        <v>687.25000805000002</v>
      </c>
      <c r="J150" s="36">
        <f>SUMIFS(СВЦЭМ!$D$33:$D$776,СВЦЭМ!$A$33:$A$776,$A150,СВЦЭМ!$B$33:$B$776,J$119)+'СЕТ СН'!$I$11+СВЦЭМ!$D$10+'СЕТ СН'!$I$6-'СЕТ СН'!$I$23</f>
        <v>687.25000805000002</v>
      </c>
      <c r="K150" s="36">
        <f>SUMIFS(СВЦЭМ!$D$33:$D$776,СВЦЭМ!$A$33:$A$776,$A150,СВЦЭМ!$B$33:$B$776,K$119)+'СЕТ СН'!$I$11+СВЦЭМ!$D$10+'СЕТ СН'!$I$6-'СЕТ СН'!$I$23</f>
        <v>687.25000805000002</v>
      </c>
      <c r="L150" s="36">
        <f>SUMIFS(СВЦЭМ!$D$33:$D$776,СВЦЭМ!$A$33:$A$776,$A150,СВЦЭМ!$B$33:$B$776,L$119)+'СЕТ СН'!$I$11+СВЦЭМ!$D$10+'СЕТ СН'!$I$6-'СЕТ СН'!$I$23</f>
        <v>687.25000805000002</v>
      </c>
      <c r="M150" s="36">
        <f>SUMIFS(СВЦЭМ!$D$33:$D$776,СВЦЭМ!$A$33:$A$776,$A150,СВЦЭМ!$B$33:$B$776,M$119)+'СЕТ СН'!$I$11+СВЦЭМ!$D$10+'СЕТ СН'!$I$6-'СЕТ СН'!$I$23</f>
        <v>687.25000805000002</v>
      </c>
      <c r="N150" s="36">
        <f>SUMIFS(СВЦЭМ!$D$33:$D$776,СВЦЭМ!$A$33:$A$776,$A150,СВЦЭМ!$B$33:$B$776,N$119)+'СЕТ СН'!$I$11+СВЦЭМ!$D$10+'СЕТ СН'!$I$6-'СЕТ СН'!$I$23</f>
        <v>687.25000805000002</v>
      </c>
      <c r="O150" s="36">
        <f>SUMIFS(СВЦЭМ!$D$33:$D$776,СВЦЭМ!$A$33:$A$776,$A150,СВЦЭМ!$B$33:$B$776,O$119)+'СЕТ СН'!$I$11+СВЦЭМ!$D$10+'СЕТ СН'!$I$6-'СЕТ СН'!$I$23</f>
        <v>687.25000805000002</v>
      </c>
      <c r="P150" s="36">
        <f>SUMIFS(СВЦЭМ!$D$33:$D$776,СВЦЭМ!$A$33:$A$776,$A150,СВЦЭМ!$B$33:$B$776,P$119)+'СЕТ СН'!$I$11+СВЦЭМ!$D$10+'СЕТ СН'!$I$6-'СЕТ СН'!$I$23</f>
        <v>687.25000805000002</v>
      </c>
      <c r="Q150" s="36">
        <f>SUMIFS(СВЦЭМ!$D$33:$D$776,СВЦЭМ!$A$33:$A$776,$A150,СВЦЭМ!$B$33:$B$776,Q$119)+'СЕТ СН'!$I$11+СВЦЭМ!$D$10+'СЕТ СН'!$I$6-'СЕТ СН'!$I$23</f>
        <v>687.25000805000002</v>
      </c>
      <c r="R150" s="36">
        <f>SUMIFS(СВЦЭМ!$D$33:$D$776,СВЦЭМ!$A$33:$A$776,$A150,СВЦЭМ!$B$33:$B$776,R$119)+'СЕТ СН'!$I$11+СВЦЭМ!$D$10+'СЕТ СН'!$I$6-'СЕТ СН'!$I$23</f>
        <v>687.25000805000002</v>
      </c>
      <c r="S150" s="36">
        <f>SUMIFS(СВЦЭМ!$D$33:$D$776,СВЦЭМ!$A$33:$A$776,$A150,СВЦЭМ!$B$33:$B$776,S$119)+'СЕТ СН'!$I$11+СВЦЭМ!$D$10+'СЕТ СН'!$I$6-'СЕТ СН'!$I$23</f>
        <v>687.25000805000002</v>
      </c>
      <c r="T150" s="36">
        <f>SUMIFS(СВЦЭМ!$D$33:$D$776,СВЦЭМ!$A$33:$A$776,$A150,СВЦЭМ!$B$33:$B$776,T$119)+'СЕТ СН'!$I$11+СВЦЭМ!$D$10+'СЕТ СН'!$I$6-'СЕТ СН'!$I$23</f>
        <v>687.25000805000002</v>
      </c>
      <c r="U150" s="36">
        <f>SUMIFS(СВЦЭМ!$D$33:$D$776,СВЦЭМ!$A$33:$A$776,$A150,СВЦЭМ!$B$33:$B$776,U$119)+'СЕТ СН'!$I$11+СВЦЭМ!$D$10+'СЕТ СН'!$I$6-'СЕТ СН'!$I$23</f>
        <v>687.25000805000002</v>
      </c>
      <c r="V150" s="36">
        <f>SUMIFS(СВЦЭМ!$D$33:$D$776,СВЦЭМ!$A$33:$A$776,$A150,СВЦЭМ!$B$33:$B$776,V$119)+'СЕТ СН'!$I$11+СВЦЭМ!$D$10+'СЕТ СН'!$I$6-'СЕТ СН'!$I$23</f>
        <v>687.25000805000002</v>
      </c>
      <c r="W150" s="36">
        <f>SUMIFS(СВЦЭМ!$D$33:$D$776,СВЦЭМ!$A$33:$A$776,$A150,СВЦЭМ!$B$33:$B$776,W$119)+'СЕТ СН'!$I$11+СВЦЭМ!$D$10+'СЕТ СН'!$I$6-'СЕТ СН'!$I$23</f>
        <v>687.25000805000002</v>
      </c>
      <c r="X150" s="36">
        <f>SUMIFS(СВЦЭМ!$D$33:$D$776,СВЦЭМ!$A$33:$A$776,$A150,СВЦЭМ!$B$33:$B$776,X$119)+'СЕТ СН'!$I$11+СВЦЭМ!$D$10+'СЕТ СН'!$I$6-'СЕТ СН'!$I$23</f>
        <v>687.25000805000002</v>
      </c>
      <c r="Y150" s="36">
        <f>SUMIFS(СВЦЭМ!$D$33:$D$776,СВЦЭМ!$A$33:$A$776,$A150,СВЦЭМ!$B$33:$B$776,Y$119)+'СЕТ СН'!$I$11+СВЦЭМ!$D$10+'СЕТ СН'!$I$6-'СЕТ СН'!$I$23</f>
        <v>687.25000805000002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0" t="s">
        <v>7</v>
      </c>
      <c r="B153" s="124" t="s">
        <v>106</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31"/>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32"/>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01.06.2020</v>
      </c>
      <c r="B156" s="36">
        <f>SUMIFS(СВЦЭМ!$E$33:$E$776,СВЦЭМ!$A$33:$A$776,$A156,СВЦЭМ!$B$33:$B$776,B$155)+'СЕТ СН'!$F$12</f>
        <v>123.38636808</v>
      </c>
      <c r="C156" s="36">
        <f>SUMIFS(СВЦЭМ!$E$33:$E$776,СВЦЭМ!$A$33:$A$776,$A156,СВЦЭМ!$B$33:$B$776,C$155)+'СЕТ СН'!$F$12</f>
        <v>125.25362222</v>
      </c>
      <c r="D156" s="36">
        <f>SUMIFS(СВЦЭМ!$E$33:$E$776,СВЦЭМ!$A$33:$A$776,$A156,СВЦЭМ!$B$33:$B$776,D$155)+'СЕТ СН'!$F$12</f>
        <v>127.98944335</v>
      </c>
      <c r="E156" s="36">
        <f>SUMIFS(СВЦЭМ!$E$33:$E$776,СВЦЭМ!$A$33:$A$776,$A156,СВЦЭМ!$B$33:$B$776,E$155)+'СЕТ СН'!$F$12</f>
        <v>129.28786436999999</v>
      </c>
      <c r="F156" s="36">
        <f>SUMIFS(СВЦЭМ!$E$33:$E$776,СВЦЭМ!$A$33:$A$776,$A156,СВЦЭМ!$B$33:$B$776,F$155)+'СЕТ СН'!$F$12</f>
        <v>129.29908083999999</v>
      </c>
      <c r="G156" s="36">
        <f>SUMIFS(СВЦЭМ!$E$33:$E$776,СВЦЭМ!$A$33:$A$776,$A156,СВЦЭМ!$B$33:$B$776,G$155)+'СЕТ СН'!$F$12</f>
        <v>128.71486390999999</v>
      </c>
      <c r="H156" s="36">
        <f>SUMIFS(СВЦЭМ!$E$33:$E$776,СВЦЭМ!$A$33:$A$776,$A156,СВЦЭМ!$B$33:$B$776,H$155)+'СЕТ СН'!$F$12</f>
        <v>126.18402374</v>
      </c>
      <c r="I156" s="36">
        <f>SUMIFS(СВЦЭМ!$E$33:$E$776,СВЦЭМ!$A$33:$A$776,$A156,СВЦЭМ!$B$33:$B$776,I$155)+'СЕТ СН'!$F$12</f>
        <v>124.52877189</v>
      </c>
      <c r="J156" s="36">
        <f>SUMIFS(СВЦЭМ!$E$33:$E$776,СВЦЭМ!$A$33:$A$776,$A156,СВЦЭМ!$B$33:$B$776,J$155)+'СЕТ СН'!$F$12</f>
        <v>118.93659581</v>
      </c>
      <c r="K156" s="36">
        <f>SUMIFS(СВЦЭМ!$E$33:$E$776,СВЦЭМ!$A$33:$A$776,$A156,СВЦЭМ!$B$33:$B$776,K$155)+'СЕТ СН'!$F$12</f>
        <v>109.38477794000001</v>
      </c>
      <c r="L156" s="36">
        <f>SUMIFS(СВЦЭМ!$E$33:$E$776,СВЦЭМ!$A$33:$A$776,$A156,СВЦЭМ!$B$33:$B$776,L$155)+'СЕТ СН'!$F$12</f>
        <v>113.30001958</v>
      </c>
      <c r="M156" s="36">
        <f>SUMIFS(СВЦЭМ!$E$33:$E$776,СВЦЭМ!$A$33:$A$776,$A156,СВЦЭМ!$B$33:$B$776,M$155)+'СЕТ СН'!$F$12</f>
        <v>116.04760113</v>
      </c>
      <c r="N156" s="36">
        <f>SUMIFS(СВЦЭМ!$E$33:$E$776,СВЦЭМ!$A$33:$A$776,$A156,СВЦЭМ!$B$33:$B$776,N$155)+'СЕТ СН'!$F$12</f>
        <v>115.26578929999999</v>
      </c>
      <c r="O156" s="36">
        <f>SUMIFS(СВЦЭМ!$E$33:$E$776,СВЦЭМ!$A$33:$A$776,$A156,СВЦЭМ!$B$33:$B$776,O$155)+'СЕТ СН'!$F$12</f>
        <v>113.28511039</v>
      </c>
      <c r="P156" s="36">
        <f>SUMIFS(СВЦЭМ!$E$33:$E$776,СВЦЭМ!$A$33:$A$776,$A156,СВЦЭМ!$B$33:$B$776,P$155)+'СЕТ СН'!$F$12</f>
        <v>112.19437906</v>
      </c>
      <c r="Q156" s="36">
        <f>SUMIFS(СВЦЭМ!$E$33:$E$776,СВЦЭМ!$A$33:$A$776,$A156,СВЦЭМ!$B$33:$B$776,Q$155)+'СЕТ СН'!$F$12</f>
        <v>112.78071138999999</v>
      </c>
      <c r="R156" s="36">
        <f>SUMIFS(СВЦЭМ!$E$33:$E$776,СВЦЭМ!$A$33:$A$776,$A156,СВЦЭМ!$B$33:$B$776,R$155)+'СЕТ СН'!$F$12</f>
        <v>111.84694447</v>
      </c>
      <c r="S156" s="36">
        <f>SUMIFS(СВЦЭМ!$E$33:$E$776,СВЦЭМ!$A$33:$A$776,$A156,СВЦЭМ!$B$33:$B$776,S$155)+'СЕТ СН'!$F$12</f>
        <v>112.35314275</v>
      </c>
      <c r="T156" s="36">
        <f>SUMIFS(СВЦЭМ!$E$33:$E$776,СВЦЭМ!$A$33:$A$776,$A156,СВЦЭМ!$B$33:$B$776,T$155)+'СЕТ СН'!$F$12</f>
        <v>113.76567469</v>
      </c>
      <c r="U156" s="36">
        <f>SUMIFS(СВЦЭМ!$E$33:$E$776,СВЦЭМ!$A$33:$A$776,$A156,СВЦЭМ!$B$33:$B$776,U$155)+'СЕТ СН'!$F$12</f>
        <v>110.07226677</v>
      </c>
      <c r="V156" s="36">
        <f>SUMIFS(СВЦЭМ!$E$33:$E$776,СВЦЭМ!$A$33:$A$776,$A156,СВЦЭМ!$B$33:$B$776,V$155)+'СЕТ СН'!$F$12</f>
        <v>112.28618921</v>
      </c>
      <c r="W156" s="36">
        <f>SUMIFS(СВЦЭМ!$E$33:$E$776,СВЦЭМ!$A$33:$A$776,$A156,СВЦЭМ!$B$33:$B$776,W$155)+'СЕТ СН'!$F$12</f>
        <v>115.85502945</v>
      </c>
      <c r="X156" s="36">
        <f>SUMIFS(СВЦЭМ!$E$33:$E$776,СВЦЭМ!$A$33:$A$776,$A156,СВЦЭМ!$B$33:$B$776,X$155)+'СЕТ СН'!$F$12</f>
        <v>111.62926923000001</v>
      </c>
      <c r="Y156" s="36">
        <f>SUMIFS(СВЦЭМ!$E$33:$E$776,СВЦЭМ!$A$33:$A$776,$A156,СВЦЭМ!$B$33:$B$776,Y$155)+'СЕТ СН'!$F$12</f>
        <v>116.33951333</v>
      </c>
      <c r="AA156" s="45"/>
    </row>
    <row r="157" spans="1:27" ht="15.75" x14ac:dyDescent="0.2">
      <c r="A157" s="35">
        <f>A156+1</f>
        <v>43984</v>
      </c>
      <c r="B157" s="36">
        <f>SUMIFS(СВЦЭМ!$E$33:$E$776,СВЦЭМ!$A$33:$A$776,$A157,СВЦЭМ!$B$33:$B$776,B$155)+'СЕТ СН'!$F$12</f>
        <v>119.70076158000001</v>
      </c>
      <c r="C157" s="36">
        <f>SUMIFS(СВЦЭМ!$E$33:$E$776,СВЦЭМ!$A$33:$A$776,$A157,СВЦЭМ!$B$33:$B$776,C$155)+'СЕТ СН'!$F$12</f>
        <v>126.87225468</v>
      </c>
      <c r="D157" s="36">
        <f>SUMIFS(СВЦЭМ!$E$33:$E$776,СВЦЭМ!$A$33:$A$776,$A157,СВЦЭМ!$B$33:$B$776,D$155)+'СЕТ СН'!$F$12</f>
        <v>131.35381899000001</v>
      </c>
      <c r="E157" s="36">
        <f>SUMIFS(СВЦЭМ!$E$33:$E$776,СВЦЭМ!$A$33:$A$776,$A157,СВЦЭМ!$B$33:$B$776,E$155)+'СЕТ СН'!$F$12</f>
        <v>132.69395532999999</v>
      </c>
      <c r="F157" s="36">
        <f>SUMIFS(СВЦЭМ!$E$33:$E$776,СВЦЭМ!$A$33:$A$776,$A157,СВЦЭМ!$B$33:$B$776,F$155)+'СЕТ СН'!$F$12</f>
        <v>133.25501346999999</v>
      </c>
      <c r="G157" s="36">
        <f>SUMIFS(СВЦЭМ!$E$33:$E$776,СВЦЭМ!$A$33:$A$776,$A157,СВЦЭМ!$B$33:$B$776,G$155)+'СЕТ СН'!$F$12</f>
        <v>132.50237232999999</v>
      </c>
      <c r="H157" s="36">
        <f>SUMIFS(СВЦЭМ!$E$33:$E$776,СВЦЭМ!$A$33:$A$776,$A157,СВЦЭМ!$B$33:$B$776,H$155)+'СЕТ СН'!$F$12</f>
        <v>125.75114067</v>
      </c>
      <c r="I157" s="36">
        <f>SUMIFS(СВЦЭМ!$E$33:$E$776,СВЦЭМ!$A$33:$A$776,$A157,СВЦЭМ!$B$33:$B$776,I$155)+'СЕТ СН'!$F$12</f>
        <v>118.11235191</v>
      </c>
      <c r="J157" s="36">
        <f>SUMIFS(СВЦЭМ!$E$33:$E$776,СВЦЭМ!$A$33:$A$776,$A157,СВЦЭМ!$B$33:$B$776,J$155)+'СЕТ СН'!$F$12</f>
        <v>121.36148948</v>
      </c>
      <c r="K157" s="36">
        <f>SUMIFS(СВЦЭМ!$E$33:$E$776,СВЦЭМ!$A$33:$A$776,$A157,СВЦЭМ!$B$33:$B$776,K$155)+'СЕТ СН'!$F$12</f>
        <v>120.73985759999999</v>
      </c>
      <c r="L157" s="36">
        <f>SUMIFS(СВЦЭМ!$E$33:$E$776,СВЦЭМ!$A$33:$A$776,$A157,СВЦЭМ!$B$33:$B$776,L$155)+'СЕТ СН'!$F$12</f>
        <v>119.00705178</v>
      </c>
      <c r="M157" s="36">
        <f>SUMIFS(СВЦЭМ!$E$33:$E$776,СВЦЭМ!$A$33:$A$776,$A157,СВЦЭМ!$B$33:$B$776,M$155)+'СЕТ СН'!$F$12</f>
        <v>115.41256018</v>
      </c>
      <c r="N157" s="36">
        <f>SUMIFS(СВЦЭМ!$E$33:$E$776,СВЦЭМ!$A$33:$A$776,$A157,СВЦЭМ!$B$33:$B$776,N$155)+'СЕТ СН'!$F$12</f>
        <v>114.49965036</v>
      </c>
      <c r="O157" s="36">
        <f>SUMIFS(СВЦЭМ!$E$33:$E$776,СВЦЭМ!$A$33:$A$776,$A157,СВЦЭМ!$B$33:$B$776,O$155)+'СЕТ СН'!$F$12</f>
        <v>114.67393987</v>
      </c>
      <c r="P157" s="36">
        <f>SUMIFS(СВЦЭМ!$E$33:$E$776,СВЦЭМ!$A$33:$A$776,$A157,СВЦЭМ!$B$33:$B$776,P$155)+'СЕТ СН'!$F$12</f>
        <v>116.81514952000001</v>
      </c>
      <c r="Q157" s="36">
        <f>SUMIFS(СВЦЭМ!$E$33:$E$776,СВЦЭМ!$A$33:$A$776,$A157,СВЦЭМ!$B$33:$B$776,Q$155)+'СЕТ СН'!$F$12</f>
        <v>116.24989056</v>
      </c>
      <c r="R157" s="36">
        <f>SUMIFS(СВЦЭМ!$E$33:$E$776,СВЦЭМ!$A$33:$A$776,$A157,СВЦЭМ!$B$33:$B$776,R$155)+'СЕТ СН'!$F$12</f>
        <v>114.75102165</v>
      </c>
      <c r="S157" s="36">
        <f>SUMIFS(СВЦЭМ!$E$33:$E$776,СВЦЭМ!$A$33:$A$776,$A157,СВЦЭМ!$B$33:$B$776,S$155)+'СЕТ СН'!$F$12</f>
        <v>116.48178785</v>
      </c>
      <c r="T157" s="36">
        <f>SUMIFS(СВЦЭМ!$E$33:$E$776,СВЦЭМ!$A$33:$A$776,$A157,СВЦЭМ!$B$33:$B$776,T$155)+'СЕТ СН'!$F$12</f>
        <v>118.30718441</v>
      </c>
      <c r="U157" s="36">
        <f>SUMIFS(СВЦЭМ!$E$33:$E$776,СВЦЭМ!$A$33:$A$776,$A157,СВЦЭМ!$B$33:$B$776,U$155)+'СЕТ СН'!$F$12</f>
        <v>115.93721857</v>
      </c>
      <c r="V157" s="36">
        <f>SUMIFS(СВЦЭМ!$E$33:$E$776,СВЦЭМ!$A$33:$A$776,$A157,СВЦЭМ!$B$33:$B$776,V$155)+'СЕТ СН'!$F$12</f>
        <v>116.69125755</v>
      </c>
      <c r="W157" s="36">
        <f>SUMIFS(СВЦЭМ!$E$33:$E$776,СВЦЭМ!$A$33:$A$776,$A157,СВЦЭМ!$B$33:$B$776,W$155)+'СЕТ СН'!$F$12</f>
        <v>115.88144069000001</v>
      </c>
      <c r="X157" s="36">
        <f>SUMIFS(СВЦЭМ!$E$33:$E$776,СВЦЭМ!$A$33:$A$776,$A157,СВЦЭМ!$B$33:$B$776,X$155)+'СЕТ СН'!$F$12</f>
        <v>111.76492036</v>
      </c>
      <c r="Y157" s="36">
        <f>SUMIFS(СВЦЭМ!$E$33:$E$776,СВЦЭМ!$A$33:$A$776,$A157,СВЦЭМ!$B$33:$B$776,Y$155)+'СЕТ СН'!$F$12</f>
        <v>111.52912499</v>
      </c>
    </row>
    <row r="158" spans="1:27" ht="15.75" x14ac:dyDescent="0.2">
      <c r="A158" s="35">
        <f t="shared" ref="A158:A186" si="4">A157+1</f>
        <v>43985</v>
      </c>
      <c r="B158" s="36">
        <f>SUMIFS(СВЦЭМ!$E$33:$E$776,СВЦЭМ!$A$33:$A$776,$A158,СВЦЭМ!$B$33:$B$776,B$155)+'СЕТ СН'!$F$12</f>
        <v>129.53314090999999</v>
      </c>
      <c r="C158" s="36">
        <f>SUMIFS(СВЦЭМ!$E$33:$E$776,СВЦЭМ!$A$33:$A$776,$A158,СВЦЭМ!$B$33:$B$776,C$155)+'СЕТ СН'!$F$12</f>
        <v>133.45349515000001</v>
      </c>
      <c r="D158" s="36">
        <f>SUMIFS(СВЦЭМ!$E$33:$E$776,СВЦЭМ!$A$33:$A$776,$A158,СВЦЭМ!$B$33:$B$776,D$155)+'СЕТ СН'!$F$12</f>
        <v>134.00636212000001</v>
      </c>
      <c r="E158" s="36">
        <f>SUMIFS(СВЦЭМ!$E$33:$E$776,СВЦЭМ!$A$33:$A$776,$A158,СВЦЭМ!$B$33:$B$776,E$155)+'СЕТ СН'!$F$12</f>
        <v>134.15190131</v>
      </c>
      <c r="F158" s="36">
        <f>SUMIFS(СВЦЭМ!$E$33:$E$776,СВЦЭМ!$A$33:$A$776,$A158,СВЦЭМ!$B$33:$B$776,F$155)+'СЕТ СН'!$F$12</f>
        <v>133.56099846000001</v>
      </c>
      <c r="G158" s="36">
        <f>SUMIFS(СВЦЭМ!$E$33:$E$776,СВЦЭМ!$A$33:$A$776,$A158,СВЦЭМ!$B$33:$B$776,G$155)+'СЕТ СН'!$F$12</f>
        <v>133.64088812</v>
      </c>
      <c r="H158" s="36">
        <f>SUMIFS(СВЦЭМ!$E$33:$E$776,СВЦЭМ!$A$33:$A$776,$A158,СВЦЭМ!$B$33:$B$776,H$155)+'СЕТ СН'!$F$12</f>
        <v>133.63829375</v>
      </c>
      <c r="I158" s="36">
        <f>SUMIFS(СВЦЭМ!$E$33:$E$776,СВЦЭМ!$A$33:$A$776,$A158,СВЦЭМ!$B$33:$B$776,I$155)+'СЕТ СН'!$F$12</f>
        <v>128.1087345</v>
      </c>
      <c r="J158" s="36">
        <f>SUMIFS(СВЦЭМ!$E$33:$E$776,СВЦЭМ!$A$33:$A$776,$A158,СВЦЭМ!$B$33:$B$776,J$155)+'СЕТ СН'!$F$12</f>
        <v>129.99257499999999</v>
      </c>
      <c r="K158" s="36">
        <f>SUMIFS(СВЦЭМ!$E$33:$E$776,СВЦЭМ!$A$33:$A$776,$A158,СВЦЭМ!$B$33:$B$776,K$155)+'СЕТ СН'!$F$12</f>
        <v>128.93215465</v>
      </c>
      <c r="L158" s="36">
        <f>SUMIFS(СВЦЭМ!$E$33:$E$776,СВЦЭМ!$A$33:$A$776,$A158,СВЦЭМ!$B$33:$B$776,L$155)+'СЕТ СН'!$F$12</f>
        <v>121.61180281</v>
      </c>
      <c r="M158" s="36">
        <f>SUMIFS(СВЦЭМ!$E$33:$E$776,СВЦЭМ!$A$33:$A$776,$A158,СВЦЭМ!$B$33:$B$776,M$155)+'СЕТ СН'!$F$12</f>
        <v>113.69659527</v>
      </c>
      <c r="N158" s="36">
        <f>SUMIFS(СВЦЭМ!$E$33:$E$776,СВЦЭМ!$A$33:$A$776,$A158,СВЦЭМ!$B$33:$B$776,N$155)+'СЕТ СН'!$F$12</f>
        <v>111.253781</v>
      </c>
      <c r="O158" s="36">
        <f>SUMIFS(СВЦЭМ!$E$33:$E$776,СВЦЭМ!$A$33:$A$776,$A158,СВЦЭМ!$B$33:$B$776,O$155)+'СЕТ СН'!$F$12</f>
        <v>111.34293968999999</v>
      </c>
      <c r="P158" s="36">
        <f>SUMIFS(СВЦЭМ!$E$33:$E$776,СВЦЭМ!$A$33:$A$776,$A158,СВЦЭМ!$B$33:$B$776,P$155)+'СЕТ СН'!$F$12</f>
        <v>112.29098759999999</v>
      </c>
      <c r="Q158" s="36">
        <f>SUMIFS(СВЦЭМ!$E$33:$E$776,СВЦЭМ!$A$33:$A$776,$A158,СВЦЭМ!$B$33:$B$776,Q$155)+'СЕТ СН'!$F$12</f>
        <v>112.33633273</v>
      </c>
      <c r="R158" s="36">
        <f>SUMIFS(СВЦЭМ!$E$33:$E$776,СВЦЭМ!$A$33:$A$776,$A158,СВЦЭМ!$B$33:$B$776,R$155)+'СЕТ СН'!$F$12</f>
        <v>111.56585656</v>
      </c>
      <c r="S158" s="36">
        <f>SUMIFS(СВЦЭМ!$E$33:$E$776,СВЦЭМ!$A$33:$A$776,$A158,СВЦЭМ!$B$33:$B$776,S$155)+'СЕТ СН'!$F$12</f>
        <v>111.24869257</v>
      </c>
      <c r="T158" s="36">
        <f>SUMIFS(СВЦЭМ!$E$33:$E$776,СВЦЭМ!$A$33:$A$776,$A158,СВЦЭМ!$B$33:$B$776,T$155)+'СЕТ СН'!$F$12</f>
        <v>115.55968894999999</v>
      </c>
      <c r="U158" s="36">
        <f>SUMIFS(СВЦЭМ!$E$33:$E$776,СВЦЭМ!$A$33:$A$776,$A158,СВЦЭМ!$B$33:$B$776,U$155)+'СЕТ СН'!$F$12</f>
        <v>110.70219218</v>
      </c>
      <c r="V158" s="36">
        <f>SUMIFS(СВЦЭМ!$E$33:$E$776,СВЦЭМ!$A$33:$A$776,$A158,СВЦЭМ!$B$33:$B$776,V$155)+'СЕТ СН'!$F$12</f>
        <v>102.68426817</v>
      </c>
      <c r="W158" s="36">
        <f>SUMIFS(СВЦЭМ!$E$33:$E$776,СВЦЭМ!$A$33:$A$776,$A158,СВЦЭМ!$B$33:$B$776,W$155)+'СЕТ СН'!$F$12</f>
        <v>101.95374083999999</v>
      </c>
      <c r="X158" s="36">
        <f>SUMIFS(СВЦЭМ!$E$33:$E$776,СВЦЭМ!$A$33:$A$776,$A158,СВЦЭМ!$B$33:$B$776,X$155)+'СЕТ СН'!$F$12</f>
        <v>109.95305768</v>
      </c>
      <c r="Y158" s="36">
        <f>SUMIFS(СВЦЭМ!$E$33:$E$776,СВЦЭМ!$A$33:$A$776,$A158,СВЦЭМ!$B$33:$B$776,Y$155)+'СЕТ СН'!$F$12</f>
        <v>120.71006645999999</v>
      </c>
    </row>
    <row r="159" spans="1:27" ht="15.75" x14ac:dyDescent="0.2">
      <c r="A159" s="35">
        <f t="shared" si="4"/>
        <v>43986</v>
      </c>
      <c r="B159" s="36">
        <f>SUMIFS(СВЦЭМ!$E$33:$E$776,СВЦЭМ!$A$33:$A$776,$A159,СВЦЭМ!$B$33:$B$776,B$155)+'СЕТ СН'!$F$12</f>
        <v>134.11872930000001</v>
      </c>
      <c r="C159" s="36">
        <f>SUMIFS(СВЦЭМ!$E$33:$E$776,СВЦЭМ!$A$33:$A$776,$A159,СВЦЭМ!$B$33:$B$776,C$155)+'СЕТ СН'!$F$12</f>
        <v>136.99803868000001</v>
      </c>
      <c r="D159" s="36">
        <f>SUMIFS(СВЦЭМ!$E$33:$E$776,СВЦЭМ!$A$33:$A$776,$A159,СВЦЭМ!$B$33:$B$776,D$155)+'СЕТ СН'!$F$12</f>
        <v>138.52995182000001</v>
      </c>
      <c r="E159" s="36">
        <f>SUMIFS(СВЦЭМ!$E$33:$E$776,СВЦЭМ!$A$33:$A$776,$A159,СВЦЭМ!$B$33:$B$776,E$155)+'СЕТ СН'!$F$12</f>
        <v>139.87344504000001</v>
      </c>
      <c r="F159" s="36">
        <f>SUMIFS(СВЦЭМ!$E$33:$E$776,СВЦЭМ!$A$33:$A$776,$A159,СВЦЭМ!$B$33:$B$776,F$155)+'СЕТ СН'!$F$12</f>
        <v>141.19183321</v>
      </c>
      <c r="G159" s="36">
        <f>SUMIFS(СВЦЭМ!$E$33:$E$776,СВЦЭМ!$A$33:$A$776,$A159,СВЦЭМ!$B$33:$B$776,G$155)+'СЕТ СН'!$F$12</f>
        <v>141.3818479</v>
      </c>
      <c r="H159" s="36">
        <f>SUMIFS(СВЦЭМ!$E$33:$E$776,СВЦЭМ!$A$33:$A$776,$A159,СВЦЭМ!$B$33:$B$776,H$155)+'СЕТ СН'!$F$12</f>
        <v>140.81055420999999</v>
      </c>
      <c r="I159" s="36">
        <f>SUMIFS(СВЦЭМ!$E$33:$E$776,СВЦЭМ!$A$33:$A$776,$A159,СВЦЭМ!$B$33:$B$776,I$155)+'СЕТ СН'!$F$12</f>
        <v>133.94064148999999</v>
      </c>
      <c r="J159" s="36">
        <f>SUMIFS(СВЦЭМ!$E$33:$E$776,СВЦЭМ!$A$33:$A$776,$A159,СВЦЭМ!$B$33:$B$776,J$155)+'СЕТ СН'!$F$12</f>
        <v>133.11051563000001</v>
      </c>
      <c r="K159" s="36">
        <f>SUMIFS(СВЦЭМ!$E$33:$E$776,СВЦЭМ!$A$33:$A$776,$A159,СВЦЭМ!$B$33:$B$776,K$155)+'СЕТ СН'!$F$12</f>
        <v>128.5621372</v>
      </c>
      <c r="L159" s="36">
        <f>SUMIFS(СВЦЭМ!$E$33:$E$776,СВЦЭМ!$A$33:$A$776,$A159,СВЦЭМ!$B$33:$B$776,L$155)+'СЕТ СН'!$F$12</f>
        <v>122.98353081</v>
      </c>
      <c r="M159" s="36">
        <f>SUMIFS(СВЦЭМ!$E$33:$E$776,СВЦЭМ!$A$33:$A$776,$A159,СВЦЭМ!$B$33:$B$776,M$155)+'СЕТ СН'!$F$12</f>
        <v>117.90981891</v>
      </c>
      <c r="N159" s="36">
        <f>SUMIFS(СВЦЭМ!$E$33:$E$776,СВЦЭМ!$A$33:$A$776,$A159,СВЦЭМ!$B$33:$B$776,N$155)+'СЕТ СН'!$F$12</f>
        <v>117.94197683</v>
      </c>
      <c r="O159" s="36">
        <f>SUMIFS(СВЦЭМ!$E$33:$E$776,СВЦЭМ!$A$33:$A$776,$A159,СВЦЭМ!$B$33:$B$776,O$155)+'СЕТ СН'!$F$12</f>
        <v>118.72481101</v>
      </c>
      <c r="P159" s="36">
        <f>SUMIFS(СВЦЭМ!$E$33:$E$776,СВЦЭМ!$A$33:$A$776,$A159,СВЦЭМ!$B$33:$B$776,P$155)+'СЕТ СН'!$F$12</f>
        <v>119.4560752</v>
      </c>
      <c r="Q159" s="36">
        <f>SUMIFS(СВЦЭМ!$E$33:$E$776,СВЦЭМ!$A$33:$A$776,$A159,СВЦЭМ!$B$33:$B$776,Q$155)+'СЕТ СН'!$F$12</f>
        <v>118.22623913</v>
      </c>
      <c r="R159" s="36">
        <f>SUMIFS(СВЦЭМ!$E$33:$E$776,СВЦЭМ!$A$33:$A$776,$A159,СВЦЭМ!$B$33:$B$776,R$155)+'СЕТ СН'!$F$12</f>
        <v>117.85568008</v>
      </c>
      <c r="S159" s="36">
        <f>SUMIFS(СВЦЭМ!$E$33:$E$776,СВЦЭМ!$A$33:$A$776,$A159,СВЦЭМ!$B$33:$B$776,S$155)+'СЕТ СН'!$F$12</f>
        <v>118.32367594999999</v>
      </c>
      <c r="T159" s="36">
        <f>SUMIFS(СВЦЭМ!$E$33:$E$776,СВЦЭМ!$A$33:$A$776,$A159,СВЦЭМ!$B$33:$B$776,T$155)+'СЕТ СН'!$F$12</f>
        <v>115.70789662</v>
      </c>
      <c r="U159" s="36">
        <f>SUMIFS(СВЦЭМ!$E$33:$E$776,СВЦЭМ!$A$33:$A$776,$A159,СВЦЭМ!$B$33:$B$776,U$155)+'СЕТ СН'!$F$12</f>
        <v>108.71517425</v>
      </c>
      <c r="V159" s="36">
        <f>SUMIFS(СВЦЭМ!$E$33:$E$776,СВЦЭМ!$A$33:$A$776,$A159,СВЦЭМ!$B$33:$B$776,V$155)+'СЕТ СН'!$F$12</f>
        <v>107.46497607000001</v>
      </c>
      <c r="W159" s="36">
        <f>SUMIFS(СВЦЭМ!$E$33:$E$776,СВЦЭМ!$A$33:$A$776,$A159,СВЦЭМ!$B$33:$B$776,W$155)+'СЕТ СН'!$F$12</f>
        <v>106.34536292999999</v>
      </c>
      <c r="X159" s="36">
        <f>SUMIFS(СВЦЭМ!$E$33:$E$776,СВЦЭМ!$A$33:$A$776,$A159,СВЦЭМ!$B$33:$B$776,X$155)+'СЕТ СН'!$F$12</f>
        <v>112.08141804</v>
      </c>
      <c r="Y159" s="36">
        <f>SUMIFS(СВЦЭМ!$E$33:$E$776,СВЦЭМ!$A$33:$A$776,$A159,СВЦЭМ!$B$33:$B$776,Y$155)+'СЕТ СН'!$F$12</f>
        <v>122.36627833999999</v>
      </c>
    </row>
    <row r="160" spans="1:27" ht="15.75" x14ac:dyDescent="0.2">
      <c r="A160" s="35">
        <f t="shared" si="4"/>
        <v>43987</v>
      </c>
      <c r="B160" s="36">
        <f>SUMIFS(СВЦЭМ!$E$33:$E$776,СВЦЭМ!$A$33:$A$776,$A160,СВЦЭМ!$B$33:$B$776,B$155)+'СЕТ СН'!$F$12</f>
        <v>140.46076012</v>
      </c>
      <c r="C160" s="36">
        <f>SUMIFS(СВЦЭМ!$E$33:$E$776,СВЦЭМ!$A$33:$A$776,$A160,СВЦЭМ!$B$33:$B$776,C$155)+'СЕТ СН'!$F$12</f>
        <v>144.16473728</v>
      </c>
      <c r="D160" s="36">
        <f>SUMIFS(СВЦЭМ!$E$33:$E$776,СВЦЭМ!$A$33:$A$776,$A160,СВЦЭМ!$B$33:$B$776,D$155)+'СЕТ СН'!$F$12</f>
        <v>147.86816428</v>
      </c>
      <c r="E160" s="36">
        <f>SUMIFS(СВЦЭМ!$E$33:$E$776,СВЦЭМ!$A$33:$A$776,$A160,СВЦЭМ!$B$33:$B$776,E$155)+'СЕТ СН'!$F$12</f>
        <v>150.9578922</v>
      </c>
      <c r="F160" s="36">
        <f>SUMIFS(СВЦЭМ!$E$33:$E$776,СВЦЭМ!$A$33:$A$776,$A160,СВЦЭМ!$B$33:$B$776,F$155)+'СЕТ СН'!$F$12</f>
        <v>150.07772664000001</v>
      </c>
      <c r="G160" s="36">
        <f>SUMIFS(СВЦЭМ!$E$33:$E$776,СВЦЭМ!$A$33:$A$776,$A160,СВЦЭМ!$B$33:$B$776,G$155)+'СЕТ СН'!$F$12</f>
        <v>149.44359077999999</v>
      </c>
      <c r="H160" s="36">
        <f>SUMIFS(СВЦЭМ!$E$33:$E$776,СВЦЭМ!$A$33:$A$776,$A160,СВЦЭМ!$B$33:$B$776,H$155)+'СЕТ СН'!$F$12</f>
        <v>143.41603784</v>
      </c>
      <c r="I160" s="36">
        <f>SUMIFS(СВЦЭМ!$E$33:$E$776,СВЦЭМ!$A$33:$A$776,$A160,СВЦЭМ!$B$33:$B$776,I$155)+'СЕТ СН'!$F$12</f>
        <v>136.10387241000001</v>
      </c>
      <c r="J160" s="36">
        <f>SUMIFS(СВЦЭМ!$E$33:$E$776,СВЦЭМ!$A$33:$A$776,$A160,СВЦЭМ!$B$33:$B$776,J$155)+'СЕТ СН'!$F$12</f>
        <v>126.21101073</v>
      </c>
      <c r="K160" s="36">
        <f>SUMIFS(СВЦЭМ!$E$33:$E$776,СВЦЭМ!$A$33:$A$776,$A160,СВЦЭМ!$B$33:$B$776,K$155)+'СЕТ СН'!$F$12</f>
        <v>112.20261957</v>
      </c>
      <c r="L160" s="36">
        <f>SUMIFS(СВЦЭМ!$E$33:$E$776,СВЦЭМ!$A$33:$A$776,$A160,СВЦЭМ!$B$33:$B$776,L$155)+'СЕТ СН'!$F$12</f>
        <v>106.56702951</v>
      </c>
      <c r="M160" s="36">
        <f>SUMIFS(СВЦЭМ!$E$33:$E$776,СВЦЭМ!$A$33:$A$776,$A160,СВЦЭМ!$B$33:$B$776,M$155)+'СЕТ СН'!$F$12</f>
        <v>106.85547969</v>
      </c>
      <c r="N160" s="36">
        <f>SUMIFS(СВЦЭМ!$E$33:$E$776,СВЦЭМ!$A$33:$A$776,$A160,СВЦЭМ!$B$33:$B$776,N$155)+'СЕТ СН'!$F$12</f>
        <v>106.75287828</v>
      </c>
      <c r="O160" s="36">
        <f>SUMIFS(СВЦЭМ!$E$33:$E$776,СВЦЭМ!$A$33:$A$776,$A160,СВЦЭМ!$B$33:$B$776,O$155)+'СЕТ СН'!$F$12</f>
        <v>108.78056083</v>
      </c>
      <c r="P160" s="36">
        <f>SUMIFS(СВЦЭМ!$E$33:$E$776,СВЦЭМ!$A$33:$A$776,$A160,СВЦЭМ!$B$33:$B$776,P$155)+'СЕТ СН'!$F$12</f>
        <v>110.92006271</v>
      </c>
      <c r="Q160" s="36">
        <f>SUMIFS(СВЦЭМ!$E$33:$E$776,СВЦЭМ!$A$33:$A$776,$A160,СВЦЭМ!$B$33:$B$776,Q$155)+'СЕТ СН'!$F$12</f>
        <v>111.86235163000001</v>
      </c>
      <c r="R160" s="36">
        <f>SUMIFS(СВЦЭМ!$E$33:$E$776,СВЦЭМ!$A$33:$A$776,$A160,СВЦЭМ!$B$33:$B$776,R$155)+'СЕТ СН'!$F$12</f>
        <v>111.43787182</v>
      </c>
      <c r="S160" s="36">
        <f>SUMIFS(СВЦЭМ!$E$33:$E$776,СВЦЭМ!$A$33:$A$776,$A160,СВЦЭМ!$B$33:$B$776,S$155)+'СЕТ СН'!$F$12</f>
        <v>111.72930288000001</v>
      </c>
      <c r="T160" s="36">
        <f>SUMIFS(СВЦЭМ!$E$33:$E$776,СВЦЭМ!$A$33:$A$776,$A160,СВЦЭМ!$B$33:$B$776,T$155)+'СЕТ СН'!$F$12</f>
        <v>110.45820141</v>
      </c>
      <c r="U160" s="36">
        <f>SUMIFS(СВЦЭМ!$E$33:$E$776,СВЦЭМ!$A$33:$A$776,$A160,СВЦЭМ!$B$33:$B$776,U$155)+'СЕТ СН'!$F$12</f>
        <v>109.24591096</v>
      </c>
      <c r="V160" s="36">
        <f>SUMIFS(СВЦЭМ!$E$33:$E$776,СВЦЭМ!$A$33:$A$776,$A160,СВЦЭМ!$B$33:$B$776,V$155)+'СЕТ СН'!$F$12</f>
        <v>106.58232912</v>
      </c>
      <c r="W160" s="36">
        <f>SUMIFS(СВЦЭМ!$E$33:$E$776,СВЦЭМ!$A$33:$A$776,$A160,СВЦЭМ!$B$33:$B$776,W$155)+'СЕТ СН'!$F$12</f>
        <v>104.92302936</v>
      </c>
      <c r="X160" s="36">
        <f>SUMIFS(СВЦЭМ!$E$33:$E$776,СВЦЭМ!$A$33:$A$776,$A160,СВЦЭМ!$B$33:$B$776,X$155)+'СЕТ СН'!$F$12</f>
        <v>109.28452093</v>
      </c>
      <c r="Y160" s="36">
        <f>SUMIFS(СВЦЭМ!$E$33:$E$776,СВЦЭМ!$A$33:$A$776,$A160,СВЦЭМ!$B$33:$B$776,Y$155)+'СЕТ СН'!$F$12</f>
        <v>120.81091589</v>
      </c>
    </row>
    <row r="161" spans="1:25" ht="15.75" x14ac:dyDescent="0.2">
      <c r="A161" s="35">
        <f t="shared" si="4"/>
        <v>43988</v>
      </c>
      <c r="B161" s="36">
        <f>SUMIFS(СВЦЭМ!$E$33:$E$776,СВЦЭМ!$A$33:$A$776,$A161,СВЦЭМ!$B$33:$B$776,B$155)+'СЕТ СН'!$F$12</f>
        <v>131.39676781</v>
      </c>
      <c r="C161" s="36">
        <f>SUMIFS(СВЦЭМ!$E$33:$E$776,СВЦЭМ!$A$33:$A$776,$A161,СВЦЭМ!$B$33:$B$776,C$155)+'СЕТ СН'!$F$12</f>
        <v>135.30038687999999</v>
      </c>
      <c r="D161" s="36">
        <f>SUMIFS(СВЦЭМ!$E$33:$E$776,СВЦЭМ!$A$33:$A$776,$A161,СВЦЭМ!$B$33:$B$776,D$155)+'СЕТ СН'!$F$12</f>
        <v>138.62662735000001</v>
      </c>
      <c r="E161" s="36">
        <f>SUMIFS(СВЦЭМ!$E$33:$E$776,СВЦЭМ!$A$33:$A$776,$A161,СВЦЭМ!$B$33:$B$776,E$155)+'СЕТ СН'!$F$12</f>
        <v>140.72474678</v>
      </c>
      <c r="F161" s="36">
        <f>SUMIFS(СВЦЭМ!$E$33:$E$776,СВЦЭМ!$A$33:$A$776,$A161,СВЦЭМ!$B$33:$B$776,F$155)+'СЕТ СН'!$F$12</f>
        <v>140.68756869000001</v>
      </c>
      <c r="G161" s="36">
        <f>SUMIFS(СВЦЭМ!$E$33:$E$776,СВЦЭМ!$A$33:$A$776,$A161,СВЦЭМ!$B$33:$B$776,G$155)+'СЕТ СН'!$F$12</f>
        <v>139.78603254000001</v>
      </c>
      <c r="H161" s="36">
        <f>SUMIFS(СВЦЭМ!$E$33:$E$776,СВЦЭМ!$A$33:$A$776,$A161,СВЦЭМ!$B$33:$B$776,H$155)+'СЕТ СН'!$F$12</f>
        <v>145.62194478999999</v>
      </c>
      <c r="I161" s="36">
        <f>SUMIFS(СВЦЭМ!$E$33:$E$776,СВЦЭМ!$A$33:$A$776,$A161,СВЦЭМ!$B$33:$B$776,I$155)+'СЕТ СН'!$F$12</f>
        <v>140.61041467999999</v>
      </c>
      <c r="J161" s="36">
        <f>SUMIFS(СВЦЭМ!$E$33:$E$776,СВЦЭМ!$A$33:$A$776,$A161,СВЦЭМ!$B$33:$B$776,J$155)+'СЕТ СН'!$F$12</f>
        <v>130.84846075999999</v>
      </c>
      <c r="K161" s="36">
        <f>SUMIFS(СВЦЭМ!$E$33:$E$776,СВЦЭМ!$A$33:$A$776,$A161,СВЦЭМ!$B$33:$B$776,K$155)+'СЕТ СН'!$F$12</f>
        <v>112.88142267000001</v>
      </c>
      <c r="L161" s="36">
        <f>SUMIFS(СВЦЭМ!$E$33:$E$776,СВЦЭМ!$A$33:$A$776,$A161,СВЦЭМ!$B$33:$B$776,L$155)+'СЕТ СН'!$F$12</f>
        <v>101.94922261000001</v>
      </c>
      <c r="M161" s="36">
        <f>SUMIFS(СВЦЭМ!$E$33:$E$776,СВЦЭМ!$A$33:$A$776,$A161,СВЦЭМ!$B$33:$B$776,M$155)+'СЕТ СН'!$F$12</f>
        <v>101.21140656999999</v>
      </c>
      <c r="N161" s="36">
        <f>SUMIFS(СВЦЭМ!$E$33:$E$776,СВЦЭМ!$A$33:$A$776,$A161,СВЦЭМ!$B$33:$B$776,N$155)+'СЕТ СН'!$F$12</f>
        <v>104.30172392</v>
      </c>
      <c r="O161" s="36">
        <f>SUMIFS(СВЦЭМ!$E$33:$E$776,СВЦЭМ!$A$33:$A$776,$A161,СВЦЭМ!$B$33:$B$776,O$155)+'СЕТ СН'!$F$12</f>
        <v>109.48735691</v>
      </c>
      <c r="P161" s="36">
        <f>SUMIFS(СВЦЭМ!$E$33:$E$776,СВЦЭМ!$A$33:$A$776,$A161,СВЦЭМ!$B$33:$B$776,P$155)+'СЕТ СН'!$F$12</f>
        <v>110.20089213</v>
      </c>
      <c r="Q161" s="36">
        <f>SUMIFS(СВЦЭМ!$E$33:$E$776,СВЦЭМ!$A$33:$A$776,$A161,СВЦЭМ!$B$33:$B$776,Q$155)+'СЕТ СН'!$F$12</f>
        <v>110.62117947</v>
      </c>
      <c r="R161" s="36">
        <f>SUMIFS(СВЦЭМ!$E$33:$E$776,СВЦЭМ!$A$33:$A$776,$A161,СВЦЭМ!$B$33:$B$776,R$155)+'СЕТ СН'!$F$12</f>
        <v>109.67117707</v>
      </c>
      <c r="S161" s="36">
        <f>SUMIFS(СВЦЭМ!$E$33:$E$776,СВЦЭМ!$A$33:$A$776,$A161,СВЦЭМ!$B$33:$B$776,S$155)+'СЕТ СН'!$F$12</f>
        <v>110.3875956</v>
      </c>
      <c r="T161" s="36">
        <f>SUMIFS(СВЦЭМ!$E$33:$E$776,СВЦЭМ!$A$33:$A$776,$A161,СВЦЭМ!$B$33:$B$776,T$155)+'СЕТ СН'!$F$12</f>
        <v>109.51115498</v>
      </c>
      <c r="U161" s="36">
        <f>SUMIFS(СВЦЭМ!$E$33:$E$776,СВЦЭМ!$A$33:$A$776,$A161,СВЦЭМ!$B$33:$B$776,U$155)+'СЕТ СН'!$F$12</f>
        <v>106.77300873</v>
      </c>
      <c r="V161" s="36">
        <f>SUMIFS(СВЦЭМ!$E$33:$E$776,СВЦЭМ!$A$33:$A$776,$A161,СВЦЭМ!$B$33:$B$776,V$155)+'СЕТ СН'!$F$12</f>
        <v>100.82944427</v>
      </c>
      <c r="W161" s="36">
        <f>SUMIFS(СВЦЭМ!$E$33:$E$776,СВЦЭМ!$A$33:$A$776,$A161,СВЦЭМ!$B$33:$B$776,W$155)+'СЕТ СН'!$F$12</f>
        <v>98.307426890000002</v>
      </c>
      <c r="X161" s="36">
        <f>SUMIFS(СВЦЭМ!$E$33:$E$776,СВЦЭМ!$A$33:$A$776,$A161,СВЦЭМ!$B$33:$B$776,X$155)+'СЕТ СН'!$F$12</f>
        <v>103.69234974</v>
      </c>
      <c r="Y161" s="36">
        <f>SUMIFS(СВЦЭМ!$E$33:$E$776,СВЦЭМ!$A$33:$A$776,$A161,СВЦЭМ!$B$33:$B$776,Y$155)+'СЕТ СН'!$F$12</f>
        <v>119.99390756</v>
      </c>
    </row>
    <row r="162" spans="1:25" ht="15.75" x14ac:dyDescent="0.2">
      <c r="A162" s="35">
        <f t="shared" si="4"/>
        <v>43989</v>
      </c>
      <c r="B162" s="36">
        <f>SUMIFS(СВЦЭМ!$E$33:$E$776,СВЦЭМ!$A$33:$A$776,$A162,СВЦЭМ!$B$33:$B$776,B$155)+'СЕТ СН'!$F$12</f>
        <v>136.38894869000001</v>
      </c>
      <c r="C162" s="36">
        <f>SUMIFS(СВЦЭМ!$E$33:$E$776,СВЦЭМ!$A$33:$A$776,$A162,СВЦЭМ!$B$33:$B$776,C$155)+'СЕТ СН'!$F$12</f>
        <v>139.27352769000001</v>
      </c>
      <c r="D162" s="36">
        <f>SUMIFS(СВЦЭМ!$E$33:$E$776,СВЦЭМ!$A$33:$A$776,$A162,СВЦЭМ!$B$33:$B$776,D$155)+'СЕТ СН'!$F$12</f>
        <v>140.87062078</v>
      </c>
      <c r="E162" s="36">
        <f>SUMIFS(СВЦЭМ!$E$33:$E$776,СВЦЭМ!$A$33:$A$776,$A162,СВЦЭМ!$B$33:$B$776,E$155)+'СЕТ СН'!$F$12</f>
        <v>140.85218420999999</v>
      </c>
      <c r="F162" s="36">
        <f>SUMIFS(СВЦЭМ!$E$33:$E$776,СВЦЭМ!$A$33:$A$776,$A162,СВЦЭМ!$B$33:$B$776,F$155)+'СЕТ СН'!$F$12</f>
        <v>139.03727193</v>
      </c>
      <c r="G162" s="36">
        <f>SUMIFS(СВЦЭМ!$E$33:$E$776,СВЦЭМ!$A$33:$A$776,$A162,СВЦЭМ!$B$33:$B$776,G$155)+'СЕТ СН'!$F$12</f>
        <v>139.92719246999999</v>
      </c>
      <c r="H162" s="36">
        <f>SUMIFS(СВЦЭМ!$E$33:$E$776,СВЦЭМ!$A$33:$A$776,$A162,СВЦЭМ!$B$33:$B$776,H$155)+'СЕТ СН'!$F$12</f>
        <v>140.84969555999999</v>
      </c>
      <c r="I162" s="36">
        <f>SUMIFS(СВЦЭМ!$E$33:$E$776,СВЦЭМ!$A$33:$A$776,$A162,СВЦЭМ!$B$33:$B$776,I$155)+'СЕТ СН'!$F$12</f>
        <v>143.29597006</v>
      </c>
      <c r="J162" s="36">
        <f>SUMIFS(СВЦЭМ!$E$33:$E$776,СВЦЭМ!$A$33:$A$776,$A162,СВЦЭМ!$B$33:$B$776,J$155)+'СЕТ СН'!$F$12</f>
        <v>137.3146194</v>
      </c>
      <c r="K162" s="36">
        <f>SUMIFS(СВЦЭМ!$E$33:$E$776,СВЦЭМ!$A$33:$A$776,$A162,СВЦЭМ!$B$33:$B$776,K$155)+'СЕТ СН'!$F$12</f>
        <v>122.8414914</v>
      </c>
      <c r="L162" s="36">
        <f>SUMIFS(СВЦЭМ!$E$33:$E$776,СВЦЭМ!$A$33:$A$776,$A162,СВЦЭМ!$B$33:$B$776,L$155)+'СЕТ СН'!$F$12</f>
        <v>109.59253336</v>
      </c>
      <c r="M162" s="36">
        <f>SUMIFS(СВЦЭМ!$E$33:$E$776,СВЦЭМ!$A$33:$A$776,$A162,СВЦЭМ!$B$33:$B$776,M$155)+'СЕТ СН'!$F$12</f>
        <v>104.52991957</v>
      </c>
      <c r="N162" s="36">
        <f>SUMIFS(СВЦЭМ!$E$33:$E$776,СВЦЭМ!$A$33:$A$776,$A162,СВЦЭМ!$B$33:$B$776,N$155)+'СЕТ СН'!$F$12</f>
        <v>103.95691626999999</v>
      </c>
      <c r="O162" s="36">
        <f>SUMIFS(СВЦЭМ!$E$33:$E$776,СВЦЭМ!$A$33:$A$776,$A162,СВЦЭМ!$B$33:$B$776,O$155)+'СЕТ СН'!$F$12</f>
        <v>103.09910398</v>
      </c>
      <c r="P162" s="36">
        <f>SUMIFS(СВЦЭМ!$E$33:$E$776,СВЦЭМ!$A$33:$A$776,$A162,СВЦЭМ!$B$33:$B$776,P$155)+'СЕТ СН'!$F$12</f>
        <v>105.10551927</v>
      </c>
      <c r="Q162" s="36">
        <f>SUMIFS(СВЦЭМ!$E$33:$E$776,СВЦЭМ!$A$33:$A$776,$A162,СВЦЭМ!$B$33:$B$776,Q$155)+'СЕТ СН'!$F$12</f>
        <v>106.48644842</v>
      </c>
      <c r="R162" s="36">
        <f>SUMIFS(СВЦЭМ!$E$33:$E$776,СВЦЭМ!$A$33:$A$776,$A162,СВЦЭМ!$B$33:$B$776,R$155)+'СЕТ СН'!$F$12</f>
        <v>105.84245856</v>
      </c>
      <c r="S162" s="36">
        <f>SUMIFS(СВЦЭМ!$E$33:$E$776,СВЦЭМ!$A$33:$A$776,$A162,СВЦЭМ!$B$33:$B$776,S$155)+'СЕТ СН'!$F$12</f>
        <v>106.74589396</v>
      </c>
      <c r="T162" s="36">
        <f>SUMIFS(СВЦЭМ!$E$33:$E$776,СВЦЭМ!$A$33:$A$776,$A162,СВЦЭМ!$B$33:$B$776,T$155)+'СЕТ СН'!$F$12</f>
        <v>104.7326927</v>
      </c>
      <c r="U162" s="36">
        <f>SUMIFS(СВЦЭМ!$E$33:$E$776,СВЦЭМ!$A$33:$A$776,$A162,СВЦЭМ!$B$33:$B$776,U$155)+'СЕТ СН'!$F$12</f>
        <v>100.35544071</v>
      </c>
      <c r="V162" s="36">
        <f>SUMIFS(СВЦЭМ!$E$33:$E$776,СВЦЭМ!$A$33:$A$776,$A162,СВЦЭМ!$B$33:$B$776,V$155)+'СЕТ СН'!$F$12</f>
        <v>94.815080089999995</v>
      </c>
      <c r="W162" s="36">
        <f>SUMIFS(СВЦЭМ!$E$33:$E$776,СВЦЭМ!$A$33:$A$776,$A162,СВЦЭМ!$B$33:$B$776,W$155)+'СЕТ СН'!$F$12</f>
        <v>93.767186129999999</v>
      </c>
      <c r="X162" s="36">
        <f>SUMIFS(СВЦЭМ!$E$33:$E$776,СВЦЭМ!$A$33:$A$776,$A162,СВЦЭМ!$B$33:$B$776,X$155)+'СЕТ СН'!$F$12</f>
        <v>97.882716160000001</v>
      </c>
      <c r="Y162" s="36">
        <f>SUMIFS(СВЦЭМ!$E$33:$E$776,СВЦЭМ!$A$33:$A$776,$A162,СВЦЭМ!$B$33:$B$776,Y$155)+'СЕТ СН'!$F$12</f>
        <v>113.48416749</v>
      </c>
    </row>
    <row r="163" spans="1:25" ht="15.75" x14ac:dyDescent="0.2">
      <c r="A163" s="35">
        <f t="shared" si="4"/>
        <v>43990</v>
      </c>
      <c r="B163" s="36">
        <f>SUMIFS(СВЦЭМ!$E$33:$E$776,СВЦЭМ!$A$33:$A$776,$A163,СВЦЭМ!$B$33:$B$776,B$155)+'СЕТ СН'!$F$12</f>
        <v>133.79702330999999</v>
      </c>
      <c r="C163" s="36">
        <f>SUMIFS(СВЦЭМ!$E$33:$E$776,СВЦЭМ!$A$33:$A$776,$A163,СВЦЭМ!$B$33:$B$776,C$155)+'СЕТ СН'!$F$12</f>
        <v>138.93691465000001</v>
      </c>
      <c r="D163" s="36">
        <f>SUMIFS(СВЦЭМ!$E$33:$E$776,СВЦЭМ!$A$33:$A$776,$A163,СВЦЭМ!$B$33:$B$776,D$155)+'СЕТ СН'!$F$12</f>
        <v>143.58035237999999</v>
      </c>
      <c r="E163" s="36">
        <f>SUMIFS(СВЦЭМ!$E$33:$E$776,СВЦЭМ!$A$33:$A$776,$A163,СВЦЭМ!$B$33:$B$776,E$155)+'СЕТ СН'!$F$12</f>
        <v>144.80925721</v>
      </c>
      <c r="F163" s="36">
        <f>SUMIFS(СВЦЭМ!$E$33:$E$776,СВЦЭМ!$A$33:$A$776,$A163,СВЦЭМ!$B$33:$B$776,F$155)+'СЕТ СН'!$F$12</f>
        <v>143.73418953000001</v>
      </c>
      <c r="G163" s="36">
        <f>SUMIFS(СВЦЭМ!$E$33:$E$776,СВЦЭМ!$A$33:$A$776,$A163,СВЦЭМ!$B$33:$B$776,G$155)+'СЕТ СН'!$F$12</f>
        <v>143.46574269999999</v>
      </c>
      <c r="H163" s="36">
        <f>SUMIFS(СВЦЭМ!$E$33:$E$776,СВЦЭМ!$A$33:$A$776,$A163,СВЦЭМ!$B$33:$B$776,H$155)+'СЕТ СН'!$F$12</f>
        <v>142.69493686000001</v>
      </c>
      <c r="I163" s="36">
        <f>SUMIFS(СВЦЭМ!$E$33:$E$776,СВЦЭМ!$A$33:$A$776,$A163,СВЦЭМ!$B$33:$B$776,I$155)+'СЕТ СН'!$F$12</f>
        <v>142.20310509999999</v>
      </c>
      <c r="J163" s="36">
        <f>SUMIFS(СВЦЭМ!$E$33:$E$776,СВЦЭМ!$A$33:$A$776,$A163,СВЦЭМ!$B$33:$B$776,J$155)+'СЕТ СН'!$F$12</f>
        <v>130.52865636999999</v>
      </c>
      <c r="K163" s="36">
        <f>SUMIFS(СВЦЭМ!$E$33:$E$776,СВЦЭМ!$A$33:$A$776,$A163,СВЦЭМ!$B$33:$B$776,K$155)+'СЕТ СН'!$F$12</f>
        <v>112.46339093</v>
      </c>
      <c r="L163" s="36">
        <f>SUMIFS(СВЦЭМ!$E$33:$E$776,СВЦЭМ!$A$33:$A$776,$A163,СВЦЭМ!$B$33:$B$776,L$155)+'СЕТ СН'!$F$12</f>
        <v>102.96100185</v>
      </c>
      <c r="M163" s="36">
        <f>SUMIFS(СВЦЭМ!$E$33:$E$776,СВЦЭМ!$A$33:$A$776,$A163,СВЦЭМ!$B$33:$B$776,M$155)+'СЕТ СН'!$F$12</f>
        <v>100.58611927</v>
      </c>
      <c r="N163" s="36">
        <f>SUMIFS(СВЦЭМ!$E$33:$E$776,СВЦЭМ!$A$33:$A$776,$A163,СВЦЭМ!$B$33:$B$776,N$155)+'СЕТ СН'!$F$12</f>
        <v>102.03792754</v>
      </c>
      <c r="O163" s="36">
        <f>SUMIFS(СВЦЭМ!$E$33:$E$776,СВЦЭМ!$A$33:$A$776,$A163,СВЦЭМ!$B$33:$B$776,O$155)+'СЕТ СН'!$F$12</f>
        <v>104.37845487</v>
      </c>
      <c r="P163" s="36">
        <f>SUMIFS(СВЦЭМ!$E$33:$E$776,СВЦЭМ!$A$33:$A$776,$A163,СВЦЭМ!$B$33:$B$776,P$155)+'СЕТ СН'!$F$12</f>
        <v>104.10665263</v>
      </c>
      <c r="Q163" s="36">
        <f>SUMIFS(СВЦЭМ!$E$33:$E$776,СВЦЭМ!$A$33:$A$776,$A163,СВЦЭМ!$B$33:$B$776,Q$155)+'СЕТ СН'!$F$12</f>
        <v>104.71265554999999</v>
      </c>
      <c r="R163" s="36">
        <f>SUMIFS(СВЦЭМ!$E$33:$E$776,СВЦЭМ!$A$33:$A$776,$A163,СВЦЭМ!$B$33:$B$776,R$155)+'СЕТ СН'!$F$12</f>
        <v>104.43033402</v>
      </c>
      <c r="S163" s="36">
        <f>SUMIFS(СВЦЭМ!$E$33:$E$776,СВЦЭМ!$A$33:$A$776,$A163,СВЦЭМ!$B$33:$B$776,S$155)+'СЕТ СН'!$F$12</f>
        <v>107.02040569</v>
      </c>
      <c r="T163" s="36">
        <f>SUMIFS(СВЦЭМ!$E$33:$E$776,СВЦЭМ!$A$33:$A$776,$A163,СВЦЭМ!$B$33:$B$776,T$155)+'СЕТ СН'!$F$12</f>
        <v>104.96721061</v>
      </c>
      <c r="U163" s="36">
        <f>SUMIFS(СВЦЭМ!$E$33:$E$776,СВЦЭМ!$A$33:$A$776,$A163,СВЦЭМ!$B$33:$B$776,U$155)+'СЕТ СН'!$F$12</f>
        <v>104.46825914999999</v>
      </c>
      <c r="V163" s="36">
        <f>SUMIFS(СВЦЭМ!$E$33:$E$776,СВЦЭМ!$A$33:$A$776,$A163,СВЦЭМ!$B$33:$B$776,V$155)+'СЕТ СН'!$F$12</f>
        <v>99.424067530000002</v>
      </c>
      <c r="W163" s="36">
        <f>SUMIFS(СВЦЭМ!$E$33:$E$776,СВЦЭМ!$A$33:$A$776,$A163,СВЦЭМ!$B$33:$B$776,W$155)+'СЕТ СН'!$F$12</f>
        <v>97.649724950000007</v>
      </c>
      <c r="X163" s="36">
        <f>SUMIFS(СВЦЭМ!$E$33:$E$776,СВЦЭМ!$A$33:$A$776,$A163,СВЦЭМ!$B$33:$B$776,X$155)+'СЕТ СН'!$F$12</f>
        <v>104.46002479000001</v>
      </c>
      <c r="Y163" s="36">
        <f>SUMIFS(СВЦЭМ!$E$33:$E$776,СВЦЭМ!$A$33:$A$776,$A163,СВЦЭМ!$B$33:$B$776,Y$155)+'СЕТ СН'!$F$12</f>
        <v>114.71204126000001</v>
      </c>
    </row>
    <row r="164" spans="1:25" ht="15.75" x14ac:dyDescent="0.2">
      <c r="A164" s="35">
        <f t="shared" si="4"/>
        <v>43991</v>
      </c>
      <c r="B164" s="36">
        <f>SUMIFS(СВЦЭМ!$E$33:$E$776,СВЦЭМ!$A$33:$A$776,$A164,СВЦЭМ!$B$33:$B$776,B$155)+'СЕТ СН'!$F$12</f>
        <v>131.18343682</v>
      </c>
      <c r="C164" s="36">
        <f>SUMIFS(СВЦЭМ!$E$33:$E$776,СВЦЭМ!$A$33:$A$776,$A164,СВЦЭМ!$B$33:$B$776,C$155)+'СЕТ СН'!$F$12</f>
        <v>137.62023968</v>
      </c>
      <c r="D164" s="36">
        <f>SUMIFS(СВЦЭМ!$E$33:$E$776,СВЦЭМ!$A$33:$A$776,$A164,СВЦЭМ!$B$33:$B$776,D$155)+'СЕТ СН'!$F$12</f>
        <v>140.25687189999999</v>
      </c>
      <c r="E164" s="36">
        <f>SUMIFS(СВЦЭМ!$E$33:$E$776,СВЦЭМ!$A$33:$A$776,$A164,СВЦЭМ!$B$33:$B$776,E$155)+'СЕТ СН'!$F$12</f>
        <v>141.44297950999999</v>
      </c>
      <c r="F164" s="36">
        <f>SUMIFS(СВЦЭМ!$E$33:$E$776,СВЦЭМ!$A$33:$A$776,$A164,СВЦЭМ!$B$33:$B$776,F$155)+'СЕТ СН'!$F$12</f>
        <v>140.40835335</v>
      </c>
      <c r="G164" s="36">
        <f>SUMIFS(СВЦЭМ!$E$33:$E$776,СВЦЭМ!$A$33:$A$776,$A164,СВЦЭМ!$B$33:$B$776,G$155)+'СЕТ СН'!$F$12</f>
        <v>140.37228324</v>
      </c>
      <c r="H164" s="36">
        <f>SUMIFS(СВЦЭМ!$E$33:$E$776,СВЦЭМ!$A$33:$A$776,$A164,СВЦЭМ!$B$33:$B$776,H$155)+'СЕТ СН'!$F$12</f>
        <v>138.06475338000001</v>
      </c>
      <c r="I164" s="36">
        <f>SUMIFS(СВЦЭМ!$E$33:$E$776,СВЦЭМ!$A$33:$A$776,$A164,СВЦЭМ!$B$33:$B$776,I$155)+'СЕТ СН'!$F$12</f>
        <v>129.54706164000001</v>
      </c>
      <c r="J164" s="36">
        <f>SUMIFS(СВЦЭМ!$E$33:$E$776,СВЦЭМ!$A$33:$A$776,$A164,СВЦЭМ!$B$33:$B$776,J$155)+'СЕТ СН'!$F$12</f>
        <v>119.58689233</v>
      </c>
      <c r="K164" s="36">
        <f>SUMIFS(СВЦЭМ!$E$33:$E$776,СВЦЭМ!$A$33:$A$776,$A164,СВЦЭМ!$B$33:$B$776,K$155)+'СЕТ СН'!$F$12</f>
        <v>107.72872417000001</v>
      </c>
      <c r="L164" s="36">
        <f>SUMIFS(СВЦЭМ!$E$33:$E$776,СВЦЭМ!$A$33:$A$776,$A164,СВЦЭМ!$B$33:$B$776,L$155)+'СЕТ СН'!$F$12</f>
        <v>102.80758618</v>
      </c>
      <c r="M164" s="36">
        <f>SUMIFS(СВЦЭМ!$E$33:$E$776,СВЦЭМ!$A$33:$A$776,$A164,СВЦЭМ!$B$33:$B$776,M$155)+'СЕТ СН'!$F$12</f>
        <v>103.45656575</v>
      </c>
      <c r="N164" s="36">
        <f>SUMIFS(СВЦЭМ!$E$33:$E$776,СВЦЭМ!$A$33:$A$776,$A164,СВЦЭМ!$B$33:$B$776,N$155)+'СЕТ СН'!$F$12</f>
        <v>107.13070292</v>
      </c>
      <c r="O164" s="36">
        <f>SUMIFS(СВЦЭМ!$E$33:$E$776,СВЦЭМ!$A$33:$A$776,$A164,СВЦЭМ!$B$33:$B$776,O$155)+'СЕТ СН'!$F$12</f>
        <v>106.37159362</v>
      </c>
      <c r="P164" s="36">
        <f>SUMIFS(СВЦЭМ!$E$33:$E$776,СВЦЭМ!$A$33:$A$776,$A164,СВЦЭМ!$B$33:$B$776,P$155)+'СЕТ СН'!$F$12</f>
        <v>108.39028184</v>
      </c>
      <c r="Q164" s="36">
        <f>SUMIFS(СВЦЭМ!$E$33:$E$776,СВЦЭМ!$A$33:$A$776,$A164,СВЦЭМ!$B$33:$B$776,Q$155)+'СЕТ СН'!$F$12</f>
        <v>108.52399092</v>
      </c>
      <c r="R164" s="36">
        <f>SUMIFS(СВЦЭМ!$E$33:$E$776,СВЦЭМ!$A$33:$A$776,$A164,СВЦЭМ!$B$33:$B$776,R$155)+'СЕТ СН'!$F$12</f>
        <v>108.49714475</v>
      </c>
      <c r="S164" s="36">
        <f>SUMIFS(СВЦЭМ!$E$33:$E$776,СВЦЭМ!$A$33:$A$776,$A164,СВЦЭМ!$B$33:$B$776,S$155)+'СЕТ СН'!$F$12</f>
        <v>110.02738825</v>
      </c>
      <c r="T164" s="36">
        <f>SUMIFS(СВЦЭМ!$E$33:$E$776,СВЦЭМ!$A$33:$A$776,$A164,СВЦЭМ!$B$33:$B$776,T$155)+'СЕТ СН'!$F$12</f>
        <v>108.71310527999999</v>
      </c>
      <c r="U164" s="36">
        <f>SUMIFS(СВЦЭМ!$E$33:$E$776,СВЦЭМ!$A$33:$A$776,$A164,СВЦЭМ!$B$33:$B$776,U$155)+'СЕТ СН'!$F$12</f>
        <v>109.27926166</v>
      </c>
      <c r="V164" s="36">
        <f>SUMIFS(СВЦЭМ!$E$33:$E$776,СВЦЭМ!$A$33:$A$776,$A164,СВЦЭМ!$B$33:$B$776,V$155)+'СЕТ СН'!$F$12</f>
        <v>110.0513608</v>
      </c>
      <c r="W164" s="36">
        <f>SUMIFS(СВЦЭМ!$E$33:$E$776,СВЦЭМ!$A$33:$A$776,$A164,СВЦЭМ!$B$33:$B$776,W$155)+'СЕТ СН'!$F$12</f>
        <v>111.49621252999999</v>
      </c>
      <c r="X164" s="36">
        <f>SUMIFS(СВЦЭМ!$E$33:$E$776,СВЦЭМ!$A$33:$A$776,$A164,СВЦЭМ!$B$33:$B$776,X$155)+'СЕТ СН'!$F$12</f>
        <v>109.86341197</v>
      </c>
      <c r="Y164" s="36">
        <f>SUMIFS(СВЦЭМ!$E$33:$E$776,СВЦЭМ!$A$33:$A$776,$A164,СВЦЭМ!$B$33:$B$776,Y$155)+'СЕТ СН'!$F$12</f>
        <v>123.44704204</v>
      </c>
    </row>
    <row r="165" spans="1:25" ht="15.75" x14ac:dyDescent="0.2">
      <c r="A165" s="35">
        <f t="shared" si="4"/>
        <v>43992</v>
      </c>
      <c r="B165" s="36">
        <f>SUMIFS(СВЦЭМ!$E$33:$E$776,СВЦЭМ!$A$33:$A$776,$A165,СВЦЭМ!$B$33:$B$776,B$155)+'СЕТ СН'!$F$12</f>
        <v>142.94960936999999</v>
      </c>
      <c r="C165" s="36">
        <f>SUMIFS(СВЦЭМ!$E$33:$E$776,СВЦЭМ!$A$33:$A$776,$A165,СВЦЭМ!$B$33:$B$776,C$155)+'СЕТ СН'!$F$12</f>
        <v>144.91797395</v>
      </c>
      <c r="D165" s="36">
        <f>SUMIFS(СВЦЭМ!$E$33:$E$776,СВЦЭМ!$A$33:$A$776,$A165,СВЦЭМ!$B$33:$B$776,D$155)+'СЕТ СН'!$F$12</f>
        <v>141.43055545999999</v>
      </c>
      <c r="E165" s="36">
        <f>SUMIFS(СВЦЭМ!$E$33:$E$776,СВЦЭМ!$A$33:$A$776,$A165,СВЦЭМ!$B$33:$B$776,E$155)+'СЕТ СН'!$F$12</f>
        <v>142.05997393999999</v>
      </c>
      <c r="F165" s="36">
        <f>SUMIFS(СВЦЭМ!$E$33:$E$776,СВЦЭМ!$A$33:$A$776,$A165,СВЦЭМ!$B$33:$B$776,F$155)+'СЕТ СН'!$F$12</f>
        <v>141.12059754000001</v>
      </c>
      <c r="G165" s="36">
        <f>SUMIFS(СВЦЭМ!$E$33:$E$776,СВЦЭМ!$A$33:$A$776,$A165,СВЦЭМ!$B$33:$B$776,G$155)+'СЕТ СН'!$F$12</f>
        <v>140.82147316000001</v>
      </c>
      <c r="H165" s="36">
        <f>SUMIFS(СВЦЭМ!$E$33:$E$776,СВЦЭМ!$A$33:$A$776,$A165,СВЦЭМ!$B$33:$B$776,H$155)+'СЕТ СН'!$F$12</f>
        <v>143.83135704</v>
      </c>
      <c r="I165" s="36">
        <f>SUMIFS(СВЦЭМ!$E$33:$E$776,СВЦЭМ!$A$33:$A$776,$A165,СВЦЭМ!$B$33:$B$776,I$155)+'СЕТ СН'!$F$12</f>
        <v>139.07405517999999</v>
      </c>
      <c r="J165" s="36">
        <f>SUMIFS(СВЦЭМ!$E$33:$E$776,СВЦЭМ!$A$33:$A$776,$A165,СВЦЭМ!$B$33:$B$776,J$155)+'СЕТ СН'!$F$12</f>
        <v>130.60071393999999</v>
      </c>
      <c r="K165" s="36">
        <f>SUMIFS(СВЦЭМ!$E$33:$E$776,СВЦЭМ!$A$33:$A$776,$A165,СВЦЭМ!$B$33:$B$776,K$155)+'СЕТ СН'!$F$12</f>
        <v>116.7749889</v>
      </c>
      <c r="L165" s="36">
        <f>SUMIFS(СВЦЭМ!$E$33:$E$776,СВЦЭМ!$A$33:$A$776,$A165,СВЦЭМ!$B$33:$B$776,L$155)+'СЕТ СН'!$F$12</f>
        <v>105.18139033</v>
      </c>
      <c r="M165" s="36">
        <f>SUMIFS(СВЦЭМ!$E$33:$E$776,СВЦЭМ!$A$33:$A$776,$A165,СВЦЭМ!$B$33:$B$776,M$155)+'СЕТ СН'!$F$12</f>
        <v>106.81761373000001</v>
      </c>
      <c r="N165" s="36">
        <f>SUMIFS(СВЦЭМ!$E$33:$E$776,СВЦЭМ!$A$33:$A$776,$A165,СВЦЭМ!$B$33:$B$776,N$155)+'СЕТ СН'!$F$12</f>
        <v>108.62026886</v>
      </c>
      <c r="O165" s="36">
        <f>SUMIFS(СВЦЭМ!$E$33:$E$776,СВЦЭМ!$A$33:$A$776,$A165,СВЦЭМ!$B$33:$B$776,O$155)+'СЕТ СН'!$F$12</f>
        <v>108.22923299999999</v>
      </c>
      <c r="P165" s="36">
        <f>SUMIFS(СВЦЭМ!$E$33:$E$776,СВЦЭМ!$A$33:$A$776,$A165,СВЦЭМ!$B$33:$B$776,P$155)+'СЕТ СН'!$F$12</f>
        <v>109.74698881</v>
      </c>
      <c r="Q165" s="36">
        <f>SUMIFS(СВЦЭМ!$E$33:$E$776,СВЦЭМ!$A$33:$A$776,$A165,СВЦЭМ!$B$33:$B$776,Q$155)+'СЕТ СН'!$F$12</f>
        <v>110.98380455</v>
      </c>
      <c r="R165" s="36">
        <f>SUMIFS(СВЦЭМ!$E$33:$E$776,СВЦЭМ!$A$33:$A$776,$A165,СВЦЭМ!$B$33:$B$776,R$155)+'СЕТ СН'!$F$12</f>
        <v>111.04767353</v>
      </c>
      <c r="S165" s="36">
        <f>SUMIFS(СВЦЭМ!$E$33:$E$776,СВЦЭМ!$A$33:$A$776,$A165,СВЦЭМ!$B$33:$B$776,S$155)+'СЕТ СН'!$F$12</f>
        <v>111.78166159</v>
      </c>
      <c r="T165" s="36">
        <f>SUMIFS(СВЦЭМ!$E$33:$E$776,СВЦЭМ!$A$33:$A$776,$A165,СВЦЭМ!$B$33:$B$776,T$155)+'СЕТ СН'!$F$12</f>
        <v>110.95544613</v>
      </c>
      <c r="U165" s="36">
        <f>SUMIFS(СВЦЭМ!$E$33:$E$776,СВЦЭМ!$A$33:$A$776,$A165,СВЦЭМ!$B$33:$B$776,U$155)+'СЕТ СН'!$F$12</f>
        <v>109.13224726</v>
      </c>
      <c r="V165" s="36">
        <f>SUMIFS(СВЦЭМ!$E$33:$E$776,СВЦЭМ!$A$33:$A$776,$A165,СВЦЭМ!$B$33:$B$776,V$155)+'СЕТ СН'!$F$12</f>
        <v>108.36376273</v>
      </c>
      <c r="W165" s="36">
        <f>SUMIFS(СВЦЭМ!$E$33:$E$776,СВЦЭМ!$A$33:$A$776,$A165,СВЦЭМ!$B$33:$B$776,W$155)+'СЕТ СН'!$F$12</f>
        <v>108.70227299</v>
      </c>
      <c r="X165" s="36">
        <f>SUMIFS(СВЦЭМ!$E$33:$E$776,СВЦЭМ!$A$33:$A$776,$A165,СВЦЭМ!$B$33:$B$776,X$155)+'СЕТ СН'!$F$12</f>
        <v>115.10141013</v>
      </c>
      <c r="Y165" s="36">
        <f>SUMIFS(СВЦЭМ!$E$33:$E$776,СВЦЭМ!$A$33:$A$776,$A165,СВЦЭМ!$B$33:$B$776,Y$155)+'СЕТ СН'!$F$12</f>
        <v>130.34793242000001</v>
      </c>
    </row>
    <row r="166" spans="1:25" ht="15.75" x14ac:dyDescent="0.2">
      <c r="A166" s="35">
        <f t="shared" si="4"/>
        <v>43993</v>
      </c>
      <c r="B166" s="36">
        <f>SUMIFS(СВЦЭМ!$E$33:$E$776,СВЦЭМ!$A$33:$A$776,$A166,СВЦЭМ!$B$33:$B$776,B$155)+'СЕТ СН'!$F$12</f>
        <v>148.06808161000001</v>
      </c>
      <c r="C166" s="36">
        <f>SUMIFS(СВЦЭМ!$E$33:$E$776,СВЦЭМ!$A$33:$A$776,$A166,СВЦЭМ!$B$33:$B$776,C$155)+'СЕТ СН'!$F$12</f>
        <v>143.31128909</v>
      </c>
      <c r="D166" s="36">
        <f>SUMIFS(СВЦЭМ!$E$33:$E$776,СВЦЭМ!$A$33:$A$776,$A166,СВЦЭМ!$B$33:$B$776,D$155)+'СЕТ СН'!$F$12</f>
        <v>139.86210989</v>
      </c>
      <c r="E166" s="36">
        <f>SUMIFS(СВЦЭМ!$E$33:$E$776,СВЦЭМ!$A$33:$A$776,$A166,СВЦЭМ!$B$33:$B$776,E$155)+'СЕТ СН'!$F$12</f>
        <v>140.72494305000001</v>
      </c>
      <c r="F166" s="36">
        <f>SUMIFS(СВЦЭМ!$E$33:$E$776,СВЦЭМ!$A$33:$A$776,$A166,СВЦЭМ!$B$33:$B$776,F$155)+'СЕТ СН'!$F$12</f>
        <v>139.47170836999999</v>
      </c>
      <c r="G166" s="36">
        <f>SUMIFS(СВЦЭМ!$E$33:$E$776,СВЦЭМ!$A$33:$A$776,$A166,СВЦЭМ!$B$33:$B$776,G$155)+'СЕТ СН'!$F$12</f>
        <v>140.40839926999999</v>
      </c>
      <c r="H166" s="36">
        <f>SUMIFS(СВЦЭМ!$E$33:$E$776,СВЦЭМ!$A$33:$A$776,$A166,СВЦЭМ!$B$33:$B$776,H$155)+'СЕТ СН'!$F$12</f>
        <v>143.20054478</v>
      </c>
      <c r="I166" s="36">
        <f>SUMIFS(СВЦЭМ!$E$33:$E$776,СВЦЭМ!$A$33:$A$776,$A166,СВЦЭМ!$B$33:$B$776,I$155)+'СЕТ СН'!$F$12</f>
        <v>146.08937875999999</v>
      </c>
      <c r="J166" s="36">
        <f>SUMIFS(СВЦЭМ!$E$33:$E$776,СВЦЭМ!$A$33:$A$776,$A166,СВЦЭМ!$B$33:$B$776,J$155)+'СЕТ СН'!$F$12</f>
        <v>135.66216237</v>
      </c>
      <c r="K166" s="36">
        <f>SUMIFS(СВЦЭМ!$E$33:$E$776,СВЦЭМ!$A$33:$A$776,$A166,СВЦЭМ!$B$33:$B$776,K$155)+'СЕТ СН'!$F$12</f>
        <v>121.74794884000001</v>
      </c>
      <c r="L166" s="36">
        <f>SUMIFS(СВЦЭМ!$E$33:$E$776,СВЦЭМ!$A$33:$A$776,$A166,СВЦЭМ!$B$33:$B$776,L$155)+'СЕТ СН'!$F$12</f>
        <v>111.71322942</v>
      </c>
      <c r="M166" s="36">
        <f>SUMIFS(СВЦЭМ!$E$33:$E$776,СВЦЭМ!$A$33:$A$776,$A166,СВЦЭМ!$B$33:$B$776,M$155)+'СЕТ СН'!$F$12</f>
        <v>111.00297519999999</v>
      </c>
      <c r="N166" s="36">
        <f>SUMIFS(СВЦЭМ!$E$33:$E$776,СВЦЭМ!$A$33:$A$776,$A166,СВЦЭМ!$B$33:$B$776,N$155)+'СЕТ СН'!$F$12</f>
        <v>110.69714734</v>
      </c>
      <c r="O166" s="36">
        <f>SUMIFS(СВЦЭМ!$E$33:$E$776,СВЦЭМ!$A$33:$A$776,$A166,СВЦЭМ!$B$33:$B$776,O$155)+'СЕТ СН'!$F$12</f>
        <v>111.74127636</v>
      </c>
      <c r="P166" s="36">
        <f>SUMIFS(СВЦЭМ!$E$33:$E$776,СВЦЭМ!$A$33:$A$776,$A166,СВЦЭМ!$B$33:$B$776,P$155)+'СЕТ СН'!$F$12</f>
        <v>113.0467132</v>
      </c>
      <c r="Q166" s="36">
        <f>SUMIFS(СВЦЭМ!$E$33:$E$776,СВЦЭМ!$A$33:$A$776,$A166,СВЦЭМ!$B$33:$B$776,Q$155)+'СЕТ СН'!$F$12</f>
        <v>111.70515502000001</v>
      </c>
      <c r="R166" s="36">
        <f>SUMIFS(СВЦЭМ!$E$33:$E$776,СВЦЭМ!$A$33:$A$776,$A166,СВЦЭМ!$B$33:$B$776,R$155)+'СЕТ СН'!$F$12</f>
        <v>111.7454644</v>
      </c>
      <c r="S166" s="36">
        <f>SUMIFS(СВЦЭМ!$E$33:$E$776,СВЦЭМ!$A$33:$A$776,$A166,СВЦЭМ!$B$33:$B$776,S$155)+'СЕТ СН'!$F$12</f>
        <v>111.38429005</v>
      </c>
      <c r="T166" s="36">
        <f>SUMIFS(СВЦЭМ!$E$33:$E$776,СВЦЭМ!$A$33:$A$776,$A166,СВЦЭМ!$B$33:$B$776,T$155)+'СЕТ СН'!$F$12</f>
        <v>111.98083952</v>
      </c>
      <c r="U166" s="36">
        <f>SUMIFS(СВЦЭМ!$E$33:$E$776,СВЦЭМ!$A$33:$A$776,$A166,СВЦЭМ!$B$33:$B$776,U$155)+'СЕТ СН'!$F$12</f>
        <v>110.29662003</v>
      </c>
      <c r="V166" s="36">
        <f>SUMIFS(СВЦЭМ!$E$33:$E$776,СВЦЭМ!$A$33:$A$776,$A166,СВЦЭМ!$B$33:$B$776,V$155)+'СЕТ СН'!$F$12</f>
        <v>108.42597664</v>
      </c>
      <c r="W166" s="36">
        <f>SUMIFS(СВЦЭМ!$E$33:$E$776,СВЦЭМ!$A$33:$A$776,$A166,СВЦЭМ!$B$33:$B$776,W$155)+'СЕТ СН'!$F$12</f>
        <v>106.34285260999999</v>
      </c>
      <c r="X166" s="36">
        <f>SUMIFS(СВЦЭМ!$E$33:$E$776,СВЦЭМ!$A$33:$A$776,$A166,СВЦЭМ!$B$33:$B$776,X$155)+'СЕТ СН'!$F$12</f>
        <v>112.43884054999999</v>
      </c>
      <c r="Y166" s="36">
        <f>SUMIFS(СВЦЭМ!$E$33:$E$776,СВЦЭМ!$A$33:$A$776,$A166,СВЦЭМ!$B$33:$B$776,Y$155)+'СЕТ СН'!$F$12</f>
        <v>127.66092467999999</v>
      </c>
    </row>
    <row r="167" spans="1:25" ht="15.75" x14ac:dyDescent="0.2">
      <c r="A167" s="35">
        <f t="shared" si="4"/>
        <v>43994</v>
      </c>
      <c r="B167" s="36">
        <f>SUMIFS(СВЦЭМ!$E$33:$E$776,СВЦЭМ!$A$33:$A$776,$A167,СВЦЭМ!$B$33:$B$776,B$155)+'СЕТ СН'!$F$12</f>
        <v>137.41500882</v>
      </c>
      <c r="C167" s="36">
        <f>SUMIFS(СВЦЭМ!$E$33:$E$776,СВЦЭМ!$A$33:$A$776,$A167,СВЦЭМ!$B$33:$B$776,C$155)+'СЕТ СН'!$F$12</f>
        <v>145.49037602000001</v>
      </c>
      <c r="D167" s="36">
        <f>SUMIFS(СВЦЭМ!$E$33:$E$776,СВЦЭМ!$A$33:$A$776,$A167,СВЦЭМ!$B$33:$B$776,D$155)+'СЕТ СН'!$F$12</f>
        <v>145.03743864</v>
      </c>
      <c r="E167" s="36">
        <f>SUMIFS(СВЦЭМ!$E$33:$E$776,СВЦЭМ!$A$33:$A$776,$A167,СВЦЭМ!$B$33:$B$776,E$155)+'СЕТ СН'!$F$12</f>
        <v>142.43837031000001</v>
      </c>
      <c r="F167" s="36">
        <f>SUMIFS(СВЦЭМ!$E$33:$E$776,СВЦЭМ!$A$33:$A$776,$A167,СВЦЭМ!$B$33:$B$776,F$155)+'СЕТ СН'!$F$12</f>
        <v>141.28832138999999</v>
      </c>
      <c r="G167" s="36">
        <f>SUMIFS(СВЦЭМ!$E$33:$E$776,СВЦЭМ!$A$33:$A$776,$A167,СВЦЭМ!$B$33:$B$776,G$155)+'СЕТ СН'!$F$12</f>
        <v>142.87081264</v>
      </c>
      <c r="H167" s="36">
        <f>SUMIFS(СВЦЭМ!$E$33:$E$776,СВЦЭМ!$A$33:$A$776,$A167,СВЦЭМ!$B$33:$B$776,H$155)+'СЕТ СН'!$F$12</f>
        <v>145.12234061000001</v>
      </c>
      <c r="I167" s="36">
        <f>SUMIFS(СВЦЭМ!$E$33:$E$776,СВЦЭМ!$A$33:$A$776,$A167,СВЦЭМ!$B$33:$B$776,I$155)+'СЕТ СН'!$F$12</f>
        <v>141.435529</v>
      </c>
      <c r="J167" s="36">
        <f>SUMIFS(СВЦЭМ!$E$33:$E$776,СВЦЭМ!$A$33:$A$776,$A167,СВЦЭМ!$B$33:$B$776,J$155)+'СЕТ СН'!$F$12</f>
        <v>131.98036676000001</v>
      </c>
      <c r="K167" s="36">
        <f>SUMIFS(СВЦЭМ!$E$33:$E$776,СВЦЭМ!$A$33:$A$776,$A167,СВЦЭМ!$B$33:$B$776,K$155)+'СЕТ СН'!$F$12</f>
        <v>114.91961035999999</v>
      </c>
      <c r="L167" s="36">
        <f>SUMIFS(СВЦЭМ!$E$33:$E$776,СВЦЭМ!$A$33:$A$776,$A167,СВЦЭМ!$B$33:$B$776,L$155)+'СЕТ СН'!$F$12</f>
        <v>104.72507262000001</v>
      </c>
      <c r="M167" s="36">
        <f>SUMIFS(СВЦЭМ!$E$33:$E$776,СВЦЭМ!$A$33:$A$776,$A167,СВЦЭМ!$B$33:$B$776,M$155)+'СЕТ СН'!$F$12</f>
        <v>104.00939166000001</v>
      </c>
      <c r="N167" s="36">
        <f>SUMIFS(СВЦЭМ!$E$33:$E$776,СВЦЭМ!$A$33:$A$776,$A167,СВЦЭМ!$B$33:$B$776,N$155)+'СЕТ СН'!$F$12</f>
        <v>107.61821247</v>
      </c>
      <c r="O167" s="36">
        <f>SUMIFS(СВЦЭМ!$E$33:$E$776,СВЦЭМ!$A$33:$A$776,$A167,СВЦЭМ!$B$33:$B$776,O$155)+'СЕТ СН'!$F$12</f>
        <v>109.34337667</v>
      </c>
      <c r="P167" s="36">
        <f>SUMIFS(СВЦЭМ!$E$33:$E$776,СВЦЭМ!$A$33:$A$776,$A167,СВЦЭМ!$B$33:$B$776,P$155)+'СЕТ СН'!$F$12</f>
        <v>109.9687591</v>
      </c>
      <c r="Q167" s="36">
        <f>SUMIFS(СВЦЭМ!$E$33:$E$776,СВЦЭМ!$A$33:$A$776,$A167,СВЦЭМ!$B$33:$B$776,Q$155)+'СЕТ СН'!$F$12</f>
        <v>107.89789182</v>
      </c>
      <c r="R167" s="36">
        <f>SUMIFS(СВЦЭМ!$E$33:$E$776,СВЦЭМ!$A$33:$A$776,$A167,СВЦЭМ!$B$33:$B$776,R$155)+'СЕТ СН'!$F$12</f>
        <v>107.24100719</v>
      </c>
      <c r="S167" s="36">
        <f>SUMIFS(СВЦЭМ!$E$33:$E$776,СВЦЭМ!$A$33:$A$776,$A167,СВЦЭМ!$B$33:$B$776,S$155)+'СЕТ СН'!$F$12</f>
        <v>107.92151031</v>
      </c>
      <c r="T167" s="36">
        <f>SUMIFS(СВЦЭМ!$E$33:$E$776,СВЦЭМ!$A$33:$A$776,$A167,СВЦЭМ!$B$33:$B$776,T$155)+'СЕТ СН'!$F$12</f>
        <v>109.61533364</v>
      </c>
      <c r="U167" s="36">
        <f>SUMIFS(СВЦЭМ!$E$33:$E$776,СВЦЭМ!$A$33:$A$776,$A167,СВЦЭМ!$B$33:$B$776,U$155)+'СЕТ СН'!$F$12</f>
        <v>108.29411109</v>
      </c>
      <c r="V167" s="36">
        <f>SUMIFS(СВЦЭМ!$E$33:$E$776,СВЦЭМ!$A$33:$A$776,$A167,СВЦЭМ!$B$33:$B$776,V$155)+'СЕТ СН'!$F$12</f>
        <v>105.62461415999999</v>
      </c>
      <c r="W167" s="36">
        <f>SUMIFS(СВЦЭМ!$E$33:$E$776,СВЦЭМ!$A$33:$A$776,$A167,СВЦЭМ!$B$33:$B$776,W$155)+'СЕТ СН'!$F$12</f>
        <v>103.61163202</v>
      </c>
      <c r="X167" s="36">
        <f>SUMIFS(СВЦЭМ!$E$33:$E$776,СВЦЭМ!$A$33:$A$776,$A167,СВЦЭМ!$B$33:$B$776,X$155)+'СЕТ СН'!$F$12</f>
        <v>109.32690762999999</v>
      </c>
      <c r="Y167" s="36">
        <f>SUMIFS(СВЦЭМ!$E$33:$E$776,СВЦЭМ!$A$33:$A$776,$A167,СВЦЭМ!$B$33:$B$776,Y$155)+'СЕТ СН'!$F$12</f>
        <v>125.53441071</v>
      </c>
    </row>
    <row r="168" spans="1:25" ht="15.75" x14ac:dyDescent="0.2">
      <c r="A168" s="35">
        <f t="shared" si="4"/>
        <v>43995</v>
      </c>
      <c r="B168" s="36">
        <f>SUMIFS(СВЦЭМ!$E$33:$E$776,СВЦЭМ!$A$33:$A$776,$A168,СВЦЭМ!$B$33:$B$776,B$155)+'СЕТ СН'!$F$12</f>
        <v>130.68557877000001</v>
      </c>
      <c r="C168" s="36">
        <f>SUMIFS(СВЦЭМ!$E$33:$E$776,СВЦЭМ!$A$33:$A$776,$A168,СВЦЭМ!$B$33:$B$776,C$155)+'СЕТ СН'!$F$12</f>
        <v>134.36517603999999</v>
      </c>
      <c r="D168" s="36">
        <f>SUMIFS(СВЦЭМ!$E$33:$E$776,СВЦЭМ!$A$33:$A$776,$A168,СВЦЭМ!$B$33:$B$776,D$155)+'СЕТ СН'!$F$12</f>
        <v>138.20199381</v>
      </c>
      <c r="E168" s="36">
        <f>SUMIFS(СВЦЭМ!$E$33:$E$776,СВЦЭМ!$A$33:$A$776,$A168,СВЦЭМ!$B$33:$B$776,E$155)+'СЕТ СН'!$F$12</f>
        <v>140.82636287</v>
      </c>
      <c r="F168" s="36">
        <f>SUMIFS(СВЦЭМ!$E$33:$E$776,СВЦЭМ!$A$33:$A$776,$A168,СВЦЭМ!$B$33:$B$776,F$155)+'СЕТ СН'!$F$12</f>
        <v>140.85181172</v>
      </c>
      <c r="G168" s="36">
        <f>SUMIFS(СВЦЭМ!$E$33:$E$776,СВЦЭМ!$A$33:$A$776,$A168,СВЦЭМ!$B$33:$B$776,G$155)+'СЕТ СН'!$F$12</f>
        <v>139.54075112999999</v>
      </c>
      <c r="H168" s="36">
        <f>SUMIFS(СВЦЭМ!$E$33:$E$776,СВЦЭМ!$A$33:$A$776,$A168,СВЦЭМ!$B$33:$B$776,H$155)+'СЕТ СН'!$F$12</f>
        <v>137.78032021000001</v>
      </c>
      <c r="I168" s="36">
        <f>SUMIFS(СВЦЭМ!$E$33:$E$776,СВЦЭМ!$A$33:$A$776,$A168,СВЦЭМ!$B$33:$B$776,I$155)+'СЕТ СН'!$F$12</f>
        <v>132.80466915</v>
      </c>
      <c r="J168" s="36">
        <f>SUMIFS(СВЦЭМ!$E$33:$E$776,СВЦЭМ!$A$33:$A$776,$A168,СВЦЭМ!$B$33:$B$776,J$155)+'СЕТ СН'!$F$12</f>
        <v>124.66377196000001</v>
      </c>
      <c r="K168" s="36">
        <f>SUMIFS(СВЦЭМ!$E$33:$E$776,СВЦЭМ!$A$33:$A$776,$A168,СВЦЭМ!$B$33:$B$776,K$155)+'СЕТ СН'!$F$12</f>
        <v>113.36408385</v>
      </c>
      <c r="L168" s="36">
        <f>SUMIFS(СВЦЭМ!$E$33:$E$776,СВЦЭМ!$A$33:$A$776,$A168,СВЦЭМ!$B$33:$B$776,L$155)+'СЕТ СН'!$F$12</f>
        <v>104.16150845999999</v>
      </c>
      <c r="M168" s="36">
        <f>SUMIFS(СВЦЭМ!$E$33:$E$776,СВЦЭМ!$A$33:$A$776,$A168,СВЦЭМ!$B$33:$B$776,M$155)+'СЕТ СН'!$F$12</f>
        <v>104.67341018</v>
      </c>
      <c r="N168" s="36">
        <f>SUMIFS(СВЦЭМ!$E$33:$E$776,СВЦЭМ!$A$33:$A$776,$A168,СВЦЭМ!$B$33:$B$776,N$155)+'СЕТ СН'!$F$12</f>
        <v>105.45512829</v>
      </c>
      <c r="O168" s="36">
        <f>SUMIFS(СВЦЭМ!$E$33:$E$776,СВЦЭМ!$A$33:$A$776,$A168,СВЦЭМ!$B$33:$B$776,O$155)+'СЕТ СН'!$F$12</f>
        <v>106.63235337</v>
      </c>
      <c r="P168" s="36">
        <f>SUMIFS(СВЦЭМ!$E$33:$E$776,СВЦЭМ!$A$33:$A$776,$A168,СВЦЭМ!$B$33:$B$776,P$155)+'СЕТ СН'!$F$12</f>
        <v>107.52178800999999</v>
      </c>
      <c r="Q168" s="36">
        <f>SUMIFS(СВЦЭМ!$E$33:$E$776,СВЦЭМ!$A$33:$A$776,$A168,СВЦЭМ!$B$33:$B$776,Q$155)+'СЕТ СН'!$F$12</f>
        <v>105.27853193</v>
      </c>
      <c r="R168" s="36">
        <f>SUMIFS(СВЦЭМ!$E$33:$E$776,СВЦЭМ!$A$33:$A$776,$A168,СВЦЭМ!$B$33:$B$776,R$155)+'СЕТ СН'!$F$12</f>
        <v>104.83778835</v>
      </c>
      <c r="S168" s="36">
        <f>SUMIFS(СВЦЭМ!$E$33:$E$776,СВЦЭМ!$A$33:$A$776,$A168,СВЦЭМ!$B$33:$B$776,S$155)+'СЕТ СН'!$F$12</f>
        <v>106.03057846</v>
      </c>
      <c r="T168" s="36">
        <f>SUMIFS(СВЦЭМ!$E$33:$E$776,СВЦЭМ!$A$33:$A$776,$A168,СВЦЭМ!$B$33:$B$776,T$155)+'СЕТ СН'!$F$12</f>
        <v>107.16209154000001</v>
      </c>
      <c r="U168" s="36">
        <f>SUMIFS(СВЦЭМ!$E$33:$E$776,СВЦЭМ!$A$33:$A$776,$A168,СВЦЭМ!$B$33:$B$776,U$155)+'СЕТ СН'!$F$12</f>
        <v>106.35435868</v>
      </c>
      <c r="V168" s="36">
        <f>SUMIFS(СВЦЭМ!$E$33:$E$776,СВЦЭМ!$A$33:$A$776,$A168,СВЦЭМ!$B$33:$B$776,V$155)+'СЕТ СН'!$F$12</f>
        <v>105.9038821</v>
      </c>
      <c r="W168" s="36">
        <f>SUMIFS(СВЦЭМ!$E$33:$E$776,СВЦЭМ!$A$33:$A$776,$A168,СВЦЭМ!$B$33:$B$776,W$155)+'СЕТ СН'!$F$12</f>
        <v>103.7443</v>
      </c>
      <c r="X168" s="36">
        <f>SUMIFS(СВЦЭМ!$E$33:$E$776,СВЦЭМ!$A$33:$A$776,$A168,СВЦЭМ!$B$33:$B$776,X$155)+'СЕТ СН'!$F$12</f>
        <v>107.023742</v>
      </c>
      <c r="Y168" s="36">
        <f>SUMIFS(СВЦЭМ!$E$33:$E$776,СВЦЭМ!$A$33:$A$776,$A168,СВЦЭМ!$B$33:$B$776,Y$155)+'СЕТ СН'!$F$12</f>
        <v>121.0542983</v>
      </c>
    </row>
    <row r="169" spans="1:25" ht="15.75" x14ac:dyDescent="0.2">
      <c r="A169" s="35">
        <f t="shared" si="4"/>
        <v>43996</v>
      </c>
      <c r="B169" s="36">
        <f>SUMIFS(СВЦЭМ!$E$33:$E$776,СВЦЭМ!$A$33:$A$776,$A169,СВЦЭМ!$B$33:$B$776,B$155)+'СЕТ СН'!$F$12</f>
        <v>137.84577525</v>
      </c>
      <c r="C169" s="36">
        <f>SUMIFS(СВЦЭМ!$E$33:$E$776,СВЦЭМ!$A$33:$A$776,$A169,СВЦЭМ!$B$33:$B$776,C$155)+'СЕТ СН'!$F$12</f>
        <v>142.10041426999999</v>
      </c>
      <c r="D169" s="36">
        <f>SUMIFS(СВЦЭМ!$E$33:$E$776,СВЦЭМ!$A$33:$A$776,$A169,СВЦЭМ!$B$33:$B$776,D$155)+'СЕТ СН'!$F$12</f>
        <v>139.71469336999999</v>
      </c>
      <c r="E169" s="36">
        <f>SUMIFS(СВЦЭМ!$E$33:$E$776,СВЦЭМ!$A$33:$A$776,$A169,СВЦЭМ!$B$33:$B$776,E$155)+'СЕТ СН'!$F$12</f>
        <v>138.39132720000001</v>
      </c>
      <c r="F169" s="36">
        <f>SUMIFS(СВЦЭМ!$E$33:$E$776,СВЦЭМ!$A$33:$A$776,$A169,СВЦЭМ!$B$33:$B$776,F$155)+'СЕТ СН'!$F$12</f>
        <v>137.29173614000001</v>
      </c>
      <c r="G169" s="36">
        <f>SUMIFS(СВЦЭМ!$E$33:$E$776,СВЦЭМ!$A$33:$A$776,$A169,СВЦЭМ!$B$33:$B$776,G$155)+'СЕТ СН'!$F$12</f>
        <v>138.87676465000001</v>
      </c>
      <c r="H169" s="36">
        <f>SUMIFS(СВЦЭМ!$E$33:$E$776,СВЦЭМ!$A$33:$A$776,$A169,СВЦЭМ!$B$33:$B$776,H$155)+'СЕТ СН'!$F$12</f>
        <v>137.87411277999999</v>
      </c>
      <c r="I169" s="36">
        <f>SUMIFS(СВЦЭМ!$E$33:$E$776,СВЦЭМ!$A$33:$A$776,$A169,СВЦЭМ!$B$33:$B$776,I$155)+'СЕТ СН'!$F$12</f>
        <v>140.67678387999999</v>
      </c>
      <c r="J169" s="36">
        <f>SUMIFS(СВЦЭМ!$E$33:$E$776,СВЦЭМ!$A$33:$A$776,$A169,СВЦЭМ!$B$33:$B$776,J$155)+'СЕТ СН'!$F$12</f>
        <v>131.46797559000001</v>
      </c>
      <c r="K169" s="36">
        <f>SUMIFS(СВЦЭМ!$E$33:$E$776,СВЦЭМ!$A$33:$A$776,$A169,СВЦЭМ!$B$33:$B$776,K$155)+'СЕТ СН'!$F$12</f>
        <v>112.67888062</v>
      </c>
      <c r="L169" s="36">
        <f>SUMIFS(СВЦЭМ!$E$33:$E$776,СВЦЭМ!$A$33:$A$776,$A169,СВЦЭМ!$B$33:$B$776,L$155)+'СЕТ СН'!$F$12</f>
        <v>100.9020108</v>
      </c>
      <c r="M169" s="36">
        <f>SUMIFS(СВЦЭМ!$E$33:$E$776,СВЦЭМ!$A$33:$A$776,$A169,СВЦЭМ!$B$33:$B$776,M$155)+'СЕТ СН'!$F$12</f>
        <v>100.63628905</v>
      </c>
      <c r="N169" s="36">
        <f>SUMIFS(СВЦЭМ!$E$33:$E$776,СВЦЭМ!$A$33:$A$776,$A169,СВЦЭМ!$B$33:$B$776,N$155)+'СЕТ СН'!$F$12</f>
        <v>101.87508438</v>
      </c>
      <c r="O169" s="36">
        <f>SUMIFS(СВЦЭМ!$E$33:$E$776,СВЦЭМ!$A$33:$A$776,$A169,СВЦЭМ!$B$33:$B$776,O$155)+'СЕТ СН'!$F$12</f>
        <v>101.52056832</v>
      </c>
      <c r="P169" s="36">
        <f>SUMIFS(СВЦЭМ!$E$33:$E$776,СВЦЭМ!$A$33:$A$776,$A169,СВЦЭМ!$B$33:$B$776,P$155)+'СЕТ СН'!$F$12</f>
        <v>101.18221896999999</v>
      </c>
      <c r="Q169" s="36">
        <f>SUMIFS(СВЦЭМ!$E$33:$E$776,СВЦЭМ!$A$33:$A$776,$A169,СВЦЭМ!$B$33:$B$776,Q$155)+'СЕТ СН'!$F$12</f>
        <v>99.028145820000006</v>
      </c>
      <c r="R169" s="36">
        <f>SUMIFS(СВЦЭМ!$E$33:$E$776,СВЦЭМ!$A$33:$A$776,$A169,СВЦЭМ!$B$33:$B$776,R$155)+'СЕТ СН'!$F$12</f>
        <v>97.959975909999997</v>
      </c>
      <c r="S169" s="36">
        <f>SUMIFS(СВЦЭМ!$E$33:$E$776,СВЦЭМ!$A$33:$A$776,$A169,СВЦЭМ!$B$33:$B$776,S$155)+'СЕТ СН'!$F$12</f>
        <v>99.700187220000004</v>
      </c>
      <c r="T169" s="36">
        <f>SUMIFS(СВЦЭМ!$E$33:$E$776,СВЦЭМ!$A$33:$A$776,$A169,СВЦЭМ!$B$33:$B$776,T$155)+'СЕТ СН'!$F$12</f>
        <v>98.378874069999995</v>
      </c>
      <c r="U169" s="36">
        <f>SUMIFS(СВЦЭМ!$E$33:$E$776,СВЦЭМ!$A$33:$A$776,$A169,СВЦЭМ!$B$33:$B$776,U$155)+'СЕТ СН'!$F$12</f>
        <v>96.472360800000004</v>
      </c>
      <c r="V169" s="36">
        <f>SUMIFS(СВЦЭМ!$E$33:$E$776,СВЦЭМ!$A$33:$A$776,$A169,СВЦЭМ!$B$33:$B$776,V$155)+'СЕТ СН'!$F$12</f>
        <v>94.057970639999994</v>
      </c>
      <c r="W169" s="36">
        <f>SUMIFS(СВЦЭМ!$E$33:$E$776,СВЦЭМ!$A$33:$A$776,$A169,СВЦЭМ!$B$33:$B$776,W$155)+'СЕТ СН'!$F$12</f>
        <v>93.529885050000004</v>
      </c>
      <c r="X169" s="36">
        <f>SUMIFS(СВЦЭМ!$E$33:$E$776,СВЦЭМ!$A$33:$A$776,$A169,СВЦЭМ!$B$33:$B$776,X$155)+'СЕТ СН'!$F$12</f>
        <v>101.02286291</v>
      </c>
      <c r="Y169" s="36">
        <f>SUMIFS(СВЦЭМ!$E$33:$E$776,СВЦЭМ!$A$33:$A$776,$A169,СВЦЭМ!$B$33:$B$776,Y$155)+'СЕТ СН'!$F$12</f>
        <v>119.62448199000001</v>
      </c>
    </row>
    <row r="170" spans="1:25" ht="15.75" x14ac:dyDescent="0.2">
      <c r="A170" s="35">
        <f t="shared" si="4"/>
        <v>43997</v>
      </c>
      <c r="B170" s="36">
        <f>SUMIFS(СВЦЭМ!$E$33:$E$776,СВЦЭМ!$A$33:$A$776,$A170,СВЦЭМ!$B$33:$B$776,B$155)+'СЕТ СН'!$F$12</f>
        <v>131.23534778000001</v>
      </c>
      <c r="C170" s="36">
        <f>SUMIFS(СВЦЭМ!$E$33:$E$776,СВЦЭМ!$A$33:$A$776,$A170,СВЦЭМ!$B$33:$B$776,C$155)+'СЕТ СН'!$F$12</f>
        <v>136.76507562</v>
      </c>
      <c r="D170" s="36">
        <f>SUMIFS(СВЦЭМ!$E$33:$E$776,СВЦЭМ!$A$33:$A$776,$A170,СВЦЭМ!$B$33:$B$776,D$155)+'СЕТ СН'!$F$12</f>
        <v>140.66966532999999</v>
      </c>
      <c r="E170" s="36">
        <f>SUMIFS(СВЦЭМ!$E$33:$E$776,СВЦЭМ!$A$33:$A$776,$A170,СВЦЭМ!$B$33:$B$776,E$155)+'СЕТ СН'!$F$12</f>
        <v>141.26047194</v>
      </c>
      <c r="F170" s="36">
        <f>SUMIFS(СВЦЭМ!$E$33:$E$776,СВЦЭМ!$A$33:$A$776,$A170,СВЦЭМ!$B$33:$B$776,F$155)+'СЕТ СН'!$F$12</f>
        <v>139.95047098000001</v>
      </c>
      <c r="G170" s="36">
        <f>SUMIFS(СВЦЭМ!$E$33:$E$776,СВЦЭМ!$A$33:$A$776,$A170,СВЦЭМ!$B$33:$B$776,G$155)+'СЕТ СН'!$F$12</f>
        <v>141.62851739999999</v>
      </c>
      <c r="H170" s="36">
        <f>SUMIFS(СВЦЭМ!$E$33:$E$776,СВЦЭМ!$A$33:$A$776,$A170,СВЦЭМ!$B$33:$B$776,H$155)+'СЕТ СН'!$F$12</f>
        <v>138.06887755</v>
      </c>
      <c r="I170" s="36">
        <f>SUMIFS(СВЦЭМ!$E$33:$E$776,СВЦЭМ!$A$33:$A$776,$A170,СВЦЭМ!$B$33:$B$776,I$155)+'СЕТ СН'!$F$12</f>
        <v>132.57769141</v>
      </c>
      <c r="J170" s="36">
        <f>SUMIFS(СВЦЭМ!$E$33:$E$776,СВЦЭМ!$A$33:$A$776,$A170,СВЦЭМ!$B$33:$B$776,J$155)+'СЕТ СН'!$F$12</f>
        <v>121.49753647</v>
      </c>
      <c r="K170" s="36">
        <f>SUMIFS(СВЦЭМ!$E$33:$E$776,СВЦЭМ!$A$33:$A$776,$A170,СВЦЭМ!$B$33:$B$776,K$155)+'СЕТ СН'!$F$12</f>
        <v>110.21263411</v>
      </c>
      <c r="L170" s="36">
        <f>SUMIFS(СВЦЭМ!$E$33:$E$776,СВЦЭМ!$A$33:$A$776,$A170,СВЦЭМ!$B$33:$B$776,L$155)+'СЕТ СН'!$F$12</f>
        <v>103.51833592</v>
      </c>
      <c r="M170" s="36">
        <f>SUMIFS(СВЦЭМ!$E$33:$E$776,СВЦЭМ!$A$33:$A$776,$A170,СВЦЭМ!$B$33:$B$776,M$155)+'СЕТ СН'!$F$12</f>
        <v>105.95684682</v>
      </c>
      <c r="N170" s="36">
        <f>SUMIFS(СВЦЭМ!$E$33:$E$776,СВЦЭМ!$A$33:$A$776,$A170,СВЦЭМ!$B$33:$B$776,N$155)+'СЕТ СН'!$F$12</f>
        <v>106.3678</v>
      </c>
      <c r="O170" s="36">
        <f>SUMIFS(СВЦЭМ!$E$33:$E$776,СВЦЭМ!$A$33:$A$776,$A170,СВЦЭМ!$B$33:$B$776,O$155)+'СЕТ СН'!$F$12</f>
        <v>108.76265941</v>
      </c>
      <c r="P170" s="36">
        <f>SUMIFS(СВЦЭМ!$E$33:$E$776,СВЦЭМ!$A$33:$A$776,$A170,СВЦЭМ!$B$33:$B$776,P$155)+'СЕТ СН'!$F$12</f>
        <v>110.27160158</v>
      </c>
      <c r="Q170" s="36">
        <f>SUMIFS(СВЦЭМ!$E$33:$E$776,СВЦЭМ!$A$33:$A$776,$A170,СВЦЭМ!$B$33:$B$776,Q$155)+'СЕТ СН'!$F$12</f>
        <v>109.17560272</v>
      </c>
      <c r="R170" s="36">
        <f>SUMIFS(СВЦЭМ!$E$33:$E$776,СВЦЭМ!$A$33:$A$776,$A170,СВЦЭМ!$B$33:$B$776,R$155)+'СЕТ СН'!$F$12</f>
        <v>109.03556404</v>
      </c>
      <c r="S170" s="36">
        <f>SUMIFS(СВЦЭМ!$E$33:$E$776,СВЦЭМ!$A$33:$A$776,$A170,СВЦЭМ!$B$33:$B$776,S$155)+'СЕТ СН'!$F$12</f>
        <v>108.64104897</v>
      </c>
      <c r="T170" s="36">
        <f>SUMIFS(СВЦЭМ!$E$33:$E$776,СВЦЭМ!$A$33:$A$776,$A170,СВЦЭМ!$B$33:$B$776,T$155)+'СЕТ СН'!$F$12</f>
        <v>108.42834401</v>
      </c>
      <c r="U170" s="36">
        <f>SUMIFS(СВЦЭМ!$E$33:$E$776,СВЦЭМ!$A$33:$A$776,$A170,СВЦЭМ!$B$33:$B$776,U$155)+'СЕТ СН'!$F$12</f>
        <v>107.31619983</v>
      </c>
      <c r="V170" s="36">
        <f>SUMIFS(СВЦЭМ!$E$33:$E$776,СВЦЭМ!$A$33:$A$776,$A170,СВЦЭМ!$B$33:$B$776,V$155)+'СЕТ СН'!$F$12</f>
        <v>104.47841348</v>
      </c>
      <c r="W170" s="36">
        <f>SUMIFS(СВЦЭМ!$E$33:$E$776,СВЦЭМ!$A$33:$A$776,$A170,СВЦЭМ!$B$33:$B$776,W$155)+'СЕТ СН'!$F$12</f>
        <v>100.87099934</v>
      </c>
      <c r="X170" s="36">
        <f>SUMIFS(СВЦЭМ!$E$33:$E$776,СВЦЭМ!$A$33:$A$776,$A170,СВЦЭМ!$B$33:$B$776,X$155)+'СЕТ СН'!$F$12</f>
        <v>104.75980083</v>
      </c>
      <c r="Y170" s="36">
        <f>SUMIFS(СВЦЭМ!$E$33:$E$776,СВЦЭМ!$A$33:$A$776,$A170,СВЦЭМ!$B$33:$B$776,Y$155)+'СЕТ СН'!$F$12</f>
        <v>120.46290097000001</v>
      </c>
    </row>
    <row r="171" spans="1:25" ht="15.75" x14ac:dyDescent="0.2">
      <c r="A171" s="35">
        <f t="shared" si="4"/>
        <v>43998</v>
      </c>
      <c r="B171" s="36">
        <f>SUMIFS(СВЦЭМ!$E$33:$E$776,СВЦЭМ!$A$33:$A$776,$A171,СВЦЭМ!$B$33:$B$776,B$155)+'СЕТ СН'!$F$12</f>
        <v>137.55772537000001</v>
      </c>
      <c r="C171" s="36">
        <f>SUMIFS(СВЦЭМ!$E$33:$E$776,СВЦЭМ!$A$33:$A$776,$A171,СВЦЭМ!$B$33:$B$776,C$155)+'СЕТ СН'!$F$12</f>
        <v>142.8750991</v>
      </c>
      <c r="D171" s="36">
        <f>SUMIFS(СВЦЭМ!$E$33:$E$776,СВЦЭМ!$A$33:$A$776,$A171,СВЦЭМ!$B$33:$B$776,D$155)+'СЕТ СН'!$F$12</f>
        <v>145.84182114000001</v>
      </c>
      <c r="E171" s="36">
        <f>SUMIFS(СВЦЭМ!$E$33:$E$776,СВЦЭМ!$A$33:$A$776,$A171,СВЦЭМ!$B$33:$B$776,E$155)+'СЕТ СН'!$F$12</f>
        <v>144.65692034</v>
      </c>
      <c r="F171" s="36">
        <f>SUMIFS(СВЦЭМ!$E$33:$E$776,СВЦЭМ!$A$33:$A$776,$A171,СВЦЭМ!$B$33:$B$776,F$155)+'СЕТ СН'!$F$12</f>
        <v>144.29721244000001</v>
      </c>
      <c r="G171" s="36">
        <f>SUMIFS(СВЦЭМ!$E$33:$E$776,СВЦЭМ!$A$33:$A$776,$A171,СВЦЭМ!$B$33:$B$776,G$155)+'СЕТ СН'!$F$12</f>
        <v>145.52491347</v>
      </c>
      <c r="H171" s="36">
        <f>SUMIFS(СВЦЭМ!$E$33:$E$776,СВЦЭМ!$A$33:$A$776,$A171,СВЦЭМ!$B$33:$B$776,H$155)+'СЕТ СН'!$F$12</f>
        <v>146.52091404999999</v>
      </c>
      <c r="I171" s="36">
        <f>SUMIFS(СВЦЭМ!$E$33:$E$776,СВЦЭМ!$A$33:$A$776,$A171,СВЦЭМ!$B$33:$B$776,I$155)+'СЕТ СН'!$F$12</f>
        <v>139.07164687</v>
      </c>
      <c r="J171" s="36">
        <f>SUMIFS(СВЦЭМ!$E$33:$E$776,СВЦЭМ!$A$33:$A$776,$A171,СВЦЭМ!$B$33:$B$776,J$155)+'СЕТ СН'!$F$12</f>
        <v>129.64187842000001</v>
      </c>
      <c r="K171" s="36">
        <f>SUMIFS(СВЦЭМ!$E$33:$E$776,СВЦЭМ!$A$33:$A$776,$A171,СВЦЭМ!$B$33:$B$776,K$155)+'СЕТ СН'!$F$12</f>
        <v>116.23406102</v>
      </c>
      <c r="L171" s="36">
        <f>SUMIFS(СВЦЭМ!$E$33:$E$776,СВЦЭМ!$A$33:$A$776,$A171,СВЦЭМ!$B$33:$B$776,L$155)+'СЕТ СН'!$F$12</f>
        <v>108.21642314</v>
      </c>
      <c r="M171" s="36">
        <f>SUMIFS(СВЦЭМ!$E$33:$E$776,СВЦЭМ!$A$33:$A$776,$A171,СВЦЭМ!$B$33:$B$776,M$155)+'СЕТ СН'!$F$12</f>
        <v>107.95099793</v>
      </c>
      <c r="N171" s="36">
        <f>SUMIFS(СВЦЭМ!$E$33:$E$776,СВЦЭМ!$A$33:$A$776,$A171,СВЦЭМ!$B$33:$B$776,N$155)+'СЕТ СН'!$F$12</f>
        <v>108.57271615000001</v>
      </c>
      <c r="O171" s="36">
        <f>SUMIFS(СВЦЭМ!$E$33:$E$776,СВЦЭМ!$A$33:$A$776,$A171,СВЦЭМ!$B$33:$B$776,O$155)+'СЕТ СН'!$F$12</f>
        <v>110.11984839</v>
      </c>
      <c r="P171" s="36">
        <f>SUMIFS(СВЦЭМ!$E$33:$E$776,СВЦЭМ!$A$33:$A$776,$A171,СВЦЭМ!$B$33:$B$776,P$155)+'СЕТ СН'!$F$12</f>
        <v>109.75852578999999</v>
      </c>
      <c r="Q171" s="36">
        <f>SUMIFS(СВЦЭМ!$E$33:$E$776,СВЦЭМ!$A$33:$A$776,$A171,СВЦЭМ!$B$33:$B$776,Q$155)+'СЕТ СН'!$F$12</f>
        <v>110.56554355</v>
      </c>
      <c r="R171" s="36">
        <f>SUMIFS(СВЦЭМ!$E$33:$E$776,СВЦЭМ!$A$33:$A$776,$A171,СВЦЭМ!$B$33:$B$776,R$155)+'СЕТ СН'!$F$12</f>
        <v>110.26740921</v>
      </c>
      <c r="S171" s="36">
        <f>SUMIFS(СВЦЭМ!$E$33:$E$776,СВЦЭМ!$A$33:$A$776,$A171,СВЦЭМ!$B$33:$B$776,S$155)+'СЕТ СН'!$F$12</f>
        <v>110.43050004</v>
      </c>
      <c r="T171" s="36">
        <f>SUMIFS(СВЦЭМ!$E$33:$E$776,СВЦЭМ!$A$33:$A$776,$A171,СВЦЭМ!$B$33:$B$776,T$155)+'СЕТ СН'!$F$12</f>
        <v>109.51903102</v>
      </c>
      <c r="U171" s="36">
        <f>SUMIFS(СВЦЭМ!$E$33:$E$776,СВЦЭМ!$A$33:$A$776,$A171,СВЦЭМ!$B$33:$B$776,U$155)+'СЕТ СН'!$F$12</f>
        <v>108.11903305</v>
      </c>
      <c r="V171" s="36">
        <f>SUMIFS(СВЦЭМ!$E$33:$E$776,СВЦЭМ!$A$33:$A$776,$A171,СВЦЭМ!$B$33:$B$776,V$155)+'СЕТ СН'!$F$12</f>
        <v>101.83846886000001</v>
      </c>
      <c r="W171" s="36">
        <f>SUMIFS(СВЦЭМ!$E$33:$E$776,СВЦЭМ!$A$33:$A$776,$A171,СВЦЭМ!$B$33:$B$776,W$155)+'СЕТ СН'!$F$12</f>
        <v>101.99352893</v>
      </c>
      <c r="X171" s="36">
        <f>SUMIFS(СВЦЭМ!$E$33:$E$776,СВЦЭМ!$A$33:$A$776,$A171,СВЦЭМ!$B$33:$B$776,X$155)+'СЕТ СН'!$F$12</f>
        <v>110.94990292</v>
      </c>
      <c r="Y171" s="36">
        <f>SUMIFS(СВЦЭМ!$E$33:$E$776,СВЦЭМ!$A$33:$A$776,$A171,СВЦЭМ!$B$33:$B$776,Y$155)+'СЕТ СН'!$F$12</f>
        <v>123.14397603</v>
      </c>
    </row>
    <row r="172" spans="1:25" ht="15.75" x14ac:dyDescent="0.2">
      <c r="A172" s="35">
        <f t="shared" si="4"/>
        <v>43999</v>
      </c>
      <c r="B172" s="36">
        <f>SUMIFS(СВЦЭМ!$E$33:$E$776,СВЦЭМ!$A$33:$A$776,$A172,СВЦЭМ!$B$33:$B$776,B$155)+'СЕТ СН'!$F$12</f>
        <v>142.90662491000001</v>
      </c>
      <c r="C172" s="36">
        <f>SUMIFS(СВЦЭМ!$E$33:$E$776,СВЦЭМ!$A$33:$A$776,$A172,СВЦЭМ!$B$33:$B$776,C$155)+'СЕТ СН'!$F$12</f>
        <v>149.37144025000001</v>
      </c>
      <c r="D172" s="36">
        <f>SUMIFS(СВЦЭМ!$E$33:$E$776,СВЦЭМ!$A$33:$A$776,$A172,СВЦЭМ!$B$33:$B$776,D$155)+'СЕТ СН'!$F$12</f>
        <v>145.96382968</v>
      </c>
      <c r="E172" s="36">
        <f>SUMIFS(СВЦЭМ!$E$33:$E$776,СВЦЭМ!$A$33:$A$776,$A172,СВЦЭМ!$B$33:$B$776,E$155)+'СЕТ СН'!$F$12</f>
        <v>143.93100088</v>
      </c>
      <c r="F172" s="36">
        <f>SUMIFS(СВЦЭМ!$E$33:$E$776,СВЦЭМ!$A$33:$A$776,$A172,СВЦЭМ!$B$33:$B$776,F$155)+'СЕТ СН'!$F$12</f>
        <v>142.8713113</v>
      </c>
      <c r="G172" s="36">
        <f>SUMIFS(СВЦЭМ!$E$33:$E$776,СВЦЭМ!$A$33:$A$776,$A172,СВЦЭМ!$B$33:$B$776,G$155)+'СЕТ СН'!$F$12</f>
        <v>144.51349278000001</v>
      </c>
      <c r="H172" s="36">
        <f>SUMIFS(СВЦЭМ!$E$33:$E$776,СВЦЭМ!$A$33:$A$776,$A172,СВЦЭМ!$B$33:$B$776,H$155)+'СЕТ СН'!$F$12</f>
        <v>149.56774043999999</v>
      </c>
      <c r="I172" s="36">
        <f>SUMIFS(СВЦЭМ!$E$33:$E$776,СВЦЭМ!$A$33:$A$776,$A172,СВЦЭМ!$B$33:$B$776,I$155)+'СЕТ СН'!$F$12</f>
        <v>145.58352558999999</v>
      </c>
      <c r="J172" s="36">
        <f>SUMIFS(СВЦЭМ!$E$33:$E$776,СВЦЭМ!$A$33:$A$776,$A172,СВЦЭМ!$B$33:$B$776,J$155)+'СЕТ СН'!$F$12</f>
        <v>136.20114863000001</v>
      </c>
      <c r="K172" s="36">
        <f>SUMIFS(СВЦЭМ!$E$33:$E$776,СВЦЭМ!$A$33:$A$776,$A172,СВЦЭМ!$B$33:$B$776,K$155)+'СЕТ СН'!$F$12</f>
        <v>119.69101001999999</v>
      </c>
      <c r="L172" s="36">
        <f>SUMIFS(СВЦЭМ!$E$33:$E$776,СВЦЭМ!$A$33:$A$776,$A172,СВЦЭМ!$B$33:$B$776,L$155)+'СЕТ СН'!$F$12</f>
        <v>107.51065389999999</v>
      </c>
      <c r="M172" s="36">
        <f>SUMIFS(СВЦЭМ!$E$33:$E$776,СВЦЭМ!$A$33:$A$776,$A172,СВЦЭМ!$B$33:$B$776,M$155)+'СЕТ СН'!$F$12</f>
        <v>105.61145347999999</v>
      </c>
      <c r="N172" s="36">
        <f>SUMIFS(СВЦЭМ!$E$33:$E$776,СВЦЭМ!$A$33:$A$776,$A172,СВЦЭМ!$B$33:$B$776,N$155)+'СЕТ СН'!$F$12</f>
        <v>106.27763658000001</v>
      </c>
      <c r="O172" s="36">
        <f>SUMIFS(СВЦЭМ!$E$33:$E$776,СВЦЭМ!$A$33:$A$776,$A172,СВЦЭМ!$B$33:$B$776,O$155)+'СЕТ СН'!$F$12</f>
        <v>108.37438720999999</v>
      </c>
      <c r="P172" s="36">
        <f>SUMIFS(СВЦЭМ!$E$33:$E$776,СВЦЭМ!$A$33:$A$776,$A172,СВЦЭМ!$B$33:$B$776,P$155)+'СЕТ СН'!$F$12</f>
        <v>110.72652966</v>
      </c>
      <c r="Q172" s="36">
        <f>SUMIFS(СВЦЭМ!$E$33:$E$776,СВЦЭМ!$A$33:$A$776,$A172,СВЦЭМ!$B$33:$B$776,Q$155)+'СЕТ СН'!$F$12</f>
        <v>109.14028325</v>
      </c>
      <c r="R172" s="36">
        <f>SUMIFS(СВЦЭМ!$E$33:$E$776,СВЦЭМ!$A$33:$A$776,$A172,СВЦЭМ!$B$33:$B$776,R$155)+'СЕТ СН'!$F$12</f>
        <v>108.4682155</v>
      </c>
      <c r="S172" s="36">
        <f>SUMIFS(СВЦЭМ!$E$33:$E$776,СВЦЭМ!$A$33:$A$776,$A172,СВЦЭМ!$B$33:$B$776,S$155)+'СЕТ СН'!$F$12</f>
        <v>108.75971265</v>
      </c>
      <c r="T172" s="36">
        <f>SUMIFS(СВЦЭМ!$E$33:$E$776,СВЦЭМ!$A$33:$A$776,$A172,СВЦЭМ!$B$33:$B$776,T$155)+'СЕТ СН'!$F$12</f>
        <v>110.49596673000001</v>
      </c>
      <c r="U172" s="36">
        <f>SUMIFS(СВЦЭМ!$E$33:$E$776,СВЦЭМ!$A$33:$A$776,$A172,СВЦЭМ!$B$33:$B$776,U$155)+'СЕТ СН'!$F$12</f>
        <v>107.92119399000001</v>
      </c>
      <c r="V172" s="36">
        <f>SUMIFS(СВЦЭМ!$E$33:$E$776,СВЦЭМ!$A$33:$A$776,$A172,СВЦЭМ!$B$33:$B$776,V$155)+'СЕТ СН'!$F$12</f>
        <v>106.7995865</v>
      </c>
      <c r="W172" s="36">
        <f>SUMIFS(СВЦЭМ!$E$33:$E$776,СВЦЭМ!$A$33:$A$776,$A172,СВЦЭМ!$B$33:$B$776,W$155)+'СЕТ СН'!$F$12</f>
        <v>107.71286696999999</v>
      </c>
      <c r="X172" s="36">
        <f>SUMIFS(СВЦЭМ!$E$33:$E$776,СВЦЭМ!$A$33:$A$776,$A172,СВЦЭМ!$B$33:$B$776,X$155)+'СЕТ СН'!$F$12</f>
        <v>115.35464272999999</v>
      </c>
      <c r="Y172" s="36">
        <f>SUMIFS(СВЦЭМ!$E$33:$E$776,СВЦЭМ!$A$33:$A$776,$A172,СВЦЭМ!$B$33:$B$776,Y$155)+'СЕТ СН'!$F$12</f>
        <v>129.07989601</v>
      </c>
    </row>
    <row r="173" spans="1:25" ht="15.75" x14ac:dyDescent="0.2">
      <c r="A173" s="35">
        <f t="shared" si="4"/>
        <v>44000</v>
      </c>
      <c r="B173" s="36">
        <f>SUMIFS(СВЦЭМ!$E$33:$E$776,СВЦЭМ!$A$33:$A$776,$A173,СВЦЭМ!$B$33:$B$776,B$155)+'СЕТ СН'!$F$12</f>
        <v>123.7063299</v>
      </c>
      <c r="C173" s="36">
        <f>SUMIFS(СВЦЭМ!$E$33:$E$776,СВЦЭМ!$A$33:$A$776,$A173,СВЦЭМ!$B$33:$B$776,C$155)+'СЕТ СН'!$F$12</f>
        <v>119.95497444999999</v>
      </c>
      <c r="D173" s="36">
        <f>SUMIFS(СВЦЭМ!$E$33:$E$776,СВЦЭМ!$A$33:$A$776,$A173,СВЦЭМ!$B$33:$B$776,D$155)+'СЕТ СН'!$F$12</f>
        <v>124.62733425</v>
      </c>
      <c r="E173" s="36">
        <f>SUMIFS(СВЦЭМ!$E$33:$E$776,СВЦЭМ!$A$33:$A$776,$A173,СВЦЭМ!$B$33:$B$776,E$155)+'СЕТ СН'!$F$12</f>
        <v>126.69485397</v>
      </c>
      <c r="F173" s="36">
        <f>SUMIFS(СВЦЭМ!$E$33:$E$776,СВЦЭМ!$A$33:$A$776,$A173,СВЦЭМ!$B$33:$B$776,F$155)+'СЕТ СН'!$F$12</f>
        <v>126.5162018</v>
      </c>
      <c r="G173" s="36">
        <f>SUMIFS(СВЦЭМ!$E$33:$E$776,СВЦЭМ!$A$33:$A$776,$A173,СВЦЭМ!$B$33:$B$776,G$155)+'СЕТ СН'!$F$12</f>
        <v>145.57468732999999</v>
      </c>
      <c r="H173" s="36">
        <f>SUMIFS(СВЦЭМ!$E$33:$E$776,СВЦЭМ!$A$33:$A$776,$A173,СВЦЭМ!$B$33:$B$776,H$155)+'СЕТ СН'!$F$12</f>
        <v>139.01607625</v>
      </c>
      <c r="I173" s="36">
        <f>SUMIFS(СВЦЭМ!$E$33:$E$776,СВЦЭМ!$A$33:$A$776,$A173,СВЦЭМ!$B$33:$B$776,I$155)+'СЕТ СН'!$F$12</f>
        <v>137.98396069</v>
      </c>
      <c r="J173" s="36">
        <f>SUMIFS(СВЦЭМ!$E$33:$E$776,СВЦЭМ!$A$33:$A$776,$A173,СВЦЭМ!$B$33:$B$776,J$155)+'СЕТ СН'!$F$12</f>
        <v>138.63733622999999</v>
      </c>
      <c r="K173" s="36">
        <f>SUMIFS(СВЦЭМ!$E$33:$E$776,СВЦЭМ!$A$33:$A$776,$A173,СВЦЭМ!$B$33:$B$776,K$155)+'СЕТ СН'!$F$12</f>
        <v>124.5887321</v>
      </c>
      <c r="L173" s="36">
        <f>SUMIFS(СВЦЭМ!$E$33:$E$776,СВЦЭМ!$A$33:$A$776,$A173,СВЦЭМ!$B$33:$B$776,L$155)+'СЕТ СН'!$F$12</f>
        <v>114.87468472</v>
      </c>
      <c r="M173" s="36">
        <f>SUMIFS(СВЦЭМ!$E$33:$E$776,СВЦЭМ!$A$33:$A$776,$A173,СВЦЭМ!$B$33:$B$776,M$155)+'СЕТ СН'!$F$12</f>
        <v>112.56182378</v>
      </c>
      <c r="N173" s="36">
        <f>SUMIFS(СВЦЭМ!$E$33:$E$776,СВЦЭМ!$A$33:$A$776,$A173,СВЦЭМ!$B$33:$B$776,N$155)+'СЕТ СН'!$F$12</f>
        <v>114.88812775</v>
      </c>
      <c r="O173" s="36">
        <f>SUMIFS(СВЦЭМ!$E$33:$E$776,СВЦЭМ!$A$33:$A$776,$A173,СВЦЭМ!$B$33:$B$776,O$155)+'СЕТ СН'!$F$12</f>
        <v>117.35587252000001</v>
      </c>
      <c r="P173" s="36">
        <f>SUMIFS(СВЦЭМ!$E$33:$E$776,СВЦЭМ!$A$33:$A$776,$A173,СВЦЭМ!$B$33:$B$776,P$155)+'СЕТ СН'!$F$12</f>
        <v>116.23481997</v>
      </c>
      <c r="Q173" s="36">
        <f>SUMIFS(СВЦЭМ!$E$33:$E$776,СВЦЭМ!$A$33:$A$776,$A173,СВЦЭМ!$B$33:$B$776,Q$155)+'СЕТ СН'!$F$12</f>
        <v>116.97870467</v>
      </c>
      <c r="R173" s="36">
        <f>SUMIFS(СВЦЭМ!$E$33:$E$776,СВЦЭМ!$A$33:$A$776,$A173,СВЦЭМ!$B$33:$B$776,R$155)+'СЕТ СН'!$F$12</f>
        <v>116.17153417999999</v>
      </c>
      <c r="S173" s="36">
        <f>SUMIFS(СВЦЭМ!$E$33:$E$776,СВЦЭМ!$A$33:$A$776,$A173,СВЦЭМ!$B$33:$B$776,S$155)+'СЕТ СН'!$F$12</f>
        <v>118.13010305</v>
      </c>
      <c r="T173" s="36">
        <f>SUMIFS(СВЦЭМ!$E$33:$E$776,СВЦЭМ!$A$33:$A$776,$A173,СВЦЭМ!$B$33:$B$776,T$155)+'СЕТ СН'!$F$12</f>
        <v>117.29002963000001</v>
      </c>
      <c r="U173" s="36">
        <f>SUMIFS(СВЦЭМ!$E$33:$E$776,СВЦЭМ!$A$33:$A$776,$A173,СВЦЭМ!$B$33:$B$776,U$155)+'СЕТ СН'!$F$12</f>
        <v>117.03716506000001</v>
      </c>
      <c r="V173" s="36">
        <f>SUMIFS(СВЦЭМ!$E$33:$E$776,СВЦЭМ!$A$33:$A$776,$A173,СВЦЭМ!$B$33:$B$776,V$155)+'СЕТ СН'!$F$12</f>
        <v>114.59004885</v>
      </c>
      <c r="W173" s="36">
        <f>SUMIFS(СВЦЭМ!$E$33:$E$776,СВЦЭМ!$A$33:$A$776,$A173,СВЦЭМ!$B$33:$B$776,W$155)+'СЕТ СН'!$F$12</f>
        <v>113.51888852</v>
      </c>
      <c r="X173" s="36">
        <f>SUMIFS(СВЦЭМ!$E$33:$E$776,СВЦЭМ!$A$33:$A$776,$A173,СВЦЭМ!$B$33:$B$776,X$155)+'СЕТ СН'!$F$12</f>
        <v>120.91763606000001</v>
      </c>
      <c r="Y173" s="36">
        <f>SUMIFS(СВЦЭМ!$E$33:$E$776,СВЦЭМ!$A$33:$A$776,$A173,СВЦЭМ!$B$33:$B$776,Y$155)+'СЕТ СН'!$F$12</f>
        <v>122.87410636</v>
      </c>
    </row>
    <row r="174" spans="1:25" ht="15.75" x14ac:dyDescent="0.2">
      <c r="A174" s="35">
        <f t="shared" si="4"/>
        <v>44001</v>
      </c>
      <c r="B174" s="36">
        <f>SUMIFS(СВЦЭМ!$E$33:$E$776,СВЦЭМ!$A$33:$A$776,$A174,СВЦЭМ!$B$33:$B$776,B$155)+'СЕТ СН'!$F$12</f>
        <v>140.86971019999999</v>
      </c>
      <c r="C174" s="36">
        <f>SUMIFS(СВЦЭМ!$E$33:$E$776,СВЦЭМ!$A$33:$A$776,$A174,СВЦЭМ!$B$33:$B$776,C$155)+'СЕТ СН'!$F$12</f>
        <v>146.73610037</v>
      </c>
      <c r="D174" s="36">
        <f>SUMIFS(СВЦЭМ!$E$33:$E$776,СВЦЭМ!$A$33:$A$776,$A174,СВЦЭМ!$B$33:$B$776,D$155)+'СЕТ СН'!$F$12</f>
        <v>147.80246778</v>
      </c>
      <c r="E174" s="36">
        <f>SUMIFS(СВЦЭМ!$E$33:$E$776,СВЦЭМ!$A$33:$A$776,$A174,СВЦЭМ!$B$33:$B$776,E$155)+'СЕТ СН'!$F$12</f>
        <v>146.15897509999999</v>
      </c>
      <c r="F174" s="36">
        <f>SUMIFS(СВЦЭМ!$E$33:$E$776,СВЦЭМ!$A$33:$A$776,$A174,СВЦЭМ!$B$33:$B$776,F$155)+'СЕТ СН'!$F$12</f>
        <v>145.18549834999999</v>
      </c>
      <c r="G174" s="36">
        <f>SUMIFS(СВЦЭМ!$E$33:$E$776,СВЦЭМ!$A$33:$A$776,$A174,СВЦЭМ!$B$33:$B$776,G$155)+'СЕТ СН'!$F$12</f>
        <v>146.55608537000001</v>
      </c>
      <c r="H174" s="36">
        <f>SUMIFS(СВЦЭМ!$E$33:$E$776,СВЦЭМ!$A$33:$A$776,$A174,СВЦЭМ!$B$33:$B$776,H$155)+'СЕТ СН'!$F$12</f>
        <v>149.46696979000001</v>
      </c>
      <c r="I174" s="36">
        <f>SUMIFS(СВЦЭМ!$E$33:$E$776,СВЦЭМ!$A$33:$A$776,$A174,СВЦЭМ!$B$33:$B$776,I$155)+'СЕТ СН'!$F$12</f>
        <v>147.40746838000001</v>
      </c>
      <c r="J174" s="36">
        <f>SUMIFS(СВЦЭМ!$E$33:$E$776,СВЦЭМ!$A$33:$A$776,$A174,СВЦЭМ!$B$33:$B$776,J$155)+'СЕТ СН'!$F$12</f>
        <v>130.91906399000001</v>
      </c>
      <c r="K174" s="36">
        <f>SUMIFS(СВЦЭМ!$E$33:$E$776,СВЦЭМ!$A$33:$A$776,$A174,СВЦЭМ!$B$33:$B$776,K$155)+'СЕТ СН'!$F$12</f>
        <v>115.22641106</v>
      </c>
      <c r="L174" s="36">
        <f>SUMIFS(СВЦЭМ!$E$33:$E$776,СВЦЭМ!$A$33:$A$776,$A174,СВЦЭМ!$B$33:$B$776,L$155)+'СЕТ СН'!$F$12</f>
        <v>107.01756069</v>
      </c>
      <c r="M174" s="36">
        <f>SUMIFS(СВЦЭМ!$E$33:$E$776,СВЦЭМ!$A$33:$A$776,$A174,СВЦЭМ!$B$33:$B$776,M$155)+'СЕТ СН'!$F$12</f>
        <v>106.89224747999999</v>
      </c>
      <c r="N174" s="36">
        <f>SUMIFS(СВЦЭМ!$E$33:$E$776,СВЦЭМ!$A$33:$A$776,$A174,СВЦЭМ!$B$33:$B$776,N$155)+'СЕТ СН'!$F$12</f>
        <v>107.37558819</v>
      </c>
      <c r="O174" s="36">
        <f>SUMIFS(СВЦЭМ!$E$33:$E$776,СВЦЭМ!$A$33:$A$776,$A174,СВЦЭМ!$B$33:$B$776,O$155)+'СЕТ СН'!$F$12</f>
        <v>110.23559886</v>
      </c>
      <c r="P174" s="36">
        <f>SUMIFS(СВЦЭМ!$E$33:$E$776,СВЦЭМ!$A$33:$A$776,$A174,СВЦЭМ!$B$33:$B$776,P$155)+'СЕТ СН'!$F$12</f>
        <v>108.40485326</v>
      </c>
      <c r="Q174" s="36">
        <f>SUMIFS(СВЦЭМ!$E$33:$E$776,СВЦЭМ!$A$33:$A$776,$A174,СВЦЭМ!$B$33:$B$776,Q$155)+'СЕТ СН'!$F$12</f>
        <v>109.38500925</v>
      </c>
      <c r="R174" s="36">
        <f>SUMIFS(СВЦЭМ!$E$33:$E$776,СВЦЭМ!$A$33:$A$776,$A174,СВЦЭМ!$B$33:$B$776,R$155)+'СЕТ СН'!$F$12</f>
        <v>108.64821547</v>
      </c>
      <c r="S174" s="36">
        <f>SUMIFS(СВЦЭМ!$E$33:$E$776,СВЦЭМ!$A$33:$A$776,$A174,СВЦЭМ!$B$33:$B$776,S$155)+'СЕТ СН'!$F$12</f>
        <v>112.49381717999999</v>
      </c>
      <c r="T174" s="36">
        <f>SUMIFS(СВЦЭМ!$E$33:$E$776,СВЦЭМ!$A$33:$A$776,$A174,СВЦЭМ!$B$33:$B$776,T$155)+'СЕТ СН'!$F$12</f>
        <v>111.6866203</v>
      </c>
      <c r="U174" s="36">
        <f>SUMIFS(СВЦЭМ!$E$33:$E$776,СВЦЭМ!$A$33:$A$776,$A174,СВЦЭМ!$B$33:$B$776,U$155)+'СЕТ СН'!$F$12</f>
        <v>110.16735982</v>
      </c>
      <c r="V174" s="36">
        <f>SUMIFS(СВЦЭМ!$E$33:$E$776,СВЦЭМ!$A$33:$A$776,$A174,СВЦЭМ!$B$33:$B$776,V$155)+'СЕТ СН'!$F$12</f>
        <v>107.35481181</v>
      </c>
      <c r="W174" s="36">
        <f>SUMIFS(СВЦЭМ!$E$33:$E$776,СВЦЭМ!$A$33:$A$776,$A174,СВЦЭМ!$B$33:$B$776,W$155)+'СЕТ СН'!$F$12</f>
        <v>107.52523755999999</v>
      </c>
      <c r="X174" s="36">
        <f>SUMIFS(СВЦЭМ!$E$33:$E$776,СВЦЭМ!$A$33:$A$776,$A174,СВЦЭМ!$B$33:$B$776,X$155)+'СЕТ СН'!$F$12</f>
        <v>115.57926473000001</v>
      </c>
      <c r="Y174" s="36">
        <f>SUMIFS(СВЦЭМ!$E$33:$E$776,СВЦЭМ!$A$33:$A$776,$A174,СВЦЭМ!$B$33:$B$776,Y$155)+'СЕТ СН'!$F$12</f>
        <v>129.36943686999999</v>
      </c>
    </row>
    <row r="175" spans="1:25" ht="15.75" x14ac:dyDescent="0.2">
      <c r="A175" s="35">
        <f t="shared" si="4"/>
        <v>44002</v>
      </c>
      <c r="B175" s="36">
        <f>SUMIFS(СВЦЭМ!$E$33:$E$776,СВЦЭМ!$A$33:$A$776,$A175,СВЦЭМ!$B$33:$B$776,B$155)+'СЕТ СН'!$F$12</f>
        <v>139.31920761000001</v>
      </c>
      <c r="C175" s="36">
        <f>SUMIFS(СВЦЭМ!$E$33:$E$776,СВЦЭМ!$A$33:$A$776,$A175,СВЦЭМ!$B$33:$B$776,C$155)+'СЕТ СН'!$F$12</f>
        <v>143.97048024</v>
      </c>
      <c r="D175" s="36">
        <f>SUMIFS(СВЦЭМ!$E$33:$E$776,СВЦЭМ!$A$33:$A$776,$A175,СВЦЭМ!$B$33:$B$776,D$155)+'СЕТ СН'!$F$12</f>
        <v>144.92545903000001</v>
      </c>
      <c r="E175" s="36">
        <f>SUMIFS(СВЦЭМ!$E$33:$E$776,СВЦЭМ!$A$33:$A$776,$A175,СВЦЭМ!$B$33:$B$776,E$155)+'СЕТ СН'!$F$12</f>
        <v>143.85206955000001</v>
      </c>
      <c r="F175" s="36">
        <f>SUMIFS(СВЦЭМ!$E$33:$E$776,СВЦЭМ!$A$33:$A$776,$A175,СВЦЭМ!$B$33:$B$776,F$155)+'СЕТ СН'!$F$12</f>
        <v>142.15750573</v>
      </c>
      <c r="G175" s="36">
        <f>SUMIFS(СВЦЭМ!$E$33:$E$776,СВЦЭМ!$A$33:$A$776,$A175,СВЦЭМ!$B$33:$B$776,G$155)+'СЕТ СН'!$F$12</f>
        <v>142.91371233999999</v>
      </c>
      <c r="H175" s="36">
        <f>SUMIFS(СВЦЭМ!$E$33:$E$776,СВЦЭМ!$A$33:$A$776,$A175,СВЦЭМ!$B$33:$B$776,H$155)+'СЕТ СН'!$F$12</f>
        <v>144.03201547</v>
      </c>
      <c r="I175" s="36">
        <f>SUMIFS(СВЦЭМ!$E$33:$E$776,СВЦЭМ!$A$33:$A$776,$A175,СВЦЭМ!$B$33:$B$776,I$155)+'СЕТ СН'!$F$12</f>
        <v>140.73072553</v>
      </c>
      <c r="J175" s="36">
        <f>SUMIFS(СВЦЭМ!$E$33:$E$776,СВЦЭМ!$A$33:$A$776,$A175,СВЦЭМ!$B$33:$B$776,J$155)+'СЕТ СН'!$F$12</f>
        <v>123.36539687</v>
      </c>
      <c r="K175" s="36">
        <f>SUMIFS(СВЦЭМ!$E$33:$E$776,СВЦЭМ!$A$33:$A$776,$A175,СВЦЭМ!$B$33:$B$776,K$155)+'СЕТ СН'!$F$12</f>
        <v>111.63025491</v>
      </c>
      <c r="L175" s="36">
        <f>SUMIFS(СВЦЭМ!$E$33:$E$776,СВЦЭМ!$A$33:$A$776,$A175,СВЦЭМ!$B$33:$B$776,L$155)+'СЕТ СН'!$F$12</f>
        <v>105.98411673</v>
      </c>
      <c r="M175" s="36">
        <f>SUMIFS(СВЦЭМ!$E$33:$E$776,СВЦЭМ!$A$33:$A$776,$A175,СВЦЭМ!$B$33:$B$776,M$155)+'СЕТ СН'!$F$12</f>
        <v>105.9371668</v>
      </c>
      <c r="N175" s="36">
        <f>SUMIFS(СВЦЭМ!$E$33:$E$776,СВЦЭМ!$A$33:$A$776,$A175,СВЦЭМ!$B$33:$B$776,N$155)+'СЕТ СН'!$F$12</f>
        <v>106.6074074</v>
      </c>
      <c r="O175" s="36">
        <f>SUMIFS(СВЦЭМ!$E$33:$E$776,СВЦЭМ!$A$33:$A$776,$A175,СВЦЭМ!$B$33:$B$776,O$155)+'СЕТ СН'!$F$12</f>
        <v>108.79693266</v>
      </c>
      <c r="P175" s="36">
        <f>SUMIFS(СВЦЭМ!$E$33:$E$776,СВЦЭМ!$A$33:$A$776,$A175,СВЦЭМ!$B$33:$B$776,P$155)+'СЕТ СН'!$F$12</f>
        <v>104.71963366</v>
      </c>
      <c r="Q175" s="36">
        <f>SUMIFS(СВЦЭМ!$E$33:$E$776,СВЦЭМ!$A$33:$A$776,$A175,СВЦЭМ!$B$33:$B$776,Q$155)+'СЕТ СН'!$F$12</f>
        <v>106.40027066</v>
      </c>
      <c r="R175" s="36">
        <f>SUMIFS(СВЦЭМ!$E$33:$E$776,СВЦЭМ!$A$33:$A$776,$A175,СВЦЭМ!$B$33:$B$776,R$155)+'СЕТ СН'!$F$12</f>
        <v>106.13126071000001</v>
      </c>
      <c r="S175" s="36">
        <f>SUMIFS(СВЦЭМ!$E$33:$E$776,СВЦЭМ!$A$33:$A$776,$A175,СВЦЭМ!$B$33:$B$776,S$155)+'СЕТ СН'!$F$12</f>
        <v>109.92150952</v>
      </c>
      <c r="T175" s="36">
        <f>SUMIFS(СВЦЭМ!$E$33:$E$776,СВЦЭМ!$A$33:$A$776,$A175,СВЦЭМ!$B$33:$B$776,T$155)+'СЕТ СН'!$F$12</f>
        <v>109.12165641</v>
      </c>
      <c r="U175" s="36">
        <f>SUMIFS(СВЦЭМ!$E$33:$E$776,СВЦЭМ!$A$33:$A$776,$A175,СВЦЭМ!$B$33:$B$776,U$155)+'СЕТ СН'!$F$12</f>
        <v>106.44440706</v>
      </c>
      <c r="V175" s="36">
        <f>SUMIFS(СВЦЭМ!$E$33:$E$776,СВЦЭМ!$A$33:$A$776,$A175,СВЦЭМ!$B$33:$B$776,V$155)+'СЕТ СН'!$F$12</f>
        <v>103.28807496</v>
      </c>
      <c r="W175" s="36">
        <f>SUMIFS(СВЦЭМ!$E$33:$E$776,СВЦЭМ!$A$33:$A$776,$A175,СВЦЭМ!$B$33:$B$776,W$155)+'СЕТ СН'!$F$12</f>
        <v>106.69602233000001</v>
      </c>
      <c r="X175" s="36">
        <f>SUMIFS(СВЦЭМ!$E$33:$E$776,СВЦЭМ!$A$33:$A$776,$A175,СВЦЭМ!$B$33:$B$776,X$155)+'СЕТ СН'!$F$12</f>
        <v>115.10753858</v>
      </c>
      <c r="Y175" s="36">
        <f>SUMIFS(СВЦЭМ!$E$33:$E$776,СВЦЭМ!$A$33:$A$776,$A175,СВЦЭМ!$B$33:$B$776,Y$155)+'СЕТ СН'!$F$12</f>
        <v>124.99511627</v>
      </c>
    </row>
    <row r="176" spans="1:25" ht="15.75" x14ac:dyDescent="0.2">
      <c r="A176" s="35">
        <f t="shared" si="4"/>
        <v>44003</v>
      </c>
      <c r="B176" s="36">
        <f>SUMIFS(СВЦЭМ!$E$33:$E$776,СВЦЭМ!$A$33:$A$776,$A176,СВЦЭМ!$B$33:$B$776,B$155)+'СЕТ СН'!$F$12</f>
        <v>135.93015675999999</v>
      </c>
      <c r="C176" s="36">
        <f>SUMIFS(СВЦЭМ!$E$33:$E$776,СВЦЭМ!$A$33:$A$776,$A176,СВЦЭМ!$B$33:$B$776,C$155)+'СЕТ СН'!$F$12</f>
        <v>141.83375917999999</v>
      </c>
      <c r="D176" s="36">
        <f>SUMIFS(СВЦЭМ!$E$33:$E$776,СВЦЭМ!$A$33:$A$776,$A176,СВЦЭМ!$B$33:$B$776,D$155)+'СЕТ СН'!$F$12</f>
        <v>147.53287936999999</v>
      </c>
      <c r="E176" s="36">
        <f>SUMIFS(СВЦЭМ!$E$33:$E$776,СВЦЭМ!$A$33:$A$776,$A176,СВЦЭМ!$B$33:$B$776,E$155)+'СЕТ СН'!$F$12</f>
        <v>151.38611377999999</v>
      </c>
      <c r="F176" s="36">
        <f>SUMIFS(СВЦЭМ!$E$33:$E$776,СВЦЭМ!$A$33:$A$776,$A176,СВЦЭМ!$B$33:$B$776,F$155)+'СЕТ СН'!$F$12</f>
        <v>150.27332078000001</v>
      </c>
      <c r="G176" s="36">
        <f>SUMIFS(СВЦЭМ!$E$33:$E$776,СВЦЭМ!$A$33:$A$776,$A176,СВЦЭМ!$B$33:$B$776,G$155)+'СЕТ СН'!$F$12</f>
        <v>149.61755804000001</v>
      </c>
      <c r="H176" s="36">
        <f>SUMIFS(СВЦЭМ!$E$33:$E$776,СВЦЭМ!$A$33:$A$776,$A176,СВЦЭМ!$B$33:$B$776,H$155)+'СЕТ СН'!$F$12</f>
        <v>145.46682342</v>
      </c>
      <c r="I176" s="36">
        <f>SUMIFS(СВЦЭМ!$E$33:$E$776,СВЦЭМ!$A$33:$A$776,$A176,СВЦЭМ!$B$33:$B$776,I$155)+'СЕТ СН'!$F$12</f>
        <v>142.28427235999999</v>
      </c>
      <c r="J176" s="36">
        <f>SUMIFS(СВЦЭМ!$E$33:$E$776,СВЦЭМ!$A$33:$A$776,$A176,СВЦЭМ!$B$33:$B$776,J$155)+'СЕТ СН'!$F$12</f>
        <v>134.06768722000001</v>
      </c>
      <c r="K176" s="36">
        <f>SUMIFS(СВЦЭМ!$E$33:$E$776,СВЦЭМ!$A$33:$A$776,$A176,СВЦЭМ!$B$33:$B$776,K$155)+'СЕТ СН'!$F$12</f>
        <v>122.32472868000001</v>
      </c>
      <c r="L176" s="36">
        <f>SUMIFS(СВЦЭМ!$E$33:$E$776,СВЦЭМ!$A$33:$A$776,$A176,СВЦЭМ!$B$33:$B$776,L$155)+'СЕТ СН'!$F$12</f>
        <v>111.58895565</v>
      </c>
      <c r="M176" s="36">
        <f>SUMIFS(СВЦЭМ!$E$33:$E$776,СВЦЭМ!$A$33:$A$776,$A176,СВЦЭМ!$B$33:$B$776,M$155)+'СЕТ СН'!$F$12</f>
        <v>100.79512708999999</v>
      </c>
      <c r="N176" s="36">
        <f>SUMIFS(СВЦЭМ!$E$33:$E$776,СВЦЭМ!$A$33:$A$776,$A176,СВЦЭМ!$B$33:$B$776,N$155)+'СЕТ СН'!$F$12</f>
        <v>99.596057450000004</v>
      </c>
      <c r="O176" s="36">
        <f>SUMIFS(СВЦЭМ!$E$33:$E$776,СВЦЭМ!$A$33:$A$776,$A176,СВЦЭМ!$B$33:$B$776,O$155)+'СЕТ СН'!$F$12</f>
        <v>98.891790700000001</v>
      </c>
      <c r="P176" s="36">
        <f>SUMIFS(СВЦЭМ!$E$33:$E$776,СВЦЭМ!$A$33:$A$776,$A176,СВЦЭМ!$B$33:$B$776,P$155)+'СЕТ СН'!$F$12</f>
        <v>98.71356265</v>
      </c>
      <c r="Q176" s="36">
        <f>SUMIFS(СВЦЭМ!$E$33:$E$776,СВЦЭМ!$A$33:$A$776,$A176,СВЦЭМ!$B$33:$B$776,Q$155)+'СЕТ СН'!$F$12</f>
        <v>99.218867340000003</v>
      </c>
      <c r="R176" s="36">
        <f>SUMIFS(СВЦЭМ!$E$33:$E$776,СВЦЭМ!$A$33:$A$776,$A176,СВЦЭМ!$B$33:$B$776,R$155)+'СЕТ СН'!$F$12</f>
        <v>99.09032492</v>
      </c>
      <c r="S176" s="36">
        <f>SUMIFS(СВЦЭМ!$E$33:$E$776,СВЦЭМ!$A$33:$A$776,$A176,СВЦЭМ!$B$33:$B$776,S$155)+'СЕТ СН'!$F$12</f>
        <v>100.1530763</v>
      </c>
      <c r="T176" s="36">
        <f>SUMIFS(СВЦЭМ!$E$33:$E$776,СВЦЭМ!$A$33:$A$776,$A176,СВЦЭМ!$B$33:$B$776,T$155)+'СЕТ СН'!$F$12</f>
        <v>101.56854927000001</v>
      </c>
      <c r="U176" s="36">
        <f>SUMIFS(СВЦЭМ!$E$33:$E$776,СВЦЭМ!$A$33:$A$776,$A176,СВЦЭМ!$B$33:$B$776,U$155)+'СЕТ СН'!$F$12</f>
        <v>100.99243212</v>
      </c>
      <c r="V176" s="36">
        <f>SUMIFS(СВЦЭМ!$E$33:$E$776,СВЦЭМ!$A$33:$A$776,$A176,СВЦЭМ!$B$33:$B$776,V$155)+'СЕТ СН'!$F$12</f>
        <v>98.152881140000005</v>
      </c>
      <c r="W176" s="36">
        <f>SUMIFS(СВЦЭМ!$E$33:$E$776,СВЦЭМ!$A$33:$A$776,$A176,СВЦЭМ!$B$33:$B$776,W$155)+'СЕТ СН'!$F$12</f>
        <v>98.875083759999995</v>
      </c>
      <c r="X176" s="36">
        <f>SUMIFS(СВЦЭМ!$E$33:$E$776,СВЦЭМ!$A$33:$A$776,$A176,СВЦЭМ!$B$33:$B$776,X$155)+'СЕТ СН'!$F$12</f>
        <v>107.22292093</v>
      </c>
      <c r="Y176" s="36">
        <f>SUMIFS(СВЦЭМ!$E$33:$E$776,СВЦЭМ!$A$33:$A$776,$A176,СВЦЭМ!$B$33:$B$776,Y$155)+'СЕТ СН'!$F$12</f>
        <v>128.76212595000001</v>
      </c>
    </row>
    <row r="177" spans="1:27" ht="15.75" x14ac:dyDescent="0.2">
      <c r="A177" s="35">
        <f t="shared" si="4"/>
        <v>44004</v>
      </c>
      <c r="B177" s="36">
        <f>SUMIFS(СВЦЭМ!$E$33:$E$776,СВЦЭМ!$A$33:$A$776,$A177,СВЦЭМ!$B$33:$B$776,B$155)+'СЕТ СН'!$F$12</f>
        <v>139.51952396999999</v>
      </c>
      <c r="C177" s="36">
        <f>SUMIFS(СВЦЭМ!$E$33:$E$776,СВЦЭМ!$A$33:$A$776,$A177,СВЦЭМ!$B$33:$B$776,C$155)+'СЕТ СН'!$F$12</f>
        <v>141.03034819000001</v>
      </c>
      <c r="D177" s="36">
        <f>SUMIFS(СВЦЭМ!$E$33:$E$776,СВЦЭМ!$A$33:$A$776,$A177,СВЦЭМ!$B$33:$B$776,D$155)+'СЕТ СН'!$F$12</f>
        <v>140.35281644</v>
      </c>
      <c r="E177" s="36">
        <f>SUMIFS(СВЦЭМ!$E$33:$E$776,СВЦЭМ!$A$33:$A$776,$A177,СВЦЭМ!$B$33:$B$776,E$155)+'СЕТ СН'!$F$12</f>
        <v>140.52481646999999</v>
      </c>
      <c r="F177" s="36">
        <f>SUMIFS(СВЦЭМ!$E$33:$E$776,СВЦЭМ!$A$33:$A$776,$A177,СВЦЭМ!$B$33:$B$776,F$155)+'СЕТ СН'!$F$12</f>
        <v>139.45061733</v>
      </c>
      <c r="G177" s="36">
        <f>SUMIFS(СВЦЭМ!$E$33:$E$776,СВЦЭМ!$A$33:$A$776,$A177,СВЦЭМ!$B$33:$B$776,G$155)+'СЕТ СН'!$F$12</f>
        <v>139.72115592</v>
      </c>
      <c r="H177" s="36">
        <f>SUMIFS(СВЦЭМ!$E$33:$E$776,СВЦЭМ!$A$33:$A$776,$A177,СВЦЭМ!$B$33:$B$776,H$155)+'СЕТ СН'!$F$12</f>
        <v>140.37448527000001</v>
      </c>
      <c r="I177" s="36">
        <f>SUMIFS(СВЦЭМ!$E$33:$E$776,СВЦЭМ!$A$33:$A$776,$A177,СВЦЭМ!$B$33:$B$776,I$155)+'СЕТ СН'!$F$12</f>
        <v>141.22247960000001</v>
      </c>
      <c r="J177" s="36">
        <f>SUMIFS(СВЦЭМ!$E$33:$E$776,СВЦЭМ!$A$33:$A$776,$A177,СВЦЭМ!$B$33:$B$776,J$155)+'СЕТ СН'!$F$12</f>
        <v>129.42260307000001</v>
      </c>
      <c r="K177" s="36">
        <f>SUMIFS(СВЦЭМ!$E$33:$E$776,СВЦЭМ!$A$33:$A$776,$A177,СВЦЭМ!$B$33:$B$776,K$155)+'СЕТ СН'!$F$12</f>
        <v>116.81315145000001</v>
      </c>
      <c r="L177" s="36">
        <f>SUMIFS(СВЦЭМ!$E$33:$E$776,СВЦЭМ!$A$33:$A$776,$A177,СВЦЭМ!$B$33:$B$776,L$155)+'СЕТ СН'!$F$12</f>
        <v>108.01736200000001</v>
      </c>
      <c r="M177" s="36">
        <f>SUMIFS(СВЦЭМ!$E$33:$E$776,СВЦЭМ!$A$33:$A$776,$A177,СВЦЭМ!$B$33:$B$776,M$155)+'СЕТ СН'!$F$12</f>
        <v>107.08523045</v>
      </c>
      <c r="N177" s="36">
        <f>SUMIFS(СВЦЭМ!$E$33:$E$776,СВЦЭМ!$A$33:$A$776,$A177,СВЦЭМ!$B$33:$B$776,N$155)+'СЕТ СН'!$F$12</f>
        <v>107.27430495</v>
      </c>
      <c r="O177" s="36">
        <f>SUMIFS(СВЦЭМ!$E$33:$E$776,СВЦЭМ!$A$33:$A$776,$A177,СВЦЭМ!$B$33:$B$776,O$155)+'СЕТ СН'!$F$12</f>
        <v>108.82916031000001</v>
      </c>
      <c r="P177" s="36">
        <f>SUMIFS(СВЦЭМ!$E$33:$E$776,СВЦЭМ!$A$33:$A$776,$A177,СВЦЭМ!$B$33:$B$776,P$155)+'СЕТ СН'!$F$12</f>
        <v>109.14956423</v>
      </c>
      <c r="Q177" s="36">
        <f>SUMIFS(СВЦЭМ!$E$33:$E$776,СВЦЭМ!$A$33:$A$776,$A177,СВЦЭМ!$B$33:$B$776,Q$155)+'СЕТ СН'!$F$12</f>
        <v>109.51918547</v>
      </c>
      <c r="R177" s="36">
        <f>SUMIFS(СВЦЭМ!$E$33:$E$776,СВЦЭМ!$A$33:$A$776,$A177,СВЦЭМ!$B$33:$B$776,R$155)+'СЕТ СН'!$F$12</f>
        <v>108.75356827</v>
      </c>
      <c r="S177" s="36">
        <f>SUMIFS(СВЦЭМ!$E$33:$E$776,СВЦЭМ!$A$33:$A$776,$A177,СВЦЭМ!$B$33:$B$776,S$155)+'СЕТ СН'!$F$12</f>
        <v>109.56147362999999</v>
      </c>
      <c r="T177" s="36">
        <f>SUMIFS(СВЦЭМ!$E$33:$E$776,СВЦЭМ!$A$33:$A$776,$A177,СВЦЭМ!$B$33:$B$776,T$155)+'СЕТ СН'!$F$12</f>
        <v>109.73889463</v>
      </c>
      <c r="U177" s="36">
        <f>SUMIFS(СВЦЭМ!$E$33:$E$776,СВЦЭМ!$A$33:$A$776,$A177,СВЦЭМ!$B$33:$B$776,U$155)+'СЕТ СН'!$F$12</f>
        <v>109.3516877</v>
      </c>
      <c r="V177" s="36">
        <f>SUMIFS(СВЦЭМ!$E$33:$E$776,СВЦЭМ!$A$33:$A$776,$A177,СВЦЭМ!$B$33:$B$776,V$155)+'СЕТ СН'!$F$12</f>
        <v>107.96773228000001</v>
      </c>
      <c r="W177" s="36">
        <f>SUMIFS(СВЦЭМ!$E$33:$E$776,СВЦЭМ!$A$33:$A$776,$A177,СВЦЭМ!$B$33:$B$776,W$155)+'СЕТ СН'!$F$12</f>
        <v>105.53434213</v>
      </c>
      <c r="X177" s="36">
        <f>SUMIFS(СВЦЭМ!$E$33:$E$776,СВЦЭМ!$A$33:$A$776,$A177,СВЦЭМ!$B$33:$B$776,X$155)+'СЕТ СН'!$F$12</f>
        <v>112.83063697999999</v>
      </c>
      <c r="Y177" s="36">
        <f>SUMIFS(СВЦЭМ!$E$33:$E$776,СВЦЭМ!$A$33:$A$776,$A177,СВЦЭМ!$B$33:$B$776,Y$155)+'СЕТ СН'!$F$12</f>
        <v>130.53788473</v>
      </c>
    </row>
    <row r="178" spans="1:27" ht="15.75" x14ac:dyDescent="0.2">
      <c r="A178" s="35">
        <f t="shared" si="4"/>
        <v>44005</v>
      </c>
      <c r="B178" s="36">
        <f>SUMIFS(СВЦЭМ!$E$33:$E$776,СВЦЭМ!$A$33:$A$776,$A178,СВЦЭМ!$B$33:$B$776,B$155)+'СЕТ СН'!$F$12</f>
        <v>148.82807528999999</v>
      </c>
      <c r="C178" s="36">
        <f>SUMIFS(СВЦЭМ!$E$33:$E$776,СВЦЭМ!$A$33:$A$776,$A178,СВЦЭМ!$B$33:$B$776,C$155)+'СЕТ СН'!$F$12</f>
        <v>148.6052344</v>
      </c>
      <c r="D178" s="36">
        <f>SUMIFS(СВЦЭМ!$E$33:$E$776,СВЦЭМ!$A$33:$A$776,$A178,СВЦЭМ!$B$33:$B$776,D$155)+'СЕТ СН'!$F$12</f>
        <v>147.21484778000001</v>
      </c>
      <c r="E178" s="36">
        <f>SUMIFS(СВЦЭМ!$E$33:$E$776,СВЦЭМ!$A$33:$A$776,$A178,СВЦЭМ!$B$33:$B$776,E$155)+'СЕТ СН'!$F$12</f>
        <v>147.89716426000001</v>
      </c>
      <c r="F178" s="36">
        <f>SUMIFS(СВЦЭМ!$E$33:$E$776,СВЦЭМ!$A$33:$A$776,$A178,СВЦЭМ!$B$33:$B$776,F$155)+'СЕТ СН'!$F$12</f>
        <v>147.83948373999999</v>
      </c>
      <c r="G178" s="36">
        <f>SUMIFS(СВЦЭМ!$E$33:$E$776,СВЦЭМ!$A$33:$A$776,$A178,СВЦЭМ!$B$33:$B$776,G$155)+'СЕТ СН'!$F$12</f>
        <v>148.56374811000001</v>
      </c>
      <c r="H178" s="36">
        <f>SUMIFS(СВЦЭМ!$E$33:$E$776,СВЦЭМ!$A$33:$A$776,$A178,СВЦЭМ!$B$33:$B$776,H$155)+'СЕТ СН'!$F$12</f>
        <v>148.14988718999999</v>
      </c>
      <c r="I178" s="36">
        <f>SUMIFS(СВЦЭМ!$E$33:$E$776,СВЦЭМ!$A$33:$A$776,$A178,СВЦЭМ!$B$33:$B$776,I$155)+'СЕТ СН'!$F$12</f>
        <v>138.34164396</v>
      </c>
      <c r="J178" s="36">
        <f>SUMIFS(СВЦЭМ!$E$33:$E$776,СВЦЭМ!$A$33:$A$776,$A178,СВЦЭМ!$B$33:$B$776,J$155)+'СЕТ СН'!$F$12</f>
        <v>137.16163119000001</v>
      </c>
      <c r="K178" s="36">
        <f>SUMIFS(СВЦЭМ!$E$33:$E$776,СВЦЭМ!$A$33:$A$776,$A178,СВЦЭМ!$B$33:$B$776,K$155)+'СЕТ СН'!$F$12</f>
        <v>122.20506826</v>
      </c>
      <c r="L178" s="36">
        <f>SUMIFS(СВЦЭМ!$E$33:$E$776,СВЦЭМ!$A$33:$A$776,$A178,СВЦЭМ!$B$33:$B$776,L$155)+'СЕТ СН'!$F$12</f>
        <v>111.10343372</v>
      </c>
      <c r="M178" s="36">
        <f>SUMIFS(СВЦЭМ!$E$33:$E$776,СВЦЭМ!$A$33:$A$776,$A178,СВЦЭМ!$B$33:$B$776,M$155)+'СЕТ СН'!$F$12</f>
        <v>111.77240522</v>
      </c>
      <c r="N178" s="36">
        <f>SUMIFS(СВЦЭМ!$E$33:$E$776,СВЦЭМ!$A$33:$A$776,$A178,СВЦЭМ!$B$33:$B$776,N$155)+'СЕТ СН'!$F$12</f>
        <v>110.53073008</v>
      </c>
      <c r="O178" s="36">
        <f>SUMIFS(СВЦЭМ!$E$33:$E$776,СВЦЭМ!$A$33:$A$776,$A178,СВЦЭМ!$B$33:$B$776,O$155)+'СЕТ СН'!$F$12</f>
        <v>111.51491577</v>
      </c>
      <c r="P178" s="36">
        <f>SUMIFS(СВЦЭМ!$E$33:$E$776,СВЦЭМ!$A$33:$A$776,$A178,СВЦЭМ!$B$33:$B$776,P$155)+'СЕТ СН'!$F$12</f>
        <v>111.85172854</v>
      </c>
      <c r="Q178" s="36">
        <f>SUMIFS(СВЦЭМ!$E$33:$E$776,СВЦЭМ!$A$33:$A$776,$A178,СВЦЭМ!$B$33:$B$776,Q$155)+'СЕТ СН'!$F$12</f>
        <v>112.38505089</v>
      </c>
      <c r="R178" s="36">
        <f>SUMIFS(СВЦЭМ!$E$33:$E$776,СВЦЭМ!$A$33:$A$776,$A178,СВЦЭМ!$B$33:$B$776,R$155)+'СЕТ СН'!$F$12</f>
        <v>111.91820615</v>
      </c>
      <c r="S178" s="36">
        <f>SUMIFS(СВЦЭМ!$E$33:$E$776,СВЦЭМ!$A$33:$A$776,$A178,СВЦЭМ!$B$33:$B$776,S$155)+'СЕТ СН'!$F$12</f>
        <v>111.83255457</v>
      </c>
      <c r="T178" s="36">
        <f>SUMIFS(СВЦЭМ!$E$33:$E$776,СВЦЭМ!$A$33:$A$776,$A178,СВЦЭМ!$B$33:$B$776,T$155)+'СЕТ СН'!$F$12</f>
        <v>111.99707915</v>
      </c>
      <c r="U178" s="36">
        <f>SUMIFS(СВЦЭМ!$E$33:$E$776,СВЦЭМ!$A$33:$A$776,$A178,СВЦЭМ!$B$33:$B$776,U$155)+'СЕТ СН'!$F$12</f>
        <v>112.47344591</v>
      </c>
      <c r="V178" s="36">
        <f>SUMIFS(СВЦЭМ!$E$33:$E$776,СВЦЭМ!$A$33:$A$776,$A178,СВЦЭМ!$B$33:$B$776,V$155)+'СЕТ СН'!$F$12</f>
        <v>111.88854254</v>
      </c>
      <c r="W178" s="36">
        <f>SUMIFS(СВЦЭМ!$E$33:$E$776,СВЦЭМ!$A$33:$A$776,$A178,СВЦЭМ!$B$33:$B$776,W$155)+'СЕТ СН'!$F$12</f>
        <v>107.05579947</v>
      </c>
      <c r="X178" s="36">
        <f>SUMIFS(СВЦЭМ!$E$33:$E$776,СВЦЭМ!$A$33:$A$776,$A178,СВЦЭМ!$B$33:$B$776,X$155)+'СЕТ СН'!$F$12</f>
        <v>108.437302</v>
      </c>
      <c r="Y178" s="36">
        <f>SUMIFS(СВЦЭМ!$E$33:$E$776,СВЦЭМ!$A$33:$A$776,$A178,СВЦЭМ!$B$33:$B$776,Y$155)+'СЕТ СН'!$F$12</f>
        <v>122.21742739</v>
      </c>
    </row>
    <row r="179" spans="1:27" ht="15.75" x14ac:dyDescent="0.2">
      <c r="A179" s="35">
        <f t="shared" si="4"/>
        <v>44006</v>
      </c>
      <c r="B179" s="36">
        <f>SUMIFS(СВЦЭМ!$E$33:$E$776,СВЦЭМ!$A$33:$A$776,$A179,СВЦЭМ!$B$33:$B$776,B$155)+'СЕТ СН'!$F$12</f>
        <v>139.80987765</v>
      </c>
      <c r="C179" s="36">
        <f>SUMIFS(СВЦЭМ!$E$33:$E$776,СВЦЭМ!$A$33:$A$776,$A179,СВЦЭМ!$B$33:$B$776,C$155)+'СЕТ СН'!$F$12</f>
        <v>146.81373658000001</v>
      </c>
      <c r="D179" s="36">
        <f>SUMIFS(СВЦЭМ!$E$33:$E$776,СВЦЭМ!$A$33:$A$776,$A179,СВЦЭМ!$B$33:$B$776,D$155)+'СЕТ СН'!$F$12</f>
        <v>149.91635873999999</v>
      </c>
      <c r="E179" s="36">
        <f>SUMIFS(СВЦЭМ!$E$33:$E$776,СВЦЭМ!$A$33:$A$776,$A179,СВЦЭМ!$B$33:$B$776,E$155)+'СЕТ СН'!$F$12</f>
        <v>152.77683586000001</v>
      </c>
      <c r="F179" s="36">
        <f>SUMIFS(СВЦЭМ!$E$33:$E$776,СВЦЭМ!$A$33:$A$776,$A179,СВЦЭМ!$B$33:$B$776,F$155)+'СЕТ СН'!$F$12</f>
        <v>153.12234226999999</v>
      </c>
      <c r="G179" s="36">
        <f>SUMIFS(СВЦЭМ!$E$33:$E$776,СВЦЭМ!$A$33:$A$776,$A179,СВЦЭМ!$B$33:$B$776,G$155)+'СЕТ СН'!$F$12</f>
        <v>153.63183441000001</v>
      </c>
      <c r="H179" s="36">
        <f>SUMIFS(СВЦЭМ!$E$33:$E$776,СВЦЭМ!$A$33:$A$776,$A179,СВЦЭМ!$B$33:$B$776,H$155)+'СЕТ СН'!$F$12</f>
        <v>153.77531524</v>
      </c>
      <c r="I179" s="36">
        <f>SUMIFS(СВЦЭМ!$E$33:$E$776,СВЦЭМ!$A$33:$A$776,$A179,СВЦЭМ!$B$33:$B$776,I$155)+'СЕТ СН'!$F$12</f>
        <v>148.83845568999999</v>
      </c>
      <c r="J179" s="36">
        <f>SUMIFS(СВЦЭМ!$E$33:$E$776,СВЦЭМ!$A$33:$A$776,$A179,СВЦЭМ!$B$33:$B$776,J$155)+'СЕТ СН'!$F$12</f>
        <v>139.73279593000001</v>
      </c>
      <c r="K179" s="36">
        <f>SUMIFS(СВЦЭМ!$E$33:$E$776,СВЦЭМ!$A$33:$A$776,$A179,СВЦЭМ!$B$33:$B$776,K$155)+'СЕТ СН'!$F$12</f>
        <v>120.10576445</v>
      </c>
      <c r="L179" s="36">
        <f>SUMIFS(СВЦЭМ!$E$33:$E$776,СВЦЭМ!$A$33:$A$776,$A179,СВЦЭМ!$B$33:$B$776,L$155)+'СЕТ СН'!$F$12</f>
        <v>110.7155954</v>
      </c>
      <c r="M179" s="36">
        <f>SUMIFS(СВЦЭМ!$E$33:$E$776,СВЦЭМ!$A$33:$A$776,$A179,СВЦЭМ!$B$33:$B$776,M$155)+'СЕТ СН'!$F$12</f>
        <v>109.23632443</v>
      </c>
      <c r="N179" s="36">
        <f>SUMIFS(СВЦЭМ!$E$33:$E$776,СВЦЭМ!$A$33:$A$776,$A179,СВЦЭМ!$B$33:$B$776,N$155)+'СЕТ СН'!$F$12</f>
        <v>106.92740789</v>
      </c>
      <c r="O179" s="36">
        <f>SUMIFS(СВЦЭМ!$E$33:$E$776,СВЦЭМ!$A$33:$A$776,$A179,СВЦЭМ!$B$33:$B$776,O$155)+'СЕТ СН'!$F$12</f>
        <v>104.31434915</v>
      </c>
      <c r="P179" s="36">
        <f>SUMIFS(СВЦЭМ!$E$33:$E$776,СВЦЭМ!$A$33:$A$776,$A179,СВЦЭМ!$B$33:$B$776,P$155)+'СЕТ СН'!$F$12</f>
        <v>105.17325902</v>
      </c>
      <c r="Q179" s="36">
        <f>SUMIFS(СВЦЭМ!$E$33:$E$776,СВЦЭМ!$A$33:$A$776,$A179,СВЦЭМ!$B$33:$B$776,Q$155)+'СЕТ СН'!$F$12</f>
        <v>105.60654421</v>
      </c>
      <c r="R179" s="36">
        <f>SUMIFS(СВЦЭМ!$E$33:$E$776,СВЦЭМ!$A$33:$A$776,$A179,СВЦЭМ!$B$33:$B$776,R$155)+'СЕТ СН'!$F$12</f>
        <v>107.93836935</v>
      </c>
      <c r="S179" s="36">
        <f>SUMIFS(СВЦЭМ!$E$33:$E$776,СВЦЭМ!$A$33:$A$776,$A179,СВЦЭМ!$B$33:$B$776,S$155)+'СЕТ СН'!$F$12</f>
        <v>108.40786414999999</v>
      </c>
      <c r="T179" s="36">
        <f>SUMIFS(СВЦЭМ!$E$33:$E$776,СВЦЭМ!$A$33:$A$776,$A179,СВЦЭМ!$B$33:$B$776,T$155)+'СЕТ СН'!$F$12</f>
        <v>107.58916050000001</v>
      </c>
      <c r="U179" s="36">
        <f>SUMIFS(СВЦЭМ!$E$33:$E$776,СВЦЭМ!$A$33:$A$776,$A179,СВЦЭМ!$B$33:$B$776,U$155)+'СЕТ СН'!$F$12</f>
        <v>107.43459939</v>
      </c>
      <c r="V179" s="36">
        <f>SUMIFS(СВЦЭМ!$E$33:$E$776,СВЦЭМ!$A$33:$A$776,$A179,СВЦЭМ!$B$33:$B$776,V$155)+'СЕТ СН'!$F$12</f>
        <v>102.67047555000001</v>
      </c>
      <c r="W179" s="36">
        <f>SUMIFS(СВЦЭМ!$E$33:$E$776,СВЦЭМ!$A$33:$A$776,$A179,СВЦЭМ!$B$33:$B$776,W$155)+'СЕТ СН'!$F$12</f>
        <v>102.95869605999999</v>
      </c>
      <c r="X179" s="36">
        <f>SUMIFS(СВЦЭМ!$E$33:$E$776,СВЦЭМ!$A$33:$A$776,$A179,СВЦЭМ!$B$33:$B$776,X$155)+'СЕТ СН'!$F$12</f>
        <v>112.4238375</v>
      </c>
      <c r="Y179" s="36">
        <f>SUMIFS(СВЦЭМ!$E$33:$E$776,СВЦЭМ!$A$33:$A$776,$A179,СВЦЭМ!$B$33:$B$776,Y$155)+'СЕТ СН'!$F$12</f>
        <v>130.5127042</v>
      </c>
    </row>
    <row r="180" spans="1:27" ht="15.75" x14ac:dyDescent="0.2">
      <c r="A180" s="35">
        <f t="shared" si="4"/>
        <v>44007</v>
      </c>
      <c r="B180" s="36">
        <f>SUMIFS(СВЦЭМ!$E$33:$E$776,СВЦЭМ!$A$33:$A$776,$A180,СВЦЭМ!$B$33:$B$776,B$155)+'СЕТ СН'!$F$12</f>
        <v>145.78298871999999</v>
      </c>
      <c r="C180" s="36">
        <f>SUMIFS(СВЦЭМ!$E$33:$E$776,СВЦЭМ!$A$33:$A$776,$A180,СВЦЭМ!$B$33:$B$776,C$155)+'СЕТ СН'!$F$12</f>
        <v>151.28113131000001</v>
      </c>
      <c r="D180" s="36">
        <f>SUMIFS(СВЦЭМ!$E$33:$E$776,СВЦЭМ!$A$33:$A$776,$A180,СВЦЭМ!$B$33:$B$776,D$155)+'СЕТ СН'!$F$12</f>
        <v>154.25422044000001</v>
      </c>
      <c r="E180" s="36">
        <f>SUMIFS(СВЦЭМ!$E$33:$E$776,СВЦЭМ!$A$33:$A$776,$A180,СВЦЭМ!$B$33:$B$776,E$155)+'СЕТ СН'!$F$12</f>
        <v>154.88488620999999</v>
      </c>
      <c r="F180" s="36">
        <f>SUMIFS(СВЦЭМ!$E$33:$E$776,СВЦЭМ!$A$33:$A$776,$A180,СВЦЭМ!$B$33:$B$776,F$155)+'СЕТ СН'!$F$12</f>
        <v>154.81493506000001</v>
      </c>
      <c r="G180" s="36">
        <f>SUMIFS(СВЦЭМ!$E$33:$E$776,СВЦЭМ!$A$33:$A$776,$A180,СВЦЭМ!$B$33:$B$776,G$155)+'СЕТ СН'!$F$12</f>
        <v>155.45583970999999</v>
      </c>
      <c r="H180" s="36">
        <f>SUMIFS(СВЦЭМ!$E$33:$E$776,СВЦЭМ!$A$33:$A$776,$A180,СВЦЭМ!$B$33:$B$776,H$155)+'СЕТ СН'!$F$12</f>
        <v>152.59114814</v>
      </c>
      <c r="I180" s="36">
        <f>SUMIFS(СВЦЭМ!$E$33:$E$776,СВЦЭМ!$A$33:$A$776,$A180,СВЦЭМ!$B$33:$B$776,I$155)+'СЕТ СН'!$F$12</f>
        <v>147.54894347999999</v>
      </c>
      <c r="J180" s="36">
        <f>SUMIFS(СВЦЭМ!$E$33:$E$776,СВЦЭМ!$A$33:$A$776,$A180,СВЦЭМ!$B$33:$B$776,J$155)+'СЕТ СН'!$F$12</f>
        <v>140.016639</v>
      </c>
      <c r="K180" s="36">
        <f>SUMIFS(СВЦЭМ!$E$33:$E$776,СВЦЭМ!$A$33:$A$776,$A180,СВЦЭМ!$B$33:$B$776,K$155)+'СЕТ СН'!$F$12</f>
        <v>123.33594045</v>
      </c>
      <c r="L180" s="36">
        <f>SUMIFS(СВЦЭМ!$E$33:$E$776,СВЦЭМ!$A$33:$A$776,$A180,СВЦЭМ!$B$33:$B$776,L$155)+'СЕТ СН'!$F$12</f>
        <v>111.25475898000001</v>
      </c>
      <c r="M180" s="36">
        <f>SUMIFS(СВЦЭМ!$E$33:$E$776,СВЦЭМ!$A$33:$A$776,$A180,СВЦЭМ!$B$33:$B$776,M$155)+'СЕТ СН'!$F$12</f>
        <v>105.21239860999999</v>
      </c>
      <c r="N180" s="36">
        <f>SUMIFS(СВЦЭМ!$E$33:$E$776,СВЦЭМ!$A$33:$A$776,$A180,СВЦЭМ!$B$33:$B$776,N$155)+'СЕТ СН'!$F$12</f>
        <v>106.34371052</v>
      </c>
      <c r="O180" s="36">
        <f>SUMIFS(СВЦЭМ!$E$33:$E$776,СВЦЭМ!$A$33:$A$776,$A180,СВЦЭМ!$B$33:$B$776,O$155)+'СЕТ СН'!$F$12</f>
        <v>106.09327894</v>
      </c>
      <c r="P180" s="36">
        <f>SUMIFS(СВЦЭМ!$E$33:$E$776,СВЦЭМ!$A$33:$A$776,$A180,СВЦЭМ!$B$33:$B$776,P$155)+'СЕТ СН'!$F$12</f>
        <v>106.92776489000001</v>
      </c>
      <c r="Q180" s="36">
        <f>SUMIFS(СВЦЭМ!$E$33:$E$776,СВЦЭМ!$A$33:$A$776,$A180,СВЦЭМ!$B$33:$B$776,Q$155)+'СЕТ СН'!$F$12</f>
        <v>107.34922063</v>
      </c>
      <c r="R180" s="36">
        <f>SUMIFS(СВЦЭМ!$E$33:$E$776,СВЦЭМ!$A$33:$A$776,$A180,СВЦЭМ!$B$33:$B$776,R$155)+'СЕТ СН'!$F$12</f>
        <v>107.45933631</v>
      </c>
      <c r="S180" s="36">
        <f>SUMIFS(СВЦЭМ!$E$33:$E$776,СВЦЭМ!$A$33:$A$776,$A180,СВЦЭМ!$B$33:$B$776,S$155)+'СЕТ СН'!$F$12</f>
        <v>110.94612644</v>
      </c>
      <c r="T180" s="36">
        <f>SUMIFS(СВЦЭМ!$E$33:$E$776,СВЦЭМ!$A$33:$A$776,$A180,СВЦЭМ!$B$33:$B$776,T$155)+'СЕТ СН'!$F$12</f>
        <v>110.58449802</v>
      </c>
      <c r="U180" s="36">
        <f>SUMIFS(СВЦЭМ!$E$33:$E$776,СВЦЭМ!$A$33:$A$776,$A180,СВЦЭМ!$B$33:$B$776,U$155)+'СЕТ СН'!$F$12</f>
        <v>110.17896512999999</v>
      </c>
      <c r="V180" s="36">
        <f>SUMIFS(СВЦЭМ!$E$33:$E$776,СВЦЭМ!$A$33:$A$776,$A180,СВЦЭМ!$B$33:$B$776,V$155)+'СЕТ СН'!$F$12</f>
        <v>105.67792430999999</v>
      </c>
      <c r="W180" s="36">
        <f>SUMIFS(СВЦЭМ!$E$33:$E$776,СВЦЭМ!$A$33:$A$776,$A180,СВЦЭМ!$B$33:$B$776,W$155)+'СЕТ СН'!$F$12</f>
        <v>105.7544309</v>
      </c>
      <c r="X180" s="36">
        <f>SUMIFS(СВЦЭМ!$E$33:$E$776,СВЦЭМ!$A$33:$A$776,$A180,СВЦЭМ!$B$33:$B$776,X$155)+'СЕТ СН'!$F$12</f>
        <v>117.17050227999999</v>
      </c>
      <c r="Y180" s="36">
        <f>SUMIFS(СВЦЭМ!$E$33:$E$776,СВЦЭМ!$A$33:$A$776,$A180,СВЦЭМ!$B$33:$B$776,Y$155)+'СЕТ СН'!$F$12</f>
        <v>132.61707593</v>
      </c>
    </row>
    <row r="181" spans="1:27" ht="15.75" x14ac:dyDescent="0.2">
      <c r="A181" s="35">
        <f t="shared" si="4"/>
        <v>44008</v>
      </c>
      <c r="B181" s="36">
        <f>SUMIFS(СВЦЭМ!$E$33:$E$776,СВЦЭМ!$A$33:$A$776,$A181,СВЦЭМ!$B$33:$B$776,B$155)+'СЕТ СН'!$F$12</f>
        <v>142.57410973</v>
      </c>
      <c r="C181" s="36">
        <f>SUMIFS(СВЦЭМ!$E$33:$E$776,СВЦЭМ!$A$33:$A$776,$A181,СВЦЭМ!$B$33:$B$776,C$155)+'СЕТ СН'!$F$12</f>
        <v>147.60424123000001</v>
      </c>
      <c r="D181" s="36">
        <f>SUMIFS(СВЦЭМ!$E$33:$E$776,СВЦЭМ!$A$33:$A$776,$A181,СВЦЭМ!$B$33:$B$776,D$155)+'СЕТ СН'!$F$12</f>
        <v>148.79657488999999</v>
      </c>
      <c r="E181" s="36">
        <f>SUMIFS(СВЦЭМ!$E$33:$E$776,СВЦЭМ!$A$33:$A$776,$A181,СВЦЭМ!$B$33:$B$776,E$155)+'СЕТ СН'!$F$12</f>
        <v>149.75120651</v>
      </c>
      <c r="F181" s="36">
        <f>SUMIFS(СВЦЭМ!$E$33:$E$776,СВЦЭМ!$A$33:$A$776,$A181,СВЦЭМ!$B$33:$B$776,F$155)+'СЕТ СН'!$F$12</f>
        <v>150.58582870000001</v>
      </c>
      <c r="G181" s="36">
        <f>SUMIFS(СВЦЭМ!$E$33:$E$776,СВЦЭМ!$A$33:$A$776,$A181,СВЦЭМ!$B$33:$B$776,G$155)+'СЕТ СН'!$F$12</f>
        <v>150.06959128</v>
      </c>
      <c r="H181" s="36">
        <f>SUMIFS(СВЦЭМ!$E$33:$E$776,СВЦЭМ!$A$33:$A$776,$A181,СВЦЭМ!$B$33:$B$776,H$155)+'СЕТ СН'!$F$12</f>
        <v>150.81424724999999</v>
      </c>
      <c r="I181" s="36">
        <f>SUMIFS(СВЦЭМ!$E$33:$E$776,СВЦЭМ!$A$33:$A$776,$A181,СВЦЭМ!$B$33:$B$776,I$155)+'СЕТ СН'!$F$12</f>
        <v>141.06348775999999</v>
      </c>
      <c r="J181" s="36">
        <f>SUMIFS(СВЦЭМ!$E$33:$E$776,СВЦЭМ!$A$33:$A$776,$A181,СВЦЭМ!$B$33:$B$776,J$155)+'СЕТ СН'!$F$12</f>
        <v>138.14827596999999</v>
      </c>
      <c r="K181" s="36">
        <f>SUMIFS(СВЦЭМ!$E$33:$E$776,СВЦЭМ!$A$33:$A$776,$A181,СВЦЭМ!$B$33:$B$776,K$155)+'СЕТ СН'!$F$12</f>
        <v>122.52845001</v>
      </c>
      <c r="L181" s="36">
        <f>SUMIFS(СВЦЭМ!$E$33:$E$776,СВЦЭМ!$A$33:$A$776,$A181,СВЦЭМ!$B$33:$B$776,L$155)+'СЕТ СН'!$F$12</f>
        <v>110.75979848</v>
      </c>
      <c r="M181" s="36">
        <f>SUMIFS(СВЦЭМ!$E$33:$E$776,СВЦЭМ!$A$33:$A$776,$A181,СВЦЭМ!$B$33:$B$776,M$155)+'СЕТ СН'!$F$12</f>
        <v>110.20525499999999</v>
      </c>
      <c r="N181" s="36">
        <f>SUMIFS(СВЦЭМ!$E$33:$E$776,СВЦЭМ!$A$33:$A$776,$A181,СВЦЭМ!$B$33:$B$776,N$155)+'СЕТ СН'!$F$12</f>
        <v>109.06703951</v>
      </c>
      <c r="O181" s="36">
        <f>SUMIFS(СВЦЭМ!$E$33:$E$776,СВЦЭМ!$A$33:$A$776,$A181,СВЦЭМ!$B$33:$B$776,O$155)+'СЕТ СН'!$F$12</f>
        <v>109.43817730000001</v>
      </c>
      <c r="P181" s="36">
        <f>SUMIFS(СВЦЭМ!$E$33:$E$776,СВЦЭМ!$A$33:$A$776,$A181,СВЦЭМ!$B$33:$B$776,P$155)+'СЕТ СН'!$F$12</f>
        <v>113.89553133</v>
      </c>
      <c r="Q181" s="36">
        <f>SUMIFS(СВЦЭМ!$E$33:$E$776,СВЦЭМ!$A$33:$A$776,$A181,СВЦЭМ!$B$33:$B$776,Q$155)+'СЕТ СН'!$F$12</f>
        <v>114.96409598</v>
      </c>
      <c r="R181" s="36">
        <f>SUMIFS(СВЦЭМ!$E$33:$E$776,СВЦЭМ!$A$33:$A$776,$A181,СВЦЭМ!$B$33:$B$776,R$155)+'СЕТ СН'!$F$12</f>
        <v>111.33303536</v>
      </c>
      <c r="S181" s="36">
        <f>SUMIFS(СВЦЭМ!$E$33:$E$776,СВЦЭМ!$A$33:$A$776,$A181,СВЦЭМ!$B$33:$B$776,S$155)+'СЕТ СН'!$F$12</f>
        <v>111.81976916000001</v>
      </c>
      <c r="T181" s="36">
        <f>SUMIFS(СВЦЭМ!$E$33:$E$776,СВЦЭМ!$A$33:$A$776,$A181,СВЦЭМ!$B$33:$B$776,T$155)+'СЕТ СН'!$F$12</f>
        <v>115.75720617</v>
      </c>
      <c r="U181" s="36">
        <f>SUMIFS(СВЦЭМ!$E$33:$E$776,СВЦЭМ!$A$33:$A$776,$A181,СВЦЭМ!$B$33:$B$776,U$155)+'СЕТ СН'!$F$12</f>
        <v>115.80985348</v>
      </c>
      <c r="V181" s="36">
        <f>SUMIFS(СВЦЭМ!$E$33:$E$776,СВЦЭМ!$A$33:$A$776,$A181,СВЦЭМ!$B$33:$B$776,V$155)+'СЕТ СН'!$F$12</f>
        <v>110.62416305000001</v>
      </c>
      <c r="W181" s="36">
        <f>SUMIFS(СВЦЭМ!$E$33:$E$776,СВЦЭМ!$A$33:$A$776,$A181,СВЦЭМ!$B$33:$B$776,W$155)+'СЕТ СН'!$F$12</f>
        <v>106.25974196</v>
      </c>
      <c r="X181" s="36">
        <f>SUMIFS(СВЦЭМ!$E$33:$E$776,СВЦЭМ!$A$33:$A$776,$A181,СВЦЭМ!$B$33:$B$776,X$155)+'СЕТ СН'!$F$12</f>
        <v>113.01128528</v>
      </c>
      <c r="Y181" s="36">
        <f>SUMIFS(СВЦЭМ!$E$33:$E$776,СВЦЭМ!$A$33:$A$776,$A181,СВЦЭМ!$B$33:$B$776,Y$155)+'СЕТ СН'!$F$12</f>
        <v>126.64560727999999</v>
      </c>
    </row>
    <row r="182" spans="1:27" ht="15.75" x14ac:dyDescent="0.2">
      <c r="A182" s="35">
        <f t="shared" si="4"/>
        <v>44009</v>
      </c>
      <c r="B182" s="36">
        <f>SUMIFS(СВЦЭМ!$E$33:$E$776,СВЦЭМ!$A$33:$A$776,$A182,СВЦЭМ!$B$33:$B$776,B$155)+'СЕТ СН'!$F$12</f>
        <v>139.0805517</v>
      </c>
      <c r="C182" s="36">
        <f>SUMIFS(СВЦЭМ!$E$33:$E$776,СВЦЭМ!$A$33:$A$776,$A182,СВЦЭМ!$B$33:$B$776,C$155)+'СЕТ СН'!$F$12</f>
        <v>137.45016244999999</v>
      </c>
      <c r="D182" s="36">
        <f>SUMIFS(СВЦЭМ!$E$33:$E$776,СВЦЭМ!$A$33:$A$776,$A182,СВЦЭМ!$B$33:$B$776,D$155)+'СЕТ СН'!$F$12</f>
        <v>136.94577454</v>
      </c>
      <c r="E182" s="36">
        <f>SUMIFS(СВЦЭМ!$E$33:$E$776,СВЦЭМ!$A$33:$A$776,$A182,СВЦЭМ!$B$33:$B$776,E$155)+'СЕТ СН'!$F$12</f>
        <v>137.07023548000001</v>
      </c>
      <c r="F182" s="36">
        <f>SUMIFS(СВЦЭМ!$E$33:$E$776,СВЦЭМ!$A$33:$A$776,$A182,СВЦЭМ!$B$33:$B$776,F$155)+'СЕТ СН'!$F$12</f>
        <v>136.29328563999999</v>
      </c>
      <c r="G182" s="36">
        <f>SUMIFS(СВЦЭМ!$E$33:$E$776,СВЦЭМ!$A$33:$A$776,$A182,СВЦЭМ!$B$33:$B$776,G$155)+'СЕТ СН'!$F$12</f>
        <v>135.9724674</v>
      </c>
      <c r="H182" s="36">
        <f>SUMIFS(СВЦЭМ!$E$33:$E$776,СВЦЭМ!$A$33:$A$776,$A182,СВЦЭМ!$B$33:$B$776,H$155)+'СЕТ СН'!$F$12</f>
        <v>136.01237426</v>
      </c>
      <c r="I182" s="36">
        <f>SUMIFS(СВЦЭМ!$E$33:$E$776,СВЦЭМ!$A$33:$A$776,$A182,СВЦЭМ!$B$33:$B$776,I$155)+'СЕТ СН'!$F$12</f>
        <v>135.47987466000001</v>
      </c>
      <c r="J182" s="36">
        <f>SUMIFS(СВЦЭМ!$E$33:$E$776,СВЦЭМ!$A$33:$A$776,$A182,СВЦЭМ!$B$33:$B$776,J$155)+'СЕТ СН'!$F$12</f>
        <v>134.85849697</v>
      </c>
      <c r="K182" s="36">
        <f>SUMIFS(СВЦЭМ!$E$33:$E$776,СВЦЭМ!$A$33:$A$776,$A182,СВЦЭМ!$B$33:$B$776,K$155)+'СЕТ СН'!$F$12</f>
        <v>118.46026919000001</v>
      </c>
      <c r="L182" s="36">
        <f>SUMIFS(СВЦЭМ!$E$33:$E$776,СВЦЭМ!$A$33:$A$776,$A182,СВЦЭМ!$B$33:$B$776,L$155)+'СЕТ СН'!$F$12</f>
        <v>105.87132588999999</v>
      </c>
      <c r="M182" s="36">
        <f>SUMIFS(СВЦЭМ!$E$33:$E$776,СВЦЭМ!$A$33:$A$776,$A182,СВЦЭМ!$B$33:$B$776,M$155)+'СЕТ СН'!$F$12</f>
        <v>104.14996854</v>
      </c>
      <c r="N182" s="36">
        <f>SUMIFS(СВЦЭМ!$E$33:$E$776,СВЦЭМ!$A$33:$A$776,$A182,СВЦЭМ!$B$33:$B$776,N$155)+'СЕТ СН'!$F$12</f>
        <v>105.60912849</v>
      </c>
      <c r="O182" s="36">
        <f>SUMIFS(СВЦЭМ!$E$33:$E$776,СВЦЭМ!$A$33:$A$776,$A182,СВЦЭМ!$B$33:$B$776,O$155)+'СЕТ СН'!$F$12</f>
        <v>106.88758550999999</v>
      </c>
      <c r="P182" s="36">
        <f>SUMIFS(СВЦЭМ!$E$33:$E$776,СВЦЭМ!$A$33:$A$776,$A182,СВЦЭМ!$B$33:$B$776,P$155)+'СЕТ СН'!$F$12</f>
        <v>108.29835948</v>
      </c>
      <c r="Q182" s="36">
        <f>SUMIFS(СВЦЭМ!$E$33:$E$776,СВЦЭМ!$A$33:$A$776,$A182,СВЦЭМ!$B$33:$B$776,Q$155)+'СЕТ СН'!$F$12</f>
        <v>109.70438099</v>
      </c>
      <c r="R182" s="36">
        <f>SUMIFS(СВЦЭМ!$E$33:$E$776,СВЦЭМ!$A$33:$A$776,$A182,СВЦЭМ!$B$33:$B$776,R$155)+'СЕТ СН'!$F$12</f>
        <v>105.92535619</v>
      </c>
      <c r="S182" s="36">
        <f>SUMIFS(СВЦЭМ!$E$33:$E$776,СВЦЭМ!$A$33:$A$776,$A182,СВЦЭМ!$B$33:$B$776,S$155)+'СЕТ СН'!$F$12</f>
        <v>107.26252821</v>
      </c>
      <c r="T182" s="36">
        <f>SUMIFS(СВЦЭМ!$E$33:$E$776,СВЦЭМ!$A$33:$A$776,$A182,СВЦЭМ!$B$33:$B$776,T$155)+'СЕТ СН'!$F$12</f>
        <v>110.48697448999999</v>
      </c>
      <c r="U182" s="36">
        <f>SUMIFS(СВЦЭМ!$E$33:$E$776,СВЦЭМ!$A$33:$A$776,$A182,СВЦЭМ!$B$33:$B$776,U$155)+'СЕТ СН'!$F$12</f>
        <v>108.4376335</v>
      </c>
      <c r="V182" s="36">
        <f>SUMIFS(СВЦЭМ!$E$33:$E$776,СВЦЭМ!$A$33:$A$776,$A182,СВЦЭМ!$B$33:$B$776,V$155)+'СЕТ СН'!$F$12</f>
        <v>106.27927006</v>
      </c>
      <c r="W182" s="36">
        <f>SUMIFS(СВЦЭМ!$E$33:$E$776,СВЦЭМ!$A$33:$A$776,$A182,СВЦЭМ!$B$33:$B$776,W$155)+'СЕТ СН'!$F$12</f>
        <v>101.19338546</v>
      </c>
      <c r="X182" s="36">
        <f>SUMIFS(СВЦЭМ!$E$33:$E$776,СВЦЭМ!$A$33:$A$776,$A182,СВЦЭМ!$B$33:$B$776,X$155)+'СЕТ СН'!$F$12</f>
        <v>105.68304825</v>
      </c>
      <c r="Y182" s="36">
        <f>SUMIFS(СВЦЭМ!$E$33:$E$776,СВЦЭМ!$A$33:$A$776,$A182,СВЦЭМ!$B$33:$B$776,Y$155)+'СЕТ СН'!$F$12</f>
        <v>121.61762108000001</v>
      </c>
    </row>
    <row r="183" spans="1:27" ht="15.75" x14ac:dyDescent="0.2">
      <c r="A183" s="35">
        <f t="shared" si="4"/>
        <v>44010</v>
      </c>
      <c r="B183" s="36">
        <f>SUMIFS(СВЦЭМ!$E$33:$E$776,СВЦЭМ!$A$33:$A$776,$A183,СВЦЭМ!$B$33:$B$776,B$155)+'СЕТ СН'!$F$12</f>
        <v>134.29806234</v>
      </c>
      <c r="C183" s="36">
        <f>SUMIFS(СВЦЭМ!$E$33:$E$776,СВЦЭМ!$A$33:$A$776,$A183,СВЦЭМ!$B$33:$B$776,C$155)+'СЕТ СН'!$F$12</f>
        <v>131.75254398999999</v>
      </c>
      <c r="D183" s="36">
        <f>SUMIFS(СВЦЭМ!$E$33:$E$776,СВЦЭМ!$A$33:$A$776,$A183,СВЦЭМ!$B$33:$B$776,D$155)+'СЕТ СН'!$F$12</f>
        <v>128.66736318</v>
      </c>
      <c r="E183" s="36">
        <f>SUMIFS(СВЦЭМ!$E$33:$E$776,СВЦЭМ!$A$33:$A$776,$A183,СВЦЭМ!$B$33:$B$776,E$155)+'СЕТ СН'!$F$12</f>
        <v>128.7898266</v>
      </c>
      <c r="F183" s="36">
        <f>SUMIFS(СВЦЭМ!$E$33:$E$776,СВЦЭМ!$A$33:$A$776,$A183,СВЦЭМ!$B$33:$B$776,F$155)+'СЕТ СН'!$F$12</f>
        <v>128.51515415</v>
      </c>
      <c r="G183" s="36">
        <f>SUMIFS(СВЦЭМ!$E$33:$E$776,СВЦЭМ!$A$33:$A$776,$A183,СВЦЭМ!$B$33:$B$776,G$155)+'СЕТ СН'!$F$12</f>
        <v>129.85352652</v>
      </c>
      <c r="H183" s="36">
        <f>SUMIFS(СВЦЭМ!$E$33:$E$776,СВЦЭМ!$A$33:$A$776,$A183,СВЦЭМ!$B$33:$B$776,H$155)+'СЕТ СН'!$F$12</f>
        <v>129.98421266</v>
      </c>
      <c r="I183" s="36">
        <f>SUMIFS(СВЦЭМ!$E$33:$E$776,СВЦЭМ!$A$33:$A$776,$A183,СВЦЭМ!$B$33:$B$776,I$155)+'СЕТ СН'!$F$12</f>
        <v>131.99701902000001</v>
      </c>
      <c r="J183" s="36">
        <f>SUMIFS(СВЦЭМ!$E$33:$E$776,СВЦЭМ!$A$33:$A$776,$A183,СВЦЭМ!$B$33:$B$776,J$155)+'СЕТ СН'!$F$12</f>
        <v>131.39316643999999</v>
      </c>
      <c r="K183" s="36">
        <f>SUMIFS(СВЦЭМ!$E$33:$E$776,СВЦЭМ!$A$33:$A$776,$A183,СВЦЭМ!$B$33:$B$776,K$155)+'СЕТ СН'!$F$12</f>
        <v>119.69514341</v>
      </c>
      <c r="L183" s="36">
        <f>SUMIFS(СВЦЭМ!$E$33:$E$776,СВЦЭМ!$A$33:$A$776,$A183,СВЦЭМ!$B$33:$B$776,L$155)+'СЕТ СН'!$F$12</f>
        <v>106.80122674</v>
      </c>
      <c r="M183" s="36">
        <f>SUMIFS(СВЦЭМ!$E$33:$E$776,СВЦЭМ!$A$33:$A$776,$A183,СВЦЭМ!$B$33:$B$776,M$155)+'СЕТ СН'!$F$12</f>
        <v>102.05010045</v>
      </c>
      <c r="N183" s="36">
        <f>SUMIFS(СВЦЭМ!$E$33:$E$776,СВЦЭМ!$A$33:$A$776,$A183,СВЦЭМ!$B$33:$B$776,N$155)+'СЕТ СН'!$F$12</f>
        <v>104.34973957</v>
      </c>
      <c r="O183" s="36">
        <f>SUMIFS(СВЦЭМ!$E$33:$E$776,СВЦЭМ!$A$33:$A$776,$A183,СВЦЭМ!$B$33:$B$776,O$155)+'СЕТ СН'!$F$12</f>
        <v>107.49365931</v>
      </c>
      <c r="P183" s="36">
        <f>SUMIFS(СВЦЭМ!$E$33:$E$776,СВЦЭМ!$A$33:$A$776,$A183,СВЦЭМ!$B$33:$B$776,P$155)+'СЕТ СН'!$F$12</f>
        <v>105.0863537</v>
      </c>
      <c r="Q183" s="36">
        <f>SUMIFS(СВЦЭМ!$E$33:$E$776,СВЦЭМ!$A$33:$A$776,$A183,СВЦЭМ!$B$33:$B$776,Q$155)+'СЕТ СН'!$F$12</f>
        <v>105.81268593999999</v>
      </c>
      <c r="R183" s="36">
        <f>SUMIFS(СВЦЭМ!$E$33:$E$776,СВЦЭМ!$A$33:$A$776,$A183,СВЦЭМ!$B$33:$B$776,R$155)+'СЕТ СН'!$F$12</f>
        <v>108.40458532</v>
      </c>
      <c r="S183" s="36">
        <f>SUMIFS(СВЦЭМ!$E$33:$E$776,СВЦЭМ!$A$33:$A$776,$A183,СВЦЭМ!$B$33:$B$776,S$155)+'СЕТ СН'!$F$12</f>
        <v>108.92194073</v>
      </c>
      <c r="T183" s="36">
        <f>SUMIFS(СВЦЭМ!$E$33:$E$776,СВЦЭМ!$A$33:$A$776,$A183,СВЦЭМ!$B$33:$B$776,T$155)+'СЕТ СН'!$F$12</f>
        <v>107.85370880000001</v>
      </c>
      <c r="U183" s="36">
        <f>SUMIFS(СВЦЭМ!$E$33:$E$776,СВЦЭМ!$A$33:$A$776,$A183,СВЦЭМ!$B$33:$B$776,U$155)+'СЕТ СН'!$F$12</f>
        <v>105.76665808</v>
      </c>
      <c r="V183" s="36">
        <f>SUMIFS(СВЦЭМ!$E$33:$E$776,СВЦЭМ!$A$33:$A$776,$A183,СВЦЭМ!$B$33:$B$776,V$155)+'СЕТ СН'!$F$12</f>
        <v>105.64712182</v>
      </c>
      <c r="W183" s="36">
        <f>SUMIFS(СВЦЭМ!$E$33:$E$776,СВЦЭМ!$A$33:$A$776,$A183,СВЦЭМ!$B$33:$B$776,W$155)+'СЕТ СН'!$F$12</f>
        <v>102.5055691</v>
      </c>
      <c r="X183" s="36">
        <f>SUMIFS(СВЦЭМ!$E$33:$E$776,СВЦЭМ!$A$33:$A$776,$A183,СВЦЭМ!$B$33:$B$776,X$155)+'СЕТ СН'!$F$12</f>
        <v>108.21262645</v>
      </c>
      <c r="Y183" s="36">
        <f>SUMIFS(СВЦЭМ!$E$33:$E$776,СВЦЭМ!$A$33:$A$776,$A183,СВЦЭМ!$B$33:$B$776,Y$155)+'СЕТ СН'!$F$12</f>
        <v>120.16970056</v>
      </c>
    </row>
    <row r="184" spans="1:27" ht="15.75" x14ac:dyDescent="0.2">
      <c r="A184" s="35">
        <f t="shared" si="4"/>
        <v>44011</v>
      </c>
      <c r="B184" s="36">
        <f>SUMIFS(СВЦЭМ!$E$33:$E$776,СВЦЭМ!$A$33:$A$776,$A184,СВЦЭМ!$B$33:$B$776,B$155)+'СЕТ СН'!$F$12</f>
        <v>147.26964046000001</v>
      </c>
      <c r="C184" s="36">
        <f>SUMIFS(СВЦЭМ!$E$33:$E$776,СВЦЭМ!$A$33:$A$776,$A184,СВЦЭМ!$B$33:$B$776,C$155)+'СЕТ СН'!$F$12</f>
        <v>146.47611774000001</v>
      </c>
      <c r="D184" s="36">
        <f>SUMIFS(СВЦЭМ!$E$33:$E$776,СВЦЭМ!$A$33:$A$776,$A184,СВЦЭМ!$B$33:$B$776,D$155)+'СЕТ СН'!$F$12</f>
        <v>143.86282173000001</v>
      </c>
      <c r="E184" s="36">
        <f>SUMIFS(СВЦЭМ!$E$33:$E$776,СВЦЭМ!$A$33:$A$776,$A184,СВЦЭМ!$B$33:$B$776,E$155)+'СЕТ СН'!$F$12</f>
        <v>142.87378602000001</v>
      </c>
      <c r="F184" s="36">
        <f>SUMIFS(СВЦЭМ!$E$33:$E$776,СВЦЭМ!$A$33:$A$776,$A184,СВЦЭМ!$B$33:$B$776,F$155)+'СЕТ СН'!$F$12</f>
        <v>140.74984938</v>
      </c>
      <c r="G184" s="36">
        <f>SUMIFS(СВЦЭМ!$E$33:$E$776,СВЦЭМ!$A$33:$A$776,$A184,СВЦЭМ!$B$33:$B$776,G$155)+'СЕТ СН'!$F$12</f>
        <v>142.49745984</v>
      </c>
      <c r="H184" s="36">
        <f>SUMIFS(СВЦЭМ!$E$33:$E$776,СВЦЭМ!$A$33:$A$776,$A184,СВЦЭМ!$B$33:$B$776,H$155)+'СЕТ СН'!$F$12</f>
        <v>146.02270924999999</v>
      </c>
      <c r="I184" s="36">
        <f>SUMIFS(СВЦЭМ!$E$33:$E$776,СВЦЭМ!$A$33:$A$776,$A184,СВЦЭМ!$B$33:$B$776,I$155)+'СЕТ СН'!$F$12</f>
        <v>149.11671479</v>
      </c>
      <c r="J184" s="36">
        <f>SUMIFS(СВЦЭМ!$E$33:$E$776,СВЦЭМ!$A$33:$A$776,$A184,СВЦЭМ!$B$33:$B$776,J$155)+'СЕТ СН'!$F$12</f>
        <v>140.23052853999999</v>
      </c>
      <c r="K184" s="36">
        <f>SUMIFS(СВЦЭМ!$E$33:$E$776,СВЦЭМ!$A$33:$A$776,$A184,СВЦЭМ!$B$33:$B$776,K$155)+'СЕТ СН'!$F$12</f>
        <v>118.17619522</v>
      </c>
      <c r="L184" s="36">
        <f>SUMIFS(СВЦЭМ!$E$33:$E$776,СВЦЭМ!$A$33:$A$776,$A184,СВЦЭМ!$B$33:$B$776,L$155)+'СЕТ СН'!$F$12</f>
        <v>99.931671269999995</v>
      </c>
      <c r="M184" s="36">
        <f>SUMIFS(СВЦЭМ!$E$33:$E$776,СВЦЭМ!$A$33:$A$776,$A184,СВЦЭМ!$B$33:$B$776,M$155)+'СЕТ СН'!$F$12</f>
        <v>97.434847009999999</v>
      </c>
      <c r="N184" s="36">
        <f>SUMIFS(СВЦЭМ!$E$33:$E$776,СВЦЭМ!$A$33:$A$776,$A184,СВЦЭМ!$B$33:$B$776,N$155)+'СЕТ СН'!$F$12</f>
        <v>101.45356369</v>
      </c>
      <c r="O184" s="36">
        <f>SUMIFS(СВЦЭМ!$E$33:$E$776,СВЦЭМ!$A$33:$A$776,$A184,СВЦЭМ!$B$33:$B$776,O$155)+'СЕТ СН'!$F$12</f>
        <v>104.5181991</v>
      </c>
      <c r="P184" s="36">
        <f>SUMIFS(СВЦЭМ!$E$33:$E$776,СВЦЭМ!$A$33:$A$776,$A184,СВЦЭМ!$B$33:$B$776,P$155)+'СЕТ СН'!$F$12</f>
        <v>102.72346299</v>
      </c>
      <c r="Q184" s="36">
        <f>SUMIFS(СВЦЭМ!$E$33:$E$776,СВЦЭМ!$A$33:$A$776,$A184,СВЦЭМ!$B$33:$B$776,Q$155)+'СЕТ СН'!$F$12</f>
        <v>102.9945341</v>
      </c>
      <c r="R184" s="36">
        <f>SUMIFS(СВЦЭМ!$E$33:$E$776,СВЦЭМ!$A$33:$A$776,$A184,СВЦЭМ!$B$33:$B$776,R$155)+'СЕТ СН'!$F$12</f>
        <v>106.43471667999999</v>
      </c>
      <c r="S184" s="36">
        <f>SUMIFS(СВЦЭМ!$E$33:$E$776,СВЦЭМ!$A$33:$A$776,$A184,СВЦЭМ!$B$33:$B$776,S$155)+'СЕТ СН'!$F$12</f>
        <v>106.21025883</v>
      </c>
      <c r="T184" s="36">
        <f>SUMIFS(СВЦЭМ!$E$33:$E$776,СВЦЭМ!$A$33:$A$776,$A184,СВЦЭМ!$B$33:$B$776,T$155)+'СЕТ СН'!$F$12</f>
        <v>107.94819484999999</v>
      </c>
      <c r="U184" s="36">
        <f>SUMIFS(СВЦЭМ!$E$33:$E$776,СВЦЭМ!$A$33:$A$776,$A184,СВЦЭМ!$B$33:$B$776,U$155)+'СЕТ СН'!$F$12</f>
        <v>112.02369586</v>
      </c>
      <c r="V184" s="36">
        <f>SUMIFS(СВЦЭМ!$E$33:$E$776,СВЦЭМ!$A$33:$A$776,$A184,СВЦЭМ!$B$33:$B$776,V$155)+'СЕТ СН'!$F$12</f>
        <v>112.94069858</v>
      </c>
      <c r="W184" s="36">
        <f>SUMIFS(СВЦЭМ!$E$33:$E$776,СВЦЭМ!$A$33:$A$776,$A184,СВЦЭМ!$B$33:$B$776,W$155)+'СЕТ СН'!$F$12</f>
        <v>108.45084695</v>
      </c>
      <c r="X184" s="36">
        <f>SUMIFS(СВЦЭМ!$E$33:$E$776,СВЦЭМ!$A$33:$A$776,$A184,СВЦЭМ!$B$33:$B$776,X$155)+'СЕТ СН'!$F$12</f>
        <v>106.77069707</v>
      </c>
      <c r="Y184" s="36">
        <f>SUMIFS(СВЦЭМ!$E$33:$E$776,СВЦЭМ!$A$33:$A$776,$A184,СВЦЭМ!$B$33:$B$776,Y$155)+'СЕТ СН'!$F$12</f>
        <v>127.27009484</v>
      </c>
    </row>
    <row r="185" spans="1:27" ht="15.75" x14ac:dyDescent="0.2">
      <c r="A185" s="35">
        <f t="shared" si="4"/>
        <v>44012</v>
      </c>
      <c r="B185" s="36">
        <f>SUMIFS(СВЦЭМ!$E$33:$E$776,СВЦЭМ!$A$33:$A$776,$A185,СВЦЭМ!$B$33:$B$776,B$155)+'СЕТ СН'!$F$12</f>
        <v>146.96857807999999</v>
      </c>
      <c r="C185" s="36">
        <f>SUMIFS(СВЦЭМ!$E$33:$E$776,СВЦЭМ!$A$33:$A$776,$A185,СВЦЭМ!$B$33:$B$776,C$155)+'СЕТ СН'!$F$12</f>
        <v>142.36504059000001</v>
      </c>
      <c r="D185" s="36">
        <f>SUMIFS(СВЦЭМ!$E$33:$E$776,СВЦЭМ!$A$33:$A$776,$A185,СВЦЭМ!$B$33:$B$776,D$155)+'СЕТ СН'!$F$12</f>
        <v>139.75243982000001</v>
      </c>
      <c r="E185" s="36">
        <f>SUMIFS(СВЦЭМ!$E$33:$E$776,СВЦЭМ!$A$33:$A$776,$A185,СВЦЭМ!$B$33:$B$776,E$155)+'СЕТ СН'!$F$12</f>
        <v>138.50189338999999</v>
      </c>
      <c r="F185" s="36">
        <f>SUMIFS(СВЦЭМ!$E$33:$E$776,СВЦЭМ!$A$33:$A$776,$A185,СВЦЭМ!$B$33:$B$776,F$155)+'СЕТ СН'!$F$12</f>
        <v>136.97568025999999</v>
      </c>
      <c r="G185" s="36">
        <f>SUMIFS(СВЦЭМ!$E$33:$E$776,СВЦЭМ!$A$33:$A$776,$A185,СВЦЭМ!$B$33:$B$776,G$155)+'СЕТ СН'!$F$12</f>
        <v>139.10258958</v>
      </c>
      <c r="H185" s="36">
        <f>SUMIFS(СВЦЭМ!$E$33:$E$776,СВЦЭМ!$A$33:$A$776,$A185,СВЦЭМ!$B$33:$B$776,H$155)+'СЕТ СН'!$F$12</f>
        <v>143.34740002000001</v>
      </c>
      <c r="I185" s="36">
        <f>SUMIFS(СВЦЭМ!$E$33:$E$776,СВЦЭМ!$A$33:$A$776,$A185,СВЦЭМ!$B$33:$B$776,I$155)+'СЕТ СН'!$F$12</f>
        <v>144.67350848999999</v>
      </c>
      <c r="J185" s="36">
        <f>SUMIFS(СВЦЭМ!$E$33:$E$776,СВЦЭМ!$A$33:$A$776,$A185,СВЦЭМ!$B$33:$B$776,J$155)+'СЕТ СН'!$F$12</f>
        <v>136.05221313000001</v>
      </c>
      <c r="K185" s="36">
        <f>SUMIFS(СВЦЭМ!$E$33:$E$776,СВЦЭМ!$A$33:$A$776,$A185,СВЦЭМ!$B$33:$B$776,K$155)+'СЕТ СН'!$F$12</f>
        <v>120.19209057</v>
      </c>
      <c r="L185" s="36">
        <f>SUMIFS(СВЦЭМ!$E$33:$E$776,СВЦЭМ!$A$33:$A$776,$A185,СВЦЭМ!$B$33:$B$776,L$155)+'СЕТ СН'!$F$12</f>
        <v>105.79370566999999</v>
      </c>
      <c r="M185" s="36">
        <f>SUMIFS(СВЦЭМ!$E$33:$E$776,СВЦЭМ!$A$33:$A$776,$A185,СВЦЭМ!$B$33:$B$776,M$155)+'СЕТ СН'!$F$12</f>
        <v>104.93607978</v>
      </c>
      <c r="N185" s="36">
        <f>SUMIFS(СВЦЭМ!$E$33:$E$776,СВЦЭМ!$A$33:$A$776,$A185,СВЦЭМ!$B$33:$B$776,N$155)+'СЕТ СН'!$F$12</f>
        <v>108.86202013</v>
      </c>
      <c r="O185" s="36">
        <f>SUMIFS(СВЦЭМ!$E$33:$E$776,СВЦЭМ!$A$33:$A$776,$A185,СВЦЭМ!$B$33:$B$776,O$155)+'СЕТ СН'!$F$12</f>
        <v>109.57050581999999</v>
      </c>
      <c r="P185" s="36">
        <f>SUMIFS(СВЦЭМ!$E$33:$E$776,СВЦЭМ!$A$33:$A$776,$A185,СВЦЭМ!$B$33:$B$776,P$155)+'СЕТ СН'!$F$12</f>
        <v>109.02744529</v>
      </c>
      <c r="Q185" s="36">
        <f>SUMIFS(СВЦЭМ!$E$33:$E$776,СВЦЭМ!$A$33:$A$776,$A185,СВЦЭМ!$B$33:$B$776,Q$155)+'СЕТ СН'!$F$12</f>
        <v>109.81704085</v>
      </c>
      <c r="R185" s="36">
        <f>SUMIFS(СВЦЭМ!$E$33:$E$776,СВЦЭМ!$A$33:$A$776,$A185,СВЦЭМ!$B$33:$B$776,R$155)+'СЕТ СН'!$F$12</f>
        <v>110.16573326</v>
      </c>
      <c r="S185" s="36">
        <f>SUMIFS(СВЦЭМ!$E$33:$E$776,СВЦЭМ!$A$33:$A$776,$A185,СВЦЭМ!$B$33:$B$776,S$155)+'СЕТ СН'!$F$12</f>
        <v>110.49296672</v>
      </c>
      <c r="T185" s="36">
        <f>SUMIFS(СВЦЭМ!$E$33:$E$776,СВЦЭМ!$A$33:$A$776,$A185,СВЦЭМ!$B$33:$B$776,T$155)+'СЕТ СН'!$F$12</f>
        <v>110.38734079</v>
      </c>
      <c r="U185" s="36">
        <f>SUMIFS(СВЦЭМ!$E$33:$E$776,СВЦЭМ!$A$33:$A$776,$A185,СВЦЭМ!$B$33:$B$776,U$155)+'СЕТ СН'!$F$12</f>
        <v>109.49369285</v>
      </c>
      <c r="V185" s="36">
        <f>SUMIFS(СВЦЭМ!$E$33:$E$776,СВЦЭМ!$A$33:$A$776,$A185,СВЦЭМ!$B$33:$B$776,V$155)+'СЕТ СН'!$F$12</f>
        <v>108.38343095</v>
      </c>
      <c r="W185" s="36">
        <f>SUMIFS(СВЦЭМ!$E$33:$E$776,СВЦЭМ!$A$33:$A$776,$A185,СВЦЭМ!$B$33:$B$776,W$155)+'СЕТ СН'!$F$12</f>
        <v>103.95395997999999</v>
      </c>
      <c r="X185" s="36">
        <f>SUMIFS(СВЦЭМ!$E$33:$E$776,СВЦЭМ!$A$33:$A$776,$A185,СВЦЭМ!$B$33:$B$776,X$155)+'СЕТ СН'!$F$12</f>
        <v>111.38483875</v>
      </c>
      <c r="Y185" s="36">
        <f>SUMIFS(СВЦЭМ!$E$33:$E$776,СВЦЭМ!$A$33:$A$776,$A185,СВЦЭМ!$B$33:$B$776,Y$155)+'СЕТ СН'!$F$12</f>
        <v>127.48100843</v>
      </c>
    </row>
    <row r="186" spans="1:27" ht="15.75" hidden="1" x14ac:dyDescent="0.2">
      <c r="A186" s="35">
        <f t="shared" si="4"/>
        <v>44013</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0" t="s">
        <v>7</v>
      </c>
      <c r="B188" s="124" t="s">
        <v>107</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31"/>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32"/>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01.06.2020</v>
      </c>
      <c r="B191" s="36">
        <f>SUMIFS(СВЦЭМ!$F$33:$F$776,СВЦЭМ!$A$33:$A$776,$A191,СВЦЭМ!$B$33:$B$776,B$190)+'СЕТ СН'!$F$12</f>
        <v>123.38636808</v>
      </c>
      <c r="C191" s="36">
        <f>SUMIFS(СВЦЭМ!$F$33:$F$776,СВЦЭМ!$A$33:$A$776,$A191,СВЦЭМ!$B$33:$B$776,C$190)+'СЕТ СН'!$F$12</f>
        <v>125.25362222</v>
      </c>
      <c r="D191" s="36">
        <f>SUMIFS(СВЦЭМ!$F$33:$F$776,СВЦЭМ!$A$33:$A$776,$A191,СВЦЭМ!$B$33:$B$776,D$190)+'СЕТ СН'!$F$12</f>
        <v>127.98944335</v>
      </c>
      <c r="E191" s="36">
        <f>SUMIFS(СВЦЭМ!$F$33:$F$776,СВЦЭМ!$A$33:$A$776,$A191,СВЦЭМ!$B$33:$B$776,E$190)+'СЕТ СН'!$F$12</f>
        <v>129.28786436999999</v>
      </c>
      <c r="F191" s="36">
        <f>SUMIFS(СВЦЭМ!$F$33:$F$776,СВЦЭМ!$A$33:$A$776,$A191,СВЦЭМ!$B$33:$B$776,F$190)+'СЕТ СН'!$F$12</f>
        <v>129.29908083999999</v>
      </c>
      <c r="G191" s="36">
        <f>SUMIFS(СВЦЭМ!$F$33:$F$776,СВЦЭМ!$A$33:$A$776,$A191,СВЦЭМ!$B$33:$B$776,G$190)+'СЕТ СН'!$F$12</f>
        <v>128.71486390999999</v>
      </c>
      <c r="H191" s="36">
        <f>SUMIFS(СВЦЭМ!$F$33:$F$776,СВЦЭМ!$A$33:$A$776,$A191,СВЦЭМ!$B$33:$B$776,H$190)+'СЕТ СН'!$F$12</f>
        <v>126.18402374</v>
      </c>
      <c r="I191" s="36">
        <f>SUMIFS(СВЦЭМ!$F$33:$F$776,СВЦЭМ!$A$33:$A$776,$A191,СВЦЭМ!$B$33:$B$776,I$190)+'СЕТ СН'!$F$12</f>
        <v>124.52877189</v>
      </c>
      <c r="J191" s="36">
        <f>SUMIFS(СВЦЭМ!$F$33:$F$776,СВЦЭМ!$A$33:$A$776,$A191,СВЦЭМ!$B$33:$B$776,J$190)+'СЕТ СН'!$F$12</f>
        <v>118.93659581</v>
      </c>
      <c r="K191" s="36">
        <f>SUMIFS(СВЦЭМ!$F$33:$F$776,СВЦЭМ!$A$33:$A$776,$A191,СВЦЭМ!$B$33:$B$776,K$190)+'СЕТ СН'!$F$12</f>
        <v>109.38477794000001</v>
      </c>
      <c r="L191" s="36">
        <f>SUMIFS(СВЦЭМ!$F$33:$F$776,СВЦЭМ!$A$33:$A$776,$A191,СВЦЭМ!$B$33:$B$776,L$190)+'СЕТ СН'!$F$12</f>
        <v>113.30001958</v>
      </c>
      <c r="M191" s="36">
        <f>SUMIFS(СВЦЭМ!$F$33:$F$776,СВЦЭМ!$A$33:$A$776,$A191,СВЦЭМ!$B$33:$B$776,M$190)+'СЕТ СН'!$F$12</f>
        <v>116.04760113</v>
      </c>
      <c r="N191" s="36">
        <f>SUMIFS(СВЦЭМ!$F$33:$F$776,СВЦЭМ!$A$33:$A$776,$A191,СВЦЭМ!$B$33:$B$776,N$190)+'СЕТ СН'!$F$12</f>
        <v>115.26578929999999</v>
      </c>
      <c r="O191" s="36">
        <f>SUMIFS(СВЦЭМ!$F$33:$F$776,СВЦЭМ!$A$33:$A$776,$A191,СВЦЭМ!$B$33:$B$776,O$190)+'СЕТ СН'!$F$12</f>
        <v>113.28511039</v>
      </c>
      <c r="P191" s="36">
        <f>SUMIFS(СВЦЭМ!$F$33:$F$776,СВЦЭМ!$A$33:$A$776,$A191,СВЦЭМ!$B$33:$B$776,P$190)+'СЕТ СН'!$F$12</f>
        <v>112.19437906</v>
      </c>
      <c r="Q191" s="36">
        <f>SUMIFS(СВЦЭМ!$F$33:$F$776,СВЦЭМ!$A$33:$A$776,$A191,СВЦЭМ!$B$33:$B$776,Q$190)+'СЕТ СН'!$F$12</f>
        <v>112.78071138999999</v>
      </c>
      <c r="R191" s="36">
        <f>SUMIFS(СВЦЭМ!$F$33:$F$776,СВЦЭМ!$A$33:$A$776,$A191,СВЦЭМ!$B$33:$B$776,R$190)+'СЕТ СН'!$F$12</f>
        <v>111.84694447</v>
      </c>
      <c r="S191" s="36">
        <f>SUMIFS(СВЦЭМ!$F$33:$F$776,СВЦЭМ!$A$33:$A$776,$A191,СВЦЭМ!$B$33:$B$776,S$190)+'СЕТ СН'!$F$12</f>
        <v>112.35314275</v>
      </c>
      <c r="T191" s="36">
        <f>SUMIFS(СВЦЭМ!$F$33:$F$776,СВЦЭМ!$A$33:$A$776,$A191,СВЦЭМ!$B$33:$B$776,T$190)+'СЕТ СН'!$F$12</f>
        <v>113.76567469</v>
      </c>
      <c r="U191" s="36">
        <f>SUMIFS(СВЦЭМ!$F$33:$F$776,СВЦЭМ!$A$33:$A$776,$A191,СВЦЭМ!$B$33:$B$776,U$190)+'СЕТ СН'!$F$12</f>
        <v>110.07226677</v>
      </c>
      <c r="V191" s="36">
        <f>SUMIFS(СВЦЭМ!$F$33:$F$776,СВЦЭМ!$A$33:$A$776,$A191,СВЦЭМ!$B$33:$B$776,V$190)+'СЕТ СН'!$F$12</f>
        <v>112.28618921</v>
      </c>
      <c r="W191" s="36">
        <f>SUMIFS(СВЦЭМ!$F$33:$F$776,СВЦЭМ!$A$33:$A$776,$A191,СВЦЭМ!$B$33:$B$776,W$190)+'СЕТ СН'!$F$12</f>
        <v>115.85502945</v>
      </c>
      <c r="X191" s="36">
        <f>SUMIFS(СВЦЭМ!$F$33:$F$776,СВЦЭМ!$A$33:$A$776,$A191,СВЦЭМ!$B$33:$B$776,X$190)+'СЕТ СН'!$F$12</f>
        <v>111.62926923000001</v>
      </c>
      <c r="Y191" s="36">
        <f>SUMIFS(СВЦЭМ!$F$33:$F$776,СВЦЭМ!$A$33:$A$776,$A191,СВЦЭМ!$B$33:$B$776,Y$190)+'СЕТ СН'!$F$12</f>
        <v>116.33951333</v>
      </c>
      <c r="AA191" s="45"/>
    </row>
    <row r="192" spans="1:27" ht="15.75" x14ac:dyDescent="0.2">
      <c r="A192" s="35">
        <f>A191+1</f>
        <v>43984</v>
      </c>
      <c r="B192" s="36">
        <f>SUMIFS(СВЦЭМ!$F$33:$F$776,СВЦЭМ!$A$33:$A$776,$A192,СВЦЭМ!$B$33:$B$776,B$190)+'СЕТ СН'!$F$12</f>
        <v>119.70076158000001</v>
      </c>
      <c r="C192" s="36">
        <f>SUMIFS(СВЦЭМ!$F$33:$F$776,СВЦЭМ!$A$33:$A$776,$A192,СВЦЭМ!$B$33:$B$776,C$190)+'СЕТ СН'!$F$12</f>
        <v>126.87225468</v>
      </c>
      <c r="D192" s="36">
        <f>SUMIFS(СВЦЭМ!$F$33:$F$776,СВЦЭМ!$A$33:$A$776,$A192,СВЦЭМ!$B$33:$B$776,D$190)+'СЕТ СН'!$F$12</f>
        <v>131.35381899000001</v>
      </c>
      <c r="E192" s="36">
        <f>SUMIFS(СВЦЭМ!$F$33:$F$776,СВЦЭМ!$A$33:$A$776,$A192,СВЦЭМ!$B$33:$B$776,E$190)+'СЕТ СН'!$F$12</f>
        <v>132.69395532999999</v>
      </c>
      <c r="F192" s="36">
        <f>SUMIFS(СВЦЭМ!$F$33:$F$776,СВЦЭМ!$A$33:$A$776,$A192,СВЦЭМ!$B$33:$B$776,F$190)+'СЕТ СН'!$F$12</f>
        <v>133.25501346999999</v>
      </c>
      <c r="G192" s="36">
        <f>SUMIFS(СВЦЭМ!$F$33:$F$776,СВЦЭМ!$A$33:$A$776,$A192,СВЦЭМ!$B$33:$B$776,G$190)+'СЕТ СН'!$F$12</f>
        <v>132.50237232999999</v>
      </c>
      <c r="H192" s="36">
        <f>SUMIFS(СВЦЭМ!$F$33:$F$776,СВЦЭМ!$A$33:$A$776,$A192,СВЦЭМ!$B$33:$B$776,H$190)+'СЕТ СН'!$F$12</f>
        <v>125.75114067</v>
      </c>
      <c r="I192" s="36">
        <f>SUMIFS(СВЦЭМ!$F$33:$F$776,СВЦЭМ!$A$33:$A$776,$A192,СВЦЭМ!$B$33:$B$776,I$190)+'СЕТ СН'!$F$12</f>
        <v>118.11235191</v>
      </c>
      <c r="J192" s="36">
        <f>SUMIFS(СВЦЭМ!$F$33:$F$776,СВЦЭМ!$A$33:$A$776,$A192,СВЦЭМ!$B$33:$B$776,J$190)+'СЕТ СН'!$F$12</f>
        <v>121.36148948</v>
      </c>
      <c r="K192" s="36">
        <f>SUMIFS(СВЦЭМ!$F$33:$F$776,СВЦЭМ!$A$33:$A$776,$A192,СВЦЭМ!$B$33:$B$776,K$190)+'СЕТ СН'!$F$12</f>
        <v>120.73985759999999</v>
      </c>
      <c r="L192" s="36">
        <f>SUMIFS(СВЦЭМ!$F$33:$F$776,СВЦЭМ!$A$33:$A$776,$A192,СВЦЭМ!$B$33:$B$776,L$190)+'СЕТ СН'!$F$12</f>
        <v>119.00705178</v>
      </c>
      <c r="M192" s="36">
        <f>SUMIFS(СВЦЭМ!$F$33:$F$776,СВЦЭМ!$A$33:$A$776,$A192,СВЦЭМ!$B$33:$B$776,M$190)+'СЕТ СН'!$F$12</f>
        <v>115.41256018</v>
      </c>
      <c r="N192" s="36">
        <f>SUMIFS(СВЦЭМ!$F$33:$F$776,СВЦЭМ!$A$33:$A$776,$A192,СВЦЭМ!$B$33:$B$776,N$190)+'СЕТ СН'!$F$12</f>
        <v>114.49965036</v>
      </c>
      <c r="O192" s="36">
        <f>SUMIFS(СВЦЭМ!$F$33:$F$776,СВЦЭМ!$A$33:$A$776,$A192,СВЦЭМ!$B$33:$B$776,O$190)+'СЕТ СН'!$F$12</f>
        <v>114.67393987</v>
      </c>
      <c r="P192" s="36">
        <f>SUMIFS(СВЦЭМ!$F$33:$F$776,СВЦЭМ!$A$33:$A$776,$A192,СВЦЭМ!$B$33:$B$776,P$190)+'СЕТ СН'!$F$12</f>
        <v>116.81514952000001</v>
      </c>
      <c r="Q192" s="36">
        <f>SUMIFS(СВЦЭМ!$F$33:$F$776,СВЦЭМ!$A$33:$A$776,$A192,СВЦЭМ!$B$33:$B$776,Q$190)+'СЕТ СН'!$F$12</f>
        <v>116.24989056</v>
      </c>
      <c r="R192" s="36">
        <f>SUMIFS(СВЦЭМ!$F$33:$F$776,СВЦЭМ!$A$33:$A$776,$A192,СВЦЭМ!$B$33:$B$776,R$190)+'СЕТ СН'!$F$12</f>
        <v>114.75102165</v>
      </c>
      <c r="S192" s="36">
        <f>SUMIFS(СВЦЭМ!$F$33:$F$776,СВЦЭМ!$A$33:$A$776,$A192,СВЦЭМ!$B$33:$B$776,S$190)+'СЕТ СН'!$F$12</f>
        <v>116.48178785</v>
      </c>
      <c r="T192" s="36">
        <f>SUMIFS(СВЦЭМ!$F$33:$F$776,СВЦЭМ!$A$33:$A$776,$A192,СВЦЭМ!$B$33:$B$776,T$190)+'СЕТ СН'!$F$12</f>
        <v>118.30718441</v>
      </c>
      <c r="U192" s="36">
        <f>SUMIFS(СВЦЭМ!$F$33:$F$776,СВЦЭМ!$A$33:$A$776,$A192,СВЦЭМ!$B$33:$B$776,U$190)+'СЕТ СН'!$F$12</f>
        <v>115.93721857</v>
      </c>
      <c r="V192" s="36">
        <f>SUMIFS(СВЦЭМ!$F$33:$F$776,СВЦЭМ!$A$33:$A$776,$A192,СВЦЭМ!$B$33:$B$776,V$190)+'СЕТ СН'!$F$12</f>
        <v>116.69125755</v>
      </c>
      <c r="W192" s="36">
        <f>SUMIFS(СВЦЭМ!$F$33:$F$776,СВЦЭМ!$A$33:$A$776,$A192,СВЦЭМ!$B$33:$B$776,W$190)+'СЕТ СН'!$F$12</f>
        <v>115.88144069000001</v>
      </c>
      <c r="X192" s="36">
        <f>SUMIFS(СВЦЭМ!$F$33:$F$776,СВЦЭМ!$A$33:$A$776,$A192,СВЦЭМ!$B$33:$B$776,X$190)+'СЕТ СН'!$F$12</f>
        <v>111.76492036</v>
      </c>
      <c r="Y192" s="36">
        <f>SUMIFS(СВЦЭМ!$F$33:$F$776,СВЦЭМ!$A$33:$A$776,$A192,СВЦЭМ!$B$33:$B$776,Y$190)+'СЕТ СН'!$F$12</f>
        <v>111.52912499</v>
      </c>
    </row>
    <row r="193" spans="1:25" ht="15.75" x14ac:dyDescent="0.2">
      <c r="A193" s="35">
        <f t="shared" ref="A193:A221" si="5">A192+1</f>
        <v>43985</v>
      </c>
      <c r="B193" s="36">
        <f>SUMIFS(СВЦЭМ!$F$33:$F$776,СВЦЭМ!$A$33:$A$776,$A193,СВЦЭМ!$B$33:$B$776,B$190)+'СЕТ СН'!$F$12</f>
        <v>129.53314090999999</v>
      </c>
      <c r="C193" s="36">
        <f>SUMIFS(СВЦЭМ!$F$33:$F$776,СВЦЭМ!$A$33:$A$776,$A193,СВЦЭМ!$B$33:$B$776,C$190)+'СЕТ СН'!$F$12</f>
        <v>133.45349515000001</v>
      </c>
      <c r="D193" s="36">
        <f>SUMIFS(СВЦЭМ!$F$33:$F$776,СВЦЭМ!$A$33:$A$776,$A193,СВЦЭМ!$B$33:$B$776,D$190)+'СЕТ СН'!$F$12</f>
        <v>134.00636212000001</v>
      </c>
      <c r="E193" s="36">
        <f>SUMIFS(СВЦЭМ!$F$33:$F$776,СВЦЭМ!$A$33:$A$776,$A193,СВЦЭМ!$B$33:$B$776,E$190)+'СЕТ СН'!$F$12</f>
        <v>134.15190131</v>
      </c>
      <c r="F193" s="36">
        <f>SUMIFS(СВЦЭМ!$F$33:$F$776,СВЦЭМ!$A$33:$A$776,$A193,СВЦЭМ!$B$33:$B$776,F$190)+'СЕТ СН'!$F$12</f>
        <v>133.56099846000001</v>
      </c>
      <c r="G193" s="36">
        <f>SUMIFS(СВЦЭМ!$F$33:$F$776,СВЦЭМ!$A$33:$A$776,$A193,СВЦЭМ!$B$33:$B$776,G$190)+'СЕТ СН'!$F$12</f>
        <v>133.64088812</v>
      </c>
      <c r="H193" s="36">
        <f>SUMIFS(СВЦЭМ!$F$33:$F$776,СВЦЭМ!$A$33:$A$776,$A193,СВЦЭМ!$B$33:$B$776,H$190)+'СЕТ СН'!$F$12</f>
        <v>133.63829375</v>
      </c>
      <c r="I193" s="36">
        <f>SUMIFS(СВЦЭМ!$F$33:$F$776,СВЦЭМ!$A$33:$A$776,$A193,СВЦЭМ!$B$33:$B$776,I$190)+'СЕТ СН'!$F$12</f>
        <v>128.1087345</v>
      </c>
      <c r="J193" s="36">
        <f>SUMIFS(СВЦЭМ!$F$33:$F$776,СВЦЭМ!$A$33:$A$776,$A193,СВЦЭМ!$B$33:$B$776,J$190)+'СЕТ СН'!$F$12</f>
        <v>129.99257499999999</v>
      </c>
      <c r="K193" s="36">
        <f>SUMIFS(СВЦЭМ!$F$33:$F$776,СВЦЭМ!$A$33:$A$776,$A193,СВЦЭМ!$B$33:$B$776,K$190)+'СЕТ СН'!$F$12</f>
        <v>128.93215465</v>
      </c>
      <c r="L193" s="36">
        <f>SUMIFS(СВЦЭМ!$F$33:$F$776,СВЦЭМ!$A$33:$A$776,$A193,СВЦЭМ!$B$33:$B$776,L$190)+'СЕТ СН'!$F$12</f>
        <v>121.61180281</v>
      </c>
      <c r="M193" s="36">
        <f>SUMIFS(СВЦЭМ!$F$33:$F$776,СВЦЭМ!$A$33:$A$776,$A193,СВЦЭМ!$B$33:$B$776,M$190)+'СЕТ СН'!$F$12</f>
        <v>113.69659527</v>
      </c>
      <c r="N193" s="36">
        <f>SUMIFS(СВЦЭМ!$F$33:$F$776,СВЦЭМ!$A$33:$A$776,$A193,СВЦЭМ!$B$33:$B$776,N$190)+'СЕТ СН'!$F$12</f>
        <v>111.253781</v>
      </c>
      <c r="O193" s="36">
        <f>SUMIFS(СВЦЭМ!$F$33:$F$776,СВЦЭМ!$A$33:$A$776,$A193,СВЦЭМ!$B$33:$B$776,O$190)+'СЕТ СН'!$F$12</f>
        <v>111.34293968999999</v>
      </c>
      <c r="P193" s="36">
        <f>SUMIFS(СВЦЭМ!$F$33:$F$776,СВЦЭМ!$A$33:$A$776,$A193,СВЦЭМ!$B$33:$B$776,P$190)+'СЕТ СН'!$F$12</f>
        <v>112.29098759999999</v>
      </c>
      <c r="Q193" s="36">
        <f>SUMIFS(СВЦЭМ!$F$33:$F$776,СВЦЭМ!$A$33:$A$776,$A193,СВЦЭМ!$B$33:$B$776,Q$190)+'СЕТ СН'!$F$12</f>
        <v>112.33633273</v>
      </c>
      <c r="R193" s="36">
        <f>SUMIFS(СВЦЭМ!$F$33:$F$776,СВЦЭМ!$A$33:$A$776,$A193,СВЦЭМ!$B$33:$B$776,R$190)+'СЕТ СН'!$F$12</f>
        <v>111.56585656</v>
      </c>
      <c r="S193" s="36">
        <f>SUMIFS(СВЦЭМ!$F$33:$F$776,СВЦЭМ!$A$33:$A$776,$A193,СВЦЭМ!$B$33:$B$776,S$190)+'СЕТ СН'!$F$12</f>
        <v>111.24869257</v>
      </c>
      <c r="T193" s="36">
        <f>SUMIFS(СВЦЭМ!$F$33:$F$776,СВЦЭМ!$A$33:$A$776,$A193,СВЦЭМ!$B$33:$B$776,T$190)+'СЕТ СН'!$F$12</f>
        <v>115.55968894999999</v>
      </c>
      <c r="U193" s="36">
        <f>SUMIFS(СВЦЭМ!$F$33:$F$776,СВЦЭМ!$A$33:$A$776,$A193,СВЦЭМ!$B$33:$B$776,U$190)+'СЕТ СН'!$F$12</f>
        <v>110.70219218</v>
      </c>
      <c r="V193" s="36">
        <f>SUMIFS(СВЦЭМ!$F$33:$F$776,СВЦЭМ!$A$33:$A$776,$A193,СВЦЭМ!$B$33:$B$776,V$190)+'СЕТ СН'!$F$12</f>
        <v>102.68426817</v>
      </c>
      <c r="W193" s="36">
        <f>SUMIFS(СВЦЭМ!$F$33:$F$776,СВЦЭМ!$A$33:$A$776,$A193,СВЦЭМ!$B$33:$B$776,W$190)+'СЕТ СН'!$F$12</f>
        <v>101.95374083999999</v>
      </c>
      <c r="X193" s="36">
        <f>SUMIFS(СВЦЭМ!$F$33:$F$776,СВЦЭМ!$A$33:$A$776,$A193,СВЦЭМ!$B$33:$B$776,X$190)+'СЕТ СН'!$F$12</f>
        <v>109.95305768</v>
      </c>
      <c r="Y193" s="36">
        <f>SUMIFS(СВЦЭМ!$F$33:$F$776,СВЦЭМ!$A$33:$A$776,$A193,СВЦЭМ!$B$33:$B$776,Y$190)+'СЕТ СН'!$F$12</f>
        <v>120.71006645999999</v>
      </c>
    </row>
    <row r="194" spans="1:25" ht="15.75" x14ac:dyDescent="0.2">
      <c r="A194" s="35">
        <f t="shared" si="5"/>
        <v>43986</v>
      </c>
      <c r="B194" s="36">
        <f>SUMIFS(СВЦЭМ!$F$33:$F$776,СВЦЭМ!$A$33:$A$776,$A194,СВЦЭМ!$B$33:$B$776,B$190)+'СЕТ СН'!$F$12</f>
        <v>134.11872930000001</v>
      </c>
      <c r="C194" s="36">
        <f>SUMIFS(СВЦЭМ!$F$33:$F$776,СВЦЭМ!$A$33:$A$776,$A194,СВЦЭМ!$B$33:$B$776,C$190)+'СЕТ СН'!$F$12</f>
        <v>136.99803868000001</v>
      </c>
      <c r="D194" s="36">
        <f>SUMIFS(СВЦЭМ!$F$33:$F$776,СВЦЭМ!$A$33:$A$776,$A194,СВЦЭМ!$B$33:$B$776,D$190)+'СЕТ СН'!$F$12</f>
        <v>138.52995182000001</v>
      </c>
      <c r="E194" s="36">
        <f>SUMIFS(СВЦЭМ!$F$33:$F$776,СВЦЭМ!$A$33:$A$776,$A194,СВЦЭМ!$B$33:$B$776,E$190)+'СЕТ СН'!$F$12</f>
        <v>139.87344504000001</v>
      </c>
      <c r="F194" s="36">
        <f>SUMIFS(СВЦЭМ!$F$33:$F$776,СВЦЭМ!$A$33:$A$776,$A194,СВЦЭМ!$B$33:$B$776,F$190)+'СЕТ СН'!$F$12</f>
        <v>141.19183321</v>
      </c>
      <c r="G194" s="36">
        <f>SUMIFS(СВЦЭМ!$F$33:$F$776,СВЦЭМ!$A$33:$A$776,$A194,СВЦЭМ!$B$33:$B$776,G$190)+'СЕТ СН'!$F$12</f>
        <v>141.3818479</v>
      </c>
      <c r="H194" s="36">
        <f>SUMIFS(СВЦЭМ!$F$33:$F$776,СВЦЭМ!$A$33:$A$776,$A194,СВЦЭМ!$B$33:$B$776,H$190)+'СЕТ СН'!$F$12</f>
        <v>140.81055420999999</v>
      </c>
      <c r="I194" s="36">
        <f>SUMIFS(СВЦЭМ!$F$33:$F$776,СВЦЭМ!$A$33:$A$776,$A194,СВЦЭМ!$B$33:$B$776,I$190)+'СЕТ СН'!$F$12</f>
        <v>133.94064148999999</v>
      </c>
      <c r="J194" s="36">
        <f>SUMIFS(СВЦЭМ!$F$33:$F$776,СВЦЭМ!$A$33:$A$776,$A194,СВЦЭМ!$B$33:$B$776,J$190)+'СЕТ СН'!$F$12</f>
        <v>133.11051563000001</v>
      </c>
      <c r="K194" s="36">
        <f>SUMIFS(СВЦЭМ!$F$33:$F$776,СВЦЭМ!$A$33:$A$776,$A194,СВЦЭМ!$B$33:$B$776,K$190)+'СЕТ СН'!$F$12</f>
        <v>128.5621372</v>
      </c>
      <c r="L194" s="36">
        <f>SUMIFS(СВЦЭМ!$F$33:$F$776,СВЦЭМ!$A$33:$A$776,$A194,СВЦЭМ!$B$33:$B$776,L$190)+'СЕТ СН'!$F$12</f>
        <v>122.98353081</v>
      </c>
      <c r="M194" s="36">
        <f>SUMIFS(СВЦЭМ!$F$33:$F$776,СВЦЭМ!$A$33:$A$776,$A194,СВЦЭМ!$B$33:$B$776,M$190)+'СЕТ СН'!$F$12</f>
        <v>117.90981891</v>
      </c>
      <c r="N194" s="36">
        <f>SUMIFS(СВЦЭМ!$F$33:$F$776,СВЦЭМ!$A$33:$A$776,$A194,СВЦЭМ!$B$33:$B$776,N$190)+'СЕТ СН'!$F$12</f>
        <v>117.94197683</v>
      </c>
      <c r="O194" s="36">
        <f>SUMIFS(СВЦЭМ!$F$33:$F$776,СВЦЭМ!$A$33:$A$776,$A194,СВЦЭМ!$B$33:$B$776,O$190)+'СЕТ СН'!$F$12</f>
        <v>118.72481101</v>
      </c>
      <c r="P194" s="36">
        <f>SUMIFS(СВЦЭМ!$F$33:$F$776,СВЦЭМ!$A$33:$A$776,$A194,СВЦЭМ!$B$33:$B$776,P$190)+'СЕТ СН'!$F$12</f>
        <v>119.4560752</v>
      </c>
      <c r="Q194" s="36">
        <f>SUMIFS(СВЦЭМ!$F$33:$F$776,СВЦЭМ!$A$33:$A$776,$A194,СВЦЭМ!$B$33:$B$776,Q$190)+'СЕТ СН'!$F$12</f>
        <v>118.22623913</v>
      </c>
      <c r="R194" s="36">
        <f>SUMIFS(СВЦЭМ!$F$33:$F$776,СВЦЭМ!$A$33:$A$776,$A194,СВЦЭМ!$B$33:$B$776,R$190)+'СЕТ СН'!$F$12</f>
        <v>117.85568008</v>
      </c>
      <c r="S194" s="36">
        <f>SUMIFS(СВЦЭМ!$F$33:$F$776,СВЦЭМ!$A$33:$A$776,$A194,СВЦЭМ!$B$33:$B$776,S$190)+'СЕТ СН'!$F$12</f>
        <v>118.32367594999999</v>
      </c>
      <c r="T194" s="36">
        <f>SUMIFS(СВЦЭМ!$F$33:$F$776,СВЦЭМ!$A$33:$A$776,$A194,СВЦЭМ!$B$33:$B$776,T$190)+'СЕТ СН'!$F$12</f>
        <v>115.70789662</v>
      </c>
      <c r="U194" s="36">
        <f>SUMIFS(СВЦЭМ!$F$33:$F$776,СВЦЭМ!$A$33:$A$776,$A194,СВЦЭМ!$B$33:$B$776,U$190)+'СЕТ СН'!$F$12</f>
        <v>108.71517425</v>
      </c>
      <c r="V194" s="36">
        <f>SUMIFS(СВЦЭМ!$F$33:$F$776,СВЦЭМ!$A$33:$A$776,$A194,СВЦЭМ!$B$33:$B$776,V$190)+'СЕТ СН'!$F$12</f>
        <v>107.46497607000001</v>
      </c>
      <c r="W194" s="36">
        <f>SUMIFS(СВЦЭМ!$F$33:$F$776,СВЦЭМ!$A$33:$A$776,$A194,СВЦЭМ!$B$33:$B$776,W$190)+'СЕТ СН'!$F$12</f>
        <v>106.34536292999999</v>
      </c>
      <c r="X194" s="36">
        <f>SUMIFS(СВЦЭМ!$F$33:$F$776,СВЦЭМ!$A$33:$A$776,$A194,СВЦЭМ!$B$33:$B$776,X$190)+'СЕТ СН'!$F$12</f>
        <v>112.08141804</v>
      </c>
      <c r="Y194" s="36">
        <f>SUMIFS(СВЦЭМ!$F$33:$F$776,СВЦЭМ!$A$33:$A$776,$A194,СВЦЭМ!$B$33:$B$776,Y$190)+'СЕТ СН'!$F$12</f>
        <v>122.36627833999999</v>
      </c>
    </row>
    <row r="195" spans="1:25" ht="15.75" x14ac:dyDescent="0.2">
      <c r="A195" s="35">
        <f t="shared" si="5"/>
        <v>43987</v>
      </c>
      <c r="B195" s="36">
        <f>SUMIFS(СВЦЭМ!$F$33:$F$776,СВЦЭМ!$A$33:$A$776,$A195,СВЦЭМ!$B$33:$B$776,B$190)+'СЕТ СН'!$F$12</f>
        <v>140.46076012</v>
      </c>
      <c r="C195" s="36">
        <f>SUMIFS(СВЦЭМ!$F$33:$F$776,СВЦЭМ!$A$33:$A$776,$A195,СВЦЭМ!$B$33:$B$776,C$190)+'СЕТ СН'!$F$12</f>
        <v>144.16473728</v>
      </c>
      <c r="D195" s="36">
        <f>SUMIFS(СВЦЭМ!$F$33:$F$776,СВЦЭМ!$A$33:$A$776,$A195,СВЦЭМ!$B$33:$B$776,D$190)+'СЕТ СН'!$F$12</f>
        <v>147.86816428</v>
      </c>
      <c r="E195" s="36">
        <f>SUMIFS(СВЦЭМ!$F$33:$F$776,СВЦЭМ!$A$33:$A$776,$A195,СВЦЭМ!$B$33:$B$776,E$190)+'СЕТ СН'!$F$12</f>
        <v>150.9578922</v>
      </c>
      <c r="F195" s="36">
        <f>SUMIFS(СВЦЭМ!$F$33:$F$776,СВЦЭМ!$A$33:$A$776,$A195,СВЦЭМ!$B$33:$B$776,F$190)+'СЕТ СН'!$F$12</f>
        <v>150.07772664000001</v>
      </c>
      <c r="G195" s="36">
        <f>SUMIFS(СВЦЭМ!$F$33:$F$776,СВЦЭМ!$A$33:$A$776,$A195,СВЦЭМ!$B$33:$B$776,G$190)+'СЕТ СН'!$F$12</f>
        <v>149.44359077999999</v>
      </c>
      <c r="H195" s="36">
        <f>SUMIFS(СВЦЭМ!$F$33:$F$776,СВЦЭМ!$A$33:$A$776,$A195,СВЦЭМ!$B$33:$B$776,H$190)+'СЕТ СН'!$F$12</f>
        <v>143.41603784</v>
      </c>
      <c r="I195" s="36">
        <f>SUMIFS(СВЦЭМ!$F$33:$F$776,СВЦЭМ!$A$33:$A$776,$A195,СВЦЭМ!$B$33:$B$776,I$190)+'СЕТ СН'!$F$12</f>
        <v>136.10387241000001</v>
      </c>
      <c r="J195" s="36">
        <f>SUMIFS(СВЦЭМ!$F$33:$F$776,СВЦЭМ!$A$33:$A$776,$A195,СВЦЭМ!$B$33:$B$776,J$190)+'СЕТ СН'!$F$12</f>
        <v>126.21101073</v>
      </c>
      <c r="K195" s="36">
        <f>SUMIFS(СВЦЭМ!$F$33:$F$776,СВЦЭМ!$A$33:$A$776,$A195,СВЦЭМ!$B$33:$B$776,K$190)+'СЕТ СН'!$F$12</f>
        <v>112.20261957</v>
      </c>
      <c r="L195" s="36">
        <f>SUMIFS(СВЦЭМ!$F$33:$F$776,СВЦЭМ!$A$33:$A$776,$A195,СВЦЭМ!$B$33:$B$776,L$190)+'СЕТ СН'!$F$12</f>
        <v>106.56702951</v>
      </c>
      <c r="M195" s="36">
        <f>SUMIFS(СВЦЭМ!$F$33:$F$776,СВЦЭМ!$A$33:$A$776,$A195,СВЦЭМ!$B$33:$B$776,M$190)+'СЕТ СН'!$F$12</f>
        <v>106.85547969</v>
      </c>
      <c r="N195" s="36">
        <f>SUMIFS(СВЦЭМ!$F$33:$F$776,СВЦЭМ!$A$33:$A$776,$A195,СВЦЭМ!$B$33:$B$776,N$190)+'СЕТ СН'!$F$12</f>
        <v>106.75287828</v>
      </c>
      <c r="O195" s="36">
        <f>SUMIFS(СВЦЭМ!$F$33:$F$776,СВЦЭМ!$A$33:$A$776,$A195,СВЦЭМ!$B$33:$B$776,O$190)+'СЕТ СН'!$F$12</f>
        <v>108.78056083</v>
      </c>
      <c r="P195" s="36">
        <f>SUMIFS(СВЦЭМ!$F$33:$F$776,СВЦЭМ!$A$33:$A$776,$A195,СВЦЭМ!$B$33:$B$776,P$190)+'СЕТ СН'!$F$12</f>
        <v>110.92006271</v>
      </c>
      <c r="Q195" s="36">
        <f>SUMIFS(СВЦЭМ!$F$33:$F$776,СВЦЭМ!$A$33:$A$776,$A195,СВЦЭМ!$B$33:$B$776,Q$190)+'СЕТ СН'!$F$12</f>
        <v>111.86235163000001</v>
      </c>
      <c r="R195" s="36">
        <f>SUMIFS(СВЦЭМ!$F$33:$F$776,СВЦЭМ!$A$33:$A$776,$A195,СВЦЭМ!$B$33:$B$776,R$190)+'СЕТ СН'!$F$12</f>
        <v>111.43787182</v>
      </c>
      <c r="S195" s="36">
        <f>SUMIFS(СВЦЭМ!$F$33:$F$776,СВЦЭМ!$A$33:$A$776,$A195,СВЦЭМ!$B$33:$B$776,S$190)+'СЕТ СН'!$F$12</f>
        <v>111.72930288000001</v>
      </c>
      <c r="T195" s="36">
        <f>SUMIFS(СВЦЭМ!$F$33:$F$776,СВЦЭМ!$A$33:$A$776,$A195,СВЦЭМ!$B$33:$B$776,T$190)+'СЕТ СН'!$F$12</f>
        <v>110.45820141</v>
      </c>
      <c r="U195" s="36">
        <f>SUMIFS(СВЦЭМ!$F$33:$F$776,СВЦЭМ!$A$33:$A$776,$A195,СВЦЭМ!$B$33:$B$776,U$190)+'СЕТ СН'!$F$12</f>
        <v>109.24591096</v>
      </c>
      <c r="V195" s="36">
        <f>SUMIFS(СВЦЭМ!$F$33:$F$776,СВЦЭМ!$A$33:$A$776,$A195,СВЦЭМ!$B$33:$B$776,V$190)+'СЕТ СН'!$F$12</f>
        <v>106.58232912</v>
      </c>
      <c r="W195" s="36">
        <f>SUMIFS(СВЦЭМ!$F$33:$F$776,СВЦЭМ!$A$33:$A$776,$A195,СВЦЭМ!$B$33:$B$776,W$190)+'СЕТ СН'!$F$12</f>
        <v>104.92302936</v>
      </c>
      <c r="X195" s="36">
        <f>SUMIFS(СВЦЭМ!$F$33:$F$776,СВЦЭМ!$A$33:$A$776,$A195,СВЦЭМ!$B$33:$B$776,X$190)+'СЕТ СН'!$F$12</f>
        <v>109.28452093</v>
      </c>
      <c r="Y195" s="36">
        <f>SUMIFS(СВЦЭМ!$F$33:$F$776,СВЦЭМ!$A$33:$A$776,$A195,СВЦЭМ!$B$33:$B$776,Y$190)+'СЕТ СН'!$F$12</f>
        <v>120.81091589</v>
      </c>
    </row>
    <row r="196" spans="1:25" ht="15.75" x14ac:dyDescent="0.2">
      <c r="A196" s="35">
        <f t="shared" si="5"/>
        <v>43988</v>
      </c>
      <c r="B196" s="36">
        <f>SUMIFS(СВЦЭМ!$F$33:$F$776,СВЦЭМ!$A$33:$A$776,$A196,СВЦЭМ!$B$33:$B$776,B$190)+'СЕТ СН'!$F$12</f>
        <v>131.39676781</v>
      </c>
      <c r="C196" s="36">
        <f>SUMIFS(СВЦЭМ!$F$33:$F$776,СВЦЭМ!$A$33:$A$776,$A196,СВЦЭМ!$B$33:$B$776,C$190)+'СЕТ СН'!$F$12</f>
        <v>135.30038687999999</v>
      </c>
      <c r="D196" s="36">
        <f>SUMIFS(СВЦЭМ!$F$33:$F$776,СВЦЭМ!$A$33:$A$776,$A196,СВЦЭМ!$B$33:$B$776,D$190)+'СЕТ СН'!$F$12</f>
        <v>138.62662735000001</v>
      </c>
      <c r="E196" s="36">
        <f>SUMIFS(СВЦЭМ!$F$33:$F$776,СВЦЭМ!$A$33:$A$776,$A196,СВЦЭМ!$B$33:$B$776,E$190)+'СЕТ СН'!$F$12</f>
        <v>140.72474678</v>
      </c>
      <c r="F196" s="36">
        <f>SUMIFS(СВЦЭМ!$F$33:$F$776,СВЦЭМ!$A$33:$A$776,$A196,СВЦЭМ!$B$33:$B$776,F$190)+'СЕТ СН'!$F$12</f>
        <v>140.68756869000001</v>
      </c>
      <c r="G196" s="36">
        <f>SUMIFS(СВЦЭМ!$F$33:$F$776,СВЦЭМ!$A$33:$A$776,$A196,СВЦЭМ!$B$33:$B$776,G$190)+'СЕТ СН'!$F$12</f>
        <v>139.78603254000001</v>
      </c>
      <c r="H196" s="36">
        <f>SUMIFS(СВЦЭМ!$F$33:$F$776,СВЦЭМ!$A$33:$A$776,$A196,СВЦЭМ!$B$33:$B$776,H$190)+'СЕТ СН'!$F$12</f>
        <v>145.62194478999999</v>
      </c>
      <c r="I196" s="36">
        <f>SUMIFS(СВЦЭМ!$F$33:$F$776,СВЦЭМ!$A$33:$A$776,$A196,СВЦЭМ!$B$33:$B$776,I$190)+'СЕТ СН'!$F$12</f>
        <v>140.61041467999999</v>
      </c>
      <c r="J196" s="36">
        <f>SUMIFS(СВЦЭМ!$F$33:$F$776,СВЦЭМ!$A$33:$A$776,$A196,СВЦЭМ!$B$33:$B$776,J$190)+'СЕТ СН'!$F$12</f>
        <v>130.84846075999999</v>
      </c>
      <c r="K196" s="36">
        <f>SUMIFS(СВЦЭМ!$F$33:$F$776,СВЦЭМ!$A$33:$A$776,$A196,СВЦЭМ!$B$33:$B$776,K$190)+'СЕТ СН'!$F$12</f>
        <v>112.88142267000001</v>
      </c>
      <c r="L196" s="36">
        <f>SUMIFS(СВЦЭМ!$F$33:$F$776,СВЦЭМ!$A$33:$A$776,$A196,СВЦЭМ!$B$33:$B$776,L$190)+'СЕТ СН'!$F$12</f>
        <v>101.94922261000001</v>
      </c>
      <c r="M196" s="36">
        <f>SUMIFS(СВЦЭМ!$F$33:$F$776,СВЦЭМ!$A$33:$A$776,$A196,СВЦЭМ!$B$33:$B$776,M$190)+'СЕТ СН'!$F$12</f>
        <v>101.21140656999999</v>
      </c>
      <c r="N196" s="36">
        <f>SUMIFS(СВЦЭМ!$F$33:$F$776,СВЦЭМ!$A$33:$A$776,$A196,СВЦЭМ!$B$33:$B$776,N$190)+'СЕТ СН'!$F$12</f>
        <v>104.30172392</v>
      </c>
      <c r="O196" s="36">
        <f>SUMIFS(СВЦЭМ!$F$33:$F$776,СВЦЭМ!$A$33:$A$776,$A196,СВЦЭМ!$B$33:$B$776,O$190)+'СЕТ СН'!$F$12</f>
        <v>109.48735691</v>
      </c>
      <c r="P196" s="36">
        <f>SUMIFS(СВЦЭМ!$F$33:$F$776,СВЦЭМ!$A$33:$A$776,$A196,СВЦЭМ!$B$33:$B$776,P$190)+'СЕТ СН'!$F$12</f>
        <v>110.20089213</v>
      </c>
      <c r="Q196" s="36">
        <f>SUMIFS(СВЦЭМ!$F$33:$F$776,СВЦЭМ!$A$33:$A$776,$A196,СВЦЭМ!$B$33:$B$776,Q$190)+'СЕТ СН'!$F$12</f>
        <v>110.62117947</v>
      </c>
      <c r="R196" s="36">
        <f>SUMIFS(СВЦЭМ!$F$33:$F$776,СВЦЭМ!$A$33:$A$776,$A196,СВЦЭМ!$B$33:$B$776,R$190)+'СЕТ СН'!$F$12</f>
        <v>109.67117707</v>
      </c>
      <c r="S196" s="36">
        <f>SUMIFS(СВЦЭМ!$F$33:$F$776,СВЦЭМ!$A$33:$A$776,$A196,СВЦЭМ!$B$33:$B$776,S$190)+'СЕТ СН'!$F$12</f>
        <v>110.3875956</v>
      </c>
      <c r="T196" s="36">
        <f>SUMIFS(СВЦЭМ!$F$33:$F$776,СВЦЭМ!$A$33:$A$776,$A196,СВЦЭМ!$B$33:$B$776,T$190)+'СЕТ СН'!$F$12</f>
        <v>109.51115498</v>
      </c>
      <c r="U196" s="36">
        <f>SUMIFS(СВЦЭМ!$F$33:$F$776,СВЦЭМ!$A$33:$A$776,$A196,СВЦЭМ!$B$33:$B$776,U$190)+'СЕТ СН'!$F$12</f>
        <v>106.77300873</v>
      </c>
      <c r="V196" s="36">
        <f>SUMIFS(СВЦЭМ!$F$33:$F$776,СВЦЭМ!$A$33:$A$776,$A196,СВЦЭМ!$B$33:$B$776,V$190)+'СЕТ СН'!$F$12</f>
        <v>100.82944427</v>
      </c>
      <c r="W196" s="36">
        <f>SUMIFS(СВЦЭМ!$F$33:$F$776,СВЦЭМ!$A$33:$A$776,$A196,СВЦЭМ!$B$33:$B$776,W$190)+'СЕТ СН'!$F$12</f>
        <v>98.307426890000002</v>
      </c>
      <c r="X196" s="36">
        <f>SUMIFS(СВЦЭМ!$F$33:$F$776,СВЦЭМ!$A$33:$A$776,$A196,СВЦЭМ!$B$33:$B$776,X$190)+'СЕТ СН'!$F$12</f>
        <v>103.69234974</v>
      </c>
      <c r="Y196" s="36">
        <f>SUMIFS(СВЦЭМ!$F$33:$F$776,СВЦЭМ!$A$33:$A$776,$A196,СВЦЭМ!$B$33:$B$776,Y$190)+'СЕТ СН'!$F$12</f>
        <v>119.99390756</v>
      </c>
    </row>
    <row r="197" spans="1:25" ht="15.75" x14ac:dyDescent="0.2">
      <c r="A197" s="35">
        <f t="shared" si="5"/>
        <v>43989</v>
      </c>
      <c r="B197" s="36">
        <f>SUMIFS(СВЦЭМ!$F$33:$F$776,СВЦЭМ!$A$33:$A$776,$A197,СВЦЭМ!$B$33:$B$776,B$190)+'СЕТ СН'!$F$12</f>
        <v>136.38894869000001</v>
      </c>
      <c r="C197" s="36">
        <f>SUMIFS(СВЦЭМ!$F$33:$F$776,СВЦЭМ!$A$33:$A$776,$A197,СВЦЭМ!$B$33:$B$776,C$190)+'СЕТ СН'!$F$12</f>
        <v>139.27352769000001</v>
      </c>
      <c r="D197" s="36">
        <f>SUMIFS(СВЦЭМ!$F$33:$F$776,СВЦЭМ!$A$33:$A$776,$A197,СВЦЭМ!$B$33:$B$776,D$190)+'СЕТ СН'!$F$12</f>
        <v>140.87062078</v>
      </c>
      <c r="E197" s="36">
        <f>SUMIFS(СВЦЭМ!$F$33:$F$776,СВЦЭМ!$A$33:$A$776,$A197,СВЦЭМ!$B$33:$B$776,E$190)+'СЕТ СН'!$F$12</f>
        <v>140.85218420999999</v>
      </c>
      <c r="F197" s="36">
        <f>SUMIFS(СВЦЭМ!$F$33:$F$776,СВЦЭМ!$A$33:$A$776,$A197,СВЦЭМ!$B$33:$B$776,F$190)+'СЕТ СН'!$F$12</f>
        <v>139.03727193</v>
      </c>
      <c r="G197" s="36">
        <f>SUMIFS(СВЦЭМ!$F$33:$F$776,СВЦЭМ!$A$33:$A$776,$A197,СВЦЭМ!$B$33:$B$776,G$190)+'СЕТ СН'!$F$12</f>
        <v>139.92719246999999</v>
      </c>
      <c r="H197" s="36">
        <f>SUMIFS(СВЦЭМ!$F$33:$F$776,СВЦЭМ!$A$33:$A$776,$A197,СВЦЭМ!$B$33:$B$776,H$190)+'СЕТ СН'!$F$12</f>
        <v>140.84969555999999</v>
      </c>
      <c r="I197" s="36">
        <f>SUMIFS(СВЦЭМ!$F$33:$F$776,СВЦЭМ!$A$33:$A$776,$A197,СВЦЭМ!$B$33:$B$776,I$190)+'СЕТ СН'!$F$12</f>
        <v>143.29597006</v>
      </c>
      <c r="J197" s="36">
        <f>SUMIFS(СВЦЭМ!$F$33:$F$776,СВЦЭМ!$A$33:$A$776,$A197,СВЦЭМ!$B$33:$B$776,J$190)+'СЕТ СН'!$F$12</f>
        <v>137.3146194</v>
      </c>
      <c r="K197" s="36">
        <f>SUMIFS(СВЦЭМ!$F$33:$F$776,СВЦЭМ!$A$33:$A$776,$A197,СВЦЭМ!$B$33:$B$776,K$190)+'СЕТ СН'!$F$12</f>
        <v>122.8414914</v>
      </c>
      <c r="L197" s="36">
        <f>SUMIFS(СВЦЭМ!$F$33:$F$776,СВЦЭМ!$A$33:$A$776,$A197,СВЦЭМ!$B$33:$B$776,L$190)+'СЕТ СН'!$F$12</f>
        <v>109.59253336</v>
      </c>
      <c r="M197" s="36">
        <f>SUMIFS(СВЦЭМ!$F$33:$F$776,СВЦЭМ!$A$33:$A$776,$A197,СВЦЭМ!$B$33:$B$776,M$190)+'СЕТ СН'!$F$12</f>
        <v>104.52991957</v>
      </c>
      <c r="N197" s="36">
        <f>SUMIFS(СВЦЭМ!$F$33:$F$776,СВЦЭМ!$A$33:$A$776,$A197,СВЦЭМ!$B$33:$B$776,N$190)+'СЕТ СН'!$F$12</f>
        <v>103.95691626999999</v>
      </c>
      <c r="O197" s="36">
        <f>SUMIFS(СВЦЭМ!$F$33:$F$776,СВЦЭМ!$A$33:$A$776,$A197,СВЦЭМ!$B$33:$B$776,O$190)+'СЕТ СН'!$F$12</f>
        <v>103.09910398</v>
      </c>
      <c r="P197" s="36">
        <f>SUMIFS(СВЦЭМ!$F$33:$F$776,СВЦЭМ!$A$33:$A$776,$A197,СВЦЭМ!$B$33:$B$776,P$190)+'СЕТ СН'!$F$12</f>
        <v>105.10551927</v>
      </c>
      <c r="Q197" s="36">
        <f>SUMIFS(СВЦЭМ!$F$33:$F$776,СВЦЭМ!$A$33:$A$776,$A197,СВЦЭМ!$B$33:$B$776,Q$190)+'СЕТ СН'!$F$12</f>
        <v>106.48644842</v>
      </c>
      <c r="R197" s="36">
        <f>SUMIFS(СВЦЭМ!$F$33:$F$776,СВЦЭМ!$A$33:$A$776,$A197,СВЦЭМ!$B$33:$B$776,R$190)+'СЕТ СН'!$F$12</f>
        <v>105.84245856</v>
      </c>
      <c r="S197" s="36">
        <f>SUMIFS(СВЦЭМ!$F$33:$F$776,СВЦЭМ!$A$33:$A$776,$A197,СВЦЭМ!$B$33:$B$776,S$190)+'СЕТ СН'!$F$12</f>
        <v>106.74589396</v>
      </c>
      <c r="T197" s="36">
        <f>SUMIFS(СВЦЭМ!$F$33:$F$776,СВЦЭМ!$A$33:$A$776,$A197,СВЦЭМ!$B$33:$B$776,T$190)+'СЕТ СН'!$F$12</f>
        <v>104.7326927</v>
      </c>
      <c r="U197" s="36">
        <f>SUMIFS(СВЦЭМ!$F$33:$F$776,СВЦЭМ!$A$33:$A$776,$A197,СВЦЭМ!$B$33:$B$776,U$190)+'СЕТ СН'!$F$12</f>
        <v>100.35544071</v>
      </c>
      <c r="V197" s="36">
        <f>SUMIFS(СВЦЭМ!$F$33:$F$776,СВЦЭМ!$A$33:$A$776,$A197,СВЦЭМ!$B$33:$B$776,V$190)+'СЕТ СН'!$F$12</f>
        <v>94.815080089999995</v>
      </c>
      <c r="W197" s="36">
        <f>SUMIFS(СВЦЭМ!$F$33:$F$776,СВЦЭМ!$A$33:$A$776,$A197,СВЦЭМ!$B$33:$B$776,W$190)+'СЕТ СН'!$F$12</f>
        <v>93.767186129999999</v>
      </c>
      <c r="X197" s="36">
        <f>SUMIFS(СВЦЭМ!$F$33:$F$776,СВЦЭМ!$A$33:$A$776,$A197,СВЦЭМ!$B$33:$B$776,X$190)+'СЕТ СН'!$F$12</f>
        <v>97.882716160000001</v>
      </c>
      <c r="Y197" s="36">
        <f>SUMIFS(СВЦЭМ!$F$33:$F$776,СВЦЭМ!$A$33:$A$776,$A197,СВЦЭМ!$B$33:$B$776,Y$190)+'СЕТ СН'!$F$12</f>
        <v>113.48416749</v>
      </c>
    </row>
    <row r="198" spans="1:25" ht="15.75" x14ac:dyDescent="0.2">
      <c r="A198" s="35">
        <f t="shared" si="5"/>
        <v>43990</v>
      </c>
      <c r="B198" s="36">
        <f>SUMIFS(СВЦЭМ!$F$33:$F$776,СВЦЭМ!$A$33:$A$776,$A198,СВЦЭМ!$B$33:$B$776,B$190)+'СЕТ СН'!$F$12</f>
        <v>133.79702330999999</v>
      </c>
      <c r="C198" s="36">
        <f>SUMIFS(СВЦЭМ!$F$33:$F$776,СВЦЭМ!$A$33:$A$776,$A198,СВЦЭМ!$B$33:$B$776,C$190)+'СЕТ СН'!$F$12</f>
        <v>138.93691465000001</v>
      </c>
      <c r="D198" s="36">
        <f>SUMIFS(СВЦЭМ!$F$33:$F$776,СВЦЭМ!$A$33:$A$776,$A198,СВЦЭМ!$B$33:$B$776,D$190)+'СЕТ СН'!$F$12</f>
        <v>143.58035237999999</v>
      </c>
      <c r="E198" s="36">
        <f>SUMIFS(СВЦЭМ!$F$33:$F$776,СВЦЭМ!$A$33:$A$776,$A198,СВЦЭМ!$B$33:$B$776,E$190)+'СЕТ СН'!$F$12</f>
        <v>144.80925721</v>
      </c>
      <c r="F198" s="36">
        <f>SUMIFS(СВЦЭМ!$F$33:$F$776,СВЦЭМ!$A$33:$A$776,$A198,СВЦЭМ!$B$33:$B$776,F$190)+'СЕТ СН'!$F$12</f>
        <v>143.73418953000001</v>
      </c>
      <c r="G198" s="36">
        <f>SUMIFS(СВЦЭМ!$F$33:$F$776,СВЦЭМ!$A$33:$A$776,$A198,СВЦЭМ!$B$33:$B$776,G$190)+'СЕТ СН'!$F$12</f>
        <v>143.46574269999999</v>
      </c>
      <c r="H198" s="36">
        <f>SUMIFS(СВЦЭМ!$F$33:$F$776,СВЦЭМ!$A$33:$A$776,$A198,СВЦЭМ!$B$33:$B$776,H$190)+'СЕТ СН'!$F$12</f>
        <v>142.69493686000001</v>
      </c>
      <c r="I198" s="36">
        <f>SUMIFS(СВЦЭМ!$F$33:$F$776,СВЦЭМ!$A$33:$A$776,$A198,СВЦЭМ!$B$33:$B$776,I$190)+'СЕТ СН'!$F$12</f>
        <v>142.20310509999999</v>
      </c>
      <c r="J198" s="36">
        <f>SUMIFS(СВЦЭМ!$F$33:$F$776,СВЦЭМ!$A$33:$A$776,$A198,СВЦЭМ!$B$33:$B$776,J$190)+'СЕТ СН'!$F$12</f>
        <v>130.52865636999999</v>
      </c>
      <c r="K198" s="36">
        <f>SUMIFS(СВЦЭМ!$F$33:$F$776,СВЦЭМ!$A$33:$A$776,$A198,СВЦЭМ!$B$33:$B$776,K$190)+'СЕТ СН'!$F$12</f>
        <v>112.46339093</v>
      </c>
      <c r="L198" s="36">
        <f>SUMIFS(СВЦЭМ!$F$33:$F$776,СВЦЭМ!$A$33:$A$776,$A198,СВЦЭМ!$B$33:$B$776,L$190)+'СЕТ СН'!$F$12</f>
        <v>102.96100185</v>
      </c>
      <c r="M198" s="36">
        <f>SUMIFS(СВЦЭМ!$F$33:$F$776,СВЦЭМ!$A$33:$A$776,$A198,СВЦЭМ!$B$33:$B$776,M$190)+'СЕТ СН'!$F$12</f>
        <v>100.58611927</v>
      </c>
      <c r="N198" s="36">
        <f>SUMIFS(СВЦЭМ!$F$33:$F$776,СВЦЭМ!$A$33:$A$776,$A198,СВЦЭМ!$B$33:$B$776,N$190)+'СЕТ СН'!$F$12</f>
        <v>102.03792754</v>
      </c>
      <c r="O198" s="36">
        <f>SUMIFS(СВЦЭМ!$F$33:$F$776,СВЦЭМ!$A$33:$A$776,$A198,СВЦЭМ!$B$33:$B$776,O$190)+'СЕТ СН'!$F$12</f>
        <v>104.37845487</v>
      </c>
      <c r="P198" s="36">
        <f>SUMIFS(СВЦЭМ!$F$33:$F$776,СВЦЭМ!$A$33:$A$776,$A198,СВЦЭМ!$B$33:$B$776,P$190)+'СЕТ СН'!$F$12</f>
        <v>104.10665263</v>
      </c>
      <c r="Q198" s="36">
        <f>SUMIFS(СВЦЭМ!$F$33:$F$776,СВЦЭМ!$A$33:$A$776,$A198,СВЦЭМ!$B$33:$B$776,Q$190)+'СЕТ СН'!$F$12</f>
        <v>104.71265554999999</v>
      </c>
      <c r="R198" s="36">
        <f>SUMIFS(СВЦЭМ!$F$33:$F$776,СВЦЭМ!$A$33:$A$776,$A198,СВЦЭМ!$B$33:$B$776,R$190)+'СЕТ СН'!$F$12</f>
        <v>104.43033402</v>
      </c>
      <c r="S198" s="36">
        <f>SUMIFS(СВЦЭМ!$F$33:$F$776,СВЦЭМ!$A$33:$A$776,$A198,СВЦЭМ!$B$33:$B$776,S$190)+'СЕТ СН'!$F$12</f>
        <v>107.02040569</v>
      </c>
      <c r="T198" s="36">
        <f>SUMIFS(СВЦЭМ!$F$33:$F$776,СВЦЭМ!$A$33:$A$776,$A198,СВЦЭМ!$B$33:$B$776,T$190)+'СЕТ СН'!$F$12</f>
        <v>104.96721061</v>
      </c>
      <c r="U198" s="36">
        <f>SUMIFS(СВЦЭМ!$F$33:$F$776,СВЦЭМ!$A$33:$A$776,$A198,СВЦЭМ!$B$33:$B$776,U$190)+'СЕТ СН'!$F$12</f>
        <v>104.46825914999999</v>
      </c>
      <c r="V198" s="36">
        <f>SUMIFS(СВЦЭМ!$F$33:$F$776,СВЦЭМ!$A$33:$A$776,$A198,СВЦЭМ!$B$33:$B$776,V$190)+'СЕТ СН'!$F$12</f>
        <v>99.424067530000002</v>
      </c>
      <c r="W198" s="36">
        <f>SUMIFS(СВЦЭМ!$F$33:$F$776,СВЦЭМ!$A$33:$A$776,$A198,СВЦЭМ!$B$33:$B$776,W$190)+'СЕТ СН'!$F$12</f>
        <v>97.649724950000007</v>
      </c>
      <c r="X198" s="36">
        <f>SUMIFS(СВЦЭМ!$F$33:$F$776,СВЦЭМ!$A$33:$A$776,$A198,СВЦЭМ!$B$33:$B$776,X$190)+'СЕТ СН'!$F$12</f>
        <v>104.46002479000001</v>
      </c>
      <c r="Y198" s="36">
        <f>SUMIFS(СВЦЭМ!$F$33:$F$776,СВЦЭМ!$A$33:$A$776,$A198,СВЦЭМ!$B$33:$B$776,Y$190)+'СЕТ СН'!$F$12</f>
        <v>114.71204126000001</v>
      </c>
    </row>
    <row r="199" spans="1:25" ht="15.75" x14ac:dyDescent="0.2">
      <c r="A199" s="35">
        <f t="shared" si="5"/>
        <v>43991</v>
      </c>
      <c r="B199" s="36">
        <f>SUMIFS(СВЦЭМ!$F$33:$F$776,СВЦЭМ!$A$33:$A$776,$A199,СВЦЭМ!$B$33:$B$776,B$190)+'СЕТ СН'!$F$12</f>
        <v>131.18343682</v>
      </c>
      <c r="C199" s="36">
        <f>SUMIFS(СВЦЭМ!$F$33:$F$776,СВЦЭМ!$A$33:$A$776,$A199,СВЦЭМ!$B$33:$B$776,C$190)+'СЕТ СН'!$F$12</f>
        <v>137.62023968</v>
      </c>
      <c r="D199" s="36">
        <f>SUMIFS(СВЦЭМ!$F$33:$F$776,СВЦЭМ!$A$33:$A$776,$A199,СВЦЭМ!$B$33:$B$776,D$190)+'СЕТ СН'!$F$12</f>
        <v>140.25687189999999</v>
      </c>
      <c r="E199" s="36">
        <f>SUMIFS(СВЦЭМ!$F$33:$F$776,СВЦЭМ!$A$33:$A$776,$A199,СВЦЭМ!$B$33:$B$776,E$190)+'СЕТ СН'!$F$12</f>
        <v>141.44297950999999</v>
      </c>
      <c r="F199" s="36">
        <f>SUMIFS(СВЦЭМ!$F$33:$F$776,СВЦЭМ!$A$33:$A$776,$A199,СВЦЭМ!$B$33:$B$776,F$190)+'СЕТ СН'!$F$12</f>
        <v>140.40835335</v>
      </c>
      <c r="G199" s="36">
        <f>SUMIFS(СВЦЭМ!$F$33:$F$776,СВЦЭМ!$A$33:$A$776,$A199,СВЦЭМ!$B$33:$B$776,G$190)+'СЕТ СН'!$F$12</f>
        <v>140.37228324</v>
      </c>
      <c r="H199" s="36">
        <f>SUMIFS(СВЦЭМ!$F$33:$F$776,СВЦЭМ!$A$33:$A$776,$A199,СВЦЭМ!$B$33:$B$776,H$190)+'СЕТ СН'!$F$12</f>
        <v>138.06475338000001</v>
      </c>
      <c r="I199" s="36">
        <f>SUMIFS(СВЦЭМ!$F$33:$F$776,СВЦЭМ!$A$33:$A$776,$A199,СВЦЭМ!$B$33:$B$776,I$190)+'СЕТ СН'!$F$12</f>
        <v>129.54706164000001</v>
      </c>
      <c r="J199" s="36">
        <f>SUMIFS(СВЦЭМ!$F$33:$F$776,СВЦЭМ!$A$33:$A$776,$A199,СВЦЭМ!$B$33:$B$776,J$190)+'СЕТ СН'!$F$12</f>
        <v>119.58689233</v>
      </c>
      <c r="K199" s="36">
        <f>SUMIFS(СВЦЭМ!$F$33:$F$776,СВЦЭМ!$A$33:$A$776,$A199,СВЦЭМ!$B$33:$B$776,K$190)+'СЕТ СН'!$F$12</f>
        <v>107.72872417000001</v>
      </c>
      <c r="L199" s="36">
        <f>SUMIFS(СВЦЭМ!$F$33:$F$776,СВЦЭМ!$A$33:$A$776,$A199,СВЦЭМ!$B$33:$B$776,L$190)+'СЕТ СН'!$F$12</f>
        <v>102.80758618</v>
      </c>
      <c r="M199" s="36">
        <f>SUMIFS(СВЦЭМ!$F$33:$F$776,СВЦЭМ!$A$33:$A$776,$A199,СВЦЭМ!$B$33:$B$776,M$190)+'СЕТ СН'!$F$12</f>
        <v>103.45656575</v>
      </c>
      <c r="N199" s="36">
        <f>SUMIFS(СВЦЭМ!$F$33:$F$776,СВЦЭМ!$A$33:$A$776,$A199,СВЦЭМ!$B$33:$B$776,N$190)+'СЕТ СН'!$F$12</f>
        <v>107.13070292</v>
      </c>
      <c r="O199" s="36">
        <f>SUMIFS(СВЦЭМ!$F$33:$F$776,СВЦЭМ!$A$33:$A$776,$A199,СВЦЭМ!$B$33:$B$776,O$190)+'СЕТ СН'!$F$12</f>
        <v>106.37159362</v>
      </c>
      <c r="P199" s="36">
        <f>SUMIFS(СВЦЭМ!$F$33:$F$776,СВЦЭМ!$A$33:$A$776,$A199,СВЦЭМ!$B$33:$B$776,P$190)+'СЕТ СН'!$F$12</f>
        <v>108.39028184</v>
      </c>
      <c r="Q199" s="36">
        <f>SUMIFS(СВЦЭМ!$F$33:$F$776,СВЦЭМ!$A$33:$A$776,$A199,СВЦЭМ!$B$33:$B$776,Q$190)+'СЕТ СН'!$F$12</f>
        <v>108.52399092</v>
      </c>
      <c r="R199" s="36">
        <f>SUMIFS(СВЦЭМ!$F$33:$F$776,СВЦЭМ!$A$33:$A$776,$A199,СВЦЭМ!$B$33:$B$776,R$190)+'СЕТ СН'!$F$12</f>
        <v>108.49714475</v>
      </c>
      <c r="S199" s="36">
        <f>SUMIFS(СВЦЭМ!$F$33:$F$776,СВЦЭМ!$A$33:$A$776,$A199,СВЦЭМ!$B$33:$B$776,S$190)+'СЕТ СН'!$F$12</f>
        <v>110.02738825</v>
      </c>
      <c r="T199" s="36">
        <f>SUMIFS(СВЦЭМ!$F$33:$F$776,СВЦЭМ!$A$33:$A$776,$A199,СВЦЭМ!$B$33:$B$776,T$190)+'СЕТ СН'!$F$12</f>
        <v>108.71310527999999</v>
      </c>
      <c r="U199" s="36">
        <f>SUMIFS(СВЦЭМ!$F$33:$F$776,СВЦЭМ!$A$33:$A$776,$A199,СВЦЭМ!$B$33:$B$776,U$190)+'СЕТ СН'!$F$12</f>
        <v>109.27926166</v>
      </c>
      <c r="V199" s="36">
        <f>SUMIFS(СВЦЭМ!$F$33:$F$776,СВЦЭМ!$A$33:$A$776,$A199,СВЦЭМ!$B$33:$B$776,V$190)+'СЕТ СН'!$F$12</f>
        <v>110.0513608</v>
      </c>
      <c r="W199" s="36">
        <f>SUMIFS(СВЦЭМ!$F$33:$F$776,СВЦЭМ!$A$33:$A$776,$A199,СВЦЭМ!$B$33:$B$776,W$190)+'СЕТ СН'!$F$12</f>
        <v>111.49621252999999</v>
      </c>
      <c r="X199" s="36">
        <f>SUMIFS(СВЦЭМ!$F$33:$F$776,СВЦЭМ!$A$33:$A$776,$A199,СВЦЭМ!$B$33:$B$776,X$190)+'СЕТ СН'!$F$12</f>
        <v>109.86341197</v>
      </c>
      <c r="Y199" s="36">
        <f>SUMIFS(СВЦЭМ!$F$33:$F$776,СВЦЭМ!$A$33:$A$776,$A199,СВЦЭМ!$B$33:$B$776,Y$190)+'СЕТ СН'!$F$12</f>
        <v>123.44704204</v>
      </c>
    </row>
    <row r="200" spans="1:25" ht="15.75" x14ac:dyDescent="0.2">
      <c r="A200" s="35">
        <f t="shared" si="5"/>
        <v>43992</v>
      </c>
      <c r="B200" s="36">
        <f>SUMIFS(СВЦЭМ!$F$33:$F$776,СВЦЭМ!$A$33:$A$776,$A200,СВЦЭМ!$B$33:$B$776,B$190)+'СЕТ СН'!$F$12</f>
        <v>142.94960936999999</v>
      </c>
      <c r="C200" s="36">
        <f>SUMIFS(СВЦЭМ!$F$33:$F$776,СВЦЭМ!$A$33:$A$776,$A200,СВЦЭМ!$B$33:$B$776,C$190)+'СЕТ СН'!$F$12</f>
        <v>144.91797395</v>
      </c>
      <c r="D200" s="36">
        <f>SUMIFS(СВЦЭМ!$F$33:$F$776,СВЦЭМ!$A$33:$A$776,$A200,СВЦЭМ!$B$33:$B$776,D$190)+'СЕТ СН'!$F$12</f>
        <v>141.43055545999999</v>
      </c>
      <c r="E200" s="36">
        <f>SUMIFS(СВЦЭМ!$F$33:$F$776,СВЦЭМ!$A$33:$A$776,$A200,СВЦЭМ!$B$33:$B$776,E$190)+'СЕТ СН'!$F$12</f>
        <v>142.05997393999999</v>
      </c>
      <c r="F200" s="36">
        <f>SUMIFS(СВЦЭМ!$F$33:$F$776,СВЦЭМ!$A$33:$A$776,$A200,СВЦЭМ!$B$33:$B$776,F$190)+'СЕТ СН'!$F$12</f>
        <v>141.12059754000001</v>
      </c>
      <c r="G200" s="36">
        <f>SUMIFS(СВЦЭМ!$F$33:$F$776,СВЦЭМ!$A$33:$A$776,$A200,СВЦЭМ!$B$33:$B$776,G$190)+'СЕТ СН'!$F$12</f>
        <v>140.82147316000001</v>
      </c>
      <c r="H200" s="36">
        <f>SUMIFS(СВЦЭМ!$F$33:$F$776,СВЦЭМ!$A$33:$A$776,$A200,СВЦЭМ!$B$33:$B$776,H$190)+'СЕТ СН'!$F$12</f>
        <v>143.83135704</v>
      </c>
      <c r="I200" s="36">
        <f>SUMIFS(СВЦЭМ!$F$33:$F$776,СВЦЭМ!$A$33:$A$776,$A200,СВЦЭМ!$B$33:$B$776,I$190)+'СЕТ СН'!$F$12</f>
        <v>139.07405517999999</v>
      </c>
      <c r="J200" s="36">
        <f>SUMIFS(СВЦЭМ!$F$33:$F$776,СВЦЭМ!$A$33:$A$776,$A200,СВЦЭМ!$B$33:$B$776,J$190)+'СЕТ СН'!$F$12</f>
        <v>130.60071393999999</v>
      </c>
      <c r="K200" s="36">
        <f>SUMIFS(СВЦЭМ!$F$33:$F$776,СВЦЭМ!$A$33:$A$776,$A200,СВЦЭМ!$B$33:$B$776,K$190)+'СЕТ СН'!$F$12</f>
        <v>116.7749889</v>
      </c>
      <c r="L200" s="36">
        <f>SUMIFS(СВЦЭМ!$F$33:$F$776,СВЦЭМ!$A$33:$A$776,$A200,СВЦЭМ!$B$33:$B$776,L$190)+'СЕТ СН'!$F$12</f>
        <v>105.18139033</v>
      </c>
      <c r="M200" s="36">
        <f>SUMIFS(СВЦЭМ!$F$33:$F$776,СВЦЭМ!$A$33:$A$776,$A200,СВЦЭМ!$B$33:$B$776,M$190)+'СЕТ СН'!$F$12</f>
        <v>106.81761373000001</v>
      </c>
      <c r="N200" s="36">
        <f>SUMIFS(СВЦЭМ!$F$33:$F$776,СВЦЭМ!$A$33:$A$776,$A200,СВЦЭМ!$B$33:$B$776,N$190)+'СЕТ СН'!$F$12</f>
        <v>108.62026886</v>
      </c>
      <c r="O200" s="36">
        <f>SUMIFS(СВЦЭМ!$F$33:$F$776,СВЦЭМ!$A$33:$A$776,$A200,СВЦЭМ!$B$33:$B$776,O$190)+'СЕТ СН'!$F$12</f>
        <v>108.22923299999999</v>
      </c>
      <c r="P200" s="36">
        <f>SUMIFS(СВЦЭМ!$F$33:$F$776,СВЦЭМ!$A$33:$A$776,$A200,СВЦЭМ!$B$33:$B$776,P$190)+'СЕТ СН'!$F$12</f>
        <v>109.74698881</v>
      </c>
      <c r="Q200" s="36">
        <f>SUMIFS(СВЦЭМ!$F$33:$F$776,СВЦЭМ!$A$33:$A$776,$A200,СВЦЭМ!$B$33:$B$776,Q$190)+'СЕТ СН'!$F$12</f>
        <v>110.98380455</v>
      </c>
      <c r="R200" s="36">
        <f>SUMIFS(СВЦЭМ!$F$33:$F$776,СВЦЭМ!$A$33:$A$776,$A200,СВЦЭМ!$B$33:$B$776,R$190)+'СЕТ СН'!$F$12</f>
        <v>111.04767353</v>
      </c>
      <c r="S200" s="36">
        <f>SUMIFS(СВЦЭМ!$F$33:$F$776,СВЦЭМ!$A$33:$A$776,$A200,СВЦЭМ!$B$33:$B$776,S$190)+'СЕТ СН'!$F$12</f>
        <v>111.78166159</v>
      </c>
      <c r="T200" s="36">
        <f>SUMIFS(СВЦЭМ!$F$33:$F$776,СВЦЭМ!$A$33:$A$776,$A200,СВЦЭМ!$B$33:$B$776,T$190)+'СЕТ СН'!$F$12</f>
        <v>110.95544613</v>
      </c>
      <c r="U200" s="36">
        <f>SUMIFS(СВЦЭМ!$F$33:$F$776,СВЦЭМ!$A$33:$A$776,$A200,СВЦЭМ!$B$33:$B$776,U$190)+'СЕТ СН'!$F$12</f>
        <v>109.13224726</v>
      </c>
      <c r="V200" s="36">
        <f>SUMIFS(СВЦЭМ!$F$33:$F$776,СВЦЭМ!$A$33:$A$776,$A200,СВЦЭМ!$B$33:$B$776,V$190)+'СЕТ СН'!$F$12</f>
        <v>108.36376273</v>
      </c>
      <c r="W200" s="36">
        <f>SUMIFS(СВЦЭМ!$F$33:$F$776,СВЦЭМ!$A$33:$A$776,$A200,СВЦЭМ!$B$33:$B$776,W$190)+'СЕТ СН'!$F$12</f>
        <v>108.70227299</v>
      </c>
      <c r="X200" s="36">
        <f>SUMIFS(СВЦЭМ!$F$33:$F$776,СВЦЭМ!$A$33:$A$776,$A200,СВЦЭМ!$B$33:$B$776,X$190)+'СЕТ СН'!$F$12</f>
        <v>115.10141013</v>
      </c>
      <c r="Y200" s="36">
        <f>SUMIFS(СВЦЭМ!$F$33:$F$776,СВЦЭМ!$A$33:$A$776,$A200,СВЦЭМ!$B$33:$B$776,Y$190)+'СЕТ СН'!$F$12</f>
        <v>130.34793242000001</v>
      </c>
    </row>
    <row r="201" spans="1:25" ht="15.75" x14ac:dyDescent="0.2">
      <c r="A201" s="35">
        <f t="shared" si="5"/>
        <v>43993</v>
      </c>
      <c r="B201" s="36">
        <f>SUMIFS(СВЦЭМ!$F$33:$F$776,СВЦЭМ!$A$33:$A$776,$A201,СВЦЭМ!$B$33:$B$776,B$190)+'СЕТ СН'!$F$12</f>
        <v>148.06808161000001</v>
      </c>
      <c r="C201" s="36">
        <f>SUMIFS(СВЦЭМ!$F$33:$F$776,СВЦЭМ!$A$33:$A$776,$A201,СВЦЭМ!$B$33:$B$776,C$190)+'СЕТ СН'!$F$12</f>
        <v>143.31128909</v>
      </c>
      <c r="D201" s="36">
        <f>SUMIFS(СВЦЭМ!$F$33:$F$776,СВЦЭМ!$A$33:$A$776,$A201,СВЦЭМ!$B$33:$B$776,D$190)+'СЕТ СН'!$F$12</f>
        <v>139.86210989</v>
      </c>
      <c r="E201" s="36">
        <f>SUMIFS(СВЦЭМ!$F$33:$F$776,СВЦЭМ!$A$33:$A$776,$A201,СВЦЭМ!$B$33:$B$776,E$190)+'СЕТ СН'!$F$12</f>
        <v>140.72494305000001</v>
      </c>
      <c r="F201" s="36">
        <f>SUMIFS(СВЦЭМ!$F$33:$F$776,СВЦЭМ!$A$33:$A$776,$A201,СВЦЭМ!$B$33:$B$776,F$190)+'СЕТ СН'!$F$12</f>
        <v>139.47170836999999</v>
      </c>
      <c r="G201" s="36">
        <f>SUMIFS(СВЦЭМ!$F$33:$F$776,СВЦЭМ!$A$33:$A$776,$A201,СВЦЭМ!$B$33:$B$776,G$190)+'СЕТ СН'!$F$12</f>
        <v>140.40839926999999</v>
      </c>
      <c r="H201" s="36">
        <f>SUMIFS(СВЦЭМ!$F$33:$F$776,СВЦЭМ!$A$33:$A$776,$A201,СВЦЭМ!$B$33:$B$776,H$190)+'СЕТ СН'!$F$12</f>
        <v>143.20054478</v>
      </c>
      <c r="I201" s="36">
        <f>SUMIFS(СВЦЭМ!$F$33:$F$776,СВЦЭМ!$A$33:$A$776,$A201,СВЦЭМ!$B$33:$B$776,I$190)+'СЕТ СН'!$F$12</f>
        <v>146.08937875999999</v>
      </c>
      <c r="J201" s="36">
        <f>SUMIFS(СВЦЭМ!$F$33:$F$776,СВЦЭМ!$A$33:$A$776,$A201,СВЦЭМ!$B$33:$B$776,J$190)+'СЕТ СН'!$F$12</f>
        <v>135.66216237</v>
      </c>
      <c r="K201" s="36">
        <f>SUMIFS(СВЦЭМ!$F$33:$F$776,СВЦЭМ!$A$33:$A$776,$A201,СВЦЭМ!$B$33:$B$776,K$190)+'СЕТ СН'!$F$12</f>
        <v>121.74794884000001</v>
      </c>
      <c r="L201" s="36">
        <f>SUMIFS(СВЦЭМ!$F$33:$F$776,СВЦЭМ!$A$33:$A$776,$A201,СВЦЭМ!$B$33:$B$776,L$190)+'СЕТ СН'!$F$12</f>
        <v>111.71322942</v>
      </c>
      <c r="M201" s="36">
        <f>SUMIFS(СВЦЭМ!$F$33:$F$776,СВЦЭМ!$A$33:$A$776,$A201,СВЦЭМ!$B$33:$B$776,M$190)+'СЕТ СН'!$F$12</f>
        <v>111.00297519999999</v>
      </c>
      <c r="N201" s="36">
        <f>SUMIFS(СВЦЭМ!$F$33:$F$776,СВЦЭМ!$A$33:$A$776,$A201,СВЦЭМ!$B$33:$B$776,N$190)+'СЕТ СН'!$F$12</f>
        <v>110.69714734</v>
      </c>
      <c r="O201" s="36">
        <f>SUMIFS(СВЦЭМ!$F$33:$F$776,СВЦЭМ!$A$33:$A$776,$A201,СВЦЭМ!$B$33:$B$776,O$190)+'СЕТ СН'!$F$12</f>
        <v>111.74127636</v>
      </c>
      <c r="P201" s="36">
        <f>SUMIFS(СВЦЭМ!$F$33:$F$776,СВЦЭМ!$A$33:$A$776,$A201,СВЦЭМ!$B$33:$B$776,P$190)+'СЕТ СН'!$F$12</f>
        <v>113.0467132</v>
      </c>
      <c r="Q201" s="36">
        <f>SUMIFS(СВЦЭМ!$F$33:$F$776,СВЦЭМ!$A$33:$A$776,$A201,СВЦЭМ!$B$33:$B$776,Q$190)+'СЕТ СН'!$F$12</f>
        <v>111.70515502000001</v>
      </c>
      <c r="R201" s="36">
        <f>SUMIFS(СВЦЭМ!$F$33:$F$776,СВЦЭМ!$A$33:$A$776,$A201,СВЦЭМ!$B$33:$B$776,R$190)+'СЕТ СН'!$F$12</f>
        <v>111.7454644</v>
      </c>
      <c r="S201" s="36">
        <f>SUMIFS(СВЦЭМ!$F$33:$F$776,СВЦЭМ!$A$33:$A$776,$A201,СВЦЭМ!$B$33:$B$776,S$190)+'СЕТ СН'!$F$12</f>
        <v>111.38429005</v>
      </c>
      <c r="T201" s="36">
        <f>SUMIFS(СВЦЭМ!$F$33:$F$776,СВЦЭМ!$A$33:$A$776,$A201,СВЦЭМ!$B$33:$B$776,T$190)+'СЕТ СН'!$F$12</f>
        <v>111.98083952</v>
      </c>
      <c r="U201" s="36">
        <f>SUMIFS(СВЦЭМ!$F$33:$F$776,СВЦЭМ!$A$33:$A$776,$A201,СВЦЭМ!$B$33:$B$776,U$190)+'СЕТ СН'!$F$12</f>
        <v>110.29662003</v>
      </c>
      <c r="V201" s="36">
        <f>SUMIFS(СВЦЭМ!$F$33:$F$776,СВЦЭМ!$A$33:$A$776,$A201,СВЦЭМ!$B$33:$B$776,V$190)+'СЕТ СН'!$F$12</f>
        <v>108.42597664</v>
      </c>
      <c r="W201" s="36">
        <f>SUMIFS(СВЦЭМ!$F$33:$F$776,СВЦЭМ!$A$33:$A$776,$A201,СВЦЭМ!$B$33:$B$776,W$190)+'СЕТ СН'!$F$12</f>
        <v>106.34285260999999</v>
      </c>
      <c r="X201" s="36">
        <f>SUMIFS(СВЦЭМ!$F$33:$F$776,СВЦЭМ!$A$33:$A$776,$A201,СВЦЭМ!$B$33:$B$776,X$190)+'СЕТ СН'!$F$12</f>
        <v>112.43884054999999</v>
      </c>
      <c r="Y201" s="36">
        <f>SUMIFS(СВЦЭМ!$F$33:$F$776,СВЦЭМ!$A$33:$A$776,$A201,СВЦЭМ!$B$33:$B$776,Y$190)+'СЕТ СН'!$F$12</f>
        <v>127.66092467999999</v>
      </c>
    </row>
    <row r="202" spans="1:25" ht="15.75" x14ac:dyDescent="0.2">
      <c r="A202" s="35">
        <f t="shared" si="5"/>
        <v>43994</v>
      </c>
      <c r="B202" s="36">
        <f>SUMIFS(СВЦЭМ!$F$33:$F$776,СВЦЭМ!$A$33:$A$776,$A202,СВЦЭМ!$B$33:$B$776,B$190)+'СЕТ СН'!$F$12</f>
        <v>137.41500882</v>
      </c>
      <c r="C202" s="36">
        <f>SUMIFS(СВЦЭМ!$F$33:$F$776,СВЦЭМ!$A$33:$A$776,$A202,СВЦЭМ!$B$33:$B$776,C$190)+'СЕТ СН'!$F$12</f>
        <v>145.49037602000001</v>
      </c>
      <c r="D202" s="36">
        <f>SUMIFS(СВЦЭМ!$F$33:$F$776,СВЦЭМ!$A$33:$A$776,$A202,СВЦЭМ!$B$33:$B$776,D$190)+'СЕТ СН'!$F$12</f>
        <v>145.03743864</v>
      </c>
      <c r="E202" s="36">
        <f>SUMIFS(СВЦЭМ!$F$33:$F$776,СВЦЭМ!$A$33:$A$776,$A202,СВЦЭМ!$B$33:$B$776,E$190)+'СЕТ СН'!$F$12</f>
        <v>142.43837031000001</v>
      </c>
      <c r="F202" s="36">
        <f>SUMIFS(СВЦЭМ!$F$33:$F$776,СВЦЭМ!$A$33:$A$776,$A202,СВЦЭМ!$B$33:$B$776,F$190)+'СЕТ СН'!$F$12</f>
        <v>141.28832138999999</v>
      </c>
      <c r="G202" s="36">
        <f>SUMIFS(СВЦЭМ!$F$33:$F$776,СВЦЭМ!$A$33:$A$776,$A202,СВЦЭМ!$B$33:$B$776,G$190)+'СЕТ СН'!$F$12</f>
        <v>142.87081264</v>
      </c>
      <c r="H202" s="36">
        <f>SUMIFS(СВЦЭМ!$F$33:$F$776,СВЦЭМ!$A$33:$A$776,$A202,СВЦЭМ!$B$33:$B$776,H$190)+'СЕТ СН'!$F$12</f>
        <v>145.12234061000001</v>
      </c>
      <c r="I202" s="36">
        <f>SUMIFS(СВЦЭМ!$F$33:$F$776,СВЦЭМ!$A$33:$A$776,$A202,СВЦЭМ!$B$33:$B$776,I$190)+'СЕТ СН'!$F$12</f>
        <v>141.435529</v>
      </c>
      <c r="J202" s="36">
        <f>SUMIFS(СВЦЭМ!$F$33:$F$776,СВЦЭМ!$A$33:$A$776,$A202,СВЦЭМ!$B$33:$B$776,J$190)+'СЕТ СН'!$F$12</f>
        <v>131.98036676000001</v>
      </c>
      <c r="K202" s="36">
        <f>SUMIFS(СВЦЭМ!$F$33:$F$776,СВЦЭМ!$A$33:$A$776,$A202,СВЦЭМ!$B$33:$B$776,K$190)+'СЕТ СН'!$F$12</f>
        <v>114.91961035999999</v>
      </c>
      <c r="L202" s="36">
        <f>SUMIFS(СВЦЭМ!$F$33:$F$776,СВЦЭМ!$A$33:$A$776,$A202,СВЦЭМ!$B$33:$B$776,L$190)+'СЕТ СН'!$F$12</f>
        <v>104.72507262000001</v>
      </c>
      <c r="M202" s="36">
        <f>SUMIFS(СВЦЭМ!$F$33:$F$776,СВЦЭМ!$A$33:$A$776,$A202,СВЦЭМ!$B$33:$B$776,M$190)+'СЕТ СН'!$F$12</f>
        <v>104.00939166000001</v>
      </c>
      <c r="N202" s="36">
        <f>SUMIFS(СВЦЭМ!$F$33:$F$776,СВЦЭМ!$A$33:$A$776,$A202,СВЦЭМ!$B$33:$B$776,N$190)+'СЕТ СН'!$F$12</f>
        <v>107.61821247</v>
      </c>
      <c r="O202" s="36">
        <f>SUMIFS(СВЦЭМ!$F$33:$F$776,СВЦЭМ!$A$33:$A$776,$A202,СВЦЭМ!$B$33:$B$776,O$190)+'СЕТ СН'!$F$12</f>
        <v>109.34337667</v>
      </c>
      <c r="P202" s="36">
        <f>SUMIFS(СВЦЭМ!$F$33:$F$776,СВЦЭМ!$A$33:$A$776,$A202,СВЦЭМ!$B$33:$B$776,P$190)+'СЕТ СН'!$F$12</f>
        <v>109.9687591</v>
      </c>
      <c r="Q202" s="36">
        <f>SUMIFS(СВЦЭМ!$F$33:$F$776,СВЦЭМ!$A$33:$A$776,$A202,СВЦЭМ!$B$33:$B$776,Q$190)+'СЕТ СН'!$F$12</f>
        <v>107.89789182</v>
      </c>
      <c r="R202" s="36">
        <f>SUMIFS(СВЦЭМ!$F$33:$F$776,СВЦЭМ!$A$33:$A$776,$A202,СВЦЭМ!$B$33:$B$776,R$190)+'СЕТ СН'!$F$12</f>
        <v>107.24100719</v>
      </c>
      <c r="S202" s="36">
        <f>SUMIFS(СВЦЭМ!$F$33:$F$776,СВЦЭМ!$A$33:$A$776,$A202,СВЦЭМ!$B$33:$B$776,S$190)+'СЕТ СН'!$F$12</f>
        <v>107.92151031</v>
      </c>
      <c r="T202" s="36">
        <f>SUMIFS(СВЦЭМ!$F$33:$F$776,СВЦЭМ!$A$33:$A$776,$A202,СВЦЭМ!$B$33:$B$776,T$190)+'СЕТ СН'!$F$12</f>
        <v>109.61533364</v>
      </c>
      <c r="U202" s="36">
        <f>SUMIFS(СВЦЭМ!$F$33:$F$776,СВЦЭМ!$A$33:$A$776,$A202,СВЦЭМ!$B$33:$B$776,U$190)+'СЕТ СН'!$F$12</f>
        <v>108.29411109</v>
      </c>
      <c r="V202" s="36">
        <f>SUMIFS(СВЦЭМ!$F$33:$F$776,СВЦЭМ!$A$33:$A$776,$A202,СВЦЭМ!$B$33:$B$776,V$190)+'СЕТ СН'!$F$12</f>
        <v>105.62461415999999</v>
      </c>
      <c r="W202" s="36">
        <f>SUMIFS(СВЦЭМ!$F$33:$F$776,СВЦЭМ!$A$33:$A$776,$A202,СВЦЭМ!$B$33:$B$776,W$190)+'СЕТ СН'!$F$12</f>
        <v>103.61163202</v>
      </c>
      <c r="X202" s="36">
        <f>SUMIFS(СВЦЭМ!$F$33:$F$776,СВЦЭМ!$A$33:$A$776,$A202,СВЦЭМ!$B$33:$B$776,X$190)+'СЕТ СН'!$F$12</f>
        <v>109.32690762999999</v>
      </c>
      <c r="Y202" s="36">
        <f>SUMIFS(СВЦЭМ!$F$33:$F$776,СВЦЭМ!$A$33:$A$776,$A202,СВЦЭМ!$B$33:$B$776,Y$190)+'СЕТ СН'!$F$12</f>
        <v>125.53441071</v>
      </c>
    </row>
    <row r="203" spans="1:25" ht="15.75" x14ac:dyDescent="0.2">
      <c r="A203" s="35">
        <f t="shared" si="5"/>
        <v>43995</v>
      </c>
      <c r="B203" s="36">
        <f>SUMIFS(СВЦЭМ!$F$33:$F$776,СВЦЭМ!$A$33:$A$776,$A203,СВЦЭМ!$B$33:$B$776,B$190)+'СЕТ СН'!$F$12</f>
        <v>130.68557877000001</v>
      </c>
      <c r="C203" s="36">
        <f>SUMIFS(СВЦЭМ!$F$33:$F$776,СВЦЭМ!$A$33:$A$776,$A203,СВЦЭМ!$B$33:$B$776,C$190)+'СЕТ СН'!$F$12</f>
        <v>134.36517603999999</v>
      </c>
      <c r="D203" s="36">
        <f>SUMIFS(СВЦЭМ!$F$33:$F$776,СВЦЭМ!$A$33:$A$776,$A203,СВЦЭМ!$B$33:$B$776,D$190)+'СЕТ СН'!$F$12</f>
        <v>138.20199381</v>
      </c>
      <c r="E203" s="36">
        <f>SUMIFS(СВЦЭМ!$F$33:$F$776,СВЦЭМ!$A$33:$A$776,$A203,СВЦЭМ!$B$33:$B$776,E$190)+'СЕТ СН'!$F$12</f>
        <v>140.82636287</v>
      </c>
      <c r="F203" s="36">
        <f>SUMIFS(СВЦЭМ!$F$33:$F$776,СВЦЭМ!$A$33:$A$776,$A203,СВЦЭМ!$B$33:$B$776,F$190)+'СЕТ СН'!$F$12</f>
        <v>140.85181172</v>
      </c>
      <c r="G203" s="36">
        <f>SUMIFS(СВЦЭМ!$F$33:$F$776,СВЦЭМ!$A$33:$A$776,$A203,СВЦЭМ!$B$33:$B$776,G$190)+'СЕТ СН'!$F$12</f>
        <v>139.54075112999999</v>
      </c>
      <c r="H203" s="36">
        <f>SUMIFS(СВЦЭМ!$F$33:$F$776,СВЦЭМ!$A$33:$A$776,$A203,СВЦЭМ!$B$33:$B$776,H$190)+'СЕТ СН'!$F$12</f>
        <v>137.78032021000001</v>
      </c>
      <c r="I203" s="36">
        <f>SUMIFS(СВЦЭМ!$F$33:$F$776,СВЦЭМ!$A$33:$A$776,$A203,СВЦЭМ!$B$33:$B$776,I$190)+'СЕТ СН'!$F$12</f>
        <v>132.80466915</v>
      </c>
      <c r="J203" s="36">
        <f>SUMIFS(СВЦЭМ!$F$33:$F$776,СВЦЭМ!$A$33:$A$776,$A203,СВЦЭМ!$B$33:$B$776,J$190)+'СЕТ СН'!$F$12</f>
        <v>124.66377196000001</v>
      </c>
      <c r="K203" s="36">
        <f>SUMIFS(СВЦЭМ!$F$33:$F$776,СВЦЭМ!$A$33:$A$776,$A203,СВЦЭМ!$B$33:$B$776,K$190)+'СЕТ СН'!$F$12</f>
        <v>113.36408385</v>
      </c>
      <c r="L203" s="36">
        <f>SUMIFS(СВЦЭМ!$F$33:$F$776,СВЦЭМ!$A$33:$A$776,$A203,СВЦЭМ!$B$33:$B$776,L$190)+'СЕТ СН'!$F$12</f>
        <v>104.16150845999999</v>
      </c>
      <c r="M203" s="36">
        <f>SUMIFS(СВЦЭМ!$F$33:$F$776,СВЦЭМ!$A$33:$A$776,$A203,СВЦЭМ!$B$33:$B$776,M$190)+'СЕТ СН'!$F$12</f>
        <v>104.67341018</v>
      </c>
      <c r="N203" s="36">
        <f>SUMIFS(СВЦЭМ!$F$33:$F$776,СВЦЭМ!$A$33:$A$776,$A203,СВЦЭМ!$B$33:$B$776,N$190)+'СЕТ СН'!$F$12</f>
        <v>105.45512829</v>
      </c>
      <c r="O203" s="36">
        <f>SUMIFS(СВЦЭМ!$F$33:$F$776,СВЦЭМ!$A$33:$A$776,$A203,СВЦЭМ!$B$33:$B$776,O$190)+'СЕТ СН'!$F$12</f>
        <v>106.63235337</v>
      </c>
      <c r="P203" s="36">
        <f>SUMIFS(СВЦЭМ!$F$33:$F$776,СВЦЭМ!$A$33:$A$776,$A203,СВЦЭМ!$B$33:$B$776,P$190)+'СЕТ СН'!$F$12</f>
        <v>107.52178800999999</v>
      </c>
      <c r="Q203" s="36">
        <f>SUMIFS(СВЦЭМ!$F$33:$F$776,СВЦЭМ!$A$33:$A$776,$A203,СВЦЭМ!$B$33:$B$776,Q$190)+'СЕТ СН'!$F$12</f>
        <v>105.27853193</v>
      </c>
      <c r="R203" s="36">
        <f>SUMIFS(СВЦЭМ!$F$33:$F$776,СВЦЭМ!$A$33:$A$776,$A203,СВЦЭМ!$B$33:$B$776,R$190)+'СЕТ СН'!$F$12</f>
        <v>104.83778835</v>
      </c>
      <c r="S203" s="36">
        <f>SUMIFS(СВЦЭМ!$F$33:$F$776,СВЦЭМ!$A$33:$A$776,$A203,СВЦЭМ!$B$33:$B$776,S$190)+'СЕТ СН'!$F$12</f>
        <v>106.03057846</v>
      </c>
      <c r="T203" s="36">
        <f>SUMIFS(СВЦЭМ!$F$33:$F$776,СВЦЭМ!$A$33:$A$776,$A203,СВЦЭМ!$B$33:$B$776,T$190)+'СЕТ СН'!$F$12</f>
        <v>107.16209154000001</v>
      </c>
      <c r="U203" s="36">
        <f>SUMIFS(СВЦЭМ!$F$33:$F$776,СВЦЭМ!$A$33:$A$776,$A203,СВЦЭМ!$B$33:$B$776,U$190)+'СЕТ СН'!$F$12</f>
        <v>106.35435868</v>
      </c>
      <c r="V203" s="36">
        <f>SUMIFS(СВЦЭМ!$F$33:$F$776,СВЦЭМ!$A$33:$A$776,$A203,СВЦЭМ!$B$33:$B$776,V$190)+'СЕТ СН'!$F$12</f>
        <v>105.9038821</v>
      </c>
      <c r="W203" s="36">
        <f>SUMIFS(СВЦЭМ!$F$33:$F$776,СВЦЭМ!$A$33:$A$776,$A203,СВЦЭМ!$B$33:$B$776,W$190)+'СЕТ СН'!$F$12</f>
        <v>103.7443</v>
      </c>
      <c r="X203" s="36">
        <f>SUMIFS(СВЦЭМ!$F$33:$F$776,СВЦЭМ!$A$33:$A$776,$A203,СВЦЭМ!$B$33:$B$776,X$190)+'СЕТ СН'!$F$12</f>
        <v>107.023742</v>
      </c>
      <c r="Y203" s="36">
        <f>SUMIFS(СВЦЭМ!$F$33:$F$776,СВЦЭМ!$A$33:$A$776,$A203,СВЦЭМ!$B$33:$B$776,Y$190)+'СЕТ СН'!$F$12</f>
        <v>121.0542983</v>
      </c>
    </row>
    <row r="204" spans="1:25" ht="15.75" x14ac:dyDescent="0.2">
      <c r="A204" s="35">
        <f t="shared" si="5"/>
        <v>43996</v>
      </c>
      <c r="B204" s="36">
        <f>SUMIFS(СВЦЭМ!$F$33:$F$776,СВЦЭМ!$A$33:$A$776,$A204,СВЦЭМ!$B$33:$B$776,B$190)+'СЕТ СН'!$F$12</f>
        <v>137.84577525</v>
      </c>
      <c r="C204" s="36">
        <f>SUMIFS(СВЦЭМ!$F$33:$F$776,СВЦЭМ!$A$33:$A$776,$A204,СВЦЭМ!$B$33:$B$776,C$190)+'СЕТ СН'!$F$12</f>
        <v>142.10041426999999</v>
      </c>
      <c r="D204" s="36">
        <f>SUMIFS(СВЦЭМ!$F$33:$F$776,СВЦЭМ!$A$33:$A$776,$A204,СВЦЭМ!$B$33:$B$776,D$190)+'СЕТ СН'!$F$12</f>
        <v>139.71469336999999</v>
      </c>
      <c r="E204" s="36">
        <f>SUMIFS(СВЦЭМ!$F$33:$F$776,СВЦЭМ!$A$33:$A$776,$A204,СВЦЭМ!$B$33:$B$776,E$190)+'СЕТ СН'!$F$12</f>
        <v>138.39132720000001</v>
      </c>
      <c r="F204" s="36">
        <f>SUMIFS(СВЦЭМ!$F$33:$F$776,СВЦЭМ!$A$33:$A$776,$A204,СВЦЭМ!$B$33:$B$776,F$190)+'СЕТ СН'!$F$12</f>
        <v>137.29173614000001</v>
      </c>
      <c r="G204" s="36">
        <f>SUMIFS(СВЦЭМ!$F$33:$F$776,СВЦЭМ!$A$33:$A$776,$A204,СВЦЭМ!$B$33:$B$776,G$190)+'СЕТ СН'!$F$12</f>
        <v>138.87676465000001</v>
      </c>
      <c r="H204" s="36">
        <f>SUMIFS(СВЦЭМ!$F$33:$F$776,СВЦЭМ!$A$33:$A$776,$A204,СВЦЭМ!$B$33:$B$776,H$190)+'СЕТ СН'!$F$12</f>
        <v>137.87411277999999</v>
      </c>
      <c r="I204" s="36">
        <f>SUMIFS(СВЦЭМ!$F$33:$F$776,СВЦЭМ!$A$33:$A$776,$A204,СВЦЭМ!$B$33:$B$776,I$190)+'СЕТ СН'!$F$12</f>
        <v>140.67678387999999</v>
      </c>
      <c r="J204" s="36">
        <f>SUMIFS(СВЦЭМ!$F$33:$F$776,СВЦЭМ!$A$33:$A$776,$A204,СВЦЭМ!$B$33:$B$776,J$190)+'СЕТ СН'!$F$12</f>
        <v>131.46797559000001</v>
      </c>
      <c r="K204" s="36">
        <f>SUMIFS(СВЦЭМ!$F$33:$F$776,СВЦЭМ!$A$33:$A$776,$A204,СВЦЭМ!$B$33:$B$776,K$190)+'СЕТ СН'!$F$12</f>
        <v>112.67888062</v>
      </c>
      <c r="L204" s="36">
        <f>SUMIFS(СВЦЭМ!$F$33:$F$776,СВЦЭМ!$A$33:$A$776,$A204,СВЦЭМ!$B$33:$B$776,L$190)+'СЕТ СН'!$F$12</f>
        <v>100.9020108</v>
      </c>
      <c r="M204" s="36">
        <f>SUMIFS(СВЦЭМ!$F$33:$F$776,СВЦЭМ!$A$33:$A$776,$A204,СВЦЭМ!$B$33:$B$776,M$190)+'СЕТ СН'!$F$12</f>
        <v>100.63628905</v>
      </c>
      <c r="N204" s="36">
        <f>SUMIFS(СВЦЭМ!$F$33:$F$776,СВЦЭМ!$A$33:$A$776,$A204,СВЦЭМ!$B$33:$B$776,N$190)+'СЕТ СН'!$F$12</f>
        <v>101.87508438</v>
      </c>
      <c r="O204" s="36">
        <f>SUMIFS(СВЦЭМ!$F$33:$F$776,СВЦЭМ!$A$33:$A$776,$A204,СВЦЭМ!$B$33:$B$776,O$190)+'СЕТ СН'!$F$12</f>
        <v>101.52056832</v>
      </c>
      <c r="P204" s="36">
        <f>SUMIFS(СВЦЭМ!$F$33:$F$776,СВЦЭМ!$A$33:$A$776,$A204,СВЦЭМ!$B$33:$B$776,P$190)+'СЕТ СН'!$F$12</f>
        <v>101.18221896999999</v>
      </c>
      <c r="Q204" s="36">
        <f>SUMIFS(СВЦЭМ!$F$33:$F$776,СВЦЭМ!$A$33:$A$776,$A204,СВЦЭМ!$B$33:$B$776,Q$190)+'СЕТ СН'!$F$12</f>
        <v>99.028145820000006</v>
      </c>
      <c r="R204" s="36">
        <f>SUMIFS(СВЦЭМ!$F$33:$F$776,СВЦЭМ!$A$33:$A$776,$A204,СВЦЭМ!$B$33:$B$776,R$190)+'СЕТ СН'!$F$12</f>
        <v>97.959975909999997</v>
      </c>
      <c r="S204" s="36">
        <f>SUMIFS(СВЦЭМ!$F$33:$F$776,СВЦЭМ!$A$33:$A$776,$A204,СВЦЭМ!$B$33:$B$776,S$190)+'СЕТ СН'!$F$12</f>
        <v>99.700187220000004</v>
      </c>
      <c r="T204" s="36">
        <f>SUMIFS(СВЦЭМ!$F$33:$F$776,СВЦЭМ!$A$33:$A$776,$A204,СВЦЭМ!$B$33:$B$776,T$190)+'СЕТ СН'!$F$12</f>
        <v>98.378874069999995</v>
      </c>
      <c r="U204" s="36">
        <f>SUMIFS(СВЦЭМ!$F$33:$F$776,СВЦЭМ!$A$33:$A$776,$A204,СВЦЭМ!$B$33:$B$776,U$190)+'СЕТ СН'!$F$12</f>
        <v>96.472360800000004</v>
      </c>
      <c r="V204" s="36">
        <f>SUMIFS(СВЦЭМ!$F$33:$F$776,СВЦЭМ!$A$33:$A$776,$A204,СВЦЭМ!$B$33:$B$776,V$190)+'СЕТ СН'!$F$12</f>
        <v>94.057970639999994</v>
      </c>
      <c r="W204" s="36">
        <f>SUMIFS(СВЦЭМ!$F$33:$F$776,СВЦЭМ!$A$33:$A$776,$A204,СВЦЭМ!$B$33:$B$776,W$190)+'СЕТ СН'!$F$12</f>
        <v>93.529885050000004</v>
      </c>
      <c r="X204" s="36">
        <f>SUMIFS(СВЦЭМ!$F$33:$F$776,СВЦЭМ!$A$33:$A$776,$A204,СВЦЭМ!$B$33:$B$776,X$190)+'СЕТ СН'!$F$12</f>
        <v>101.02286291</v>
      </c>
      <c r="Y204" s="36">
        <f>SUMIFS(СВЦЭМ!$F$33:$F$776,СВЦЭМ!$A$33:$A$776,$A204,СВЦЭМ!$B$33:$B$776,Y$190)+'СЕТ СН'!$F$12</f>
        <v>119.62448199000001</v>
      </c>
    </row>
    <row r="205" spans="1:25" ht="15.75" x14ac:dyDescent="0.2">
      <c r="A205" s="35">
        <f t="shared" si="5"/>
        <v>43997</v>
      </c>
      <c r="B205" s="36">
        <f>SUMIFS(СВЦЭМ!$F$33:$F$776,СВЦЭМ!$A$33:$A$776,$A205,СВЦЭМ!$B$33:$B$776,B$190)+'СЕТ СН'!$F$12</f>
        <v>131.23534778000001</v>
      </c>
      <c r="C205" s="36">
        <f>SUMIFS(СВЦЭМ!$F$33:$F$776,СВЦЭМ!$A$33:$A$776,$A205,СВЦЭМ!$B$33:$B$776,C$190)+'СЕТ СН'!$F$12</f>
        <v>136.76507562</v>
      </c>
      <c r="D205" s="36">
        <f>SUMIFS(СВЦЭМ!$F$33:$F$776,СВЦЭМ!$A$33:$A$776,$A205,СВЦЭМ!$B$33:$B$776,D$190)+'СЕТ СН'!$F$12</f>
        <v>140.66966532999999</v>
      </c>
      <c r="E205" s="36">
        <f>SUMIFS(СВЦЭМ!$F$33:$F$776,СВЦЭМ!$A$33:$A$776,$A205,СВЦЭМ!$B$33:$B$776,E$190)+'СЕТ СН'!$F$12</f>
        <v>141.26047194</v>
      </c>
      <c r="F205" s="36">
        <f>SUMIFS(СВЦЭМ!$F$33:$F$776,СВЦЭМ!$A$33:$A$776,$A205,СВЦЭМ!$B$33:$B$776,F$190)+'СЕТ СН'!$F$12</f>
        <v>139.95047098000001</v>
      </c>
      <c r="G205" s="36">
        <f>SUMIFS(СВЦЭМ!$F$33:$F$776,СВЦЭМ!$A$33:$A$776,$A205,СВЦЭМ!$B$33:$B$776,G$190)+'СЕТ СН'!$F$12</f>
        <v>141.62851739999999</v>
      </c>
      <c r="H205" s="36">
        <f>SUMIFS(СВЦЭМ!$F$33:$F$776,СВЦЭМ!$A$33:$A$776,$A205,СВЦЭМ!$B$33:$B$776,H$190)+'СЕТ СН'!$F$12</f>
        <v>138.06887755</v>
      </c>
      <c r="I205" s="36">
        <f>SUMIFS(СВЦЭМ!$F$33:$F$776,СВЦЭМ!$A$33:$A$776,$A205,СВЦЭМ!$B$33:$B$776,I$190)+'СЕТ СН'!$F$12</f>
        <v>132.57769141</v>
      </c>
      <c r="J205" s="36">
        <f>SUMIFS(СВЦЭМ!$F$33:$F$776,СВЦЭМ!$A$33:$A$776,$A205,СВЦЭМ!$B$33:$B$776,J$190)+'СЕТ СН'!$F$12</f>
        <v>121.49753647</v>
      </c>
      <c r="K205" s="36">
        <f>SUMIFS(СВЦЭМ!$F$33:$F$776,СВЦЭМ!$A$33:$A$776,$A205,СВЦЭМ!$B$33:$B$776,K$190)+'СЕТ СН'!$F$12</f>
        <v>110.21263411</v>
      </c>
      <c r="L205" s="36">
        <f>SUMIFS(СВЦЭМ!$F$33:$F$776,СВЦЭМ!$A$33:$A$776,$A205,СВЦЭМ!$B$33:$B$776,L$190)+'СЕТ СН'!$F$12</f>
        <v>103.51833592</v>
      </c>
      <c r="M205" s="36">
        <f>SUMIFS(СВЦЭМ!$F$33:$F$776,СВЦЭМ!$A$33:$A$776,$A205,СВЦЭМ!$B$33:$B$776,M$190)+'СЕТ СН'!$F$12</f>
        <v>105.95684682</v>
      </c>
      <c r="N205" s="36">
        <f>SUMIFS(СВЦЭМ!$F$33:$F$776,СВЦЭМ!$A$33:$A$776,$A205,СВЦЭМ!$B$33:$B$776,N$190)+'СЕТ СН'!$F$12</f>
        <v>106.3678</v>
      </c>
      <c r="O205" s="36">
        <f>SUMIFS(СВЦЭМ!$F$33:$F$776,СВЦЭМ!$A$33:$A$776,$A205,СВЦЭМ!$B$33:$B$776,O$190)+'СЕТ СН'!$F$12</f>
        <v>108.76265941</v>
      </c>
      <c r="P205" s="36">
        <f>SUMIFS(СВЦЭМ!$F$33:$F$776,СВЦЭМ!$A$33:$A$776,$A205,СВЦЭМ!$B$33:$B$776,P$190)+'СЕТ СН'!$F$12</f>
        <v>110.27160158</v>
      </c>
      <c r="Q205" s="36">
        <f>SUMIFS(СВЦЭМ!$F$33:$F$776,СВЦЭМ!$A$33:$A$776,$A205,СВЦЭМ!$B$33:$B$776,Q$190)+'СЕТ СН'!$F$12</f>
        <v>109.17560272</v>
      </c>
      <c r="R205" s="36">
        <f>SUMIFS(СВЦЭМ!$F$33:$F$776,СВЦЭМ!$A$33:$A$776,$A205,СВЦЭМ!$B$33:$B$776,R$190)+'СЕТ СН'!$F$12</f>
        <v>109.03556404</v>
      </c>
      <c r="S205" s="36">
        <f>SUMIFS(СВЦЭМ!$F$33:$F$776,СВЦЭМ!$A$33:$A$776,$A205,СВЦЭМ!$B$33:$B$776,S$190)+'СЕТ СН'!$F$12</f>
        <v>108.64104897</v>
      </c>
      <c r="T205" s="36">
        <f>SUMIFS(СВЦЭМ!$F$33:$F$776,СВЦЭМ!$A$33:$A$776,$A205,СВЦЭМ!$B$33:$B$776,T$190)+'СЕТ СН'!$F$12</f>
        <v>108.42834401</v>
      </c>
      <c r="U205" s="36">
        <f>SUMIFS(СВЦЭМ!$F$33:$F$776,СВЦЭМ!$A$33:$A$776,$A205,СВЦЭМ!$B$33:$B$776,U$190)+'СЕТ СН'!$F$12</f>
        <v>107.31619983</v>
      </c>
      <c r="V205" s="36">
        <f>SUMIFS(СВЦЭМ!$F$33:$F$776,СВЦЭМ!$A$33:$A$776,$A205,СВЦЭМ!$B$33:$B$776,V$190)+'СЕТ СН'!$F$12</f>
        <v>104.47841348</v>
      </c>
      <c r="W205" s="36">
        <f>SUMIFS(СВЦЭМ!$F$33:$F$776,СВЦЭМ!$A$33:$A$776,$A205,СВЦЭМ!$B$33:$B$776,W$190)+'СЕТ СН'!$F$12</f>
        <v>100.87099934</v>
      </c>
      <c r="X205" s="36">
        <f>SUMIFS(СВЦЭМ!$F$33:$F$776,СВЦЭМ!$A$33:$A$776,$A205,СВЦЭМ!$B$33:$B$776,X$190)+'СЕТ СН'!$F$12</f>
        <v>104.75980083</v>
      </c>
      <c r="Y205" s="36">
        <f>SUMIFS(СВЦЭМ!$F$33:$F$776,СВЦЭМ!$A$33:$A$776,$A205,СВЦЭМ!$B$33:$B$776,Y$190)+'СЕТ СН'!$F$12</f>
        <v>120.46290097000001</v>
      </c>
    </row>
    <row r="206" spans="1:25" ht="15.75" x14ac:dyDescent="0.2">
      <c r="A206" s="35">
        <f t="shared" si="5"/>
        <v>43998</v>
      </c>
      <c r="B206" s="36">
        <f>SUMIFS(СВЦЭМ!$F$33:$F$776,СВЦЭМ!$A$33:$A$776,$A206,СВЦЭМ!$B$33:$B$776,B$190)+'СЕТ СН'!$F$12</f>
        <v>137.55772537000001</v>
      </c>
      <c r="C206" s="36">
        <f>SUMIFS(СВЦЭМ!$F$33:$F$776,СВЦЭМ!$A$33:$A$776,$A206,СВЦЭМ!$B$33:$B$776,C$190)+'СЕТ СН'!$F$12</f>
        <v>142.8750991</v>
      </c>
      <c r="D206" s="36">
        <f>SUMIFS(СВЦЭМ!$F$33:$F$776,СВЦЭМ!$A$33:$A$776,$A206,СВЦЭМ!$B$33:$B$776,D$190)+'СЕТ СН'!$F$12</f>
        <v>145.84182114000001</v>
      </c>
      <c r="E206" s="36">
        <f>SUMIFS(СВЦЭМ!$F$33:$F$776,СВЦЭМ!$A$33:$A$776,$A206,СВЦЭМ!$B$33:$B$776,E$190)+'СЕТ СН'!$F$12</f>
        <v>144.65692034</v>
      </c>
      <c r="F206" s="36">
        <f>SUMIFS(СВЦЭМ!$F$33:$F$776,СВЦЭМ!$A$33:$A$776,$A206,СВЦЭМ!$B$33:$B$776,F$190)+'СЕТ СН'!$F$12</f>
        <v>144.29721244000001</v>
      </c>
      <c r="G206" s="36">
        <f>SUMIFS(СВЦЭМ!$F$33:$F$776,СВЦЭМ!$A$33:$A$776,$A206,СВЦЭМ!$B$33:$B$776,G$190)+'СЕТ СН'!$F$12</f>
        <v>145.52491347</v>
      </c>
      <c r="H206" s="36">
        <f>SUMIFS(СВЦЭМ!$F$33:$F$776,СВЦЭМ!$A$33:$A$776,$A206,СВЦЭМ!$B$33:$B$776,H$190)+'СЕТ СН'!$F$12</f>
        <v>146.52091404999999</v>
      </c>
      <c r="I206" s="36">
        <f>SUMIFS(СВЦЭМ!$F$33:$F$776,СВЦЭМ!$A$33:$A$776,$A206,СВЦЭМ!$B$33:$B$776,I$190)+'СЕТ СН'!$F$12</f>
        <v>139.07164687</v>
      </c>
      <c r="J206" s="36">
        <f>SUMIFS(СВЦЭМ!$F$33:$F$776,СВЦЭМ!$A$33:$A$776,$A206,СВЦЭМ!$B$33:$B$776,J$190)+'СЕТ СН'!$F$12</f>
        <v>129.64187842000001</v>
      </c>
      <c r="K206" s="36">
        <f>SUMIFS(СВЦЭМ!$F$33:$F$776,СВЦЭМ!$A$33:$A$776,$A206,СВЦЭМ!$B$33:$B$776,K$190)+'СЕТ СН'!$F$12</f>
        <v>116.23406102</v>
      </c>
      <c r="L206" s="36">
        <f>SUMIFS(СВЦЭМ!$F$33:$F$776,СВЦЭМ!$A$33:$A$776,$A206,СВЦЭМ!$B$33:$B$776,L$190)+'СЕТ СН'!$F$12</f>
        <v>108.21642314</v>
      </c>
      <c r="M206" s="36">
        <f>SUMIFS(СВЦЭМ!$F$33:$F$776,СВЦЭМ!$A$33:$A$776,$A206,СВЦЭМ!$B$33:$B$776,M$190)+'СЕТ СН'!$F$12</f>
        <v>107.95099793</v>
      </c>
      <c r="N206" s="36">
        <f>SUMIFS(СВЦЭМ!$F$33:$F$776,СВЦЭМ!$A$33:$A$776,$A206,СВЦЭМ!$B$33:$B$776,N$190)+'СЕТ СН'!$F$12</f>
        <v>108.57271615000001</v>
      </c>
      <c r="O206" s="36">
        <f>SUMIFS(СВЦЭМ!$F$33:$F$776,СВЦЭМ!$A$33:$A$776,$A206,СВЦЭМ!$B$33:$B$776,O$190)+'СЕТ СН'!$F$12</f>
        <v>110.11984839</v>
      </c>
      <c r="P206" s="36">
        <f>SUMIFS(СВЦЭМ!$F$33:$F$776,СВЦЭМ!$A$33:$A$776,$A206,СВЦЭМ!$B$33:$B$776,P$190)+'СЕТ СН'!$F$12</f>
        <v>109.75852578999999</v>
      </c>
      <c r="Q206" s="36">
        <f>SUMIFS(СВЦЭМ!$F$33:$F$776,СВЦЭМ!$A$33:$A$776,$A206,СВЦЭМ!$B$33:$B$776,Q$190)+'СЕТ СН'!$F$12</f>
        <v>110.56554355</v>
      </c>
      <c r="R206" s="36">
        <f>SUMIFS(СВЦЭМ!$F$33:$F$776,СВЦЭМ!$A$33:$A$776,$A206,СВЦЭМ!$B$33:$B$776,R$190)+'СЕТ СН'!$F$12</f>
        <v>110.26740921</v>
      </c>
      <c r="S206" s="36">
        <f>SUMIFS(СВЦЭМ!$F$33:$F$776,СВЦЭМ!$A$33:$A$776,$A206,СВЦЭМ!$B$33:$B$776,S$190)+'СЕТ СН'!$F$12</f>
        <v>110.43050004</v>
      </c>
      <c r="T206" s="36">
        <f>SUMIFS(СВЦЭМ!$F$33:$F$776,СВЦЭМ!$A$33:$A$776,$A206,СВЦЭМ!$B$33:$B$776,T$190)+'СЕТ СН'!$F$12</f>
        <v>109.51903102</v>
      </c>
      <c r="U206" s="36">
        <f>SUMIFS(СВЦЭМ!$F$33:$F$776,СВЦЭМ!$A$33:$A$776,$A206,СВЦЭМ!$B$33:$B$776,U$190)+'СЕТ СН'!$F$12</f>
        <v>108.11903305</v>
      </c>
      <c r="V206" s="36">
        <f>SUMIFS(СВЦЭМ!$F$33:$F$776,СВЦЭМ!$A$33:$A$776,$A206,СВЦЭМ!$B$33:$B$776,V$190)+'СЕТ СН'!$F$12</f>
        <v>101.83846886000001</v>
      </c>
      <c r="W206" s="36">
        <f>SUMIFS(СВЦЭМ!$F$33:$F$776,СВЦЭМ!$A$33:$A$776,$A206,СВЦЭМ!$B$33:$B$776,W$190)+'СЕТ СН'!$F$12</f>
        <v>101.99352893</v>
      </c>
      <c r="X206" s="36">
        <f>SUMIFS(СВЦЭМ!$F$33:$F$776,СВЦЭМ!$A$33:$A$776,$A206,СВЦЭМ!$B$33:$B$776,X$190)+'СЕТ СН'!$F$12</f>
        <v>110.94990292</v>
      </c>
      <c r="Y206" s="36">
        <f>SUMIFS(СВЦЭМ!$F$33:$F$776,СВЦЭМ!$A$33:$A$776,$A206,СВЦЭМ!$B$33:$B$776,Y$190)+'СЕТ СН'!$F$12</f>
        <v>123.14397603</v>
      </c>
    </row>
    <row r="207" spans="1:25" ht="15.75" x14ac:dyDescent="0.2">
      <c r="A207" s="35">
        <f t="shared" si="5"/>
        <v>43999</v>
      </c>
      <c r="B207" s="36">
        <f>SUMIFS(СВЦЭМ!$F$33:$F$776,СВЦЭМ!$A$33:$A$776,$A207,СВЦЭМ!$B$33:$B$776,B$190)+'СЕТ СН'!$F$12</f>
        <v>142.90662491000001</v>
      </c>
      <c r="C207" s="36">
        <f>SUMIFS(СВЦЭМ!$F$33:$F$776,СВЦЭМ!$A$33:$A$776,$A207,СВЦЭМ!$B$33:$B$776,C$190)+'СЕТ СН'!$F$12</f>
        <v>149.37144025000001</v>
      </c>
      <c r="D207" s="36">
        <f>SUMIFS(СВЦЭМ!$F$33:$F$776,СВЦЭМ!$A$33:$A$776,$A207,СВЦЭМ!$B$33:$B$776,D$190)+'СЕТ СН'!$F$12</f>
        <v>145.96382968</v>
      </c>
      <c r="E207" s="36">
        <f>SUMIFS(СВЦЭМ!$F$33:$F$776,СВЦЭМ!$A$33:$A$776,$A207,СВЦЭМ!$B$33:$B$776,E$190)+'СЕТ СН'!$F$12</f>
        <v>143.93100088</v>
      </c>
      <c r="F207" s="36">
        <f>SUMIFS(СВЦЭМ!$F$33:$F$776,СВЦЭМ!$A$33:$A$776,$A207,СВЦЭМ!$B$33:$B$776,F$190)+'СЕТ СН'!$F$12</f>
        <v>142.8713113</v>
      </c>
      <c r="G207" s="36">
        <f>SUMIFS(СВЦЭМ!$F$33:$F$776,СВЦЭМ!$A$33:$A$776,$A207,СВЦЭМ!$B$33:$B$776,G$190)+'СЕТ СН'!$F$12</f>
        <v>144.51349278000001</v>
      </c>
      <c r="H207" s="36">
        <f>SUMIFS(СВЦЭМ!$F$33:$F$776,СВЦЭМ!$A$33:$A$776,$A207,СВЦЭМ!$B$33:$B$776,H$190)+'СЕТ СН'!$F$12</f>
        <v>149.56774043999999</v>
      </c>
      <c r="I207" s="36">
        <f>SUMIFS(СВЦЭМ!$F$33:$F$776,СВЦЭМ!$A$33:$A$776,$A207,СВЦЭМ!$B$33:$B$776,I$190)+'СЕТ СН'!$F$12</f>
        <v>145.58352558999999</v>
      </c>
      <c r="J207" s="36">
        <f>SUMIFS(СВЦЭМ!$F$33:$F$776,СВЦЭМ!$A$33:$A$776,$A207,СВЦЭМ!$B$33:$B$776,J$190)+'СЕТ СН'!$F$12</f>
        <v>136.20114863000001</v>
      </c>
      <c r="K207" s="36">
        <f>SUMIFS(СВЦЭМ!$F$33:$F$776,СВЦЭМ!$A$33:$A$776,$A207,СВЦЭМ!$B$33:$B$776,K$190)+'СЕТ СН'!$F$12</f>
        <v>119.69101001999999</v>
      </c>
      <c r="L207" s="36">
        <f>SUMIFS(СВЦЭМ!$F$33:$F$776,СВЦЭМ!$A$33:$A$776,$A207,СВЦЭМ!$B$33:$B$776,L$190)+'СЕТ СН'!$F$12</f>
        <v>107.51065389999999</v>
      </c>
      <c r="M207" s="36">
        <f>SUMIFS(СВЦЭМ!$F$33:$F$776,СВЦЭМ!$A$33:$A$776,$A207,СВЦЭМ!$B$33:$B$776,M$190)+'СЕТ СН'!$F$12</f>
        <v>105.61145347999999</v>
      </c>
      <c r="N207" s="36">
        <f>SUMIFS(СВЦЭМ!$F$33:$F$776,СВЦЭМ!$A$33:$A$776,$A207,СВЦЭМ!$B$33:$B$776,N$190)+'СЕТ СН'!$F$12</f>
        <v>106.27763658000001</v>
      </c>
      <c r="O207" s="36">
        <f>SUMIFS(СВЦЭМ!$F$33:$F$776,СВЦЭМ!$A$33:$A$776,$A207,СВЦЭМ!$B$33:$B$776,O$190)+'СЕТ СН'!$F$12</f>
        <v>108.37438720999999</v>
      </c>
      <c r="P207" s="36">
        <f>SUMIFS(СВЦЭМ!$F$33:$F$776,СВЦЭМ!$A$33:$A$776,$A207,СВЦЭМ!$B$33:$B$776,P$190)+'СЕТ СН'!$F$12</f>
        <v>110.72652966</v>
      </c>
      <c r="Q207" s="36">
        <f>SUMIFS(СВЦЭМ!$F$33:$F$776,СВЦЭМ!$A$33:$A$776,$A207,СВЦЭМ!$B$33:$B$776,Q$190)+'СЕТ СН'!$F$12</f>
        <v>109.14028325</v>
      </c>
      <c r="R207" s="36">
        <f>SUMIFS(СВЦЭМ!$F$33:$F$776,СВЦЭМ!$A$33:$A$776,$A207,СВЦЭМ!$B$33:$B$776,R$190)+'СЕТ СН'!$F$12</f>
        <v>108.4682155</v>
      </c>
      <c r="S207" s="36">
        <f>SUMIFS(СВЦЭМ!$F$33:$F$776,СВЦЭМ!$A$33:$A$776,$A207,СВЦЭМ!$B$33:$B$776,S$190)+'СЕТ СН'!$F$12</f>
        <v>108.75971265</v>
      </c>
      <c r="T207" s="36">
        <f>SUMIFS(СВЦЭМ!$F$33:$F$776,СВЦЭМ!$A$33:$A$776,$A207,СВЦЭМ!$B$33:$B$776,T$190)+'СЕТ СН'!$F$12</f>
        <v>110.49596673000001</v>
      </c>
      <c r="U207" s="36">
        <f>SUMIFS(СВЦЭМ!$F$33:$F$776,СВЦЭМ!$A$33:$A$776,$A207,СВЦЭМ!$B$33:$B$776,U$190)+'СЕТ СН'!$F$12</f>
        <v>107.92119399000001</v>
      </c>
      <c r="V207" s="36">
        <f>SUMIFS(СВЦЭМ!$F$33:$F$776,СВЦЭМ!$A$33:$A$776,$A207,СВЦЭМ!$B$33:$B$776,V$190)+'СЕТ СН'!$F$12</f>
        <v>106.7995865</v>
      </c>
      <c r="W207" s="36">
        <f>SUMIFS(СВЦЭМ!$F$33:$F$776,СВЦЭМ!$A$33:$A$776,$A207,СВЦЭМ!$B$33:$B$776,W$190)+'СЕТ СН'!$F$12</f>
        <v>107.71286696999999</v>
      </c>
      <c r="X207" s="36">
        <f>SUMIFS(СВЦЭМ!$F$33:$F$776,СВЦЭМ!$A$33:$A$776,$A207,СВЦЭМ!$B$33:$B$776,X$190)+'СЕТ СН'!$F$12</f>
        <v>115.35464272999999</v>
      </c>
      <c r="Y207" s="36">
        <f>SUMIFS(СВЦЭМ!$F$33:$F$776,СВЦЭМ!$A$33:$A$776,$A207,СВЦЭМ!$B$33:$B$776,Y$190)+'СЕТ СН'!$F$12</f>
        <v>129.07989601</v>
      </c>
    </row>
    <row r="208" spans="1:25" ht="15.75" x14ac:dyDescent="0.2">
      <c r="A208" s="35">
        <f t="shared" si="5"/>
        <v>44000</v>
      </c>
      <c r="B208" s="36">
        <f>SUMIFS(СВЦЭМ!$F$33:$F$776,СВЦЭМ!$A$33:$A$776,$A208,СВЦЭМ!$B$33:$B$776,B$190)+'СЕТ СН'!$F$12</f>
        <v>123.7063299</v>
      </c>
      <c r="C208" s="36">
        <f>SUMIFS(СВЦЭМ!$F$33:$F$776,СВЦЭМ!$A$33:$A$776,$A208,СВЦЭМ!$B$33:$B$776,C$190)+'СЕТ СН'!$F$12</f>
        <v>119.95497444999999</v>
      </c>
      <c r="D208" s="36">
        <f>SUMIFS(СВЦЭМ!$F$33:$F$776,СВЦЭМ!$A$33:$A$776,$A208,СВЦЭМ!$B$33:$B$776,D$190)+'СЕТ СН'!$F$12</f>
        <v>124.62733425</v>
      </c>
      <c r="E208" s="36">
        <f>SUMIFS(СВЦЭМ!$F$33:$F$776,СВЦЭМ!$A$33:$A$776,$A208,СВЦЭМ!$B$33:$B$776,E$190)+'СЕТ СН'!$F$12</f>
        <v>126.69485397</v>
      </c>
      <c r="F208" s="36">
        <f>SUMIFS(СВЦЭМ!$F$33:$F$776,СВЦЭМ!$A$33:$A$776,$A208,СВЦЭМ!$B$33:$B$776,F$190)+'СЕТ СН'!$F$12</f>
        <v>126.5162018</v>
      </c>
      <c r="G208" s="36">
        <f>SUMIFS(СВЦЭМ!$F$33:$F$776,СВЦЭМ!$A$33:$A$776,$A208,СВЦЭМ!$B$33:$B$776,G$190)+'СЕТ СН'!$F$12</f>
        <v>145.57468732999999</v>
      </c>
      <c r="H208" s="36">
        <f>SUMIFS(СВЦЭМ!$F$33:$F$776,СВЦЭМ!$A$33:$A$776,$A208,СВЦЭМ!$B$33:$B$776,H$190)+'СЕТ СН'!$F$12</f>
        <v>139.01607625</v>
      </c>
      <c r="I208" s="36">
        <f>SUMIFS(СВЦЭМ!$F$33:$F$776,СВЦЭМ!$A$33:$A$776,$A208,СВЦЭМ!$B$33:$B$776,I$190)+'СЕТ СН'!$F$12</f>
        <v>137.98396069</v>
      </c>
      <c r="J208" s="36">
        <f>SUMIFS(СВЦЭМ!$F$33:$F$776,СВЦЭМ!$A$33:$A$776,$A208,СВЦЭМ!$B$33:$B$776,J$190)+'СЕТ СН'!$F$12</f>
        <v>138.63733622999999</v>
      </c>
      <c r="K208" s="36">
        <f>SUMIFS(СВЦЭМ!$F$33:$F$776,СВЦЭМ!$A$33:$A$776,$A208,СВЦЭМ!$B$33:$B$776,K$190)+'СЕТ СН'!$F$12</f>
        <v>124.5887321</v>
      </c>
      <c r="L208" s="36">
        <f>SUMIFS(СВЦЭМ!$F$33:$F$776,СВЦЭМ!$A$33:$A$776,$A208,СВЦЭМ!$B$33:$B$776,L$190)+'СЕТ СН'!$F$12</f>
        <v>114.87468472</v>
      </c>
      <c r="M208" s="36">
        <f>SUMIFS(СВЦЭМ!$F$33:$F$776,СВЦЭМ!$A$33:$A$776,$A208,СВЦЭМ!$B$33:$B$776,M$190)+'СЕТ СН'!$F$12</f>
        <v>112.56182378</v>
      </c>
      <c r="N208" s="36">
        <f>SUMIFS(СВЦЭМ!$F$33:$F$776,СВЦЭМ!$A$33:$A$776,$A208,СВЦЭМ!$B$33:$B$776,N$190)+'СЕТ СН'!$F$12</f>
        <v>114.88812775</v>
      </c>
      <c r="O208" s="36">
        <f>SUMIFS(СВЦЭМ!$F$33:$F$776,СВЦЭМ!$A$33:$A$776,$A208,СВЦЭМ!$B$33:$B$776,O$190)+'СЕТ СН'!$F$12</f>
        <v>117.35587252000001</v>
      </c>
      <c r="P208" s="36">
        <f>SUMIFS(СВЦЭМ!$F$33:$F$776,СВЦЭМ!$A$33:$A$776,$A208,СВЦЭМ!$B$33:$B$776,P$190)+'СЕТ СН'!$F$12</f>
        <v>116.23481997</v>
      </c>
      <c r="Q208" s="36">
        <f>SUMIFS(СВЦЭМ!$F$33:$F$776,СВЦЭМ!$A$33:$A$776,$A208,СВЦЭМ!$B$33:$B$776,Q$190)+'СЕТ СН'!$F$12</f>
        <v>116.97870467</v>
      </c>
      <c r="R208" s="36">
        <f>SUMIFS(СВЦЭМ!$F$33:$F$776,СВЦЭМ!$A$33:$A$776,$A208,СВЦЭМ!$B$33:$B$776,R$190)+'СЕТ СН'!$F$12</f>
        <v>116.17153417999999</v>
      </c>
      <c r="S208" s="36">
        <f>SUMIFS(СВЦЭМ!$F$33:$F$776,СВЦЭМ!$A$33:$A$776,$A208,СВЦЭМ!$B$33:$B$776,S$190)+'СЕТ СН'!$F$12</f>
        <v>118.13010305</v>
      </c>
      <c r="T208" s="36">
        <f>SUMIFS(СВЦЭМ!$F$33:$F$776,СВЦЭМ!$A$33:$A$776,$A208,СВЦЭМ!$B$33:$B$776,T$190)+'СЕТ СН'!$F$12</f>
        <v>117.29002963000001</v>
      </c>
      <c r="U208" s="36">
        <f>SUMIFS(СВЦЭМ!$F$33:$F$776,СВЦЭМ!$A$33:$A$776,$A208,СВЦЭМ!$B$33:$B$776,U$190)+'СЕТ СН'!$F$12</f>
        <v>117.03716506000001</v>
      </c>
      <c r="V208" s="36">
        <f>SUMIFS(СВЦЭМ!$F$33:$F$776,СВЦЭМ!$A$33:$A$776,$A208,СВЦЭМ!$B$33:$B$776,V$190)+'СЕТ СН'!$F$12</f>
        <v>114.59004885</v>
      </c>
      <c r="W208" s="36">
        <f>SUMIFS(СВЦЭМ!$F$33:$F$776,СВЦЭМ!$A$33:$A$776,$A208,СВЦЭМ!$B$33:$B$776,W$190)+'СЕТ СН'!$F$12</f>
        <v>113.51888852</v>
      </c>
      <c r="X208" s="36">
        <f>SUMIFS(СВЦЭМ!$F$33:$F$776,СВЦЭМ!$A$33:$A$776,$A208,СВЦЭМ!$B$33:$B$776,X$190)+'СЕТ СН'!$F$12</f>
        <v>120.91763606000001</v>
      </c>
      <c r="Y208" s="36">
        <f>SUMIFS(СВЦЭМ!$F$33:$F$776,СВЦЭМ!$A$33:$A$776,$A208,СВЦЭМ!$B$33:$B$776,Y$190)+'СЕТ СН'!$F$12</f>
        <v>122.87410636</v>
      </c>
    </row>
    <row r="209" spans="1:25" ht="15.75" x14ac:dyDescent="0.2">
      <c r="A209" s="35">
        <f t="shared" si="5"/>
        <v>44001</v>
      </c>
      <c r="B209" s="36">
        <f>SUMIFS(СВЦЭМ!$F$33:$F$776,СВЦЭМ!$A$33:$A$776,$A209,СВЦЭМ!$B$33:$B$776,B$190)+'СЕТ СН'!$F$12</f>
        <v>140.86971019999999</v>
      </c>
      <c r="C209" s="36">
        <f>SUMIFS(СВЦЭМ!$F$33:$F$776,СВЦЭМ!$A$33:$A$776,$A209,СВЦЭМ!$B$33:$B$776,C$190)+'СЕТ СН'!$F$12</f>
        <v>146.73610037</v>
      </c>
      <c r="D209" s="36">
        <f>SUMIFS(СВЦЭМ!$F$33:$F$776,СВЦЭМ!$A$33:$A$776,$A209,СВЦЭМ!$B$33:$B$776,D$190)+'СЕТ СН'!$F$12</f>
        <v>147.80246778</v>
      </c>
      <c r="E209" s="36">
        <f>SUMIFS(СВЦЭМ!$F$33:$F$776,СВЦЭМ!$A$33:$A$776,$A209,СВЦЭМ!$B$33:$B$776,E$190)+'СЕТ СН'!$F$12</f>
        <v>146.15897509999999</v>
      </c>
      <c r="F209" s="36">
        <f>SUMIFS(СВЦЭМ!$F$33:$F$776,СВЦЭМ!$A$33:$A$776,$A209,СВЦЭМ!$B$33:$B$776,F$190)+'СЕТ СН'!$F$12</f>
        <v>145.18549834999999</v>
      </c>
      <c r="G209" s="36">
        <f>SUMIFS(СВЦЭМ!$F$33:$F$776,СВЦЭМ!$A$33:$A$776,$A209,СВЦЭМ!$B$33:$B$776,G$190)+'СЕТ СН'!$F$12</f>
        <v>146.55608537000001</v>
      </c>
      <c r="H209" s="36">
        <f>SUMIFS(СВЦЭМ!$F$33:$F$776,СВЦЭМ!$A$33:$A$776,$A209,СВЦЭМ!$B$33:$B$776,H$190)+'СЕТ СН'!$F$12</f>
        <v>149.46696979000001</v>
      </c>
      <c r="I209" s="36">
        <f>SUMIFS(СВЦЭМ!$F$33:$F$776,СВЦЭМ!$A$33:$A$776,$A209,СВЦЭМ!$B$33:$B$776,I$190)+'СЕТ СН'!$F$12</f>
        <v>147.40746838000001</v>
      </c>
      <c r="J209" s="36">
        <f>SUMIFS(СВЦЭМ!$F$33:$F$776,СВЦЭМ!$A$33:$A$776,$A209,СВЦЭМ!$B$33:$B$776,J$190)+'СЕТ СН'!$F$12</f>
        <v>130.91906399000001</v>
      </c>
      <c r="K209" s="36">
        <f>SUMIFS(СВЦЭМ!$F$33:$F$776,СВЦЭМ!$A$33:$A$776,$A209,СВЦЭМ!$B$33:$B$776,K$190)+'СЕТ СН'!$F$12</f>
        <v>115.22641106</v>
      </c>
      <c r="L209" s="36">
        <f>SUMIFS(СВЦЭМ!$F$33:$F$776,СВЦЭМ!$A$33:$A$776,$A209,СВЦЭМ!$B$33:$B$776,L$190)+'СЕТ СН'!$F$12</f>
        <v>107.01756069</v>
      </c>
      <c r="M209" s="36">
        <f>SUMIFS(СВЦЭМ!$F$33:$F$776,СВЦЭМ!$A$33:$A$776,$A209,СВЦЭМ!$B$33:$B$776,M$190)+'СЕТ СН'!$F$12</f>
        <v>106.89224747999999</v>
      </c>
      <c r="N209" s="36">
        <f>SUMIFS(СВЦЭМ!$F$33:$F$776,СВЦЭМ!$A$33:$A$776,$A209,СВЦЭМ!$B$33:$B$776,N$190)+'СЕТ СН'!$F$12</f>
        <v>107.37558819</v>
      </c>
      <c r="O209" s="36">
        <f>SUMIFS(СВЦЭМ!$F$33:$F$776,СВЦЭМ!$A$33:$A$776,$A209,СВЦЭМ!$B$33:$B$776,O$190)+'СЕТ СН'!$F$12</f>
        <v>110.23559886</v>
      </c>
      <c r="P209" s="36">
        <f>SUMIFS(СВЦЭМ!$F$33:$F$776,СВЦЭМ!$A$33:$A$776,$A209,СВЦЭМ!$B$33:$B$776,P$190)+'СЕТ СН'!$F$12</f>
        <v>108.40485326</v>
      </c>
      <c r="Q209" s="36">
        <f>SUMIFS(СВЦЭМ!$F$33:$F$776,СВЦЭМ!$A$33:$A$776,$A209,СВЦЭМ!$B$33:$B$776,Q$190)+'СЕТ СН'!$F$12</f>
        <v>109.38500925</v>
      </c>
      <c r="R209" s="36">
        <f>SUMIFS(СВЦЭМ!$F$33:$F$776,СВЦЭМ!$A$33:$A$776,$A209,СВЦЭМ!$B$33:$B$776,R$190)+'СЕТ СН'!$F$12</f>
        <v>108.64821547</v>
      </c>
      <c r="S209" s="36">
        <f>SUMIFS(СВЦЭМ!$F$33:$F$776,СВЦЭМ!$A$33:$A$776,$A209,СВЦЭМ!$B$33:$B$776,S$190)+'СЕТ СН'!$F$12</f>
        <v>112.49381717999999</v>
      </c>
      <c r="T209" s="36">
        <f>SUMIFS(СВЦЭМ!$F$33:$F$776,СВЦЭМ!$A$33:$A$776,$A209,СВЦЭМ!$B$33:$B$776,T$190)+'СЕТ СН'!$F$12</f>
        <v>111.6866203</v>
      </c>
      <c r="U209" s="36">
        <f>SUMIFS(СВЦЭМ!$F$33:$F$776,СВЦЭМ!$A$33:$A$776,$A209,СВЦЭМ!$B$33:$B$776,U$190)+'СЕТ СН'!$F$12</f>
        <v>110.16735982</v>
      </c>
      <c r="V209" s="36">
        <f>SUMIFS(СВЦЭМ!$F$33:$F$776,СВЦЭМ!$A$33:$A$776,$A209,СВЦЭМ!$B$33:$B$776,V$190)+'СЕТ СН'!$F$12</f>
        <v>107.35481181</v>
      </c>
      <c r="W209" s="36">
        <f>SUMIFS(СВЦЭМ!$F$33:$F$776,СВЦЭМ!$A$33:$A$776,$A209,СВЦЭМ!$B$33:$B$776,W$190)+'СЕТ СН'!$F$12</f>
        <v>107.52523755999999</v>
      </c>
      <c r="X209" s="36">
        <f>SUMIFS(СВЦЭМ!$F$33:$F$776,СВЦЭМ!$A$33:$A$776,$A209,СВЦЭМ!$B$33:$B$776,X$190)+'СЕТ СН'!$F$12</f>
        <v>115.57926473000001</v>
      </c>
      <c r="Y209" s="36">
        <f>SUMIFS(СВЦЭМ!$F$33:$F$776,СВЦЭМ!$A$33:$A$776,$A209,СВЦЭМ!$B$33:$B$776,Y$190)+'СЕТ СН'!$F$12</f>
        <v>129.36943686999999</v>
      </c>
    </row>
    <row r="210" spans="1:25" ht="15.75" x14ac:dyDescent="0.2">
      <c r="A210" s="35">
        <f t="shared" si="5"/>
        <v>44002</v>
      </c>
      <c r="B210" s="36">
        <f>SUMIFS(СВЦЭМ!$F$33:$F$776,СВЦЭМ!$A$33:$A$776,$A210,СВЦЭМ!$B$33:$B$776,B$190)+'СЕТ СН'!$F$12</f>
        <v>139.31920761000001</v>
      </c>
      <c r="C210" s="36">
        <f>SUMIFS(СВЦЭМ!$F$33:$F$776,СВЦЭМ!$A$33:$A$776,$A210,СВЦЭМ!$B$33:$B$776,C$190)+'СЕТ СН'!$F$12</f>
        <v>143.97048024</v>
      </c>
      <c r="D210" s="36">
        <f>SUMIFS(СВЦЭМ!$F$33:$F$776,СВЦЭМ!$A$33:$A$776,$A210,СВЦЭМ!$B$33:$B$776,D$190)+'СЕТ СН'!$F$12</f>
        <v>144.92545903000001</v>
      </c>
      <c r="E210" s="36">
        <f>SUMIFS(СВЦЭМ!$F$33:$F$776,СВЦЭМ!$A$33:$A$776,$A210,СВЦЭМ!$B$33:$B$776,E$190)+'СЕТ СН'!$F$12</f>
        <v>143.85206955000001</v>
      </c>
      <c r="F210" s="36">
        <f>SUMIFS(СВЦЭМ!$F$33:$F$776,СВЦЭМ!$A$33:$A$776,$A210,СВЦЭМ!$B$33:$B$776,F$190)+'СЕТ СН'!$F$12</f>
        <v>142.15750573</v>
      </c>
      <c r="G210" s="36">
        <f>SUMIFS(СВЦЭМ!$F$33:$F$776,СВЦЭМ!$A$33:$A$776,$A210,СВЦЭМ!$B$33:$B$776,G$190)+'СЕТ СН'!$F$12</f>
        <v>142.91371233999999</v>
      </c>
      <c r="H210" s="36">
        <f>SUMIFS(СВЦЭМ!$F$33:$F$776,СВЦЭМ!$A$33:$A$776,$A210,СВЦЭМ!$B$33:$B$776,H$190)+'СЕТ СН'!$F$12</f>
        <v>144.03201547</v>
      </c>
      <c r="I210" s="36">
        <f>SUMIFS(СВЦЭМ!$F$33:$F$776,СВЦЭМ!$A$33:$A$776,$A210,СВЦЭМ!$B$33:$B$776,I$190)+'СЕТ СН'!$F$12</f>
        <v>140.73072553</v>
      </c>
      <c r="J210" s="36">
        <f>SUMIFS(СВЦЭМ!$F$33:$F$776,СВЦЭМ!$A$33:$A$776,$A210,СВЦЭМ!$B$33:$B$776,J$190)+'СЕТ СН'!$F$12</f>
        <v>123.36539687</v>
      </c>
      <c r="K210" s="36">
        <f>SUMIFS(СВЦЭМ!$F$33:$F$776,СВЦЭМ!$A$33:$A$776,$A210,СВЦЭМ!$B$33:$B$776,K$190)+'СЕТ СН'!$F$12</f>
        <v>111.63025491</v>
      </c>
      <c r="L210" s="36">
        <f>SUMIFS(СВЦЭМ!$F$33:$F$776,СВЦЭМ!$A$33:$A$776,$A210,СВЦЭМ!$B$33:$B$776,L$190)+'СЕТ СН'!$F$12</f>
        <v>105.98411673</v>
      </c>
      <c r="M210" s="36">
        <f>SUMIFS(СВЦЭМ!$F$33:$F$776,СВЦЭМ!$A$33:$A$776,$A210,СВЦЭМ!$B$33:$B$776,M$190)+'СЕТ СН'!$F$12</f>
        <v>105.9371668</v>
      </c>
      <c r="N210" s="36">
        <f>SUMIFS(СВЦЭМ!$F$33:$F$776,СВЦЭМ!$A$33:$A$776,$A210,СВЦЭМ!$B$33:$B$776,N$190)+'СЕТ СН'!$F$12</f>
        <v>106.6074074</v>
      </c>
      <c r="O210" s="36">
        <f>SUMIFS(СВЦЭМ!$F$33:$F$776,СВЦЭМ!$A$33:$A$776,$A210,СВЦЭМ!$B$33:$B$776,O$190)+'СЕТ СН'!$F$12</f>
        <v>108.79693266</v>
      </c>
      <c r="P210" s="36">
        <f>SUMIFS(СВЦЭМ!$F$33:$F$776,СВЦЭМ!$A$33:$A$776,$A210,СВЦЭМ!$B$33:$B$776,P$190)+'СЕТ СН'!$F$12</f>
        <v>104.71963366</v>
      </c>
      <c r="Q210" s="36">
        <f>SUMIFS(СВЦЭМ!$F$33:$F$776,СВЦЭМ!$A$33:$A$776,$A210,СВЦЭМ!$B$33:$B$776,Q$190)+'СЕТ СН'!$F$12</f>
        <v>106.40027066</v>
      </c>
      <c r="R210" s="36">
        <f>SUMIFS(СВЦЭМ!$F$33:$F$776,СВЦЭМ!$A$33:$A$776,$A210,СВЦЭМ!$B$33:$B$776,R$190)+'СЕТ СН'!$F$12</f>
        <v>106.13126071000001</v>
      </c>
      <c r="S210" s="36">
        <f>SUMIFS(СВЦЭМ!$F$33:$F$776,СВЦЭМ!$A$33:$A$776,$A210,СВЦЭМ!$B$33:$B$776,S$190)+'СЕТ СН'!$F$12</f>
        <v>109.92150952</v>
      </c>
      <c r="T210" s="36">
        <f>SUMIFS(СВЦЭМ!$F$33:$F$776,СВЦЭМ!$A$33:$A$776,$A210,СВЦЭМ!$B$33:$B$776,T$190)+'СЕТ СН'!$F$12</f>
        <v>109.12165641</v>
      </c>
      <c r="U210" s="36">
        <f>SUMIFS(СВЦЭМ!$F$33:$F$776,СВЦЭМ!$A$33:$A$776,$A210,СВЦЭМ!$B$33:$B$776,U$190)+'СЕТ СН'!$F$12</f>
        <v>106.44440706</v>
      </c>
      <c r="V210" s="36">
        <f>SUMIFS(СВЦЭМ!$F$33:$F$776,СВЦЭМ!$A$33:$A$776,$A210,СВЦЭМ!$B$33:$B$776,V$190)+'СЕТ СН'!$F$12</f>
        <v>103.28807496</v>
      </c>
      <c r="W210" s="36">
        <f>SUMIFS(СВЦЭМ!$F$33:$F$776,СВЦЭМ!$A$33:$A$776,$A210,СВЦЭМ!$B$33:$B$776,W$190)+'СЕТ СН'!$F$12</f>
        <v>106.69602233000001</v>
      </c>
      <c r="X210" s="36">
        <f>SUMIFS(СВЦЭМ!$F$33:$F$776,СВЦЭМ!$A$33:$A$776,$A210,СВЦЭМ!$B$33:$B$776,X$190)+'СЕТ СН'!$F$12</f>
        <v>115.10753858</v>
      </c>
      <c r="Y210" s="36">
        <f>SUMIFS(СВЦЭМ!$F$33:$F$776,СВЦЭМ!$A$33:$A$776,$A210,СВЦЭМ!$B$33:$B$776,Y$190)+'СЕТ СН'!$F$12</f>
        <v>124.99511627</v>
      </c>
    </row>
    <row r="211" spans="1:25" ht="15.75" x14ac:dyDescent="0.2">
      <c r="A211" s="35">
        <f t="shared" si="5"/>
        <v>44003</v>
      </c>
      <c r="B211" s="36">
        <f>SUMIFS(СВЦЭМ!$F$33:$F$776,СВЦЭМ!$A$33:$A$776,$A211,СВЦЭМ!$B$33:$B$776,B$190)+'СЕТ СН'!$F$12</f>
        <v>135.93015675999999</v>
      </c>
      <c r="C211" s="36">
        <f>SUMIFS(СВЦЭМ!$F$33:$F$776,СВЦЭМ!$A$33:$A$776,$A211,СВЦЭМ!$B$33:$B$776,C$190)+'СЕТ СН'!$F$12</f>
        <v>141.83375917999999</v>
      </c>
      <c r="D211" s="36">
        <f>SUMIFS(СВЦЭМ!$F$33:$F$776,СВЦЭМ!$A$33:$A$776,$A211,СВЦЭМ!$B$33:$B$776,D$190)+'СЕТ СН'!$F$12</f>
        <v>147.53287936999999</v>
      </c>
      <c r="E211" s="36">
        <f>SUMIFS(СВЦЭМ!$F$33:$F$776,СВЦЭМ!$A$33:$A$776,$A211,СВЦЭМ!$B$33:$B$776,E$190)+'СЕТ СН'!$F$12</f>
        <v>151.38611377999999</v>
      </c>
      <c r="F211" s="36">
        <f>SUMIFS(СВЦЭМ!$F$33:$F$776,СВЦЭМ!$A$33:$A$776,$A211,СВЦЭМ!$B$33:$B$776,F$190)+'СЕТ СН'!$F$12</f>
        <v>150.27332078000001</v>
      </c>
      <c r="G211" s="36">
        <f>SUMIFS(СВЦЭМ!$F$33:$F$776,СВЦЭМ!$A$33:$A$776,$A211,СВЦЭМ!$B$33:$B$776,G$190)+'СЕТ СН'!$F$12</f>
        <v>149.61755804000001</v>
      </c>
      <c r="H211" s="36">
        <f>SUMIFS(СВЦЭМ!$F$33:$F$776,СВЦЭМ!$A$33:$A$776,$A211,СВЦЭМ!$B$33:$B$776,H$190)+'СЕТ СН'!$F$12</f>
        <v>145.46682342</v>
      </c>
      <c r="I211" s="36">
        <f>SUMIFS(СВЦЭМ!$F$33:$F$776,СВЦЭМ!$A$33:$A$776,$A211,СВЦЭМ!$B$33:$B$776,I$190)+'СЕТ СН'!$F$12</f>
        <v>142.28427235999999</v>
      </c>
      <c r="J211" s="36">
        <f>SUMIFS(СВЦЭМ!$F$33:$F$776,СВЦЭМ!$A$33:$A$776,$A211,СВЦЭМ!$B$33:$B$776,J$190)+'СЕТ СН'!$F$12</f>
        <v>134.06768722000001</v>
      </c>
      <c r="K211" s="36">
        <f>SUMIFS(СВЦЭМ!$F$33:$F$776,СВЦЭМ!$A$33:$A$776,$A211,СВЦЭМ!$B$33:$B$776,K$190)+'СЕТ СН'!$F$12</f>
        <v>122.32472868000001</v>
      </c>
      <c r="L211" s="36">
        <f>SUMIFS(СВЦЭМ!$F$33:$F$776,СВЦЭМ!$A$33:$A$776,$A211,СВЦЭМ!$B$33:$B$776,L$190)+'СЕТ СН'!$F$12</f>
        <v>111.58895565</v>
      </c>
      <c r="M211" s="36">
        <f>SUMIFS(СВЦЭМ!$F$33:$F$776,СВЦЭМ!$A$33:$A$776,$A211,СВЦЭМ!$B$33:$B$776,M$190)+'СЕТ СН'!$F$12</f>
        <v>100.79512708999999</v>
      </c>
      <c r="N211" s="36">
        <f>SUMIFS(СВЦЭМ!$F$33:$F$776,СВЦЭМ!$A$33:$A$776,$A211,СВЦЭМ!$B$33:$B$776,N$190)+'СЕТ СН'!$F$12</f>
        <v>99.596057450000004</v>
      </c>
      <c r="O211" s="36">
        <f>SUMIFS(СВЦЭМ!$F$33:$F$776,СВЦЭМ!$A$33:$A$776,$A211,СВЦЭМ!$B$33:$B$776,O$190)+'СЕТ СН'!$F$12</f>
        <v>98.891790700000001</v>
      </c>
      <c r="P211" s="36">
        <f>SUMIFS(СВЦЭМ!$F$33:$F$776,СВЦЭМ!$A$33:$A$776,$A211,СВЦЭМ!$B$33:$B$776,P$190)+'СЕТ СН'!$F$12</f>
        <v>98.71356265</v>
      </c>
      <c r="Q211" s="36">
        <f>SUMIFS(СВЦЭМ!$F$33:$F$776,СВЦЭМ!$A$33:$A$776,$A211,СВЦЭМ!$B$33:$B$776,Q$190)+'СЕТ СН'!$F$12</f>
        <v>99.218867340000003</v>
      </c>
      <c r="R211" s="36">
        <f>SUMIFS(СВЦЭМ!$F$33:$F$776,СВЦЭМ!$A$33:$A$776,$A211,СВЦЭМ!$B$33:$B$776,R$190)+'СЕТ СН'!$F$12</f>
        <v>99.09032492</v>
      </c>
      <c r="S211" s="36">
        <f>SUMIFS(СВЦЭМ!$F$33:$F$776,СВЦЭМ!$A$33:$A$776,$A211,СВЦЭМ!$B$33:$B$776,S$190)+'СЕТ СН'!$F$12</f>
        <v>100.1530763</v>
      </c>
      <c r="T211" s="36">
        <f>SUMIFS(СВЦЭМ!$F$33:$F$776,СВЦЭМ!$A$33:$A$776,$A211,СВЦЭМ!$B$33:$B$776,T$190)+'СЕТ СН'!$F$12</f>
        <v>101.56854927000001</v>
      </c>
      <c r="U211" s="36">
        <f>SUMIFS(СВЦЭМ!$F$33:$F$776,СВЦЭМ!$A$33:$A$776,$A211,СВЦЭМ!$B$33:$B$776,U$190)+'СЕТ СН'!$F$12</f>
        <v>100.99243212</v>
      </c>
      <c r="V211" s="36">
        <f>SUMIFS(СВЦЭМ!$F$33:$F$776,СВЦЭМ!$A$33:$A$776,$A211,СВЦЭМ!$B$33:$B$776,V$190)+'СЕТ СН'!$F$12</f>
        <v>98.152881140000005</v>
      </c>
      <c r="W211" s="36">
        <f>SUMIFS(СВЦЭМ!$F$33:$F$776,СВЦЭМ!$A$33:$A$776,$A211,СВЦЭМ!$B$33:$B$776,W$190)+'СЕТ СН'!$F$12</f>
        <v>98.875083759999995</v>
      </c>
      <c r="X211" s="36">
        <f>SUMIFS(СВЦЭМ!$F$33:$F$776,СВЦЭМ!$A$33:$A$776,$A211,СВЦЭМ!$B$33:$B$776,X$190)+'СЕТ СН'!$F$12</f>
        <v>107.22292093</v>
      </c>
      <c r="Y211" s="36">
        <f>SUMIFS(СВЦЭМ!$F$33:$F$776,СВЦЭМ!$A$33:$A$776,$A211,СВЦЭМ!$B$33:$B$776,Y$190)+'СЕТ СН'!$F$12</f>
        <v>128.76212595000001</v>
      </c>
    </row>
    <row r="212" spans="1:25" ht="15.75" x14ac:dyDescent="0.2">
      <c r="A212" s="35">
        <f t="shared" si="5"/>
        <v>44004</v>
      </c>
      <c r="B212" s="36">
        <f>SUMIFS(СВЦЭМ!$F$33:$F$776,СВЦЭМ!$A$33:$A$776,$A212,СВЦЭМ!$B$33:$B$776,B$190)+'СЕТ СН'!$F$12</f>
        <v>139.51952396999999</v>
      </c>
      <c r="C212" s="36">
        <f>SUMIFS(СВЦЭМ!$F$33:$F$776,СВЦЭМ!$A$33:$A$776,$A212,СВЦЭМ!$B$33:$B$776,C$190)+'СЕТ СН'!$F$12</f>
        <v>141.03034819000001</v>
      </c>
      <c r="D212" s="36">
        <f>SUMIFS(СВЦЭМ!$F$33:$F$776,СВЦЭМ!$A$33:$A$776,$A212,СВЦЭМ!$B$33:$B$776,D$190)+'СЕТ СН'!$F$12</f>
        <v>140.35281644</v>
      </c>
      <c r="E212" s="36">
        <f>SUMIFS(СВЦЭМ!$F$33:$F$776,СВЦЭМ!$A$33:$A$776,$A212,СВЦЭМ!$B$33:$B$776,E$190)+'СЕТ СН'!$F$12</f>
        <v>140.52481646999999</v>
      </c>
      <c r="F212" s="36">
        <f>SUMIFS(СВЦЭМ!$F$33:$F$776,СВЦЭМ!$A$33:$A$776,$A212,СВЦЭМ!$B$33:$B$776,F$190)+'СЕТ СН'!$F$12</f>
        <v>139.45061733</v>
      </c>
      <c r="G212" s="36">
        <f>SUMIFS(СВЦЭМ!$F$33:$F$776,СВЦЭМ!$A$33:$A$776,$A212,СВЦЭМ!$B$33:$B$776,G$190)+'СЕТ СН'!$F$12</f>
        <v>139.72115592</v>
      </c>
      <c r="H212" s="36">
        <f>SUMIFS(СВЦЭМ!$F$33:$F$776,СВЦЭМ!$A$33:$A$776,$A212,СВЦЭМ!$B$33:$B$776,H$190)+'СЕТ СН'!$F$12</f>
        <v>140.37448527000001</v>
      </c>
      <c r="I212" s="36">
        <f>SUMIFS(СВЦЭМ!$F$33:$F$776,СВЦЭМ!$A$33:$A$776,$A212,СВЦЭМ!$B$33:$B$776,I$190)+'СЕТ СН'!$F$12</f>
        <v>141.22247960000001</v>
      </c>
      <c r="J212" s="36">
        <f>SUMIFS(СВЦЭМ!$F$33:$F$776,СВЦЭМ!$A$33:$A$776,$A212,СВЦЭМ!$B$33:$B$776,J$190)+'СЕТ СН'!$F$12</f>
        <v>129.42260307000001</v>
      </c>
      <c r="K212" s="36">
        <f>SUMIFS(СВЦЭМ!$F$33:$F$776,СВЦЭМ!$A$33:$A$776,$A212,СВЦЭМ!$B$33:$B$776,K$190)+'СЕТ СН'!$F$12</f>
        <v>116.81315145000001</v>
      </c>
      <c r="L212" s="36">
        <f>SUMIFS(СВЦЭМ!$F$33:$F$776,СВЦЭМ!$A$33:$A$776,$A212,СВЦЭМ!$B$33:$B$776,L$190)+'СЕТ СН'!$F$12</f>
        <v>108.01736200000001</v>
      </c>
      <c r="M212" s="36">
        <f>SUMIFS(СВЦЭМ!$F$33:$F$776,СВЦЭМ!$A$33:$A$776,$A212,СВЦЭМ!$B$33:$B$776,M$190)+'СЕТ СН'!$F$12</f>
        <v>107.08523045</v>
      </c>
      <c r="N212" s="36">
        <f>SUMIFS(СВЦЭМ!$F$33:$F$776,СВЦЭМ!$A$33:$A$776,$A212,СВЦЭМ!$B$33:$B$776,N$190)+'СЕТ СН'!$F$12</f>
        <v>107.27430495</v>
      </c>
      <c r="O212" s="36">
        <f>SUMIFS(СВЦЭМ!$F$33:$F$776,СВЦЭМ!$A$33:$A$776,$A212,СВЦЭМ!$B$33:$B$776,O$190)+'СЕТ СН'!$F$12</f>
        <v>108.82916031000001</v>
      </c>
      <c r="P212" s="36">
        <f>SUMIFS(СВЦЭМ!$F$33:$F$776,СВЦЭМ!$A$33:$A$776,$A212,СВЦЭМ!$B$33:$B$776,P$190)+'СЕТ СН'!$F$12</f>
        <v>109.14956423</v>
      </c>
      <c r="Q212" s="36">
        <f>SUMIFS(СВЦЭМ!$F$33:$F$776,СВЦЭМ!$A$33:$A$776,$A212,СВЦЭМ!$B$33:$B$776,Q$190)+'СЕТ СН'!$F$12</f>
        <v>109.51918547</v>
      </c>
      <c r="R212" s="36">
        <f>SUMIFS(СВЦЭМ!$F$33:$F$776,СВЦЭМ!$A$33:$A$776,$A212,СВЦЭМ!$B$33:$B$776,R$190)+'СЕТ СН'!$F$12</f>
        <v>108.75356827</v>
      </c>
      <c r="S212" s="36">
        <f>SUMIFS(СВЦЭМ!$F$33:$F$776,СВЦЭМ!$A$33:$A$776,$A212,СВЦЭМ!$B$33:$B$776,S$190)+'СЕТ СН'!$F$12</f>
        <v>109.56147362999999</v>
      </c>
      <c r="T212" s="36">
        <f>SUMIFS(СВЦЭМ!$F$33:$F$776,СВЦЭМ!$A$33:$A$776,$A212,СВЦЭМ!$B$33:$B$776,T$190)+'СЕТ СН'!$F$12</f>
        <v>109.73889463</v>
      </c>
      <c r="U212" s="36">
        <f>SUMIFS(СВЦЭМ!$F$33:$F$776,СВЦЭМ!$A$33:$A$776,$A212,СВЦЭМ!$B$33:$B$776,U$190)+'СЕТ СН'!$F$12</f>
        <v>109.3516877</v>
      </c>
      <c r="V212" s="36">
        <f>SUMIFS(СВЦЭМ!$F$33:$F$776,СВЦЭМ!$A$33:$A$776,$A212,СВЦЭМ!$B$33:$B$776,V$190)+'СЕТ СН'!$F$12</f>
        <v>107.96773228000001</v>
      </c>
      <c r="W212" s="36">
        <f>SUMIFS(СВЦЭМ!$F$33:$F$776,СВЦЭМ!$A$33:$A$776,$A212,СВЦЭМ!$B$33:$B$776,W$190)+'СЕТ СН'!$F$12</f>
        <v>105.53434213</v>
      </c>
      <c r="X212" s="36">
        <f>SUMIFS(СВЦЭМ!$F$33:$F$776,СВЦЭМ!$A$33:$A$776,$A212,СВЦЭМ!$B$33:$B$776,X$190)+'СЕТ СН'!$F$12</f>
        <v>112.83063697999999</v>
      </c>
      <c r="Y212" s="36">
        <f>SUMIFS(СВЦЭМ!$F$33:$F$776,СВЦЭМ!$A$33:$A$776,$A212,СВЦЭМ!$B$33:$B$776,Y$190)+'СЕТ СН'!$F$12</f>
        <v>130.53788473</v>
      </c>
    </row>
    <row r="213" spans="1:25" ht="15.75" x14ac:dyDescent="0.2">
      <c r="A213" s="35">
        <f t="shared" si="5"/>
        <v>44005</v>
      </c>
      <c r="B213" s="36">
        <f>SUMIFS(СВЦЭМ!$F$33:$F$776,СВЦЭМ!$A$33:$A$776,$A213,СВЦЭМ!$B$33:$B$776,B$190)+'СЕТ СН'!$F$12</f>
        <v>148.82807528999999</v>
      </c>
      <c r="C213" s="36">
        <f>SUMIFS(СВЦЭМ!$F$33:$F$776,СВЦЭМ!$A$33:$A$776,$A213,СВЦЭМ!$B$33:$B$776,C$190)+'СЕТ СН'!$F$12</f>
        <v>148.6052344</v>
      </c>
      <c r="D213" s="36">
        <f>SUMIFS(СВЦЭМ!$F$33:$F$776,СВЦЭМ!$A$33:$A$776,$A213,СВЦЭМ!$B$33:$B$776,D$190)+'СЕТ СН'!$F$12</f>
        <v>147.21484778000001</v>
      </c>
      <c r="E213" s="36">
        <f>SUMIFS(СВЦЭМ!$F$33:$F$776,СВЦЭМ!$A$33:$A$776,$A213,СВЦЭМ!$B$33:$B$776,E$190)+'СЕТ СН'!$F$12</f>
        <v>147.89716426000001</v>
      </c>
      <c r="F213" s="36">
        <f>SUMIFS(СВЦЭМ!$F$33:$F$776,СВЦЭМ!$A$33:$A$776,$A213,СВЦЭМ!$B$33:$B$776,F$190)+'СЕТ СН'!$F$12</f>
        <v>147.83948373999999</v>
      </c>
      <c r="G213" s="36">
        <f>SUMIFS(СВЦЭМ!$F$33:$F$776,СВЦЭМ!$A$33:$A$776,$A213,СВЦЭМ!$B$33:$B$776,G$190)+'СЕТ СН'!$F$12</f>
        <v>148.56374811000001</v>
      </c>
      <c r="H213" s="36">
        <f>SUMIFS(СВЦЭМ!$F$33:$F$776,СВЦЭМ!$A$33:$A$776,$A213,СВЦЭМ!$B$33:$B$776,H$190)+'СЕТ СН'!$F$12</f>
        <v>148.14988718999999</v>
      </c>
      <c r="I213" s="36">
        <f>SUMIFS(СВЦЭМ!$F$33:$F$776,СВЦЭМ!$A$33:$A$776,$A213,СВЦЭМ!$B$33:$B$776,I$190)+'СЕТ СН'!$F$12</f>
        <v>138.34164396</v>
      </c>
      <c r="J213" s="36">
        <f>SUMIFS(СВЦЭМ!$F$33:$F$776,СВЦЭМ!$A$33:$A$776,$A213,СВЦЭМ!$B$33:$B$776,J$190)+'СЕТ СН'!$F$12</f>
        <v>137.16163119000001</v>
      </c>
      <c r="K213" s="36">
        <f>SUMIFS(СВЦЭМ!$F$33:$F$776,СВЦЭМ!$A$33:$A$776,$A213,СВЦЭМ!$B$33:$B$776,K$190)+'СЕТ СН'!$F$12</f>
        <v>122.20506826</v>
      </c>
      <c r="L213" s="36">
        <f>SUMIFS(СВЦЭМ!$F$33:$F$776,СВЦЭМ!$A$33:$A$776,$A213,СВЦЭМ!$B$33:$B$776,L$190)+'СЕТ СН'!$F$12</f>
        <v>111.10343372</v>
      </c>
      <c r="M213" s="36">
        <f>SUMIFS(СВЦЭМ!$F$33:$F$776,СВЦЭМ!$A$33:$A$776,$A213,СВЦЭМ!$B$33:$B$776,M$190)+'СЕТ СН'!$F$12</f>
        <v>111.77240522</v>
      </c>
      <c r="N213" s="36">
        <f>SUMIFS(СВЦЭМ!$F$33:$F$776,СВЦЭМ!$A$33:$A$776,$A213,СВЦЭМ!$B$33:$B$776,N$190)+'СЕТ СН'!$F$12</f>
        <v>110.53073008</v>
      </c>
      <c r="O213" s="36">
        <f>SUMIFS(СВЦЭМ!$F$33:$F$776,СВЦЭМ!$A$33:$A$776,$A213,СВЦЭМ!$B$33:$B$776,O$190)+'СЕТ СН'!$F$12</f>
        <v>111.51491577</v>
      </c>
      <c r="P213" s="36">
        <f>SUMIFS(СВЦЭМ!$F$33:$F$776,СВЦЭМ!$A$33:$A$776,$A213,СВЦЭМ!$B$33:$B$776,P$190)+'СЕТ СН'!$F$12</f>
        <v>111.85172854</v>
      </c>
      <c r="Q213" s="36">
        <f>SUMIFS(СВЦЭМ!$F$33:$F$776,СВЦЭМ!$A$33:$A$776,$A213,СВЦЭМ!$B$33:$B$776,Q$190)+'СЕТ СН'!$F$12</f>
        <v>112.38505089</v>
      </c>
      <c r="R213" s="36">
        <f>SUMIFS(СВЦЭМ!$F$33:$F$776,СВЦЭМ!$A$33:$A$776,$A213,СВЦЭМ!$B$33:$B$776,R$190)+'СЕТ СН'!$F$12</f>
        <v>111.91820615</v>
      </c>
      <c r="S213" s="36">
        <f>SUMIFS(СВЦЭМ!$F$33:$F$776,СВЦЭМ!$A$33:$A$776,$A213,СВЦЭМ!$B$33:$B$776,S$190)+'СЕТ СН'!$F$12</f>
        <v>111.83255457</v>
      </c>
      <c r="T213" s="36">
        <f>SUMIFS(СВЦЭМ!$F$33:$F$776,СВЦЭМ!$A$33:$A$776,$A213,СВЦЭМ!$B$33:$B$776,T$190)+'СЕТ СН'!$F$12</f>
        <v>111.99707915</v>
      </c>
      <c r="U213" s="36">
        <f>SUMIFS(СВЦЭМ!$F$33:$F$776,СВЦЭМ!$A$33:$A$776,$A213,СВЦЭМ!$B$33:$B$776,U$190)+'СЕТ СН'!$F$12</f>
        <v>112.47344591</v>
      </c>
      <c r="V213" s="36">
        <f>SUMIFS(СВЦЭМ!$F$33:$F$776,СВЦЭМ!$A$33:$A$776,$A213,СВЦЭМ!$B$33:$B$776,V$190)+'СЕТ СН'!$F$12</f>
        <v>111.88854254</v>
      </c>
      <c r="W213" s="36">
        <f>SUMIFS(СВЦЭМ!$F$33:$F$776,СВЦЭМ!$A$33:$A$776,$A213,СВЦЭМ!$B$33:$B$776,W$190)+'СЕТ СН'!$F$12</f>
        <v>107.05579947</v>
      </c>
      <c r="X213" s="36">
        <f>SUMIFS(СВЦЭМ!$F$33:$F$776,СВЦЭМ!$A$33:$A$776,$A213,СВЦЭМ!$B$33:$B$776,X$190)+'СЕТ СН'!$F$12</f>
        <v>108.437302</v>
      </c>
      <c r="Y213" s="36">
        <f>SUMIFS(СВЦЭМ!$F$33:$F$776,СВЦЭМ!$A$33:$A$776,$A213,СВЦЭМ!$B$33:$B$776,Y$190)+'СЕТ СН'!$F$12</f>
        <v>122.21742739</v>
      </c>
    </row>
    <row r="214" spans="1:25" ht="15.75" x14ac:dyDescent="0.2">
      <c r="A214" s="35">
        <f t="shared" si="5"/>
        <v>44006</v>
      </c>
      <c r="B214" s="36">
        <f>SUMIFS(СВЦЭМ!$F$33:$F$776,СВЦЭМ!$A$33:$A$776,$A214,СВЦЭМ!$B$33:$B$776,B$190)+'СЕТ СН'!$F$12</f>
        <v>139.80987765</v>
      </c>
      <c r="C214" s="36">
        <f>SUMIFS(СВЦЭМ!$F$33:$F$776,СВЦЭМ!$A$33:$A$776,$A214,СВЦЭМ!$B$33:$B$776,C$190)+'СЕТ СН'!$F$12</f>
        <v>146.81373658000001</v>
      </c>
      <c r="D214" s="36">
        <f>SUMIFS(СВЦЭМ!$F$33:$F$776,СВЦЭМ!$A$33:$A$776,$A214,СВЦЭМ!$B$33:$B$776,D$190)+'СЕТ СН'!$F$12</f>
        <v>149.91635873999999</v>
      </c>
      <c r="E214" s="36">
        <f>SUMIFS(СВЦЭМ!$F$33:$F$776,СВЦЭМ!$A$33:$A$776,$A214,СВЦЭМ!$B$33:$B$776,E$190)+'СЕТ СН'!$F$12</f>
        <v>152.77683586000001</v>
      </c>
      <c r="F214" s="36">
        <f>SUMIFS(СВЦЭМ!$F$33:$F$776,СВЦЭМ!$A$33:$A$776,$A214,СВЦЭМ!$B$33:$B$776,F$190)+'СЕТ СН'!$F$12</f>
        <v>153.12234226999999</v>
      </c>
      <c r="G214" s="36">
        <f>SUMIFS(СВЦЭМ!$F$33:$F$776,СВЦЭМ!$A$33:$A$776,$A214,СВЦЭМ!$B$33:$B$776,G$190)+'СЕТ СН'!$F$12</f>
        <v>153.63183441000001</v>
      </c>
      <c r="H214" s="36">
        <f>SUMIFS(СВЦЭМ!$F$33:$F$776,СВЦЭМ!$A$33:$A$776,$A214,СВЦЭМ!$B$33:$B$776,H$190)+'СЕТ СН'!$F$12</f>
        <v>153.77531524</v>
      </c>
      <c r="I214" s="36">
        <f>SUMIFS(СВЦЭМ!$F$33:$F$776,СВЦЭМ!$A$33:$A$776,$A214,СВЦЭМ!$B$33:$B$776,I$190)+'СЕТ СН'!$F$12</f>
        <v>148.83845568999999</v>
      </c>
      <c r="J214" s="36">
        <f>SUMIFS(СВЦЭМ!$F$33:$F$776,СВЦЭМ!$A$33:$A$776,$A214,СВЦЭМ!$B$33:$B$776,J$190)+'СЕТ СН'!$F$12</f>
        <v>139.73279593000001</v>
      </c>
      <c r="K214" s="36">
        <f>SUMIFS(СВЦЭМ!$F$33:$F$776,СВЦЭМ!$A$33:$A$776,$A214,СВЦЭМ!$B$33:$B$776,K$190)+'СЕТ СН'!$F$12</f>
        <v>120.10576445</v>
      </c>
      <c r="L214" s="36">
        <f>SUMIFS(СВЦЭМ!$F$33:$F$776,СВЦЭМ!$A$33:$A$776,$A214,СВЦЭМ!$B$33:$B$776,L$190)+'СЕТ СН'!$F$12</f>
        <v>110.7155954</v>
      </c>
      <c r="M214" s="36">
        <f>SUMIFS(СВЦЭМ!$F$33:$F$776,СВЦЭМ!$A$33:$A$776,$A214,СВЦЭМ!$B$33:$B$776,M$190)+'СЕТ СН'!$F$12</f>
        <v>109.23632443</v>
      </c>
      <c r="N214" s="36">
        <f>SUMIFS(СВЦЭМ!$F$33:$F$776,СВЦЭМ!$A$33:$A$776,$A214,СВЦЭМ!$B$33:$B$776,N$190)+'СЕТ СН'!$F$12</f>
        <v>106.92740789</v>
      </c>
      <c r="O214" s="36">
        <f>SUMIFS(СВЦЭМ!$F$33:$F$776,СВЦЭМ!$A$33:$A$776,$A214,СВЦЭМ!$B$33:$B$776,O$190)+'СЕТ СН'!$F$12</f>
        <v>104.31434915</v>
      </c>
      <c r="P214" s="36">
        <f>SUMIFS(СВЦЭМ!$F$33:$F$776,СВЦЭМ!$A$33:$A$776,$A214,СВЦЭМ!$B$33:$B$776,P$190)+'СЕТ СН'!$F$12</f>
        <v>105.17325902</v>
      </c>
      <c r="Q214" s="36">
        <f>SUMIFS(СВЦЭМ!$F$33:$F$776,СВЦЭМ!$A$33:$A$776,$A214,СВЦЭМ!$B$33:$B$776,Q$190)+'СЕТ СН'!$F$12</f>
        <v>105.60654421</v>
      </c>
      <c r="R214" s="36">
        <f>SUMIFS(СВЦЭМ!$F$33:$F$776,СВЦЭМ!$A$33:$A$776,$A214,СВЦЭМ!$B$33:$B$776,R$190)+'СЕТ СН'!$F$12</f>
        <v>107.93836935</v>
      </c>
      <c r="S214" s="36">
        <f>SUMIFS(СВЦЭМ!$F$33:$F$776,СВЦЭМ!$A$33:$A$776,$A214,СВЦЭМ!$B$33:$B$776,S$190)+'СЕТ СН'!$F$12</f>
        <v>108.40786414999999</v>
      </c>
      <c r="T214" s="36">
        <f>SUMIFS(СВЦЭМ!$F$33:$F$776,СВЦЭМ!$A$33:$A$776,$A214,СВЦЭМ!$B$33:$B$776,T$190)+'СЕТ СН'!$F$12</f>
        <v>107.58916050000001</v>
      </c>
      <c r="U214" s="36">
        <f>SUMIFS(СВЦЭМ!$F$33:$F$776,СВЦЭМ!$A$33:$A$776,$A214,СВЦЭМ!$B$33:$B$776,U$190)+'СЕТ СН'!$F$12</f>
        <v>107.43459939</v>
      </c>
      <c r="V214" s="36">
        <f>SUMIFS(СВЦЭМ!$F$33:$F$776,СВЦЭМ!$A$33:$A$776,$A214,СВЦЭМ!$B$33:$B$776,V$190)+'СЕТ СН'!$F$12</f>
        <v>102.67047555000001</v>
      </c>
      <c r="W214" s="36">
        <f>SUMIFS(СВЦЭМ!$F$33:$F$776,СВЦЭМ!$A$33:$A$776,$A214,СВЦЭМ!$B$33:$B$776,W$190)+'СЕТ СН'!$F$12</f>
        <v>102.95869605999999</v>
      </c>
      <c r="X214" s="36">
        <f>SUMIFS(СВЦЭМ!$F$33:$F$776,СВЦЭМ!$A$33:$A$776,$A214,СВЦЭМ!$B$33:$B$776,X$190)+'СЕТ СН'!$F$12</f>
        <v>112.4238375</v>
      </c>
      <c r="Y214" s="36">
        <f>SUMIFS(СВЦЭМ!$F$33:$F$776,СВЦЭМ!$A$33:$A$776,$A214,СВЦЭМ!$B$33:$B$776,Y$190)+'СЕТ СН'!$F$12</f>
        <v>130.5127042</v>
      </c>
    </row>
    <row r="215" spans="1:25" ht="15.75" x14ac:dyDescent="0.2">
      <c r="A215" s="35">
        <f t="shared" si="5"/>
        <v>44007</v>
      </c>
      <c r="B215" s="36">
        <f>SUMIFS(СВЦЭМ!$F$33:$F$776,СВЦЭМ!$A$33:$A$776,$A215,СВЦЭМ!$B$33:$B$776,B$190)+'СЕТ СН'!$F$12</f>
        <v>145.78298871999999</v>
      </c>
      <c r="C215" s="36">
        <f>SUMIFS(СВЦЭМ!$F$33:$F$776,СВЦЭМ!$A$33:$A$776,$A215,СВЦЭМ!$B$33:$B$776,C$190)+'СЕТ СН'!$F$12</f>
        <v>151.28113131000001</v>
      </c>
      <c r="D215" s="36">
        <f>SUMIFS(СВЦЭМ!$F$33:$F$776,СВЦЭМ!$A$33:$A$776,$A215,СВЦЭМ!$B$33:$B$776,D$190)+'СЕТ СН'!$F$12</f>
        <v>154.25422044000001</v>
      </c>
      <c r="E215" s="36">
        <f>SUMIFS(СВЦЭМ!$F$33:$F$776,СВЦЭМ!$A$33:$A$776,$A215,СВЦЭМ!$B$33:$B$776,E$190)+'СЕТ СН'!$F$12</f>
        <v>154.88488620999999</v>
      </c>
      <c r="F215" s="36">
        <f>SUMIFS(СВЦЭМ!$F$33:$F$776,СВЦЭМ!$A$33:$A$776,$A215,СВЦЭМ!$B$33:$B$776,F$190)+'СЕТ СН'!$F$12</f>
        <v>154.81493506000001</v>
      </c>
      <c r="G215" s="36">
        <f>SUMIFS(СВЦЭМ!$F$33:$F$776,СВЦЭМ!$A$33:$A$776,$A215,СВЦЭМ!$B$33:$B$776,G$190)+'СЕТ СН'!$F$12</f>
        <v>155.45583970999999</v>
      </c>
      <c r="H215" s="36">
        <f>SUMIFS(СВЦЭМ!$F$33:$F$776,СВЦЭМ!$A$33:$A$776,$A215,СВЦЭМ!$B$33:$B$776,H$190)+'СЕТ СН'!$F$12</f>
        <v>152.59114814</v>
      </c>
      <c r="I215" s="36">
        <f>SUMIFS(СВЦЭМ!$F$33:$F$776,СВЦЭМ!$A$33:$A$776,$A215,СВЦЭМ!$B$33:$B$776,I$190)+'СЕТ СН'!$F$12</f>
        <v>147.54894347999999</v>
      </c>
      <c r="J215" s="36">
        <f>SUMIFS(СВЦЭМ!$F$33:$F$776,СВЦЭМ!$A$33:$A$776,$A215,СВЦЭМ!$B$33:$B$776,J$190)+'СЕТ СН'!$F$12</f>
        <v>140.016639</v>
      </c>
      <c r="K215" s="36">
        <f>SUMIFS(СВЦЭМ!$F$33:$F$776,СВЦЭМ!$A$33:$A$776,$A215,СВЦЭМ!$B$33:$B$776,K$190)+'СЕТ СН'!$F$12</f>
        <v>123.33594045</v>
      </c>
      <c r="L215" s="36">
        <f>SUMIFS(СВЦЭМ!$F$33:$F$776,СВЦЭМ!$A$33:$A$776,$A215,СВЦЭМ!$B$33:$B$776,L$190)+'СЕТ СН'!$F$12</f>
        <v>111.25475898000001</v>
      </c>
      <c r="M215" s="36">
        <f>SUMIFS(СВЦЭМ!$F$33:$F$776,СВЦЭМ!$A$33:$A$776,$A215,СВЦЭМ!$B$33:$B$776,M$190)+'СЕТ СН'!$F$12</f>
        <v>105.21239860999999</v>
      </c>
      <c r="N215" s="36">
        <f>SUMIFS(СВЦЭМ!$F$33:$F$776,СВЦЭМ!$A$33:$A$776,$A215,СВЦЭМ!$B$33:$B$776,N$190)+'СЕТ СН'!$F$12</f>
        <v>106.34371052</v>
      </c>
      <c r="O215" s="36">
        <f>SUMIFS(СВЦЭМ!$F$33:$F$776,СВЦЭМ!$A$33:$A$776,$A215,СВЦЭМ!$B$33:$B$776,O$190)+'СЕТ СН'!$F$12</f>
        <v>106.09327894</v>
      </c>
      <c r="P215" s="36">
        <f>SUMIFS(СВЦЭМ!$F$33:$F$776,СВЦЭМ!$A$33:$A$776,$A215,СВЦЭМ!$B$33:$B$776,P$190)+'СЕТ СН'!$F$12</f>
        <v>106.92776489000001</v>
      </c>
      <c r="Q215" s="36">
        <f>SUMIFS(СВЦЭМ!$F$33:$F$776,СВЦЭМ!$A$33:$A$776,$A215,СВЦЭМ!$B$33:$B$776,Q$190)+'СЕТ СН'!$F$12</f>
        <v>107.34922063</v>
      </c>
      <c r="R215" s="36">
        <f>SUMIFS(СВЦЭМ!$F$33:$F$776,СВЦЭМ!$A$33:$A$776,$A215,СВЦЭМ!$B$33:$B$776,R$190)+'СЕТ СН'!$F$12</f>
        <v>107.45933631</v>
      </c>
      <c r="S215" s="36">
        <f>SUMIFS(СВЦЭМ!$F$33:$F$776,СВЦЭМ!$A$33:$A$776,$A215,СВЦЭМ!$B$33:$B$776,S$190)+'СЕТ СН'!$F$12</f>
        <v>110.94612644</v>
      </c>
      <c r="T215" s="36">
        <f>SUMIFS(СВЦЭМ!$F$33:$F$776,СВЦЭМ!$A$33:$A$776,$A215,СВЦЭМ!$B$33:$B$776,T$190)+'СЕТ СН'!$F$12</f>
        <v>110.58449802</v>
      </c>
      <c r="U215" s="36">
        <f>SUMIFS(СВЦЭМ!$F$33:$F$776,СВЦЭМ!$A$33:$A$776,$A215,СВЦЭМ!$B$33:$B$776,U$190)+'СЕТ СН'!$F$12</f>
        <v>110.17896512999999</v>
      </c>
      <c r="V215" s="36">
        <f>SUMIFS(СВЦЭМ!$F$33:$F$776,СВЦЭМ!$A$33:$A$776,$A215,СВЦЭМ!$B$33:$B$776,V$190)+'СЕТ СН'!$F$12</f>
        <v>105.67792430999999</v>
      </c>
      <c r="W215" s="36">
        <f>SUMIFS(СВЦЭМ!$F$33:$F$776,СВЦЭМ!$A$33:$A$776,$A215,СВЦЭМ!$B$33:$B$776,W$190)+'СЕТ СН'!$F$12</f>
        <v>105.7544309</v>
      </c>
      <c r="X215" s="36">
        <f>SUMIFS(СВЦЭМ!$F$33:$F$776,СВЦЭМ!$A$33:$A$776,$A215,СВЦЭМ!$B$33:$B$776,X$190)+'СЕТ СН'!$F$12</f>
        <v>117.17050227999999</v>
      </c>
      <c r="Y215" s="36">
        <f>SUMIFS(СВЦЭМ!$F$33:$F$776,СВЦЭМ!$A$33:$A$776,$A215,СВЦЭМ!$B$33:$B$776,Y$190)+'СЕТ СН'!$F$12</f>
        <v>132.61707593</v>
      </c>
    </row>
    <row r="216" spans="1:25" ht="15.75" x14ac:dyDescent="0.2">
      <c r="A216" s="35">
        <f t="shared" si="5"/>
        <v>44008</v>
      </c>
      <c r="B216" s="36">
        <f>SUMIFS(СВЦЭМ!$F$33:$F$776,СВЦЭМ!$A$33:$A$776,$A216,СВЦЭМ!$B$33:$B$776,B$190)+'СЕТ СН'!$F$12</f>
        <v>142.57410973</v>
      </c>
      <c r="C216" s="36">
        <f>SUMIFS(СВЦЭМ!$F$33:$F$776,СВЦЭМ!$A$33:$A$776,$A216,СВЦЭМ!$B$33:$B$776,C$190)+'СЕТ СН'!$F$12</f>
        <v>147.60424123000001</v>
      </c>
      <c r="D216" s="36">
        <f>SUMIFS(СВЦЭМ!$F$33:$F$776,СВЦЭМ!$A$33:$A$776,$A216,СВЦЭМ!$B$33:$B$776,D$190)+'СЕТ СН'!$F$12</f>
        <v>148.79657488999999</v>
      </c>
      <c r="E216" s="36">
        <f>SUMIFS(СВЦЭМ!$F$33:$F$776,СВЦЭМ!$A$33:$A$776,$A216,СВЦЭМ!$B$33:$B$776,E$190)+'СЕТ СН'!$F$12</f>
        <v>149.75120651</v>
      </c>
      <c r="F216" s="36">
        <f>SUMIFS(СВЦЭМ!$F$33:$F$776,СВЦЭМ!$A$33:$A$776,$A216,СВЦЭМ!$B$33:$B$776,F$190)+'СЕТ СН'!$F$12</f>
        <v>150.58582870000001</v>
      </c>
      <c r="G216" s="36">
        <f>SUMIFS(СВЦЭМ!$F$33:$F$776,СВЦЭМ!$A$33:$A$776,$A216,СВЦЭМ!$B$33:$B$776,G$190)+'СЕТ СН'!$F$12</f>
        <v>150.06959128</v>
      </c>
      <c r="H216" s="36">
        <f>SUMIFS(СВЦЭМ!$F$33:$F$776,СВЦЭМ!$A$33:$A$776,$A216,СВЦЭМ!$B$33:$B$776,H$190)+'СЕТ СН'!$F$12</f>
        <v>150.81424724999999</v>
      </c>
      <c r="I216" s="36">
        <f>SUMIFS(СВЦЭМ!$F$33:$F$776,СВЦЭМ!$A$33:$A$776,$A216,СВЦЭМ!$B$33:$B$776,I$190)+'СЕТ СН'!$F$12</f>
        <v>141.06348775999999</v>
      </c>
      <c r="J216" s="36">
        <f>SUMIFS(СВЦЭМ!$F$33:$F$776,СВЦЭМ!$A$33:$A$776,$A216,СВЦЭМ!$B$33:$B$776,J$190)+'СЕТ СН'!$F$12</f>
        <v>138.14827596999999</v>
      </c>
      <c r="K216" s="36">
        <f>SUMIFS(СВЦЭМ!$F$33:$F$776,СВЦЭМ!$A$33:$A$776,$A216,СВЦЭМ!$B$33:$B$776,K$190)+'СЕТ СН'!$F$12</f>
        <v>122.52845001</v>
      </c>
      <c r="L216" s="36">
        <f>SUMIFS(СВЦЭМ!$F$33:$F$776,СВЦЭМ!$A$33:$A$776,$A216,СВЦЭМ!$B$33:$B$776,L$190)+'СЕТ СН'!$F$12</f>
        <v>110.75979848</v>
      </c>
      <c r="M216" s="36">
        <f>SUMIFS(СВЦЭМ!$F$33:$F$776,СВЦЭМ!$A$33:$A$776,$A216,СВЦЭМ!$B$33:$B$776,M$190)+'СЕТ СН'!$F$12</f>
        <v>110.20525499999999</v>
      </c>
      <c r="N216" s="36">
        <f>SUMIFS(СВЦЭМ!$F$33:$F$776,СВЦЭМ!$A$33:$A$776,$A216,СВЦЭМ!$B$33:$B$776,N$190)+'СЕТ СН'!$F$12</f>
        <v>109.06703951</v>
      </c>
      <c r="O216" s="36">
        <f>SUMIFS(СВЦЭМ!$F$33:$F$776,СВЦЭМ!$A$33:$A$776,$A216,СВЦЭМ!$B$33:$B$776,O$190)+'СЕТ СН'!$F$12</f>
        <v>109.43817730000001</v>
      </c>
      <c r="P216" s="36">
        <f>SUMIFS(СВЦЭМ!$F$33:$F$776,СВЦЭМ!$A$33:$A$776,$A216,СВЦЭМ!$B$33:$B$776,P$190)+'СЕТ СН'!$F$12</f>
        <v>113.89553133</v>
      </c>
      <c r="Q216" s="36">
        <f>SUMIFS(СВЦЭМ!$F$33:$F$776,СВЦЭМ!$A$33:$A$776,$A216,СВЦЭМ!$B$33:$B$776,Q$190)+'СЕТ СН'!$F$12</f>
        <v>114.96409598</v>
      </c>
      <c r="R216" s="36">
        <f>SUMIFS(СВЦЭМ!$F$33:$F$776,СВЦЭМ!$A$33:$A$776,$A216,СВЦЭМ!$B$33:$B$776,R$190)+'СЕТ СН'!$F$12</f>
        <v>111.33303536</v>
      </c>
      <c r="S216" s="36">
        <f>SUMIFS(СВЦЭМ!$F$33:$F$776,СВЦЭМ!$A$33:$A$776,$A216,СВЦЭМ!$B$33:$B$776,S$190)+'СЕТ СН'!$F$12</f>
        <v>111.81976916000001</v>
      </c>
      <c r="T216" s="36">
        <f>SUMIFS(СВЦЭМ!$F$33:$F$776,СВЦЭМ!$A$33:$A$776,$A216,СВЦЭМ!$B$33:$B$776,T$190)+'СЕТ СН'!$F$12</f>
        <v>115.75720617</v>
      </c>
      <c r="U216" s="36">
        <f>SUMIFS(СВЦЭМ!$F$33:$F$776,СВЦЭМ!$A$33:$A$776,$A216,СВЦЭМ!$B$33:$B$776,U$190)+'СЕТ СН'!$F$12</f>
        <v>115.80985348</v>
      </c>
      <c r="V216" s="36">
        <f>SUMIFS(СВЦЭМ!$F$33:$F$776,СВЦЭМ!$A$33:$A$776,$A216,СВЦЭМ!$B$33:$B$776,V$190)+'СЕТ СН'!$F$12</f>
        <v>110.62416305000001</v>
      </c>
      <c r="W216" s="36">
        <f>SUMIFS(СВЦЭМ!$F$33:$F$776,СВЦЭМ!$A$33:$A$776,$A216,СВЦЭМ!$B$33:$B$776,W$190)+'СЕТ СН'!$F$12</f>
        <v>106.25974196</v>
      </c>
      <c r="X216" s="36">
        <f>SUMIFS(СВЦЭМ!$F$33:$F$776,СВЦЭМ!$A$33:$A$776,$A216,СВЦЭМ!$B$33:$B$776,X$190)+'СЕТ СН'!$F$12</f>
        <v>113.01128528</v>
      </c>
      <c r="Y216" s="36">
        <f>SUMIFS(СВЦЭМ!$F$33:$F$776,СВЦЭМ!$A$33:$A$776,$A216,СВЦЭМ!$B$33:$B$776,Y$190)+'СЕТ СН'!$F$12</f>
        <v>126.64560727999999</v>
      </c>
    </row>
    <row r="217" spans="1:25" ht="15.75" x14ac:dyDescent="0.2">
      <c r="A217" s="35">
        <f t="shared" si="5"/>
        <v>44009</v>
      </c>
      <c r="B217" s="36">
        <f>SUMIFS(СВЦЭМ!$F$33:$F$776,СВЦЭМ!$A$33:$A$776,$A217,СВЦЭМ!$B$33:$B$776,B$190)+'СЕТ СН'!$F$12</f>
        <v>139.0805517</v>
      </c>
      <c r="C217" s="36">
        <f>SUMIFS(СВЦЭМ!$F$33:$F$776,СВЦЭМ!$A$33:$A$776,$A217,СВЦЭМ!$B$33:$B$776,C$190)+'СЕТ СН'!$F$12</f>
        <v>137.45016244999999</v>
      </c>
      <c r="D217" s="36">
        <f>SUMIFS(СВЦЭМ!$F$33:$F$776,СВЦЭМ!$A$33:$A$776,$A217,СВЦЭМ!$B$33:$B$776,D$190)+'СЕТ СН'!$F$12</f>
        <v>136.94577454</v>
      </c>
      <c r="E217" s="36">
        <f>SUMIFS(СВЦЭМ!$F$33:$F$776,СВЦЭМ!$A$33:$A$776,$A217,СВЦЭМ!$B$33:$B$776,E$190)+'СЕТ СН'!$F$12</f>
        <v>137.07023548000001</v>
      </c>
      <c r="F217" s="36">
        <f>SUMIFS(СВЦЭМ!$F$33:$F$776,СВЦЭМ!$A$33:$A$776,$A217,СВЦЭМ!$B$33:$B$776,F$190)+'СЕТ СН'!$F$12</f>
        <v>136.29328563999999</v>
      </c>
      <c r="G217" s="36">
        <f>SUMIFS(СВЦЭМ!$F$33:$F$776,СВЦЭМ!$A$33:$A$776,$A217,СВЦЭМ!$B$33:$B$776,G$190)+'СЕТ СН'!$F$12</f>
        <v>135.9724674</v>
      </c>
      <c r="H217" s="36">
        <f>SUMIFS(СВЦЭМ!$F$33:$F$776,СВЦЭМ!$A$33:$A$776,$A217,СВЦЭМ!$B$33:$B$776,H$190)+'СЕТ СН'!$F$12</f>
        <v>136.01237426</v>
      </c>
      <c r="I217" s="36">
        <f>SUMIFS(СВЦЭМ!$F$33:$F$776,СВЦЭМ!$A$33:$A$776,$A217,СВЦЭМ!$B$33:$B$776,I$190)+'СЕТ СН'!$F$12</f>
        <v>135.47987466000001</v>
      </c>
      <c r="J217" s="36">
        <f>SUMIFS(СВЦЭМ!$F$33:$F$776,СВЦЭМ!$A$33:$A$776,$A217,СВЦЭМ!$B$33:$B$776,J$190)+'СЕТ СН'!$F$12</f>
        <v>134.85849697</v>
      </c>
      <c r="K217" s="36">
        <f>SUMIFS(СВЦЭМ!$F$33:$F$776,СВЦЭМ!$A$33:$A$776,$A217,СВЦЭМ!$B$33:$B$776,K$190)+'СЕТ СН'!$F$12</f>
        <v>118.46026919000001</v>
      </c>
      <c r="L217" s="36">
        <f>SUMIFS(СВЦЭМ!$F$33:$F$776,СВЦЭМ!$A$33:$A$776,$A217,СВЦЭМ!$B$33:$B$776,L$190)+'СЕТ СН'!$F$12</f>
        <v>105.87132588999999</v>
      </c>
      <c r="M217" s="36">
        <f>SUMIFS(СВЦЭМ!$F$33:$F$776,СВЦЭМ!$A$33:$A$776,$A217,СВЦЭМ!$B$33:$B$776,M$190)+'СЕТ СН'!$F$12</f>
        <v>104.14996854</v>
      </c>
      <c r="N217" s="36">
        <f>SUMIFS(СВЦЭМ!$F$33:$F$776,СВЦЭМ!$A$33:$A$776,$A217,СВЦЭМ!$B$33:$B$776,N$190)+'СЕТ СН'!$F$12</f>
        <v>105.60912849</v>
      </c>
      <c r="O217" s="36">
        <f>SUMIFS(СВЦЭМ!$F$33:$F$776,СВЦЭМ!$A$33:$A$776,$A217,СВЦЭМ!$B$33:$B$776,O$190)+'СЕТ СН'!$F$12</f>
        <v>106.88758550999999</v>
      </c>
      <c r="P217" s="36">
        <f>SUMIFS(СВЦЭМ!$F$33:$F$776,СВЦЭМ!$A$33:$A$776,$A217,СВЦЭМ!$B$33:$B$776,P$190)+'СЕТ СН'!$F$12</f>
        <v>108.29835948</v>
      </c>
      <c r="Q217" s="36">
        <f>SUMIFS(СВЦЭМ!$F$33:$F$776,СВЦЭМ!$A$33:$A$776,$A217,СВЦЭМ!$B$33:$B$776,Q$190)+'СЕТ СН'!$F$12</f>
        <v>109.70438099</v>
      </c>
      <c r="R217" s="36">
        <f>SUMIFS(СВЦЭМ!$F$33:$F$776,СВЦЭМ!$A$33:$A$776,$A217,СВЦЭМ!$B$33:$B$776,R$190)+'СЕТ СН'!$F$12</f>
        <v>105.92535619</v>
      </c>
      <c r="S217" s="36">
        <f>SUMIFS(СВЦЭМ!$F$33:$F$776,СВЦЭМ!$A$33:$A$776,$A217,СВЦЭМ!$B$33:$B$776,S$190)+'СЕТ СН'!$F$12</f>
        <v>107.26252821</v>
      </c>
      <c r="T217" s="36">
        <f>SUMIFS(СВЦЭМ!$F$33:$F$776,СВЦЭМ!$A$33:$A$776,$A217,СВЦЭМ!$B$33:$B$776,T$190)+'СЕТ СН'!$F$12</f>
        <v>110.48697448999999</v>
      </c>
      <c r="U217" s="36">
        <f>SUMIFS(СВЦЭМ!$F$33:$F$776,СВЦЭМ!$A$33:$A$776,$A217,СВЦЭМ!$B$33:$B$776,U$190)+'СЕТ СН'!$F$12</f>
        <v>108.4376335</v>
      </c>
      <c r="V217" s="36">
        <f>SUMIFS(СВЦЭМ!$F$33:$F$776,СВЦЭМ!$A$33:$A$776,$A217,СВЦЭМ!$B$33:$B$776,V$190)+'СЕТ СН'!$F$12</f>
        <v>106.27927006</v>
      </c>
      <c r="W217" s="36">
        <f>SUMIFS(СВЦЭМ!$F$33:$F$776,СВЦЭМ!$A$33:$A$776,$A217,СВЦЭМ!$B$33:$B$776,W$190)+'СЕТ СН'!$F$12</f>
        <v>101.19338546</v>
      </c>
      <c r="X217" s="36">
        <f>SUMIFS(СВЦЭМ!$F$33:$F$776,СВЦЭМ!$A$33:$A$776,$A217,СВЦЭМ!$B$33:$B$776,X$190)+'СЕТ СН'!$F$12</f>
        <v>105.68304825</v>
      </c>
      <c r="Y217" s="36">
        <f>SUMIFS(СВЦЭМ!$F$33:$F$776,СВЦЭМ!$A$33:$A$776,$A217,СВЦЭМ!$B$33:$B$776,Y$190)+'СЕТ СН'!$F$12</f>
        <v>121.61762108000001</v>
      </c>
    </row>
    <row r="218" spans="1:25" ht="15.75" x14ac:dyDescent="0.2">
      <c r="A218" s="35">
        <f t="shared" si="5"/>
        <v>44010</v>
      </c>
      <c r="B218" s="36">
        <f>SUMIFS(СВЦЭМ!$F$33:$F$776,СВЦЭМ!$A$33:$A$776,$A218,СВЦЭМ!$B$33:$B$776,B$190)+'СЕТ СН'!$F$12</f>
        <v>134.29806234</v>
      </c>
      <c r="C218" s="36">
        <f>SUMIFS(СВЦЭМ!$F$33:$F$776,СВЦЭМ!$A$33:$A$776,$A218,СВЦЭМ!$B$33:$B$776,C$190)+'СЕТ СН'!$F$12</f>
        <v>131.75254398999999</v>
      </c>
      <c r="D218" s="36">
        <f>SUMIFS(СВЦЭМ!$F$33:$F$776,СВЦЭМ!$A$33:$A$776,$A218,СВЦЭМ!$B$33:$B$776,D$190)+'СЕТ СН'!$F$12</f>
        <v>128.66736318</v>
      </c>
      <c r="E218" s="36">
        <f>SUMIFS(СВЦЭМ!$F$33:$F$776,СВЦЭМ!$A$33:$A$776,$A218,СВЦЭМ!$B$33:$B$776,E$190)+'СЕТ СН'!$F$12</f>
        <v>128.7898266</v>
      </c>
      <c r="F218" s="36">
        <f>SUMIFS(СВЦЭМ!$F$33:$F$776,СВЦЭМ!$A$33:$A$776,$A218,СВЦЭМ!$B$33:$B$776,F$190)+'СЕТ СН'!$F$12</f>
        <v>128.51515415</v>
      </c>
      <c r="G218" s="36">
        <f>SUMIFS(СВЦЭМ!$F$33:$F$776,СВЦЭМ!$A$33:$A$776,$A218,СВЦЭМ!$B$33:$B$776,G$190)+'СЕТ СН'!$F$12</f>
        <v>129.85352652</v>
      </c>
      <c r="H218" s="36">
        <f>SUMIFS(СВЦЭМ!$F$33:$F$776,СВЦЭМ!$A$33:$A$776,$A218,СВЦЭМ!$B$33:$B$776,H$190)+'СЕТ СН'!$F$12</f>
        <v>129.98421266</v>
      </c>
      <c r="I218" s="36">
        <f>SUMIFS(СВЦЭМ!$F$33:$F$776,СВЦЭМ!$A$33:$A$776,$A218,СВЦЭМ!$B$33:$B$776,I$190)+'СЕТ СН'!$F$12</f>
        <v>131.99701902000001</v>
      </c>
      <c r="J218" s="36">
        <f>SUMIFS(СВЦЭМ!$F$33:$F$776,СВЦЭМ!$A$33:$A$776,$A218,СВЦЭМ!$B$33:$B$776,J$190)+'СЕТ СН'!$F$12</f>
        <v>131.39316643999999</v>
      </c>
      <c r="K218" s="36">
        <f>SUMIFS(СВЦЭМ!$F$33:$F$776,СВЦЭМ!$A$33:$A$776,$A218,СВЦЭМ!$B$33:$B$776,K$190)+'СЕТ СН'!$F$12</f>
        <v>119.69514341</v>
      </c>
      <c r="L218" s="36">
        <f>SUMIFS(СВЦЭМ!$F$33:$F$776,СВЦЭМ!$A$33:$A$776,$A218,СВЦЭМ!$B$33:$B$776,L$190)+'СЕТ СН'!$F$12</f>
        <v>106.80122674</v>
      </c>
      <c r="M218" s="36">
        <f>SUMIFS(СВЦЭМ!$F$33:$F$776,СВЦЭМ!$A$33:$A$776,$A218,СВЦЭМ!$B$33:$B$776,M$190)+'СЕТ СН'!$F$12</f>
        <v>102.05010045</v>
      </c>
      <c r="N218" s="36">
        <f>SUMIFS(СВЦЭМ!$F$33:$F$776,СВЦЭМ!$A$33:$A$776,$A218,СВЦЭМ!$B$33:$B$776,N$190)+'СЕТ СН'!$F$12</f>
        <v>104.34973957</v>
      </c>
      <c r="O218" s="36">
        <f>SUMIFS(СВЦЭМ!$F$33:$F$776,СВЦЭМ!$A$33:$A$776,$A218,СВЦЭМ!$B$33:$B$776,O$190)+'СЕТ СН'!$F$12</f>
        <v>107.49365931</v>
      </c>
      <c r="P218" s="36">
        <f>SUMIFS(СВЦЭМ!$F$33:$F$776,СВЦЭМ!$A$33:$A$776,$A218,СВЦЭМ!$B$33:$B$776,P$190)+'СЕТ СН'!$F$12</f>
        <v>105.0863537</v>
      </c>
      <c r="Q218" s="36">
        <f>SUMIFS(СВЦЭМ!$F$33:$F$776,СВЦЭМ!$A$33:$A$776,$A218,СВЦЭМ!$B$33:$B$776,Q$190)+'СЕТ СН'!$F$12</f>
        <v>105.81268593999999</v>
      </c>
      <c r="R218" s="36">
        <f>SUMIFS(СВЦЭМ!$F$33:$F$776,СВЦЭМ!$A$33:$A$776,$A218,СВЦЭМ!$B$33:$B$776,R$190)+'СЕТ СН'!$F$12</f>
        <v>108.40458532</v>
      </c>
      <c r="S218" s="36">
        <f>SUMIFS(СВЦЭМ!$F$33:$F$776,СВЦЭМ!$A$33:$A$776,$A218,СВЦЭМ!$B$33:$B$776,S$190)+'СЕТ СН'!$F$12</f>
        <v>108.92194073</v>
      </c>
      <c r="T218" s="36">
        <f>SUMIFS(СВЦЭМ!$F$33:$F$776,СВЦЭМ!$A$33:$A$776,$A218,СВЦЭМ!$B$33:$B$776,T$190)+'СЕТ СН'!$F$12</f>
        <v>107.85370880000001</v>
      </c>
      <c r="U218" s="36">
        <f>SUMIFS(СВЦЭМ!$F$33:$F$776,СВЦЭМ!$A$33:$A$776,$A218,СВЦЭМ!$B$33:$B$776,U$190)+'СЕТ СН'!$F$12</f>
        <v>105.76665808</v>
      </c>
      <c r="V218" s="36">
        <f>SUMIFS(СВЦЭМ!$F$33:$F$776,СВЦЭМ!$A$33:$A$776,$A218,СВЦЭМ!$B$33:$B$776,V$190)+'СЕТ СН'!$F$12</f>
        <v>105.64712182</v>
      </c>
      <c r="W218" s="36">
        <f>SUMIFS(СВЦЭМ!$F$33:$F$776,СВЦЭМ!$A$33:$A$776,$A218,СВЦЭМ!$B$33:$B$776,W$190)+'СЕТ СН'!$F$12</f>
        <v>102.5055691</v>
      </c>
      <c r="X218" s="36">
        <f>SUMIFS(СВЦЭМ!$F$33:$F$776,СВЦЭМ!$A$33:$A$776,$A218,СВЦЭМ!$B$33:$B$776,X$190)+'СЕТ СН'!$F$12</f>
        <v>108.21262645</v>
      </c>
      <c r="Y218" s="36">
        <f>SUMIFS(СВЦЭМ!$F$33:$F$776,СВЦЭМ!$A$33:$A$776,$A218,СВЦЭМ!$B$33:$B$776,Y$190)+'СЕТ СН'!$F$12</f>
        <v>120.16970056</v>
      </c>
    </row>
    <row r="219" spans="1:25" ht="15.75" x14ac:dyDescent="0.2">
      <c r="A219" s="35">
        <f t="shared" si="5"/>
        <v>44011</v>
      </c>
      <c r="B219" s="36">
        <f>SUMIFS(СВЦЭМ!$F$33:$F$776,СВЦЭМ!$A$33:$A$776,$A219,СВЦЭМ!$B$33:$B$776,B$190)+'СЕТ СН'!$F$12</f>
        <v>147.26964046000001</v>
      </c>
      <c r="C219" s="36">
        <f>SUMIFS(СВЦЭМ!$F$33:$F$776,СВЦЭМ!$A$33:$A$776,$A219,СВЦЭМ!$B$33:$B$776,C$190)+'СЕТ СН'!$F$12</f>
        <v>146.47611774000001</v>
      </c>
      <c r="D219" s="36">
        <f>SUMIFS(СВЦЭМ!$F$33:$F$776,СВЦЭМ!$A$33:$A$776,$A219,СВЦЭМ!$B$33:$B$776,D$190)+'СЕТ СН'!$F$12</f>
        <v>143.86282173000001</v>
      </c>
      <c r="E219" s="36">
        <f>SUMIFS(СВЦЭМ!$F$33:$F$776,СВЦЭМ!$A$33:$A$776,$A219,СВЦЭМ!$B$33:$B$776,E$190)+'СЕТ СН'!$F$12</f>
        <v>142.87378602000001</v>
      </c>
      <c r="F219" s="36">
        <f>SUMIFS(СВЦЭМ!$F$33:$F$776,СВЦЭМ!$A$33:$A$776,$A219,СВЦЭМ!$B$33:$B$776,F$190)+'СЕТ СН'!$F$12</f>
        <v>140.74984938</v>
      </c>
      <c r="G219" s="36">
        <f>SUMIFS(СВЦЭМ!$F$33:$F$776,СВЦЭМ!$A$33:$A$776,$A219,СВЦЭМ!$B$33:$B$776,G$190)+'СЕТ СН'!$F$12</f>
        <v>142.49745984</v>
      </c>
      <c r="H219" s="36">
        <f>SUMIFS(СВЦЭМ!$F$33:$F$776,СВЦЭМ!$A$33:$A$776,$A219,СВЦЭМ!$B$33:$B$776,H$190)+'СЕТ СН'!$F$12</f>
        <v>146.02270924999999</v>
      </c>
      <c r="I219" s="36">
        <f>SUMIFS(СВЦЭМ!$F$33:$F$776,СВЦЭМ!$A$33:$A$776,$A219,СВЦЭМ!$B$33:$B$776,I$190)+'СЕТ СН'!$F$12</f>
        <v>149.11671479</v>
      </c>
      <c r="J219" s="36">
        <f>SUMIFS(СВЦЭМ!$F$33:$F$776,СВЦЭМ!$A$33:$A$776,$A219,СВЦЭМ!$B$33:$B$776,J$190)+'СЕТ СН'!$F$12</f>
        <v>140.23052853999999</v>
      </c>
      <c r="K219" s="36">
        <f>SUMIFS(СВЦЭМ!$F$33:$F$776,СВЦЭМ!$A$33:$A$776,$A219,СВЦЭМ!$B$33:$B$776,K$190)+'СЕТ СН'!$F$12</f>
        <v>118.17619522</v>
      </c>
      <c r="L219" s="36">
        <f>SUMIFS(СВЦЭМ!$F$33:$F$776,СВЦЭМ!$A$33:$A$776,$A219,СВЦЭМ!$B$33:$B$776,L$190)+'СЕТ СН'!$F$12</f>
        <v>99.931671269999995</v>
      </c>
      <c r="M219" s="36">
        <f>SUMIFS(СВЦЭМ!$F$33:$F$776,СВЦЭМ!$A$33:$A$776,$A219,СВЦЭМ!$B$33:$B$776,M$190)+'СЕТ СН'!$F$12</f>
        <v>97.434847009999999</v>
      </c>
      <c r="N219" s="36">
        <f>SUMIFS(СВЦЭМ!$F$33:$F$776,СВЦЭМ!$A$33:$A$776,$A219,СВЦЭМ!$B$33:$B$776,N$190)+'СЕТ СН'!$F$12</f>
        <v>101.45356369</v>
      </c>
      <c r="O219" s="36">
        <f>SUMIFS(СВЦЭМ!$F$33:$F$776,СВЦЭМ!$A$33:$A$776,$A219,СВЦЭМ!$B$33:$B$776,O$190)+'СЕТ СН'!$F$12</f>
        <v>104.5181991</v>
      </c>
      <c r="P219" s="36">
        <f>SUMIFS(СВЦЭМ!$F$33:$F$776,СВЦЭМ!$A$33:$A$776,$A219,СВЦЭМ!$B$33:$B$776,P$190)+'СЕТ СН'!$F$12</f>
        <v>102.72346299</v>
      </c>
      <c r="Q219" s="36">
        <f>SUMIFS(СВЦЭМ!$F$33:$F$776,СВЦЭМ!$A$33:$A$776,$A219,СВЦЭМ!$B$33:$B$776,Q$190)+'СЕТ СН'!$F$12</f>
        <v>102.9945341</v>
      </c>
      <c r="R219" s="36">
        <f>SUMIFS(СВЦЭМ!$F$33:$F$776,СВЦЭМ!$A$33:$A$776,$A219,СВЦЭМ!$B$33:$B$776,R$190)+'СЕТ СН'!$F$12</f>
        <v>106.43471667999999</v>
      </c>
      <c r="S219" s="36">
        <f>SUMIFS(СВЦЭМ!$F$33:$F$776,СВЦЭМ!$A$33:$A$776,$A219,СВЦЭМ!$B$33:$B$776,S$190)+'СЕТ СН'!$F$12</f>
        <v>106.21025883</v>
      </c>
      <c r="T219" s="36">
        <f>SUMIFS(СВЦЭМ!$F$33:$F$776,СВЦЭМ!$A$33:$A$776,$A219,СВЦЭМ!$B$33:$B$776,T$190)+'СЕТ СН'!$F$12</f>
        <v>107.94819484999999</v>
      </c>
      <c r="U219" s="36">
        <f>SUMIFS(СВЦЭМ!$F$33:$F$776,СВЦЭМ!$A$33:$A$776,$A219,СВЦЭМ!$B$33:$B$776,U$190)+'СЕТ СН'!$F$12</f>
        <v>112.02369586</v>
      </c>
      <c r="V219" s="36">
        <f>SUMIFS(СВЦЭМ!$F$33:$F$776,СВЦЭМ!$A$33:$A$776,$A219,СВЦЭМ!$B$33:$B$776,V$190)+'СЕТ СН'!$F$12</f>
        <v>112.94069858</v>
      </c>
      <c r="W219" s="36">
        <f>SUMIFS(СВЦЭМ!$F$33:$F$776,СВЦЭМ!$A$33:$A$776,$A219,СВЦЭМ!$B$33:$B$776,W$190)+'СЕТ СН'!$F$12</f>
        <v>108.45084695</v>
      </c>
      <c r="X219" s="36">
        <f>SUMIFS(СВЦЭМ!$F$33:$F$776,СВЦЭМ!$A$33:$A$776,$A219,СВЦЭМ!$B$33:$B$776,X$190)+'СЕТ СН'!$F$12</f>
        <v>106.77069707</v>
      </c>
      <c r="Y219" s="36">
        <f>SUMIFS(СВЦЭМ!$F$33:$F$776,СВЦЭМ!$A$33:$A$776,$A219,СВЦЭМ!$B$33:$B$776,Y$190)+'СЕТ СН'!$F$12</f>
        <v>127.27009484</v>
      </c>
    </row>
    <row r="220" spans="1:25" ht="15.75" x14ac:dyDescent="0.2">
      <c r="A220" s="35">
        <f t="shared" si="5"/>
        <v>44012</v>
      </c>
      <c r="B220" s="36">
        <f>SUMIFS(СВЦЭМ!$F$33:$F$776,СВЦЭМ!$A$33:$A$776,$A220,СВЦЭМ!$B$33:$B$776,B$190)+'СЕТ СН'!$F$12</f>
        <v>146.96857807999999</v>
      </c>
      <c r="C220" s="36">
        <f>SUMIFS(СВЦЭМ!$F$33:$F$776,СВЦЭМ!$A$33:$A$776,$A220,СВЦЭМ!$B$33:$B$776,C$190)+'СЕТ СН'!$F$12</f>
        <v>142.36504059000001</v>
      </c>
      <c r="D220" s="36">
        <f>SUMIFS(СВЦЭМ!$F$33:$F$776,СВЦЭМ!$A$33:$A$776,$A220,СВЦЭМ!$B$33:$B$776,D$190)+'СЕТ СН'!$F$12</f>
        <v>139.75243982000001</v>
      </c>
      <c r="E220" s="36">
        <f>SUMIFS(СВЦЭМ!$F$33:$F$776,СВЦЭМ!$A$33:$A$776,$A220,СВЦЭМ!$B$33:$B$776,E$190)+'СЕТ СН'!$F$12</f>
        <v>138.50189338999999</v>
      </c>
      <c r="F220" s="36">
        <f>SUMIFS(СВЦЭМ!$F$33:$F$776,СВЦЭМ!$A$33:$A$776,$A220,СВЦЭМ!$B$33:$B$776,F$190)+'СЕТ СН'!$F$12</f>
        <v>136.97568025999999</v>
      </c>
      <c r="G220" s="36">
        <f>SUMIFS(СВЦЭМ!$F$33:$F$776,СВЦЭМ!$A$33:$A$776,$A220,СВЦЭМ!$B$33:$B$776,G$190)+'СЕТ СН'!$F$12</f>
        <v>139.10258958</v>
      </c>
      <c r="H220" s="36">
        <f>SUMIFS(СВЦЭМ!$F$33:$F$776,СВЦЭМ!$A$33:$A$776,$A220,СВЦЭМ!$B$33:$B$776,H$190)+'СЕТ СН'!$F$12</f>
        <v>143.34740002000001</v>
      </c>
      <c r="I220" s="36">
        <f>SUMIFS(СВЦЭМ!$F$33:$F$776,СВЦЭМ!$A$33:$A$776,$A220,СВЦЭМ!$B$33:$B$776,I$190)+'СЕТ СН'!$F$12</f>
        <v>144.67350848999999</v>
      </c>
      <c r="J220" s="36">
        <f>SUMIFS(СВЦЭМ!$F$33:$F$776,СВЦЭМ!$A$33:$A$776,$A220,СВЦЭМ!$B$33:$B$776,J$190)+'СЕТ СН'!$F$12</f>
        <v>136.05221313000001</v>
      </c>
      <c r="K220" s="36">
        <f>SUMIFS(СВЦЭМ!$F$33:$F$776,СВЦЭМ!$A$33:$A$776,$A220,СВЦЭМ!$B$33:$B$776,K$190)+'СЕТ СН'!$F$12</f>
        <v>120.19209057</v>
      </c>
      <c r="L220" s="36">
        <f>SUMIFS(СВЦЭМ!$F$33:$F$776,СВЦЭМ!$A$33:$A$776,$A220,СВЦЭМ!$B$33:$B$776,L$190)+'СЕТ СН'!$F$12</f>
        <v>105.79370566999999</v>
      </c>
      <c r="M220" s="36">
        <f>SUMIFS(СВЦЭМ!$F$33:$F$776,СВЦЭМ!$A$33:$A$776,$A220,СВЦЭМ!$B$33:$B$776,M$190)+'СЕТ СН'!$F$12</f>
        <v>104.93607978</v>
      </c>
      <c r="N220" s="36">
        <f>SUMIFS(СВЦЭМ!$F$33:$F$776,СВЦЭМ!$A$33:$A$776,$A220,СВЦЭМ!$B$33:$B$776,N$190)+'СЕТ СН'!$F$12</f>
        <v>108.86202013</v>
      </c>
      <c r="O220" s="36">
        <f>SUMIFS(СВЦЭМ!$F$33:$F$776,СВЦЭМ!$A$33:$A$776,$A220,СВЦЭМ!$B$33:$B$776,O$190)+'СЕТ СН'!$F$12</f>
        <v>109.57050581999999</v>
      </c>
      <c r="P220" s="36">
        <f>SUMIFS(СВЦЭМ!$F$33:$F$776,СВЦЭМ!$A$33:$A$776,$A220,СВЦЭМ!$B$33:$B$776,P$190)+'СЕТ СН'!$F$12</f>
        <v>109.02744529</v>
      </c>
      <c r="Q220" s="36">
        <f>SUMIFS(СВЦЭМ!$F$33:$F$776,СВЦЭМ!$A$33:$A$776,$A220,СВЦЭМ!$B$33:$B$776,Q$190)+'СЕТ СН'!$F$12</f>
        <v>109.81704085</v>
      </c>
      <c r="R220" s="36">
        <f>SUMIFS(СВЦЭМ!$F$33:$F$776,СВЦЭМ!$A$33:$A$776,$A220,СВЦЭМ!$B$33:$B$776,R$190)+'СЕТ СН'!$F$12</f>
        <v>110.16573326</v>
      </c>
      <c r="S220" s="36">
        <f>SUMIFS(СВЦЭМ!$F$33:$F$776,СВЦЭМ!$A$33:$A$776,$A220,СВЦЭМ!$B$33:$B$776,S$190)+'СЕТ СН'!$F$12</f>
        <v>110.49296672</v>
      </c>
      <c r="T220" s="36">
        <f>SUMIFS(СВЦЭМ!$F$33:$F$776,СВЦЭМ!$A$33:$A$776,$A220,СВЦЭМ!$B$33:$B$776,T$190)+'СЕТ СН'!$F$12</f>
        <v>110.38734079</v>
      </c>
      <c r="U220" s="36">
        <f>SUMIFS(СВЦЭМ!$F$33:$F$776,СВЦЭМ!$A$33:$A$776,$A220,СВЦЭМ!$B$33:$B$776,U$190)+'СЕТ СН'!$F$12</f>
        <v>109.49369285</v>
      </c>
      <c r="V220" s="36">
        <f>SUMIFS(СВЦЭМ!$F$33:$F$776,СВЦЭМ!$A$33:$A$776,$A220,СВЦЭМ!$B$33:$B$776,V$190)+'СЕТ СН'!$F$12</f>
        <v>108.38343095</v>
      </c>
      <c r="W220" s="36">
        <f>SUMIFS(СВЦЭМ!$F$33:$F$776,СВЦЭМ!$A$33:$A$776,$A220,СВЦЭМ!$B$33:$B$776,W$190)+'СЕТ СН'!$F$12</f>
        <v>103.95395997999999</v>
      </c>
      <c r="X220" s="36">
        <f>SUMIFS(СВЦЭМ!$F$33:$F$776,СВЦЭМ!$A$33:$A$776,$A220,СВЦЭМ!$B$33:$B$776,X$190)+'СЕТ СН'!$F$12</f>
        <v>111.38483875</v>
      </c>
      <c r="Y220" s="36">
        <f>SUMIFS(СВЦЭМ!$F$33:$F$776,СВЦЭМ!$A$33:$A$776,$A220,СВЦЭМ!$B$33:$B$776,Y$190)+'СЕТ СН'!$F$12</f>
        <v>127.48100843</v>
      </c>
    </row>
    <row r="221" spans="1:25" ht="15.75" hidden="1" x14ac:dyDescent="0.2">
      <c r="A221" s="35">
        <f t="shared" si="5"/>
        <v>44013</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0"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31"/>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32"/>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43984</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43985</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43986</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43987</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43988</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43989</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43990</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43991</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43992</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43993</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43994</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43995</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43996</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43997</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43998</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43999</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44000</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44001</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44002</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44003</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44004</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44005</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44006</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44007</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44008</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44009</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44010</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44011</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44012</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44013</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0"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31"/>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32"/>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43984</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43985</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43986</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43987</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43988</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43989</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43990</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43991</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43992</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43993</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43994</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43995</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43996</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43997</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43998</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43999</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44000</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44001</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44002</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44003</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44004</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44005</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44006</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44007</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44008</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44009</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44010</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44011</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44012</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44013</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0"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31"/>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32"/>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43984</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43985</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43986</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43987</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43988</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43989</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43990</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43991</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43992</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43993</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43994</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43995</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43996</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43997</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43998</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43999</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44000</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44001</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44002</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44003</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44004</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44005</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44006</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44007</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44008</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44009</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44010</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44011</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44012</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44013</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0"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31"/>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32"/>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43984</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43985</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43986</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43987</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43988</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43989</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43990</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43991</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43992</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43993</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43994</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43995</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43996</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43997</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43998</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43999</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44000</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44001</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44002</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44003</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44004</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44005</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44006</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44007</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44008</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44009</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44010</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44011</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44012</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44013</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0"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31"/>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32"/>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43984</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43985</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43986</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43987</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43988</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43989</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43990</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43991</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43992</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43993</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43994</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43995</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43996</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43997</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43998</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43999</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44000</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44001</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44002</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44003</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44004</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44005</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44006</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44007</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44008</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44009</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44010</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44011</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44012</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44013</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0"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31"/>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32"/>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43984</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43985</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43986</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43987</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43988</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43989</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43990</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43991</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43992</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43993</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43994</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43995</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43996</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43997</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43998</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43999</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44000</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44001</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44002</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44003</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44004</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44005</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44006</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44007</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44008</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44009</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44010</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44011</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44012</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44013</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94</v>
      </c>
      <c r="B435" s="150"/>
      <c r="C435" s="150"/>
      <c r="D435" s="150"/>
      <c r="E435" s="150"/>
      <c r="F435" s="150"/>
      <c r="G435" s="150"/>
      <c r="H435" s="150"/>
      <c r="I435" s="150"/>
      <c r="J435" s="150"/>
      <c r="K435" s="150"/>
      <c r="L435" s="151">
        <f>СВЦЭМ!$D$18+'СЕТ СН'!$F$14</f>
        <v>0</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19" t="s">
        <v>77</v>
      </c>
      <c r="B437" s="119"/>
      <c r="C437" s="119"/>
      <c r="D437" s="119"/>
      <c r="E437" s="119"/>
      <c r="F437" s="119"/>
      <c r="G437" s="119"/>
      <c r="H437" s="119"/>
      <c r="I437" s="119"/>
      <c r="J437" s="119"/>
      <c r="K437" s="119"/>
      <c r="L437" s="119"/>
      <c r="M437" s="119"/>
      <c r="N437" s="120" t="s">
        <v>29</v>
      </c>
      <c r="O437" s="120"/>
      <c r="P437" s="120"/>
      <c r="Q437" s="120"/>
      <c r="R437" s="120"/>
      <c r="S437" s="120"/>
      <c r="T437" s="120"/>
      <c r="U437" s="120"/>
      <c r="V437" s="47"/>
      <c r="W437" s="47"/>
      <c r="X437" s="47"/>
      <c r="Y437" s="47"/>
    </row>
    <row r="438" spans="1:26" ht="15.75" x14ac:dyDescent="0.2">
      <c r="A438" s="119"/>
      <c r="B438" s="119"/>
      <c r="C438" s="119"/>
      <c r="D438" s="119"/>
      <c r="E438" s="119"/>
      <c r="F438" s="119"/>
      <c r="G438" s="119"/>
      <c r="H438" s="119"/>
      <c r="I438" s="119"/>
      <c r="J438" s="119"/>
      <c r="K438" s="119"/>
      <c r="L438" s="119"/>
      <c r="M438" s="119"/>
      <c r="N438" s="121" t="s">
        <v>0</v>
      </c>
      <c r="O438" s="121"/>
      <c r="P438" s="121" t="s">
        <v>1</v>
      </c>
      <c r="Q438" s="121"/>
      <c r="R438" s="121" t="s">
        <v>2</v>
      </c>
      <c r="S438" s="121"/>
      <c r="T438" s="121" t="s">
        <v>3</v>
      </c>
      <c r="U438" s="121"/>
      <c r="V438" s="47"/>
      <c r="W438" s="47"/>
      <c r="X438" s="47"/>
      <c r="Y438" s="47"/>
    </row>
    <row r="439" spans="1:26" ht="15.75" x14ac:dyDescent="0.2">
      <c r="A439" s="119"/>
      <c r="B439" s="119"/>
      <c r="C439" s="119"/>
      <c r="D439" s="119"/>
      <c r="E439" s="119"/>
      <c r="F439" s="119"/>
      <c r="G439" s="119"/>
      <c r="H439" s="119"/>
      <c r="I439" s="119"/>
      <c r="J439" s="119"/>
      <c r="K439" s="119"/>
      <c r="L439" s="119"/>
      <c r="M439" s="119"/>
      <c r="N439" s="122">
        <f>СВЦЭМ!$D$12+'СЕТ СН'!$F$10-'СЕТ СН'!$F$24</f>
        <v>476726.24663124664</v>
      </c>
      <c r="O439" s="123"/>
      <c r="P439" s="122">
        <f>СВЦЭМ!$D$12+'СЕТ СН'!$F$10-'СЕТ СН'!$G$24</f>
        <v>476726.24663124664</v>
      </c>
      <c r="Q439" s="123"/>
      <c r="R439" s="122">
        <f>СВЦЭМ!$D$12+'СЕТ СН'!$F$10-'СЕТ СН'!$H$24</f>
        <v>476726.24663124664</v>
      </c>
      <c r="S439" s="123"/>
      <c r="T439" s="122">
        <f>СВЦЭМ!$D$12+'СЕТ СН'!$F$10-'СЕТ СН'!$I$24</f>
        <v>476726.24663124664</v>
      </c>
      <c r="U439" s="123"/>
      <c r="V439" s="47"/>
      <c r="W439" s="47"/>
      <c r="X439" s="47"/>
      <c r="Y439" s="47"/>
    </row>
    <row r="440" spans="1:26" ht="30" customHeight="1" x14ac:dyDescent="0.25"/>
    <row r="441" spans="1:26" ht="15.75" x14ac:dyDescent="0.25">
      <c r="A441" s="138" t="s">
        <v>78</v>
      </c>
      <c r="B441" s="139"/>
      <c r="C441" s="139"/>
      <c r="D441" s="139"/>
      <c r="E441" s="139"/>
      <c r="F441" s="139"/>
      <c r="G441" s="139"/>
      <c r="H441" s="139"/>
      <c r="I441" s="139"/>
      <c r="J441" s="139"/>
      <c r="K441" s="139"/>
      <c r="L441" s="139"/>
      <c r="M441" s="140"/>
      <c r="N441" s="120" t="s">
        <v>29</v>
      </c>
      <c r="O441" s="120"/>
      <c r="P441" s="120"/>
      <c r="Q441" s="120"/>
      <c r="R441" s="120"/>
      <c r="S441" s="120"/>
      <c r="T441" s="120"/>
      <c r="U441" s="120"/>
    </row>
    <row r="442" spans="1:26" ht="15.75" x14ac:dyDescent="0.25">
      <c r="A442" s="141"/>
      <c r="B442" s="142"/>
      <c r="C442" s="142"/>
      <c r="D442" s="142"/>
      <c r="E442" s="142"/>
      <c r="F442" s="142"/>
      <c r="G442" s="142"/>
      <c r="H442" s="142"/>
      <c r="I442" s="142"/>
      <c r="J442" s="142"/>
      <c r="K442" s="142"/>
      <c r="L442" s="142"/>
      <c r="M442" s="143"/>
      <c r="N442" s="121" t="s">
        <v>0</v>
      </c>
      <c r="O442" s="121"/>
      <c r="P442" s="121" t="s">
        <v>1</v>
      </c>
      <c r="Q442" s="121"/>
      <c r="R442" s="121" t="s">
        <v>2</v>
      </c>
      <c r="S442" s="121"/>
      <c r="T442" s="121" t="s">
        <v>3</v>
      </c>
      <c r="U442" s="121"/>
    </row>
    <row r="443" spans="1:26" ht="15.75" x14ac:dyDescent="0.25">
      <c r="A443" s="144"/>
      <c r="B443" s="145"/>
      <c r="C443" s="145"/>
      <c r="D443" s="145"/>
      <c r="E443" s="145"/>
      <c r="F443" s="145"/>
      <c r="G443" s="145"/>
      <c r="H443" s="145"/>
      <c r="I443" s="145"/>
      <c r="J443" s="145"/>
      <c r="K443" s="145"/>
      <c r="L443" s="145"/>
      <c r="M443" s="146"/>
      <c r="N443" s="137">
        <f>'СЕТ СН'!$F$7</f>
        <v>1433491.35</v>
      </c>
      <c r="O443" s="137"/>
      <c r="P443" s="137">
        <f>'СЕТ СН'!$G$7</f>
        <v>980880.36</v>
      </c>
      <c r="Q443" s="137"/>
      <c r="R443" s="137">
        <f>'СЕТ СН'!$H$7</f>
        <v>1301035.3799999999</v>
      </c>
      <c r="S443" s="137"/>
      <c r="T443" s="137">
        <f>'СЕТ СН'!$I$7</f>
        <v>1236276.94</v>
      </c>
      <c r="U443" s="137"/>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algorithmName="SHA-512" hashValue="NcSpmUUQqJkx1VffJT+qBu/S0EgVzNjegeFfmKTNLE6S5qsuRtYBvXnocuPlD5UmRKSmCSlYopBzrl2lw75drw==" saltValue="5Pr1ow/6L8LrUCEZK2mZLg==" spinCount="100000"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3" sqref="F3:I3"/>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45" x14ac:dyDescent="0.2">
      <c r="A5" s="53" t="s">
        <v>44</v>
      </c>
      <c r="B5" s="90" t="s">
        <v>140</v>
      </c>
      <c r="C5" s="54">
        <v>43831</v>
      </c>
      <c r="D5" s="54">
        <v>44012</v>
      </c>
      <c r="E5" s="52" t="s">
        <v>20</v>
      </c>
      <c r="F5" s="52">
        <v>2470</v>
      </c>
      <c r="G5" s="52">
        <v>2540</v>
      </c>
      <c r="H5" s="52">
        <v>2600</v>
      </c>
      <c r="I5" s="52">
        <v>2670</v>
      </c>
    </row>
    <row r="6" spans="1:9" ht="60" x14ac:dyDescent="0.2">
      <c r="A6" s="53" t="s">
        <v>45</v>
      </c>
      <c r="B6" s="90" t="s">
        <v>140</v>
      </c>
      <c r="C6" s="54">
        <v>43831</v>
      </c>
      <c r="D6" s="54">
        <v>44012</v>
      </c>
      <c r="E6" s="52" t="s">
        <v>20</v>
      </c>
      <c r="F6" s="52">
        <v>71.17</v>
      </c>
      <c r="G6" s="52">
        <v>578.35</v>
      </c>
      <c r="H6" s="52">
        <v>397.86</v>
      </c>
      <c r="I6" s="52">
        <v>634.76</v>
      </c>
    </row>
    <row r="7" spans="1:9" ht="60" x14ac:dyDescent="0.2">
      <c r="A7" s="53" t="s">
        <v>46</v>
      </c>
      <c r="B7" s="90" t="s">
        <v>140</v>
      </c>
      <c r="C7" s="54">
        <v>43831</v>
      </c>
      <c r="D7" s="54">
        <v>44012</v>
      </c>
      <c r="E7" s="52" t="s">
        <v>21</v>
      </c>
      <c r="F7" s="52">
        <v>1433491.35</v>
      </c>
      <c r="G7" s="52">
        <v>980880.36</v>
      </c>
      <c r="H7" s="52">
        <v>1301035.3799999999</v>
      </c>
      <c r="I7" s="52">
        <v>1236276.94</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algorithmName="SHA-512" hashValue="0fgfnbuzale433lmyqmrfUGy1d0wzyPSW2QMmlCk+CsXQeEVh4/7sS7fMnDiuoZ0tQxA2SadjX953R1VYok/yw==" saltValue="ZOAzkNIGASRDovQcJJ1m1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2" t="s">
        <v>110</v>
      </c>
      <c r="B4" s="163"/>
      <c r="C4" s="63"/>
      <c r="D4" s="64" t="s">
        <v>111</v>
      </c>
    </row>
    <row r="5" spans="1:4" ht="15" customHeight="1" x14ac:dyDescent="0.2">
      <c r="A5" s="165" t="s">
        <v>112</v>
      </c>
      <c r="B5" s="166"/>
      <c r="C5" s="65"/>
      <c r="D5" s="66" t="s">
        <v>113</v>
      </c>
    </row>
    <row r="6" spans="1:4" ht="15" customHeight="1" x14ac:dyDescent="0.2">
      <c r="A6" s="162" t="s">
        <v>114</v>
      </c>
      <c r="B6" s="163"/>
      <c r="C6" s="67"/>
      <c r="D6" s="64" t="s">
        <v>115</v>
      </c>
    </row>
    <row r="7" spans="1:4" ht="15" customHeight="1" x14ac:dyDescent="0.2">
      <c r="A7" s="162" t="s">
        <v>116</v>
      </c>
      <c r="B7" s="163"/>
      <c r="C7" s="67"/>
      <c r="D7" s="64" t="s">
        <v>142</v>
      </c>
    </row>
    <row r="8" spans="1:4" ht="15" customHeight="1" x14ac:dyDescent="0.2">
      <c r="A8" s="164" t="s">
        <v>117</v>
      </c>
      <c r="B8" s="164"/>
      <c r="C8" s="96"/>
      <c r="D8" s="68"/>
    </row>
    <row r="9" spans="1:4" ht="15" customHeight="1" x14ac:dyDescent="0.2">
      <c r="A9" s="69" t="s">
        <v>118</v>
      </c>
      <c r="B9" s="70"/>
      <c r="C9" s="71"/>
      <c r="D9" s="72"/>
    </row>
    <row r="10" spans="1:4" ht="30" customHeight="1" x14ac:dyDescent="0.2">
      <c r="A10" s="156" t="s">
        <v>119</v>
      </c>
      <c r="B10" s="157"/>
      <c r="C10" s="73"/>
      <c r="D10" s="74">
        <v>2.4900080500000001</v>
      </c>
    </row>
    <row r="11" spans="1:4" ht="66" customHeight="1" x14ac:dyDescent="0.2">
      <c r="A11" s="156" t="s">
        <v>120</v>
      </c>
      <c r="B11" s="157"/>
      <c r="C11" s="73"/>
      <c r="D11" s="74">
        <v>719.36103356000001</v>
      </c>
    </row>
    <row r="12" spans="1:4" ht="30" customHeight="1" x14ac:dyDescent="0.2">
      <c r="A12" s="156" t="s">
        <v>121</v>
      </c>
      <c r="B12" s="157"/>
      <c r="C12" s="73"/>
      <c r="D12" s="75">
        <v>476726.24663124664</v>
      </c>
    </row>
    <row r="13" spans="1:4" ht="30" customHeight="1" x14ac:dyDescent="0.2">
      <c r="A13" s="156" t="s">
        <v>122</v>
      </c>
      <c r="B13" s="157"/>
      <c r="C13" s="73"/>
      <c r="D13" s="76"/>
    </row>
    <row r="14" spans="1:4" ht="15" customHeight="1" x14ac:dyDescent="0.2">
      <c r="A14" s="160" t="s">
        <v>123</v>
      </c>
      <c r="B14" s="161"/>
      <c r="C14" s="73"/>
      <c r="D14" s="74">
        <v>836.80119157000001</v>
      </c>
    </row>
    <row r="15" spans="1:4" ht="15" customHeight="1" x14ac:dyDescent="0.2">
      <c r="A15" s="160" t="s">
        <v>124</v>
      </c>
      <c r="B15" s="161"/>
      <c r="C15" s="73"/>
      <c r="D15" s="74">
        <v>1299.6668700800001</v>
      </c>
    </row>
    <row r="16" spans="1:4" ht="15" customHeight="1" x14ac:dyDescent="0.2">
      <c r="A16" s="160" t="s">
        <v>125</v>
      </c>
      <c r="B16" s="161"/>
      <c r="C16" s="73"/>
      <c r="D16" s="74">
        <v>2040.517822</v>
      </c>
    </row>
    <row r="17" spans="1:6" ht="15" customHeight="1" x14ac:dyDescent="0.2">
      <c r="A17" s="160" t="s">
        <v>126</v>
      </c>
      <c r="B17" s="161"/>
      <c r="C17" s="73"/>
      <c r="D17" s="74">
        <v>1623.5927788199999</v>
      </c>
    </row>
    <row r="18" spans="1:6" ht="52.5" customHeight="1" x14ac:dyDescent="0.2">
      <c r="A18" s="156" t="s">
        <v>127</v>
      </c>
      <c r="B18" s="157"/>
      <c r="C18" s="73"/>
      <c r="D18" s="74">
        <v>0</v>
      </c>
    </row>
    <row r="19" spans="1:6" ht="15" customHeight="1" x14ac:dyDescent="0.2">
      <c r="A19" s="69" t="s">
        <v>128</v>
      </c>
      <c r="B19" s="70"/>
      <c r="C19" s="77"/>
      <c r="D19" s="78"/>
    </row>
    <row r="20" spans="1:6" ht="30" customHeight="1" x14ac:dyDescent="0.2">
      <c r="A20" s="156" t="s">
        <v>129</v>
      </c>
      <c r="B20" s="157"/>
      <c r="C20" s="73"/>
      <c r="D20" s="79">
        <v>19537.725999999999</v>
      </c>
    </row>
    <row r="21" spans="1:6" ht="30" customHeight="1" x14ac:dyDescent="0.2">
      <c r="A21" s="156" t="s">
        <v>130</v>
      </c>
      <c r="B21" s="157"/>
      <c r="C21" s="80"/>
      <c r="D21" s="79">
        <v>25.974</v>
      </c>
    </row>
    <row r="22" spans="1:6" ht="15" customHeight="1" x14ac:dyDescent="0.2">
      <c r="A22" s="69" t="s">
        <v>131</v>
      </c>
      <c r="B22" s="70"/>
      <c r="C22" s="77"/>
      <c r="D22" s="78"/>
    </row>
    <row r="23" spans="1:6" ht="15" customHeight="1" x14ac:dyDescent="0.25">
      <c r="A23" s="156" t="s">
        <v>132</v>
      </c>
      <c r="B23" s="157"/>
      <c r="C23" s="81"/>
      <c r="D23" s="76"/>
    </row>
    <row r="24" spans="1:6" ht="15" customHeight="1" x14ac:dyDescent="0.25">
      <c r="A24" s="160" t="s">
        <v>123</v>
      </c>
      <c r="B24" s="161"/>
      <c r="C24" s="81"/>
      <c r="D24" s="82">
        <v>0</v>
      </c>
    </row>
    <row r="25" spans="1:6" ht="15" customHeight="1" x14ac:dyDescent="0.25">
      <c r="A25" s="160" t="s">
        <v>124</v>
      </c>
      <c r="B25" s="161"/>
      <c r="C25" s="81"/>
      <c r="D25" s="82">
        <v>1.3282436503580001E-3</v>
      </c>
    </row>
    <row r="26" spans="1:6" ht="15" customHeight="1" x14ac:dyDescent="0.25">
      <c r="A26" s="160" t="s">
        <v>125</v>
      </c>
      <c r="B26" s="161"/>
      <c r="C26" s="81"/>
      <c r="D26" s="82">
        <v>2.910518942763E-3</v>
      </c>
    </row>
    <row r="27" spans="1:6" ht="15" customHeight="1" x14ac:dyDescent="0.25">
      <c r="A27" s="160" t="s">
        <v>126</v>
      </c>
      <c r="B27" s="161"/>
      <c r="C27" s="81"/>
      <c r="D27" s="82">
        <v>2.0202820010020001E-3</v>
      </c>
    </row>
    <row r="29" spans="1:6" x14ac:dyDescent="0.2">
      <c r="A29" s="58" t="s">
        <v>133</v>
      </c>
      <c r="B29" s="59"/>
      <c r="C29" s="59"/>
      <c r="D29" s="56"/>
      <c r="E29" s="56"/>
      <c r="F29" s="60"/>
    </row>
    <row r="30" spans="1:6" ht="280.5" customHeight="1" x14ac:dyDescent="0.2">
      <c r="A30" s="158" t="s">
        <v>7</v>
      </c>
      <c r="B30" s="158" t="s">
        <v>134</v>
      </c>
      <c r="C30" s="57" t="s">
        <v>135</v>
      </c>
      <c r="D30" s="57" t="s">
        <v>136</v>
      </c>
      <c r="E30" s="57" t="s">
        <v>137</v>
      </c>
      <c r="F30" s="57" t="s">
        <v>138</v>
      </c>
    </row>
    <row r="31" spans="1:6" x14ac:dyDescent="0.2">
      <c r="A31" s="159"/>
      <c r="B31" s="159"/>
      <c r="C31" s="57" t="s">
        <v>139</v>
      </c>
      <c r="D31" s="57" t="s">
        <v>139</v>
      </c>
      <c r="E31" s="92" t="s">
        <v>139</v>
      </c>
      <c r="F31" s="92" t="s">
        <v>139</v>
      </c>
    </row>
    <row r="32" spans="1:6" ht="30.75" customHeight="1" x14ac:dyDescent="0.2">
      <c r="A32" s="93"/>
      <c r="B32" s="93"/>
      <c r="C32" s="93"/>
      <c r="D32" s="93"/>
      <c r="E32" s="94"/>
      <c r="F32" s="95"/>
    </row>
    <row r="33" spans="1:6" ht="12.75" customHeight="1" x14ac:dyDescent="0.2">
      <c r="A33" s="83" t="s">
        <v>143</v>
      </c>
      <c r="B33" s="83">
        <v>1</v>
      </c>
      <c r="C33" s="84">
        <v>735.61683846000005</v>
      </c>
      <c r="D33" s="84">
        <v>728.32997515</v>
      </c>
      <c r="E33" s="84">
        <v>123.38636808</v>
      </c>
      <c r="F33" s="84">
        <v>123.38636808</v>
      </c>
    </row>
    <row r="34" spans="1:6" ht="12.75" customHeight="1" x14ac:dyDescent="0.2">
      <c r="A34" s="83" t="s">
        <v>143</v>
      </c>
      <c r="B34" s="83">
        <v>2</v>
      </c>
      <c r="C34" s="84">
        <v>746.71160681000003</v>
      </c>
      <c r="D34" s="84">
        <v>739.35207738999998</v>
      </c>
      <c r="E34" s="84">
        <v>125.25362222</v>
      </c>
      <c r="F34" s="84">
        <v>125.25362222</v>
      </c>
    </row>
    <row r="35" spans="1:6" ht="12.75" customHeight="1" x14ac:dyDescent="0.2">
      <c r="A35" s="83" t="s">
        <v>143</v>
      </c>
      <c r="B35" s="83">
        <v>3</v>
      </c>
      <c r="C35" s="84">
        <v>763.49587339000004</v>
      </c>
      <c r="D35" s="84">
        <v>755.50119147999999</v>
      </c>
      <c r="E35" s="84">
        <v>127.98944335</v>
      </c>
      <c r="F35" s="84">
        <v>127.98944335</v>
      </c>
    </row>
    <row r="36" spans="1:6" ht="12.75" customHeight="1" x14ac:dyDescent="0.2">
      <c r="A36" s="83" t="s">
        <v>143</v>
      </c>
      <c r="B36" s="83">
        <v>4</v>
      </c>
      <c r="C36" s="84">
        <v>771.19646149000005</v>
      </c>
      <c r="D36" s="84">
        <v>763.16556285000001</v>
      </c>
      <c r="E36" s="84">
        <v>129.28786436999999</v>
      </c>
      <c r="F36" s="84">
        <v>129.28786436999999</v>
      </c>
    </row>
    <row r="37" spans="1:6" ht="12.75" customHeight="1" x14ac:dyDescent="0.2">
      <c r="A37" s="83" t="s">
        <v>143</v>
      </c>
      <c r="B37" s="83">
        <v>5</v>
      </c>
      <c r="C37" s="84">
        <v>771.04744702999994</v>
      </c>
      <c r="D37" s="84">
        <v>763.23177185999998</v>
      </c>
      <c r="E37" s="84">
        <v>129.29908083999999</v>
      </c>
      <c r="F37" s="84">
        <v>129.29908083999999</v>
      </c>
    </row>
    <row r="38" spans="1:6" ht="12.75" customHeight="1" x14ac:dyDescent="0.2">
      <c r="A38" s="83" t="s">
        <v>143</v>
      </c>
      <c r="B38" s="83">
        <v>6</v>
      </c>
      <c r="C38" s="84">
        <v>767.56382227999995</v>
      </c>
      <c r="D38" s="84">
        <v>759.78323290000003</v>
      </c>
      <c r="E38" s="84">
        <v>128.71486390999999</v>
      </c>
      <c r="F38" s="84">
        <v>128.71486390999999</v>
      </c>
    </row>
    <row r="39" spans="1:6" ht="12.75" customHeight="1" x14ac:dyDescent="0.2">
      <c r="A39" s="83" t="s">
        <v>143</v>
      </c>
      <c r="B39" s="83">
        <v>7</v>
      </c>
      <c r="C39" s="84">
        <v>753.19960592999996</v>
      </c>
      <c r="D39" s="84">
        <v>744.84408856000005</v>
      </c>
      <c r="E39" s="84">
        <v>126.18402374</v>
      </c>
      <c r="F39" s="84">
        <v>126.18402374</v>
      </c>
    </row>
    <row r="40" spans="1:6" ht="12.75" customHeight="1" x14ac:dyDescent="0.2">
      <c r="A40" s="83" t="s">
        <v>143</v>
      </c>
      <c r="B40" s="83">
        <v>8</v>
      </c>
      <c r="C40" s="84">
        <v>743.34471790999999</v>
      </c>
      <c r="D40" s="84">
        <v>735.07340190000002</v>
      </c>
      <c r="E40" s="84">
        <v>124.52877189</v>
      </c>
      <c r="F40" s="84">
        <v>124.52877189</v>
      </c>
    </row>
    <row r="41" spans="1:6" ht="12.75" customHeight="1" x14ac:dyDescent="0.2">
      <c r="A41" s="83" t="s">
        <v>143</v>
      </c>
      <c r="B41" s="83">
        <v>9</v>
      </c>
      <c r="C41" s="84">
        <v>709.75360634000003</v>
      </c>
      <c r="D41" s="84">
        <v>702.06368187999999</v>
      </c>
      <c r="E41" s="84">
        <v>118.93659581</v>
      </c>
      <c r="F41" s="84">
        <v>118.93659581</v>
      </c>
    </row>
    <row r="42" spans="1:6" ht="12.75" customHeight="1" x14ac:dyDescent="0.2">
      <c r="A42" s="83" t="s">
        <v>143</v>
      </c>
      <c r="B42" s="83">
        <v>10</v>
      </c>
      <c r="C42" s="84">
        <v>652.55998365000005</v>
      </c>
      <c r="D42" s="84">
        <v>645.68083035999996</v>
      </c>
      <c r="E42" s="84">
        <v>109.38477794000001</v>
      </c>
      <c r="F42" s="84">
        <v>109.38477794000001</v>
      </c>
    </row>
    <row r="43" spans="1:6" ht="12.75" customHeight="1" x14ac:dyDescent="0.2">
      <c r="A43" s="83" t="s">
        <v>143</v>
      </c>
      <c r="B43" s="83">
        <v>11</v>
      </c>
      <c r="C43" s="84">
        <v>675.28309692000005</v>
      </c>
      <c r="D43" s="84">
        <v>668.79187487000002</v>
      </c>
      <c r="E43" s="84">
        <v>113.30001958</v>
      </c>
      <c r="F43" s="84">
        <v>113.30001958</v>
      </c>
    </row>
    <row r="44" spans="1:6" ht="12.75" customHeight="1" x14ac:dyDescent="0.2">
      <c r="A44" s="83" t="s">
        <v>143</v>
      </c>
      <c r="B44" s="83">
        <v>12</v>
      </c>
      <c r="C44" s="84">
        <v>691.21652000999995</v>
      </c>
      <c r="D44" s="84">
        <v>685.01040885999998</v>
      </c>
      <c r="E44" s="84">
        <v>116.04760113</v>
      </c>
      <c r="F44" s="84">
        <v>116.04760113</v>
      </c>
    </row>
    <row r="45" spans="1:6" ht="12.75" customHeight="1" x14ac:dyDescent="0.2">
      <c r="A45" s="83" t="s">
        <v>143</v>
      </c>
      <c r="B45" s="83">
        <v>13</v>
      </c>
      <c r="C45" s="84">
        <v>687.05449986999997</v>
      </c>
      <c r="D45" s="84">
        <v>680.39549880000004</v>
      </c>
      <c r="E45" s="84">
        <v>115.26578929999999</v>
      </c>
      <c r="F45" s="84">
        <v>115.26578929999999</v>
      </c>
    </row>
    <row r="46" spans="1:6" ht="12.75" customHeight="1" x14ac:dyDescent="0.2">
      <c r="A46" s="83" t="s">
        <v>143</v>
      </c>
      <c r="B46" s="83">
        <v>14</v>
      </c>
      <c r="C46" s="84">
        <v>675.63886484</v>
      </c>
      <c r="D46" s="84">
        <v>668.70386836</v>
      </c>
      <c r="E46" s="84">
        <v>113.28511039</v>
      </c>
      <c r="F46" s="84">
        <v>113.28511039</v>
      </c>
    </row>
    <row r="47" spans="1:6" ht="12.75" customHeight="1" x14ac:dyDescent="0.2">
      <c r="A47" s="83" t="s">
        <v>143</v>
      </c>
      <c r="B47" s="83">
        <v>15</v>
      </c>
      <c r="C47" s="84">
        <v>669.21918847999996</v>
      </c>
      <c r="D47" s="84">
        <v>662.26545592000002</v>
      </c>
      <c r="E47" s="84">
        <v>112.19437906</v>
      </c>
      <c r="F47" s="84">
        <v>112.19437906</v>
      </c>
    </row>
    <row r="48" spans="1:6" ht="12.75" customHeight="1" x14ac:dyDescent="0.2">
      <c r="A48" s="83" t="s">
        <v>143</v>
      </c>
      <c r="B48" s="83">
        <v>16</v>
      </c>
      <c r="C48" s="84">
        <v>673.22877527000003</v>
      </c>
      <c r="D48" s="84">
        <v>665.72648179999999</v>
      </c>
      <c r="E48" s="84">
        <v>112.78071138999999</v>
      </c>
      <c r="F48" s="84">
        <v>112.78071138999999</v>
      </c>
    </row>
    <row r="49" spans="1:6" ht="12.75" customHeight="1" x14ac:dyDescent="0.2">
      <c r="A49" s="83" t="s">
        <v>143</v>
      </c>
      <c r="B49" s="83">
        <v>17</v>
      </c>
      <c r="C49" s="84">
        <v>666.80836097999997</v>
      </c>
      <c r="D49" s="84">
        <v>660.21460520000005</v>
      </c>
      <c r="E49" s="84">
        <v>111.84694447</v>
      </c>
      <c r="F49" s="84">
        <v>111.84694447</v>
      </c>
    </row>
    <row r="50" spans="1:6" ht="12.75" customHeight="1" x14ac:dyDescent="0.2">
      <c r="A50" s="83" t="s">
        <v>143</v>
      </c>
      <c r="B50" s="83">
        <v>18</v>
      </c>
      <c r="C50" s="84">
        <v>669.88718127000004</v>
      </c>
      <c r="D50" s="84">
        <v>663.20261256000003</v>
      </c>
      <c r="E50" s="84">
        <v>112.35314275</v>
      </c>
      <c r="F50" s="84">
        <v>112.35314275</v>
      </c>
    </row>
    <row r="51" spans="1:6" ht="12.75" customHeight="1" x14ac:dyDescent="0.2">
      <c r="A51" s="83" t="s">
        <v>143</v>
      </c>
      <c r="B51" s="83">
        <v>19</v>
      </c>
      <c r="C51" s="84">
        <v>678.93841114999998</v>
      </c>
      <c r="D51" s="84">
        <v>671.54056247000005</v>
      </c>
      <c r="E51" s="84">
        <v>113.76567469</v>
      </c>
      <c r="F51" s="84">
        <v>113.76567469</v>
      </c>
    </row>
    <row r="52" spans="1:6" ht="12.75" customHeight="1" x14ac:dyDescent="0.2">
      <c r="A52" s="83" t="s">
        <v>143</v>
      </c>
      <c r="B52" s="83">
        <v>20</v>
      </c>
      <c r="C52" s="84">
        <v>657.31896915000004</v>
      </c>
      <c r="D52" s="84">
        <v>649.73896689000003</v>
      </c>
      <c r="E52" s="84">
        <v>110.07226677</v>
      </c>
      <c r="F52" s="84">
        <v>110.07226677</v>
      </c>
    </row>
    <row r="53" spans="1:6" ht="12.75" customHeight="1" x14ac:dyDescent="0.2">
      <c r="A53" s="83" t="s">
        <v>143</v>
      </c>
      <c r="B53" s="83">
        <v>21</v>
      </c>
      <c r="C53" s="84">
        <v>670.15643666000005</v>
      </c>
      <c r="D53" s="84">
        <v>662.80739653000001</v>
      </c>
      <c r="E53" s="84">
        <v>112.28618921</v>
      </c>
      <c r="F53" s="84">
        <v>112.28618921</v>
      </c>
    </row>
    <row r="54" spans="1:6" ht="12.75" customHeight="1" x14ac:dyDescent="0.2">
      <c r="A54" s="83" t="s">
        <v>143</v>
      </c>
      <c r="B54" s="83">
        <v>22</v>
      </c>
      <c r="C54" s="84">
        <v>691.6886154</v>
      </c>
      <c r="D54" s="84">
        <v>683.87368907999996</v>
      </c>
      <c r="E54" s="84">
        <v>115.85502945</v>
      </c>
      <c r="F54" s="84">
        <v>115.85502945</v>
      </c>
    </row>
    <row r="55" spans="1:6" ht="12.75" customHeight="1" x14ac:dyDescent="0.2">
      <c r="A55" s="83" t="s">
        <v>143</v>
      </c>
      <c r="B55" s="83">
        <v>23</v>
      </c>
      <c r="C55" s="84">
        <v>665.98602427000003</v>
      </c>
      <c r="D55" s="84">
        <v>658.92970308999998</v>
      </c>
      <c r="E55" s="84">
        <v>111.62926923000001</v>
      </c>
      <c r="F55" s="84">
        <v>111.62926923000001</v>
      </c>
    </row>
    <row r="56" spans="1:6" ht="12.75" customHeight="1" x14ac:dyDescent="0.2">
      <c r="A56" s="83" t="s">
        <v>143</v>
      </c>
      <c r="B56" s="83">
        <v>24</v>
      </c>
      <c r="C56" s="84">
        <v>694.05769577000001</v>
      </c>
      <c r="D56" s="84">
        <v>686.73351987000001</v>
      </c>
      <c r="E56" s="84">
        <v>116.33951333</v>
      </c>
      <c r="F56" s="84">
        <v>116.33951333</v>
      </c>
    </row>
    <row r="57" spans="1:6" ht="12.75" customHeight="1" x14ac:dyDescent="0.2">
      <c r="A57" s="83" t="s">
        <v>144</v>
      </c>
      <c r="B57" s="83">
        <v>1</v>
      </c>
      <c r="C57" s="84">
        <v>717.44158177999998</v>
      </c>
      <c r="D57" s="84">
        <v>706.57443006999995</v>
      </c>
      <c r="E57" s="84">
        <v>119.70076158000001</v>
      </c>
      <c r="F57" s="84">
        <v>119.70076158000001</v>
      </c>
    </row>
    <row r="58" spans="1:6" ht="12.75" customHeight="1" x14ac:dyDescent="0.2">
      <c r="A58" s="83" t="s">
        <v>144</v>
      </c>
      <c r="B58" s="83">
        <v>2</v>
      </c>
      <c r="C58" s="84">
        <v>760.36574564</v>
      </c>
      <c r="D58" s="84">
        <v>748.90660560000003</v>
      </c>
      <c r="E58" s="84">
        <v>126.87225468</v>
      </c>
      <c r="F58" s="84">
        <v>126.87225468</v>
      </c>
    </row>
    <row r="59" spans="1:6" ht="12.75" customHeight="1" x14ac:dyDescent="0.2">
      <c r="A59" s="83" t="s">
        <v>144</v>
      </c>
      <c r="B59" s="83">
        <v>3</v>
      </c>
      <c r="C59" s="84">
        <v>787.50397515999998</v>
      </c>
      <c r="D59" s="84">
        <v>775.36056216999998</v>
      </c>
      <c r="E59" s="84">
        <v>131.35381899000001</v>
      </c>
      <c r="F59" s="84">
        <v>131.35381899000001</v>
      </c>
    </row>
    <row r="60" spans="1:6" ht="12.75" customHeight="1" x14ac:dyDescent="0.2">
      <c r="A60" s="83" t="s">
        <v>144</v>
      </c>
      <c r="B60" s="83">
        <v>4</v>
      </c>
      <c r="C60" s="84">
        <v>795.39563234000002</v>
      </c>
      <c r="D60" s="84">
        <v>783.27117242999998</v>
      </c>
      <c r="E60" s="84">
        <v>132.69395532999999</v>
      </c>
      <c r="F60" s="84">
        <v>132.69395532999999</v>
      </c>
    </row>
    <row r="61" spans="1:6" ht="12.75" customHeight="1" x14ac:dyDescent="0.2">
      <c r="A61" s="83" t="s">
        <v>144</v>
      </c>
      <c r="B61" s="83">
        <v>5</v>
      </c>
      <c r="C61" s="84">
        <v>798.30370671000003</v>
      </c>
      <c r="D61" s="84">
        <v>786.58300880000002</v>
      </c>
      <c r="E61" s="84">
        <v>133.25501346999999</v>
      </c>
      <c r="F61" s="84">
        <v>133.25501346999999</v>
      </c>
    </row>
    <row r="62" spans="1:6" ht="12.75" customHeight="1" x14ac:dyDescent="0.2">
      <c r="A62" s="83" t="s">
        <v>144</v>
      </c>
      <c r="B62" s="83">
        <v>6</v>
      </c>
      <c r="C62" s="84">
        <v>793.58058493999999</v>
      </c>
      <c r="D62" s="84">
        <v>782.14028866000001</v>
      </c>
      <c r="E62" s="84">
        <v>132.50237232999999</v>
      </c>
      <c r="F62" s="84">
        <v>132.50237232999999</v>
      </c>
    </row>
    <row r="63" spans="1:6" ht="12.75" customHeight="1" x14ac:dyDescent="0.2">
      <c r="A63" s="83" t="s">
        <v>144</v>
      </c>
      <c r="B63" s="83">
        <v>7</v>
      </c>
      <c r="C63" s="84">
        <v>753.45433593999996</v>
      </c>
      <c r="D63" s="84">
        <v>742.28884909999999</v>
      </c>
      <c r="E63" s="84">
        <v>125.75114067</v>
      </c>
      <c r="F63" s="84">
        <v>125.75114067</v>
      </c>
    </row>
    <row r="64" spans="1:6" ht="12.75" customHeight="1" x14ac:dyDescent="0.2">
      <c r="A64" s="83" t="s">
        <v>144</v>
      </c>
      <c r="B64" s="83">
        <v>8</v>
      </c>
      <c r="C64" s="84">
        <v>709.12644183999998</v>
      </c>
      <c r="D64" s="84">
        <v>697.19830213</v>
      </c>
      <c r="E64" s="84">
        <v>118.11235191</v>
      </c>
      <c r="F64" s="84">
        <v>118.11235191</v>
      </c>
    </row>
    <row r="65" spans="1:6" ht="12.75" customHeight="1" x14ac:dyDescent="0.2">
      <c r="A65" s="83" t="s">
        <v>144</v>
      </c>
      <c r="B65" s="83">
        <v>9</v>
      </c>
      <c r="C65" s="84">
        <v>729.07723536000003</v>
      </c>
      <c r="D65" s="84">
        <v>716.37744099999998</v>
      </c>
      <c r="E65" s="84">
        <v>121.36148948</v>
      </c>
      <c r="F65" s="84">
        <v>121.36148948</v>
      </c>
    </row>
    <row r="66" spans="1:6" ht="12.75" customHeight="1" x14ac:dyDescent="0.2">
      <c r="A66" s="83" t="s">
        <v>144</v>
      </c>
      <c r="B66" s="83">
        <v>10</v>
      </c>
      <c r="C66" s="84">
        <v>724.34446394999998</v>
      </c>
      <c r="D66" s="84">
        <v>712.70804754000005</v>
      </c>
      <c r="E66" s="84">
        <v>120.73985759999999</v>
      </c>
      <c r="F66" s="84">
        <v>120.73985759999999</v>
      </c>
    </row>
    <row r="67" spans="1:6" ht="12.75" customHeight="1" x14ac:dyDescent="0.2">
      <c r="A67" s="83" t="s">
        <v>144</v>
      </c>
      <c r="B67" s="83">
        <v>11</v>
      </c>
      <c r="C67" s="84">
        <v>713.03074685000001</v>
      </c>
      <c r="D67" s="84">
        <v>702.47957223000003</v>
      </c>
      <c r="E67" s="84">
        <v>119.00705178</v>
      </c>
      <c r="F67" s="84">
        <v>119.00705178</v>
      </c>
    </row>
    <row r="68" spans="1:6" ht="12.75" customHeight="1" x14ac:dyDescent="0.2">
      <c r="A68" s="83" t="s">
        <v>144</v>
      </c>
      <c r="B68" s="83">
        <v>12</v>
      </c>
      <c r="C68" s="84">
        <v>691.64546080000002</v>
      </c>
      <c r="D68" s="84">
        <v>681.26186380000001</v>
      </c>
      <c r="E68" s="84">
        <v>115.41256018</v>
      </c>
      <c r="F68" s="84">
        <v>115.41256018</v>
      </c>
    </row>
    <row r="69" spans="1:6" ht="12.75" customHeight="1" x14ac:dyDescent="0.2">
      <c r="A69" s="83" t="s">
        <v>144</v>
      </c>
      <c r="B69" s="83">
        <v>13</v>
      </c>
      <c r="C69" s="84">
        <v>686.59991266999998</v>
      </c>
      <c r="D69" s="84">
        <v>675.87310332000004</v>
      </c>
      <c r="E69" s="84">
        <v>114.49965036</v>
      </c>
      <c r="F69" s="84">
        <v>114.49965036</v>
      </c>
    </row>
    <row r="70" spans="1:6" ht="12.75" customHeight="1" x14ac:dyDescent="0.2">
      <c r="A70" s="83" t="s">
        <v>144</v>
      </c>
      <c r="B70" s="83">
        <v>14</v>
      </c>
      <c r="C70" s="84">
        <v>687.82826337999995</v>
      </c>
      <c r="D70" s="84">
        <v>676.90190640000003</v>
      </c>
      <c r="E70" s="84">
        <v>114.67393987</v>
      </c>
      <c r="F70" s="84">
        <v>114.67393987</v>
      </c>
    </row>
    <row r="71" spans="1:6" ht="12.75" customHeight="1" x14ac:dyDescent="0.2">
      <c r="A71" s="83" t="s">
        <v>144</v>
      </c>
      <c r="B71" s="83">
        <v>15</v>
      </c>
      <c r="C71" s="84">
        <v>701.06907242</v>
      </c>
      <c r="D71" s="84">
        <v>689.54112414999997</v>
      </c>
      <c r="E71" s="84">
        <v>116.81514952000001</v>
      </c>
      <c r="F71" s="84">
        <v>116.81514952000001</v>
      </c>
    </row>
    <row r="72" spans="1:6" ht="12.75" customHeight="1" x14ac:dyDescent="0.2">
      <c r="A72" s="83" t="s">
        <v>144</v>
      </c>
      <c r="B72" s="83">
        <v>16</v>
      </c>
      <c r="C72" s="84">
        <v>697.82575133</v>
      </c>
      <c r="D72" s="84">
        <v>686.20449096000004</v>
      </c>
      <c r="E72" s="84">
        <v>116.24989056</v>
      </c>
      <c r="F72" s="84">
        <v>116.24989056</v>
      </c>
    </row>
    <row r="73" spans="1:6" ht="12.75" customHeight="1" x14ac:dyDescent="0.2">
      <c r="A73" s="83" t="s">
        <v>144</v>
      </c>
      <c r="B73" s="83">
        <v>17</v>
      </c>
      <c r="C73" s="84">
        <v>686.19473909999999</v>
      </c>
      <c r="D73" s="84">
        <v>677.35690777000002</v>
      </c>
      <c r="E73" s="84">
        <v>114.75102165</v>
      </c>
      <c r="F73" s="84">
        <v>114.75102165</v>
      </c>
    </row>
    <row r="74" spans="1:6" ht="12.75" customHeight="1" x14ac:dyDescent="0.2">
      <c r="A74" s="83" t="s">
        <v>144</v>
      </c>
      <c r="B74" s="83">
        <v>18</v>
      </c>
      <c r="C74" s="84">
        <v>695.36529392</v>
      </c>
      <c r="D74" s="84">
        <v>687.57334357000002</v>
      </c>
      <c r="E74" s="84">
        <v>116.48178785</v>
      </c>
      <c r="F74" s="84">
        <v>116.48178785</v>
      </c>
    </row>
    <row r="75" spans="1:6" ht="12.75" customHeight="1" x14ac:dyDescent="0.2">
      <c r="A75" s="83" t="s">
        <v>144</v>
      </c>
      <c r="B75" s="83">
        <v>19</v>
      </c>
      <c r="C75" s="84">
        <v>704.70945508</v>
      </c>
      <c r="D75" s="84">
        <v>698.34836715999995</v>
      </c>
      <c r="E75" s="84">
        <v>118.30718441</v>
      </c>
      <c r="F75" s="84">
        <v>118.30718441</v>
      </c>
    </row>
    <row r="76" spans="1:6" ht="12.75" customHeight="1" x14ac:dyDescent="0.2">
      <c r="A76" s="83" t="s">
        <v>144</v>
      </c>
      <c r="B76" s="83">
        <v>20</v>
      </c>
      <c r="C76" s="84">
        <v>689.82211167000003</v>
      </c>
      <c r="D76" s="84">
        <v>684.35883831000001</v>
      </c>
      <c r="E76" s="84">
        <v>115.93721857</v>
      </c>
      <c r="F76" s="84">
        <v>115.93721857</v>
      </c>
    </row>
    <row r="77" spans="1:6" ht="12.75" customHeight="1" x14ac:dyDescent="0.2">
      <c r="A77" s="83" t="s">
        <v>144</v>
      </c>
      <c r="B77" s="83">
        <v>21</v>
      </c>
      <c r="C77" s="84">
        <v>694.26974442000005</v>
      </c>
      <c r="D77" s="84">
        <v>688.80980965000003</v>
      </c>
      <c r="E77" s="84">
        <v>116.69125755</v>
      </c>
      <c r="F77" s="84">
        <v>116.69125755</v>
      </c>
    </row>
    <row r="78" spans="1:6" ht="12.75" customHeight="1" x14ac:dyDescent="0.2">
      <c r="A78" s="83" t="s">
        <v>144</v>
      </c>
      <c r="B78" s="83">
        <v>22</v>
      </c>
      <c r="C78" s="84">
        <v>689.24468489000003</v>
      </c>
      <c r="D78" s="84">
        <v>684.02959038999995</v>
      </c>
      <c r="E78" s="84">
        <v>115.88144069000001</v>
      </c>
      <c r="F78" s="84">
        <v>115.88144069000001</v>
      </c>
    </row>
    <row r="79" spans="1:6" ht="12.75" customHeight="1" x14ac:dyDescent="0.2">
      <c r="A79" s="83" t="s">
        <v>144</v>
      </c>
      <c r="B79" s="83">
        <v>23</v>
      </c>
      <c r="C79" s="84">
        <v>660.76841391999994</v>
      </c>
      <c r="D79" s="84">
        <v>659.73042998000005</v>
      </c>
      <c r="E79" s="84">
        <v>111.76492036</v>
      </c>
      <c r="F79" s="84">
        <v>111.76492036</v>
      </c>
    </row>
    <row r="80" spans="1:6" ht="12.75" customHeight="1" x14ac:dyDescent="0.2">
      <c r="A80" s="83" t="s">
        <v>144</v>
      </c>
      <c r="B80" s="83">
        <v>24</v>
      </c>
      <c r="C80" s="84">
        <v>662.94983746000003</v>
      </c>
      <c r="D80" s="84">
        <v>658.33856767999998</v>
      </c>
      <c r="E80" s="84">
        <v>111.52912499</v>
      </c>
      <c r="F80" s="84">
        <v>111.52912499</v>
      </c>
    </row>
    <row r="81" spans="1:6" ht="12.75" customHeight="1" x14ac:dyDescent="0.2">
      <c r="A81" s="83" t="s">
        <v>145</v>
      </c>
      <c r="B81" s="83">
        <v>1</v>
      </c>
      <c r="C81" s="84">
        <v>770.35098747999996</v>
      </c>
      <c r="D81" s="84">
        <v>764.61339100999999</v>
      </c>
      <c r="E81" s="84">
        <v>129.53314090999999</v>
      </c>
      <c r="F81" s="84">
        <v>129.53314090999999</v>
      </c>
    </row>
    <row r="82" spans="1:6" ht="12.75" customHeight="1" x14ac:dyDescent="0.2">
      <c r="A82" s="83" t="s">
        <v>145</v>
      </c>
      <c r="B82" s="83">
        <v>2</v>
      </c>
      <c r="C82" s="84">
        <v>794.03365100999997</v>
      </c>
      <c r="D82" s="84">
        <v>787.75461439000003</v>
      </c>
      <c r="E82" s="84">
        <v>133.45349515000001</v>
      </c>
      <c r="F82" s="84">
        <v>133.45349515000001</v>
      </c>
    </row>
    <row r="83" spans="1:6" ht="12.75" customHeight="1" x14ac:dyDescent="0.2">
      <c r="A83" s="83" t="s">
        <v>145</v>
      </c>
      <c r="B83" s="83">
        <v>3</v>
      </c>
      <c r="C83" s="84">
        <v>796.90964203999999</v>
      </c>
      <c r="D83" s="84">
        <v>791.01809957</v>
      </c>
      <c r="E83" s="84">
        <v>134.00636212000001</v>
      </c>
      <c r="F83" s="84">
        <v>134.00636212000001</v>
      </c>
    </row>
    <row r="84" spans="1:6" ht="12.75" customHeight="1" x14ac:dyDescent="0.2">
      <c r="A84" s="83" t="s">
        <v>145</v>
      </c>
      <c r="B84" s="83">
        <v>4</v>
      </c>
      <c r="C84" s="84">
        <v>797.73707257000001</v>
      </c>
      <c r="D84" s="84">
        <v>791.87719414000003</v>
      </c>
      <c r="E84" s="84">
        <v>134.15190131</v>
      </c>
      <c r="F84" s="84">
        <v>134.15190131</v>
      </c>
    </row>
    <row r="85" spans="1:6" ht="12.75" customHeight="1" x14ac:dyDescent="0.2">
      <c r="A85" s="83" t="s">
        <v>145</v>
      </c>
      <c r="B85" s="83">
        <v>5</v>
      </c>
      <c r="C85" s="84">
        <v>794.42737317000001</v>
      </c>
      <c r="D85" s="84">
        <v>788.38918923000006</v>
      </c>
      <c r="E85" s="84">
        <v>133.56099846000001</v>
      </c>
      <c r="F85" s="84">
        <v>133.56099846000001</v>
      </c>
    </row>
    <row r="86" spans="1:6" ht="12.75" customHeight="1" x14ac:dyDescent="0.2">
      <c r="A86" s="83" t="s">
        <v>145</v>
      </c>
      <c r="B86" s="83">
        <v>6</v>
      </c>
      <c r="C86" s="84">
        <v>793.57387376999998</v>
      </c>
      <c r="D86" s="84">
        <v>788.86076505000005</v>
      </c>
      <c r="E86" s="84">
        <v>133.64088812</v>
      </c>
      <c r="F86" s="84">
        <v>133.64088812</v>
      </c>
    </row>
    <row r="87" spans="1:6" ht="12.75" customHeight="1" x14ac:dyDescent="0.2">
      <c r="A87" s="83" t="s">
        <v>145</v>
      </c>
      <c r="B87" s="83">
        <v>7</v>
      </c>
      <c r="C87" s="84">
        <v>793.55827152999996</v>
      </c>
      <c r="D87" s="84">
        <v>788.84545089999995</v>
      </c>
      <c r="E87" s="84">
        <v>133.63829375</v>
      </c>
      <c r="F87" s="84">
        <v>133.63829375</v>
      </c>
    </row>
    <row r="88" spans="1:6" ht="12.75" customHeight="1" x14ac:dyDescent="0.2">
      <c r="A88" s="83" t="s">
        <v>145</v>
      </c>
      <c r="B88" s="83">
        <v>8</v>
      </c>
      <c r="C88" s="84">
        <v>761.19639513000004</v>
      </c>
      <c r="D88" s="84">
        <v>756.20534801999997</v>
      </c>
      <c r="E88" s="84">
        <v>128.1087345</v>
      </c>
      <c r="F88" s="84">
        <v>128.1087345</v>
      </c>
    </row>
    <row r="89" spans="1:6" ht="12.75" customHeight="1" x14ac:dyDescent="0.2">
      <c r="A89" s="83" t="s">
        <v>145</v>
      </c>
      <c r="B89" s="83">
        <v>9</v>
      </c>
      <c r="C89" s="84">
        <v>772.26916114999995</v>
      </c>
      <c r="D89" s="84">
        <v>767.32535688999997</v>
      </c>
      <c r="E89" s="84">
        <v>129.99257499999999</v>
      </c>
      <c r="F89" s="84">
        <v>129.99257499999999</v>
      </c>
    </row>
    <row r="90" spans="1:6" ht="12.75" customHeight="1" x14ac:dyDescent="0.2">
      <c r="A90" s="83" t="s">
        <v>145</v>
      </c>
      <c r="B90" s="83">
        <v>10</v>
      </c>
      <c r="C90" s="84">
        <v>765.73217119000003</v>
      </c>
      <c r="D90" s="84">
        <v>761.06586531999994</v>
      </c>
      <c r="E90" s="84">
        <v>128.93215465</v>
      </c>
      <c r="F90" s="84">
        <v>128.93215465</v>
      </c>
    </row>
    <row r="91" spans="1:6" ht="12.75" customHeight="1" x14ac:dyDescent="0.2">
      <c r="A91" s="83" t="s">
        <v>145</v>
      </c>
      <c r="B91" s="83">
        <v>11</v>
      </c>
      <c r="C91" s="84">
        <v>722.62334309000005</v>
      </c>
      <c r="D91" s="84">
        <v>717.85500048999995</v>
      </c>
      <c r="E91" s="84">
        <v>121.61180281</v>
      </c>
      <c r="F91" s="84">
        <v>121.61180281</v>
      </c>
    </row>
    <row r="92" spans="1:6" ht="12.75" customHeight="1" x14ac:dyDescent="0.2">
      <c r="A92" s="83" t="s">
        <v>145</v>
      </c>
      <c r="B92" s="83">
        <v>12</v>
      </c>
      <c r="C92" s="84">
        <v>675.34804441999995</v>
      </c>
      <c r="D92" s="84">
        <v>671.13279770999998</v>
      </c>
      <c r="E92" s="84">
        <v>113.69659527</v>
      </c>
      <c r="F92" s="84">
        <v>113.69659527</v>
      </c>
    </row>
    <row r="93" spans="1:6" ht="12.75" customHeight="1" x14ac:dyDescent="0.2">
      <c r="A93" s="83" t="s">
        <v>145</v>
      </c>
      <c r="B93" s="83">
        <v>13</v>
      </c>
      <c r="C93" s="84">
        <v>660.77082812000003</v>
      </c>
      <c r="D93" s="84">
        <v>656.71325616000001</v>
      </c>
      <c r="E93" s="84">
        <v>111.253781</v>
      </c>
      <c r="F93" s="84">
        <v>111.253781</v>
      </c>
    </row>
    <row r="94" spans="1:6" ht="12.75" customHeight="1" x14ac:dyDescent="0.2">
      <c r="A94" s="83" t="s">
        <v>145</v>
      </c>
      <c r="B94" s="83">
        <v>14</v>
      </c>
      <c r="C94" s="84">
        <v>661.45075713999995</v>
      </c>
      <c r="D94" s="84">
        <v>657.23954563999996</v>
      </c>
      <c r="E94" s="84">
        <v>111.34293968999999</v>
      </c>
      <c r="F94" s="84">
        <v>111.34293968999999</v>
      </c>
    </row>
    <row r="95" spans="1:6" ht="12.75" customHeight="1" x14ac:dyDescent="0.2">
      <c r="A95" s="83" t="s">
        <v>145</v>
      </c>
      <c r="B95" s="83">
        <v>15</v>
      </c>
      <c r="C95" s="84">
        <v>666.90022049000004</v>
      </c>
      <c r="D95" s="84">
        <v>662.83572065999999</v>
      </c>
      <c r="E95" s="84">
        <v>112.29098759999999</v>
      </c>
      <c r="F95" s="84">
        <v>112.29098759999999</v>
      </c>
    </row>
    <row r="96" spans="1:6" ht="12.75" customHeight="1" x14ac:dyDescent="0.2">
      <c r="A96" s="83" t="s">
        <v>145</v>
      </c>
      <c r="B96" s="83">
        <v>16</v>
      </c>
      <c r="C96" s="84">
        <v>667.30830261999995</v>
      </c>
      <c r="D96" s="84">
        <v>663.10338575000003</v>
      </c>
      <c r="E96" s="84">
        <v>112.33633273</v>
      </c>
      <c r="F96" s="84">
        <v>112.33633273</v>
      </c>
    </row>
    <row r="97" spans="1:6" ht="12.75" customHeight="1" x14ac:dyDescent="0.2">
      <c r="A97" s="83" t="s">
        <v>145</v>
      </c>
      <c r="B97" s="83">
        <v>17</v>
      </c>
      <c r="C97" s="84">
        <v>662.37836037</v>
      </c>
      <c r="D97" s="84">
        <v>658.55538825999997</v>
      </c>
      <c r="E97" s="84">
        <v>111.56585656</v>
      </c>
      <c r="F97" s="84">
        <v>111.56585656</v>
      </c>
    </row>
    <row r="98" spans="1:6" ht="12.75" customHeight="1" x14ac:dyDescent="0.2">
      <c r="A98" s="83" t="s">
        <v>145</v>
      </c>
      <c r="B98" s="83">
        <v>18</v>
      </c>
      <c r="C98" s="84">
        <v>660.46685622999996</v>
      </c>
      <c r="D98" s="84">
        <v>656.68322000000001</v>
      </c>
      <c r="E98" s="84">
        <v>111.24869257</v>
      </c>
      <c r="F98" s="84">
        <v>111.24869257</v>
      </c>
    </row>
    <row r="99" spans="1:6" ht="12.75" customHeight="1" x14ac:dyDescent="0.2">
      <c r="A99" s="83" t="s">
        <v>145</v>
      </c>
      <c r="B99" s="83">
        <v>19</v>
      </c>
      <c r="C99" s="84">
        <v>686.14529782</v>
      </c>
      <c r="D99" s="84">
        <v>682.13034141000003</v>
      </c>
      <c r="E99" s="84">
        <v>115.55968894999999</v>
      </c>
      <c r="F99" s="84">
        <v>115.55968894999999</v>
      </c>
    </row>
    <row r="100" spans="1:6" ht="12.75" customHeight="1" x14ac:dyDescent="0.2">
      <c r="A100" s="83" t="s">
        <v>145</v>
      </c>
      <c r="B100" s="83">
        <v>20</v>
      </c>
      <c r="C100" s="84">
        <v>657.73784665000005</v>
      </c>
      <c r="D100" s="84">
        <v>653.45731567999997</v>
      </c>
      <c r="E100" s="84">
        <v>110.70219218</v>
      </c>
      <c r="F100" s="84">
        <v>110.70219218</v>
      </c>
    </row>
    <row r="101" spans="1:6" ht="12.75" customHeight="1" x14ac:dyDescent="0.2">
      <c r="A101" s="83" t="s">
        <v>145</v>
      </c>
      <c r="B101" s="83">
        <v>21</v>
      </c>
      <c r="C101" s="84">
        <v>609.72520068999995</v>
      </c>
      <c r="D101" s="84">
        <v>606.12879404</v>
      </c>
      <c r="E101" s="84">
        <v>102.68426817</v>
      </c>
      <c r="F101" s="84">
        <v>102.68426817</v>
      </c>
    </row>
    <row r="102" spans="1:6" ht="12.75" customHeight="1" x14ac:dyDescent="0.2">
      <c r="A102" s="83" t="s">
        <v>145</v>
      </c>
      <c r="B102" s="83">
        <v>22</v>
      </c>
      <c r="C102" s="84">
        <v>605.44873679</v>
      </c>
      <c r="D102" s="84">
        <v>601.81660814999998</v>
      </c>
      <c r="E102" s="84">
        <v>101.95374083999999</v>
      </c>
      <c r="F102" s="84">
        <v>101.95374083999999</v>
      </c>
    </row>
    <row r="103" spans="1:6" ht="12.75" customHeight="1" x14ac:dyDescent="0.2">
      <c r="A103" s="83" t="s">
        <v>145</v>
      </c>
      <c r="B103" s="83">
        <v>23</v>
      </c>
      <c r="C103" s="84">
        <v>652.68869142999995</v>
      </c>
      <c r="D103" s="84">
        <v>649.03529470000001</v>
      </c>
      <c r="E103" s="84">
        <v>109.95305768</v>
      </c>
      <c r="F103" s="84">
        <v>109.95305768</v>
      </c>
    </row>
    <row r="104" spans="1:6" ht="12.75" customHeight="1" x14ac:dyDescent="0.2">
      <c r="A104" s="83" t="s">
        <v>145</v>
      </c>
      <c r="B104" s="83">
        <v>24</v>
      </c>
      <c r="C104" s="84">
        <v>716.45687039999996</v>
      </c>
      <c r="D104" s="84">
        <v>712.53219521999995</v>
      </c>
      <c r="E104" s="84">
        <v>120.71006645999999</v>
      </c>
      <c r="F104" s="84">
        <v>120.71006645999999</v>
      </c>
    </row>
    <row r="105" spans="1:6" ht="12.75" customHeight="1" x14ac:dyDescent="0.2">
      <c r="A105" s="83" t="s">
        <v>146</v>
      </c>
      <c r="B105" s="83">
        <v>1</v>
      </c>
      <c r="C105" s="84">
        <v>796.20185228000003</v>
      </c>
      <c r="D105" s="84">
        <v>791.68138504000001</v>
      </c>
      <c r="E105" s="84">
        <v>134.11872930000001</v>
      </c>
      <c r="F105" s="84">
        <v>134.11872930000001</v>
      </c>
    </row>
    <row r="106" spans="1:6" ht="12.75" customHeight="1" x14ac:dyDescent="0.2">
      <c r="A106" s="83" t="s">
        <v>146</v>
      </c>
      <c r="B106" s="83">
        <v>2</v>
      </c>
      <c r="C106" s="84">
        <v>813.31529488000001</v>
      </c>
      <c r="D106" s="84">
        <v>808.67748729000004</v>
      </c>
      <c r="E106" s="84">
        <v>136.99803868000001</v>
      </c>
      <c r="F106" s="84">
        <v>136.99803868000001</v>
      </c>
    </row>
    <row r="107" spans="1:6" ht="12.75" customHeight="1" x14ac:dyDescent="0.2">
      <c r="A107" s="83" t="s">
        <v>146</v>
      </c>
      <c r="B107" s="83">
        <v>3</v>
      </c>
      <c r="C107" s="84">
        <v>822.46177520000003</v>
      </c>
      <c r="D107" s="84">
        <v>817.72012529999995</v>
      </c>
      <c r="E107" s="84">
        <v>138.52995182000001</v>
      </c>
      <c r="F107" s="84">
        <v>138.52995182000001</v>
      </c>
    </row>
    <row r="108" spans="1:6" ht="12.75" customHeight="1" x14ac:dyDescent="0.2">
      <c r="A108" s="83" t="s">
        <v>146</v>
      </c>
      <c r="B108" s="83">
        <v>4</v>
      </c>
      <c r="C108" s="84">
        <v>830.35451407000005</v>
      </c>
      <c r="D108" s="84">
        <v>825.65055065000001</v>
      </c>
      <c r="E108" s="84">
        <v>139.87344504000001</v>
      </c>
      <c r="F108" s="84">
        <v>139.87344504000001</v>
      </c>
    </row>
    <row r="109" spans="1:6" ht="12.75" customHeight="1" x14ac:dyDescent="0.2">
      <c r="A109" s="83" t="s">
        <v>146</v>
      </c>
      <c r="B109" s="83">
        <v>5</v>
      </c>
      <c r="C109" s="84">
        <v>838.04543000000001</v>
      </c>
      <c r="D109" s="84">
        <v>833.43278493000003</v>
      </c>
      <c r="E109" s="84">
        <v>141.19183321</v>
      </c>
      <c r="F109" s="84">
        <v>141.19183321</v>
      </c>
    </row>
    <row r="110" spans="1:6" ht="12.75" customHeight="1" x14ac:dyDescent="0.2">
      <c r="A110" s="83" t="s">
        <v>146</v>
      </c>
      <c r="B110" s="83">
        <v>6</v>
      </c>
      <c r="C110" s="84">
        <v>839.08089087999997</v>
      </c>
      <c r="D110" s="84">
        <v>834.55441126000005</v>
      </c>
      <c r="E110" s="84">
        <v>141.3818479</v>
      </c>
      <c r="F110" s="84">
        <v>141.3818479</v>
      </c>
    </row>
    <row r="111" spans="1:6" ht="12.75" customHeight="1" x14ac:dyDescent="0.2">
      <c r="A111" s="83" t="s">
        <v>146</v>
      </c>
      <c r="B111" s="83">
        <v>7</v>
      </c>
      <c r="C111" s="84">
        <v>835.80023888000005</v>
      </c>
      <c r="D111" s="84">
        <v>831.18215604</v>
      </c>
      <c r="E111" s="84">
        <v>140.81055420999999</v>
      </c>
      <c r="F111" s="84">
        <v>140.81055420999999</v>
      </c>
    </row>
    <row r="112" spans="1:6" ht="12.75" customHeight="1" x14ac:dyDescent="0.2">
      <c r="A112" s="83" t="s">
        <v>146</v>
      </c>
      <c r="B112" s="83">
        <v>8</v>
      </c>
      <c r="C112" s="84">
        <v>795.04591474999995</v>
      </c>
      <c r="D112" s="84">
        <v>790.63016124000001</v>
      </c>
      <c r="E112" s="84">
        <v>133.94064148999999</v>
      </c>
      <c r="F112" s="84">
        <v>133.94064148999999</v>
      </c>
    </row>
    <row r="113" spans="1:6" ht="12.75" customHeight="1" x14ac:dyDescent="0.2">
      <c r="A113" s="83" t="s">
        <v>146</v>
      </c>
      <c r="B113" s="83">
        <v>9</v>
      </c>
      <c r="C113" s="84">
        <v>790.06859828999995</v>
      </c>
      <c r="D113" s="84">
        <v>785.73006117</v>
      </c>
      <c r="E113" s="84">
        <v>133.11051563000001</v>
      </c>
      <c r="F113" s="84">
        <v>133.11051563000001</v>
      </c>
    </row>
    <row r="114" spans="1:6" ht="12.75" customHeight="1" x14ac:dyDescent="0.2">
      <c r="A114" s="83" t="s">
        <v>146</v>
      </c>
      <c r="B114" s="83">
        <v>10</v>
      </c>
      <c r="C114" s="84">
        <v>763.3119987</v>
      </c>
      <c r="D114" s="84">
        <v>758.88171159000001</v>
      </c>
      <c r="E114" s="84">
        <v>128.5621372</v>
      </c>
      <c r="F114" s="84">
        <v>128.5621372</v>
      </c>
    </row>
    <row r="115" spans="1:6" ht="12.75" customHeight="1" x14ac:dyDescent="0.2">
      <c r="A115" s="83" t="s">
        <v>146</v>
      </c>
      <c r="B115" s="83">
        <v>11</v>
      </c>
      <c r="C115" s="84">
        <v>730.55908025999997</v>
      </c>
      <c r="D115" s="84">
        <v>725.95209123999996</v>
      </c>
      <c r="E115" s="84">
        <v>122.98353081</v>
      </c>
      <c r="F115" s="84">
        <v>122.98353081</v>
      </c>
    </row>
    <row r="116" spans="1:6" ht="12.75" customHeight="1" x14ac:dyDescent="0.2">
      <c r="A116" s="83" t="s">
        <v>146</v>
      </c>
      <c r="B116" s="83">
        <v>12</v>
      </c>
      <c r="C116" s="84">
        <v>701.10896862000004</v>
      </c>
      <c r="D116" s="84">
        <v>696.00278225</v>
      </c>
      <c r="E116" s="84">
        <v>117.90981891</v>
      </c>
      <c r="F116" s="84">
        <v>117.90981891</v>
      </c>
    </row>
    <row r="117" spans="1:6" ht="12.75" customHeight="1" x14ac:dyDescent="0.2">
      <c r="A117" s="83" t="s">
        <v>146</v>
      </c>
      <c r="B117" s="83">
        <v>13</v>
      </c>
      <c r="C117" s="84">
        <v>701.80193928000006</v>
      </c>
      <c r="D117" s="84">
        <v>696.19260532999999</v>
      </c>
      <c r="E117" s="84">
        <v>117.94197683</v>
      </c>
      <c r="F117" s="84">
        <v>117.94197683</v>
      </c>
    </row>
    <row r="118" spans="1:6" ht="12.75" customHeight="1" x14ac:dyDescent="0.2">
      <c r="A118" s="83" t="s">
        <v>146</v>
      </c>
      <c r="B118" s="83">
        <v>14</v>
      </c>
      <c r="C118" s="84">
        <v>701.96016023000004</v>
      </c>
      <c r="D118" s="84">
        <v>700.81355011999995</v>
      </c>
      <c r="E118" s="84">
        <v>118.72481101</v>
      </c>
      <c r="F118" s="84">
        <v>118.72481101</v>
      </c>
    </row>
    <row r="119" spans="1:6" ht="12.75" customHeight="1" x14ac:dyDescent="0.2">
      <c r="A119" s="83" t="s">
        <v>146</v>
      </c>
      <c r="B119" s="83">
        <v>15</v>
      </c>
      <c r="C119" s="84">
        <v>709.66876818000003</v>
      </c>
      <c r="D119" s="84">
        <v>705.13008556</v>
      </c>
      <c r="E119" s="84">
        <v>119.4560752</v>
      </c>
      <c r="F119" s="84">
        <v>119.4560752</v>
      </c>
    </row>
    <row r="120" spans="1:6" ht="12.75" customHeight="1" x14ac:dyDescent="0.2">
      <c r="A120" s="83" t="s">
        <v>146</v>
      </c>
      <c r="B120" s="83">
        <v>16</v>
      </c>
      <c r="C120" s="84">
        <v>701.68872291000002</v>
      </c>
      <c r="D120" s="84">
        <v>697.87056015999997</v>
      </c>
      <c r="E120" s="84">
        <v>118.22623913</v>
      </c>
      <c r="F120" s="84">
        <v>118.22623913</v>
      </c>
    </row>
    <row r="121" spans="1:6" ht="12.75" customHeight="1" x14ac:dyDescent="0.2">
      <c r="A121" s="83" t="s">
        <v>146</v>
      </c>
      <c r="B121" s="83">
        <v>17</v>
      </c>
      <c r="C121" s="84">
        <v>699.29500012000005</v>
      </c>
      <c r="D121" s="84">
        <v>695.68320943000003</v>
      </c>
      <c r="E121" s="84">
        <v>117.85568008</v>
      </c>
      <c r="F121" s="84">
        <v>117.85568008</v>
      </c>
    </row>
    <row r="122" spans="1:6" ht="12.75" customHeight="1" x14ac:dyDescent="0.2">
      <c r="A122" s="83" t="s">
        <v>146</v>
      </c>
      <c r="B122" s="83">
        <v>18</v>
      </c>
      <c r="C122" s="84">
        <v>701.86487063000004</v>
      </c>
      <c r="D122" s="84">
        <v>698.44571408000002</v>
      </c>
      <c r="E122" s="84">
        <v>118.32367594999999</v>
      </c>
      <c r="F122" s="84">
        <v>118.32367594999999</v>
      </c>
    </row>
    <row r="123" spans="1:6" ht="12.75" customHeight="1" x14ac:dyDescent="0.2">
      <c r="A123" s="83" t="s">
        <v>146</v>
      </c>
      <c r="B123" s="83">
        <v>19</v>
      </c>
      <c r="C123" s="84">
        <v>686.60725242000001</v>
      </c>
      <c r="D123" s="84">
        <v>683.00518753999995</v>
      </c>
      <c r="E123" s="84">
        <v>115.70789662</v>
      </c>
      <c r="F123" s="84">
        <v>115.70789662</v>
      </c>
    </row>
    <row r="124" spans="1:6" ht="12.75" customHeight="1" x14ac:dyDescent="0.2">
      <c r="A124" s="83" t="s">
        <v>146</v>
      </c>
      <c r="B124" s="83">
        <v>20</v>
      </c>
      <c r="C124" s="84">
        <v>645.54792576</v>
      </c>
      <c r="D124" s="84">
        <v>641.72826702999998</v>
      </c>
      <c r="E124" s="84">
        <v>108.71517425</v>
      </c>
      <c r="F124" s="84">
        <v>108.71517425</v>
      </c>
    </row>
    <row r="125" spans="1:6" ht="12.75" customHeight="1" x14ac:dyDescent="0.2">
      <c r="A125" s="83" t="s">
        <v>146</v>
      </c>
      <c r="B125" s="83">
        <v>21</v>
      </c>
      <c r="C125" s="84">
        <v>637.89215019999995</v>
      </c>
      <c r="D125" s="84">
        <v>634.34854730999996</v>
      </c>
      <c r="E125" s="84">
        <v>107.46497607000001</v>
      </c>
      <c r="F125" s="84">
        <v>107.46497607000001</v>
      </c>
    </row>
    <row r="126" spans="1:6" ht="12.75" customHeight="1" x14ac:dyDescent="0.2">
      <c r="A126" s="83" t="s">
        <v>146</v>
      </c>
      <c r="B126" s="83">
        <v>22</v>
      </c>
      <c r="C126" s="84">
        <v>631.30720709000002</v>
      </c>
      <c r="D126" s="84">
        <v>627.73965021000004</v>
      </c>
      <c r="E126" s="84">
        <v>106.34536292999999</v>
      </c>
      <c r="F126" s="84">
        <v>106.34536292999999</v>
      </c>
    </row>
    <row r="127" spans="1:6" ht="12.75" customHeight="1" x14ac:dyDescent="0.2">
      <c r="A127" s="83" t="s">
        <v>146</v>
      </c>
      <c r="B127" s="83">
        <v>23</v>
      </c>
      <c r="C127" s="84">
        <v>665.40622083000005</v>
      </c>
      <c r="D127" s="84">
        <v>661.59866510999996</v>
      </c>
      <c r="E127" s="84">
        <v>112.08141804</v>
      </c>
      <c r="F127" s="84">
        <v>112.08141804</v>
      </c>
    </row>
    <row r="128" spans="1:6" ht="12.75" customHeight="1" x14ac:dyDescent="0.2">
      <c r="A128" s="83" t="s">
        <v>146</v>
      </c>
      <c r="B128" s="83">
        <v>24</v>
      </c>
      <c r="C128" s="84">
        <v>726.86473111999999</v>
      </c>
      <c r="D128" s="84">
        <v>722.30854877000002</v>
      </c>
      <c r="E128" s="84">
        <v>122.36627833999999</v>
      </c>
      <c r="F128" s="84">
        <v>122.36627833999999</v>
      </c>
    </row>
    <row r="129" spans="1:6" ht="12.75" customHeight="1" x14ac:dyDescent="0.2">
      <c r="A129" s="83" t="s">
        <v>147</v>
      </c>
      <c r="B129" s="83">
        <v>1</v>
      </c>
      <c r="C129" s="84">
        <v>834.89194225000006</v>
      </c>
      <c r="D129" s="84">
        <v>829.11737753</v>
      </c>
      <c r="E129" s="84">
        <v>140.46076012</v>
      </c>
      <c r="F129" s="84">
        <v>140.46076012</v>
      </c>
    </row>
    <row r="130" spans="1:6" ht="12.75" customHeight="1" x14ac:dyDescent="0.2">
      <c r="A130" s="83" t="s">
        <v>147</v>
      </c>
      <c r="B130" s="83">
        <v>2</v>
      </c>
      <c r="C130" s="84">
        <v>856.47057927000003</v>
      </c>
      <c r="D130" s="84">
        <v>850.98136166999996</v>
      </c>
      <c r="E130" s="84">
        <v>144.16473728</v>
      </c>
      <c r="F130" s="84">
        <v>144.16473728</v>
      </c>
    </row>
    <row r="131" spans="1:6" ht="12.75" customHeight="1" x14ac:dyDescent="0.2">
      <c r="A131" s="83" t="s">
        <v>147</v>
      </c>
      <c r="B131" s="83">
        <v>3</v>
      </c>
      <c r="C131" s="84">
        <v>878.07732358999999</v>
      </c>
      <c r="D131" s="84">
        <v>872.84209826999995</v>
      </c>
      <c r="E131" s="84">
        <v>147.86816428</v>
      </c>
      <c r="F131" s="84">
        <v>147.86816428</v>
      </c>
    </row>
    <row r="132" spans="1:6" ht="12.75" customHeight="1" x14ac:dyDescent="0.2">
      <c r="A132" s="83" t="s">
        <v>147</v>
      </c>
      <c r="B132" s="83">
        <v>4</v>
      </c>
      <c r="C132" s="84">
        <v>896.48836170000004</v>
      </c>
      <c r="D132" s="84">
        <v>891.08026749999999</v>
      </c>
      <c r="E132" s="84">
        <v>150.9578922</v>
      </c>
      <c r="F132" s="84">
        <v>150.9578922</v>
      </c>
    </row>
    <row r="133" spans="1:6" ht="12.75" customHeight="1" x14ac:dyDescent="0.2">
      <c r="A133" s="83" t="s">
        <v>147</v>
      </c>
      <c r="B133" s="83">
        <v>5</v>
      </c>
      <c r="C133" s="84">
        <v>891.21547086999999</v>
      </c>
      <c r="D133" s="84">
        <v>885.88479110000003</v>
      </c>
      <c r="E133" s="84">
        <v>150.07772664000001</v>
      </c>
      <c r="F133" s="84">
        <v>150.07772664000001</v>
      </c>
    </row>
    <row r="134" spans="1:6" ht="12.75" customHeight="1" x14ac:dyDescent="0.2">
      <c r="A134" s="83" t="s">
        <v>147</v>
      </c>
      <c r="B134" s="83">
        <v>6</v>
      </c>
      <c r="C134" s="84">
        <v>887.52307796000002</v>
      </c>
      <c r="D134" s="84">
        <v>882.14158867000003</v>
      </c>
      <c r="E134" s="84">
        <v>149.44359077999999</v>
      </c>
      <c r="F134" s="84">
        <v>149.44359077999999</v>
      </c>
    </row>
    <row r="135" spans="1:6" ht="12.75" customHeight="1" x14ac:dyDescent="0.2">
      <c r="A135" s="83" t="s">
        <v>147</v>
      </c>
      <c r="B135" s="83">
        <v>7</v>
      </c>
      <c r="C135" s="84">
        <v>851.73463263999997</v>
      </c>
      <c r="D135" s="84">
        <v>846.56190876000005</v>
      </c>
      <c r="E135" s="84">
        <v>143.41603784</v>
      </c>
      <c r="F135" s="84">
        <v>143.41603784</v>
      </c>
    </row>
    <row r="136" spans="1:6" ht="12.75" customHeight="1" x14ac:dyDescent="0.2">
      <c r="A136" s="83" t="s">
        <v>147</v>
      </c>
      <c r="B136" s="83">
        <v>8</v>
      </c>
      <c r="C136" s="84">
        <v>808.34213588</v>
      </c>
      <c r="D136" s="84">
        <v>803.39936695999995</v>
      </c>
      <c r="E136" s="84">
        <v>136.10387241000001</v>
      </c>
      <c r="F136" s="84">
        <v>136.10387241000001</v>
      </c>
    </row>
    <row r="137" spans="1:6" ht="12.75" customHeight="1" x14ac:dyDescent="0.2">
      <c r="A137" s="83" t="s">
        <v>147</v>
      </c>
      <c r="B137" s="83">
        <v>9</v>
      </c>
      <c r="C137" s="84">
        <v>749.89415771999995</v>
      </c>
      <c r="D137" s="84">
        <v>745.00338846</v>
      </c>
      <c r="E137" s="84">
        <v>126.21101073</v>
      </c>
      <c r="F137" s="84">
        <v>126.21101073</v>
      </c>
    </row>
    <row r="138" spans="1:6" ht="12.75" customHeight="1" x14ac:dyDescent="0.2">
      <c r="A138" s="83" t="s">
        <v>147</v>
      </c>
      <c r="B138" s="83">
        <v>10</v>
      </c>
      <c r="C138" s="84">
        <v>666.56597639999995</v>
      </c>
      <c r="D138" s="84">
        <v>662.31409833999999</v>
      </c>
      <c r="E138" s="84">
        <v>112.20261957</v>
      </c>
      <c r="F138" s="84">
        <v>112.20261957</v>
      </c>
    </row>
    <row r="139" spans="1:6" ht="12.75" customHeight="1" x14ac:dyDescent="0.2">
      <c r="A139" s="83" t="s">
        <v>147</v>
      </c>
      <c r="B139" s="83">
        <v>11</v>
      </c>
      <c r="C139" s="84">
        <v>632.97231159</v>
      </c>
      <c r="D139" s="84">
        <v>629.04811253000003</v>
      </c>
      <c r="E139" s="84">
        <v>106.56702951</v>
      </c>
      <c r="F139" s="84">
        <v>106.56702951</v>
      </c>
    </row>
    <row r="140" spans="1:6" ht="12.75" customHeight="1" x14ac:dyDescent="0.2">
      <c r="A140" s="83" t="s">
        <v>147</v>
      </c>
      <c r="B140" s="83">
        <v>12</v>
      </c>
      <c r="C140" s="84">
        <v>634.58036992999996</v>
      </c>
      <c r="D140" s="84">
        <v>630.75078780000001</v>
      </c>
      <c r="E140" s="84">
        <v>106.85547969</v>
      </c>
      <c r="F140" s="84">
        <v>106.85547969</v>
      </c>
    </row>
    <row r="141" spans="1:6" ht="12.75" customHeight="1" x14ac:dyDescent="0.2">
      <c r="A141" s="83" t="s">
        <v>147</v>
      </c>
      <c r="B141" s="83">
        <v>13</v>
      </c>
      <c r="C141" s="84">
        <v>634.38662308999994</v>
      </c>
      <c r="D141" s="84">
        <v>630.14514809000002</v>
      </c>
      <c r="E141" s="84">
        <v>106.75287828</v>
      </c>
      <c r="F141" s="84">
        <v>106.75287828</v>
      </c>
    </row>
    <row r="142" spans="1:6" ht="12.75" customHeight="1" x14ac:dyDescent="0.2">
      <c r="A142" s="83" t="s">
        <v>147</v>
      </c>
      <c r="B142" s="83">
        <v>14</v>
      </c>
      <c r="C142" s="84">
        <v>646.46648801000003</v>
      </c>
      <c r="D142" s="84">
        <v>642.11423349999995</v>
      </c>
      <c r="E142" s="84">
        <v>108.78056083</v>
      </c>
      <c r="F142" s="84">
        <v>108.78056083</v>
      </c>
    </row>
    <row r="143" spans="1:6" ht="12.75" customHeight="1" x14ac:dyDescent="0.2">
      <c r="A143" s="83" t="s">
        <v>147</v>
      </c>
      <c r="B143" s="83">
        <v>15</v>
      </c>
      <c r="C143" s="84">
        <v>659.22823284000003</v>
      </c>
      <c r="D143" s="84">
        <v>654.74337057000002</v>
      </c>
      <c r="E143" s="84">
        <v>110.92006271</v>
      </c>
      <c r="F143" s="84">
        <v>110.92006271</v>
      </c>
    </row>
    <row r="144" spans="1:6" ht="12.75" customHeight="1" x14ac:dyDescent="0.2">
      <c r="A144" s="83" t="s">
        <v>147</v>
      </c>
      <c r="B144" s="83">
        <v>16</v>
      </c>
      <c r="C144" s="84">
        <v>664.71315666999999</v>
      </c>
      <c r="D144" s="84">
        <v>660.30555118999996</v>
      </c>
      <c r="E144" s="84">
        <v>111.86235163000001</v>
      </c>
      <c r="F144" s="84">
        <v>111.86235163000001</v>
      </c>
    </row>
    <row r="145" spans="1:6" ht="12.75" customHeight="1" x14ac:dyDescent="0.2">
      <c r="A145" s="83" t="s">
        <v>147</v>
      </c>
      <c r="B145" s="83">
        <v>17</v>
      </c>
      <c r="C145" s="84">
        <v>661.92917961000001</v>
      </c>
      <c r="D145" s="84">
        <v>657.79991482000003</v>
      </c>
      <c r="E145" s="84">
        <v>111.43787182</v>
      </c>
      <c r="F145" s="84">
        <v>111.43787182</v>
      </c>
    </row>
    <row r="146" spans="1:6" ht="12.75" customHeight="1" x14ac:dyDescent="0.2">
      <c r="A146" s="83" t="s">
        <v>147</v>
      </c>
      <c r="B146" s="83">
        <v>18</v>
      </c>
      <c r="C146" s="84">
        <v>663.88156271000003</v>
      </c>
      <c r="D146" s="84">
        <v>659.52018568999995</v>
      </c>
      <c r="E146" s="84">
        <v>111.72930288000001</v>
      </c>
      <c r="F146" s="84">
        <v>111.72930288000001</v>
      </c>
    </row>
    <row r="147" spans="1:6" ht="12.75" customHeight="1" x14ac:dyDescent="0.2">
      <c r="A147" s="83" t="s">
        <v>147</v>
      </c>
      <c r="B147" s="83">
        <v>19</v>
      </c>
      <c r="C147" s="84">
        <v>656.89829787999997</v>
      </c>
      <c r="D147" s="84">
        <v>652.01707724000005</v>
      </c>
      <c r="E147" s="84">
        <v>110.45820141</v>
      </c>
      <c r="F147" s="84">
        <v>110.45820141</v>
      </c>
    </row>
    <row r="148" spans="1:6" ht="12.75" customHeight="1" x14ac:dyDescent="0.2">
      <c r="A148" s="83" t="s">
        <v>147</v>
      </c>
      <c r="B148" s="83">
        <v>20</v>
      </c>
      <c r="C148" s="84">
        <v>649.97427397000001</v>
      </c>
      <c r="D148" s="84">
        <v>644.86112082</v>
      </c>
      <c r="E148" s="84">
        <v>109.24591096</v>
      </c>
      <c r="F148" s="84">
        <v>109.24591096</v>
      </c>
    </row>
    <row r="149" spans="1:6" ht="12.75" customHeight="1" x14ac:dyDescent="0.2">
      <c r="A149" s="83" t="s">
        <v>147</v>
      </c>
      <c r="B149" s="83">
        <v>21</v>
      </c>
      <c r="C149" s="84">
        <v>634.09127353999997</v>
      </c>
      <c r="D149" s="84">
        <v>629.13842366999995</v>
      </c>
      <c r="E149" s="84">
        <v>106.58232912</v>
      </c>
      <c r="F149" s="84">
        <v>106.58232912</v>
      </c>
    </row>
    <row r="150" spans="1:6" ht="12.75" customHeight="1" x14ac:dyDescent="0.2">
      <c r="A150" s="83" t="s">
        <v>147</v>
      </c>
      <c r="B150" s="83">
        <v>22</v>
      </c>
      <c r="C150" s="84">
        <v>624.01159742000004</v>
      </c>
      <c r="D150" s="84">
        <v>619.34384287</v>
      </c>
      <c r="E150" s="84">
        <v>104.92302936</v>
      </c>
      <c r="F150" s="84">
        <v>104.92302936</v>
      </c>
    </row>
    <row r="151" spans="1:6" ht="12.75" customHeight="1" x14ac:dyDescent="0.2">
      <c r="A151" s="83" t="s">
        <v>147</v>
      </c>
      <c r="B151" s="83">
        <v>23</v>
      </c>
      <c r="C151" s="84">
        <v>649.55011659000002</v>
      </c>
      <c r="D151" s="84">
        <v>645.08902929999999</v>
      </c>
      <c r="E151" s="84">
        <v>109.28452093</v>
      </c>
      <c r="F151" s="84">
        <v>109.28452093</v>
      </c>
    </row>
    <row r="152" spans="1:6" ht="12.75" customHeight="1" x14ac:dyDescent="0.2">
      <c r="A152" s="83" t="s">
        <v>147</v>
      </c>
      <c r="B152" s="83">
        <v>24</v>
      </c>
      <c r="C152" s="84">
        <v>717.69345277000002</v>
      </c>
      <c r="D152" s="84">
        <v>713.12749326000005</v>
      </c>
      <c r="E152" s="84">
        <v>120.81091589</v>
      </c>
      <c r="F152" s="84">
        <v>120.81091589</v>
      </c>
    </row>
    <row r="153" spans="1:6" ht="12.75" customHeight="1" x14ac:dyDescent="0.2">
      <c r="A153" s="83" t="s">
        <v>148</v>
      </c>
      <c r="B153" s="83">
        <v>1</v>
      </c>
      <c r="C153" s="84">
        <v>780.76177425000003</v>
      </c>
      <c r="D153" s="84">
        <v>775.61408216999996</v>
      </c>
      <c r="E153" s="84">
        <v>131.39676781</v>
      </c>
      <c r="F153" s="84">
        <v>131.39676781</v>
      </c>
    </row>
    <row r="154" spans="1:6" ht="12.75" customHeight="1" x14ac:dyDescent="0.2">
      <c r="A154" s="83" t="s">
        <v>148</v>
      </c>
      <c r="B154" s="83">
        <v>2</v>
      </c>
      <c r="C154" s="84">
        <v>803.92609493999998</v>
      </c>
      <c r="D154" s="84">
        <v>798.65652053999997</v>
      </c>
      <c r="E154" s="84">
        <v>135.30038687999999</v>
      </c>
      <c r="F154" s="84">
        <v>135.30038687999999</v>
      </c>
    </row>
    <row r="155" spans="1:6" ht="12.75" customHeight="1" x14ac:dyDescent="0.2">
      <c r="A155" s="83" t="s">
        <v>148</v>
      </c>
      <c r="B155" s="83">
        <v>3</v>
      </c>
      <c r="C155" s="84">
        <v>823.57450187999996</v>
      </c>
      <c r="D155" s="84">
        <v>818.29078546999995</v>
      </c>
      <c r="E155" s="84">
        <v>138.62662735000001</v>
      </c>
      <c r="F155" s="84">
        <v>138.62662735000001</v>
      </c>
    </row>
    <row r="156" spans="1:6" ht="12.75" customHeight="1" x14ac:dyDescent="0.2">
      <c r="A156" s="83" t="s">
        <v>148</v>
      </c>
      <c r="B156" s="83">
        <v>4</v>
      </c>
      <c r="C156" s="84">
        <v>835.99395597</v>
      </c>
      <c r="D156" s="84">
        <v>830.67564850999997</v>
      </c>
      <c r="E156" s="84">
        <v>140.72474678</v>
      </c>
      <c r="F156" s="84">
        <v>140.72474678</v>
      </c>
    </row>
    <row r="157" spans="1:6" ht="12.75" customHeight="1" x14ac:dyDescent="0.2">
      <c r="A157" s="83" t="s">
        <v>148</v>
      </c>
      <c r="B157" s="83">
        <v>5</v>
      </c>
      <c r="C157" s="84">
        <v>835.74505870999997</v>
      </c>
      <c r="D157" s="84">
        <v>830.45619223000006</v>
      </c>
      <c r="E157" s="84">
        <v>140.68756869000001</v>
      </c>
      <c r="F157" s="84">
        <v>140.68756869000001</v>
      </c>
    </row>
    <row r="158" spans="1:6" ht="12.75" customHeight="1" x14ac:dyDescent="0.2">
      <c r="A158" s="83" t="s">
        <v>148</v>
      </c>
      <c r="B158" s="83">
        <v>6</v>
      </c>
      <c r="C158" s="84">
        <v>830.45790910999995</v>
      </c>
      <c r="D158" s="84">
        <v>825.13456865000001</v>
      </c>
      <c r="E158" s="84">
        <v>139.78603254000001</v>
      </c>
      <c r="F158" s="84">
        <v>139.78603254000001</v>
      </c>
    </row>
    <row r="159" spans="1:6" ht="12.75" customHeight="1" x14ac:dyDescent="0.2">
      <c r="A159" s="83" t="s">
        <v>148</v>
      </c>
      <c r="B159" s="83">
        <v>7</v>
      </c>
      <c r="C159" s="84">
        <v>865.15474254000003</v>
      </c>
      <c r="D159" s="84">
        <v>859.58302430000003</v>
      </c>
      <c r="E159" s="84">
        <v>145.62194478999999</v>
      </c>
      <c r="F159" s="84">
        <v>145.62194478999999</v>
      </c>
    </row>
    <row r="160" spans="1:6" ht="12.75" customHeight="1" x14ac:dyDescent="0.2">
      <c r="A160" s="83" t="s">
        <v>148</v>
      </c>
      <c r="B160" s="83">
        <v>8</v>
      </c>
      <c r="C160" s="84">
        <v>835.16054865000001</v>
      </c>
      <c r="D160" s="84">
        <v>830.00076444000001</v>
      </c>
      <c r="E160" s="84">
        <v>140.61041467999999</v>
      </c>
      <c r="F160" s="84">
        <v>140.61041467999999</v>
      </c>
    </row>
    <row r="161" spans="1:6" ht="12.75" customHeight="1" x14ac:dyDescent="0.2">
      <c r="A161" s="83" t="s">
        <v>148</v>
      </c>
      <c r="B161" s="83">
        <v>9</v>
      </c>
      <c r="C161" s="84">
        <v>777.15844787000003</v>
      </c>
      <c r="D161" s="84">
        <v>772.37751347999995</v>
      </c>
      <c r="E161" s="84">
        <v>130.84846075999999</v>
      </c>
      <c r="F161" s="84">
        <v>130.84846075999999</v>
      </c>
    </row>
    <row r="162" spans="1:6" ht="12.75" customHeight="1" x14ac:dyDescent="0.2">
      <c r="A162" s="83" t="s">
        <v>148</v>
      </c>
      <c r="B162" s="83">
        <v>10</v>
      </c>
      <c r="C162" s="84">
        <v>670.61139602000003</v>
      </c>
      <c r="D162" s="84">
        <v>666.32096434000005</v>
      </c>
      <c r="E162" s="84">
        <v>112.88142267000001</v>
      </c>
      <c r="F162" s="84">
        <v>112.88142267000001</v>
      </c>
    </row>
    <row r="163" spans="1:6" ht="12.75" customHeight="1" x14ac:dyDescent="0.2">
      <c r="A163" s="83" t="s">
        <v>148</v>
      </c>
      <c r="B163" s="83">
        <v>11</v>
      </c>
      <c r="C163" s="84">
        <v>605.51531434000003</v>
      </c>
      <c r="D163" s="84">
        <v>601.78993778999995</v>
      </c>
      <c r="E163" s="84">
        <v>101.94922261000001</v>
      </c>
      <c r="F163" s="84">
        <v>101.94922261000001</v>
      </c>
    </row>
    <row r="164" spans="1:6" ht="12.75" customHeight="1" x14ac:dyDescent="0.2">
      <c r="A164" s="83" t="s">
        <v>148</v>
      </c>
      <c r="B164" s="83">
        <v>12</v>
      </c>
      <c r="C164" s="84">
        <v>600.90666856999997</v>
      </c>
      <c r="D164" s="84">
        <v>597.43472784000005</v>
      </c>
      <c r="E164" s="84">
        <v>101.21140656999999</v>
      </c>
      <c r="F164" s="84">
        <v>101.21140656999999</v>
      </c>
    </row>
    <row r="165" spans="1:6" ht="12.75" customHeight="1" x14ac:dyDescent="0.2">
      <c r="A165" s="83" t="s">
        <v>148</v>
      </c>
      <c r="B165" s="83">
        <v>13</v>
      </c>
      <c r="C165" s="84">
        <v>619.41807558000005</v>
      </c>
      <c r="D165" s="84">
        <v>615.67637637999997</v>
      </c>
      <c r="E165" s="84">
        <v>104.30172392</v>
      </c>
      <c r="F165" s="84">
        <v>104.30172392</v>
      </c>
    </row>
    <row r="166" spans="1:6" ht="12.75" customHeight="1" x14ac:dyDescent="0.2">
      <c r="A166" s="83" t="s">
        <v>148</v>
      </c>
      <c r="B166" s="83">
        <v>14</v>
      </c>
      <c r="C166" s="84">
        <v>650.30568686000004</v>
      </c>
      <c r="D166" s="84">
        <v>646.28633760000002</v>
      </c>
      <c r="E166" s="84">
        <v>109.48735691</v>
      </c>
      <c r="F166" s="84">
        <v>109.48735691</v>
      </c>
    </row>
    <row r="167" spans="1:6" ht="12.75" customHeight="1" x14ac:dyDescent="0.2">
      <c r="A167" s="83" t="s">
        <v>148</v>
      </c>
      <c r="B167" s="83">
        <v>15</v>
      </c>
      <c r="C167" s="84">
        <v>654.68249407999997</v>
      </c>
      <c r="D167" s="84">
        <v>650.49822179</v>
      </c>
      <c r="E167" s="84">
        <v>110.20089213</v>
      </c>
      <c r="F167" s="84">
        <v>110.20089213</v>
      </c>
    </row>
    <row r="168" spans="1:6" ht="12.75" customHeight="1" x14ac:dyDescent="0.2">
      <c r="A168" s="83" t="s">
        <v>148</v>
      </c>
      <c r="B168" s="83">
        <v>16</v>
      </c>
      <c r="C168" s="84">
        <v>657.08462741000005</v>
      </c>
      <c r="D168" s="84">
        <v>652.97911062000003</v>
      </c>
      <c r="E168" s="84">
        <v>110.62117947</v>
      </c>
      <c r="F168" s="84">
        <v>110.62117947</v>
      </c>
    </row>
    <row r="169" spans="1:6" ht="12.75" customHeight="1" x14ac:dyDescent="0.2">
      <c r="A169" s="83" t="s">
        <v>148</v>
      </c>
      <c r="B169" s="83">
        <v>17</v>
      </c>
      <c r="C169" s="84">
        <v>651.69424026000002</v>
      </c>
      <c r="D169" s="84">
        <v>647.37139858</v>
      </c>
      <c r="E169" s="84">
        <v>109.67117707</v>
      </c>
      <c r="F169" s="84">
        <v>109.67117707</v>
      </c>
    </row>
    <row r="170" spans="1:6" ht="12.75" customHeight="1" x14ac:dyDescent="0.2">
      <c r="A170" s="83" t="s">
        <v>148</v>
      </c>
      <c r="B170" s="83">
        <v>18</v>
      </c>
      <c r="C170" s="84">
        <v>655.79289056000005</v>
      </c>
      <c r="D170" s="84">
        <v>651.60030244999996</v>
      </c>
      <c r="E170" s="84">
        <v>110.3875956</v>
      </c>
      <c r="F170" s="84">
        <v>110.3875956</v>
      </c>
    </row>
    <row r="171" spans="1:6" ht="12.75" customHeight="1" x14ac:dyDescent="0.2">
      <c r="A171" s="83" t="s">
        <v>148</v>
      </c>
      <c r="B171" s="83">
        <v>19</v>
      </c>
      <c r="C171" s="84">
        <v>650.55925393999996</v>
      </c>
      <c r="D171" s="84">
        <v>646.42681381</v>
      </c>
      <c r="E171" s="84">
        <v>109.51115498</v>
      </c>
      <c r="F171" s="84">
        <v>109.51115498</v>
      </c>
    </row>
    <row r="172" spans="1:6" ht="12.75" customHeight="1" x14ac:dyDescent="0.2">
      <c r="A172" s="83" t="s">
        <v>148</v>
      </c>
      <c r="B172" s="83">
        <v>20</v>
      </c>
      <c r="C172" s="84">
        <v>634.36831075999999</v>
      </c>
      <c r="D172" s="84">
        <v>630.26397488999999</v>
      </c>
      <c r="E172" s="84">
        <v>106.77300873</v>
      </c>
      <c r="F172" s="84">
        <v>106.77300873</v>
      </c>
    </row>
    <row r="173" spans="1:6" ht="12.75" customHeight="1" x14ac:dyDescent="0.2">
      <c r="A173" s="83" t="s">
        <v>148</v>
      </c>
      <c r="B173" s="83">
        <v>21</v>
      </c>
      <c r="C173" s="84">
        <v>599.10128456999996</v>
      </c>
      <c r="D173" s="84">
        <v>595.18006552999998</v>
      </c>
      <c r="E173" s="84">
        <v>100.82944427</v>
      </c>
      <c r="F173" s="84">
        <v>100.82944427</v>
      </c>
    </row>
    <row r="174" spans="1:6" ht="12.75" customHeight="1" x14ac:dyDescent="0.2">
      <c r="A174" s="83" t="s">
        <v>148</v>
      </c>
      <c r="B174" s="83">
        <v>22</v>
      </c>
      <c r="C174" s="84">
        <v>584.13991081999995</v>
      </c>
      <c r="D174" s="84">
        <v>580.29300077000005</v>
      </c>
      <c r="E174" s="84">
        <v>98.307426890000002</v>
      </c>
      <c r="F174" s="84">
        <v>98.307426890000002</v>
      </c>
    </row>
    <row r="175" spans="1:6" ht="12.75" customHeight="1" x14ac:dyDescent="0.2">
      <c r="A175" s="83" t="s">
        <v>148</v>
      </c>
      <c r="B175" s="83">
        <v>23</v>
      </c>
      <c r="C175" s="84">
        <v>616.20283165000001</v>
      </c>
      <c r="D175" s="84">
        <v>612.07933816000002</v>
      </c>
      <c r="E175" s="84">
        <v>103.69234974</v>
      </c>
      <c r="F175" s="84">
        <v>103.69234974</v>
      </c>
    </row>
    <row r="176" spans="1:6" ht="12.75" customHeight="1" x14ac:dyDescent="0.2">
      <c r="A176" s="83" t="s">
        <v>148</v>
      </c>
      <c r="B176" s="83">
        <v>24</v>
      </c>
      <c r="C176" s="84">
        <v>713.20926195000004</v>
      </c>
      <c r="D176" s="84">
        <v>708.30482386000006</v>
      </c>
      <c r="E176" s="84">
        <v>119.99390756</v>
      </c>
      <c r="F176" s="84">
        <v>119.99390756</v>
      </c>
    </row>
    <row r="177" spans="1:6" ht="12.75" customHeight="1" x14ac:dyDescent="0.2">
      <c r="A177" s="83" t="s">
        <v>149</v>
      </c>
      <c r="B177" s="83">
        <v>1</v>
      </c>
      <c r="C177" s="84">
        <v>810.81357718000004</v>
      </c>
      <c r="D177" s="84">
        <v>805.08212662999995</v>
      </c>
      <c r="E177" s="84">
        <v>136.38894869000001</v>
      </c>
      <c r="F177" s="84">
        <v>136.38894869000001</v>
      </c>
    </row>
    <row r="178" spans="1:6" ht="12.75" customHeight="1" x14ac:dyDescent="0.2">
      <c r="A178" s="83" t="s">
        <v>149</v>
      </c>
      <c r="B178" s="83">
        <v>2</v>
      </c>
      <c r="C178" s="84">
        <v>827.84349357999997</v>
      </c>
      <c r="D178" s="84">
        <v>822.10933458</v>
      </c>
      <c r="E178" s="84">
        <v>139.27352769000001</v>
      </c>
      <c r="F178" s="84">
        <v>139.27352769000001</v>
      </c>
    </row>
    <row r="179" spans="1:6" ht="12.75" customHeight="1" x14ac:dyDescent="0.2">
      <c r="A179" s="83" t="s">
        <v>149</v>
      </c>
      <c r="B179" s="83">
        <v>3</v>
      </c>
      <c r="C179" s="84">
        <v>837.29088509999997</v>
      </c>
      <c r="D179" s="84">
        <v>831.53671941000005</v>
      </c>
      <c r="E179" s="84">
        <v>140.87062078</v>
      </c>
      <c r="F179" s="84">
        <v>140.87062078</v>
      </c>
    </row>
    <row r="180" spans="1:6" ht="12.75" customHeight="1" x14ac:dyDescent="0.2">
      <c r="A180" s="83" t="s">
        <v>149</v>
      </c>
      <c r="B180" s="83">
        <v>4</v>
      </c>
      <c r="C180" s="84">
        <v>837.32499736</v>
      </c>
      <c r="D180" s="84">
        <v>831.42789126000002</v>
      </c>
      <c r="E180" s="84">
        <v>140.85218420999999</v>
      </c>
      <c r="F180" s="84">
        <v>140.85218420999999</v>
      </c>
    </row>
    <row r="181" spans="1:6" ht="12.75" customHeight="1" x14ac:dyDescent="0.2">
      <c r="A181" s="83" t="s">
        <v>149</v>
      </c>
      <c r="B181" s="83">
        <v>5</v>
      </c>
      <c r="C181" s="84">
        <v>826.88975134999998</v>
      </c>
      <c r="D181" s="84">
        <v>820.71475468999995</v>
      </c>
      <c r="E181" s="84">
        <v>139.03727193</v>
      </c>
      <c r="F181" s="84">
        <v>139.03727193</v>
      </c>
    </row>
    <row r="182" spans="1:6" ht="12.75" customHeight="1" x14ac:dyDescent="0.2">
      <c r="A182" s="83" t="s">
        <v>149</v>
      </c>
      <c r="B182" s="83">
        <v>6</v>
      </c>
      <c r="C182" s="84">
        <v>832.26093220999996</v>
      </c>
      <c r="D182" s="84">
        <v>825.96781311999996</v>
      </c>
      <c r="E182" s="84">
        <v>139.92719246999999</v>
      </c>
      <c r="F182" s="84">
        <v>139.92719246999999</v>
      </c>
    </row>
    <row r="183" spans="1:6" ht="12.75" customHeight="1" x14ac:dyDescent="0.2">
      <c r="A183" s="83" t="s">
        <v>149</v>
      </c>
      <c r="B183" s="83">
        <v>7</v>
      </c>
      <c r="C183" s="84">
        <v>837.26358679999998</v>
      </c>
      <c r="D183" s="84">
        <v>831.41320116999998</v>
      </c>
      <c r="E183" s="84">
        <v>140.84969555999999</v>
      </c>
      <c r="F183" s="84">
        <v>140.84969555999999</v>
      </c>
    </row>
    <row r="184" spans="1:6" ht="12.75" customHeight="1" x14ac:dyDescent="0.2">
      <c r="A184" s="83" t="s">
        <v>149</v>
      </c>
      <c r="B184" s="83">
        <v>8</v>
      </c>
      <c r="C184" s="84">
        <v>851.69935735000001</v>
      </c>
      <c r="D184" s="84">
        <v>845.85316786999999</v>
      </c>
      <c r="E184" s="84">
        <v>143.29597006</v>
      </c>
      <c r="F184" s="84">
        <v>143.29597006</v>
      </c>
    </row>
    <row r="185" spans="1:6" ht="12.75" customHeight="1" x14ac:dyDescent="0.2">
      <c r="A185" s="83" t="s">
        <v>149</v>
      </c>
      <c r="B185" s="83">
        <v>9</v>
      </c>
      <c r="C185" s="84">
        <v>816.61416580000002</v>
      </c>
      <c r="D185" s="84">
        <v>810.54621259999999</v>
      </c>
      <c r="E185" s="84">
        <v>137.3146194</v>
      </c>
      <c r="F185" s="84">
        <v>137.3146194</v>
      </c>
    </row>
    <row r="186" spans="1:6" ht="12.75" customHeight="1" x14ac:dyDescent="0.2">
      <c r="A186" s="83" t="s">
        <v>149</v>
      </c>
      <c r="B186" s="83">
        <v>10</v>
      </c>
      <c r="C186" s="84">
        <v>730.21138201999997</v>
      </c>
      <c r="D186" s="84">
        <v>725.11365533000003</v>
      </c>
      <c r="E186" s="84">
        <v>122.8414914</v>
      </c>
      <c r="F186" s="84">
        <v>122.8414914</v>
      </c>
    </row>
    <row r="187" spans="1:6" ht="12.75" customHeight="1" x14ac:dyDescent="0.2">
      <c r="A187" s="83" t="s">
        <v>149</v>
      </c>
      <c r="B187" s="83">
        <v>11</v>
      </c>
      <c r="C187" s="84">
        <v>651.43839763999995</v>
      </c>
      <c r="D187" s="84">
        <v>646.90717734999998</v>
      </c>
      <c r="E187" s="84">
        <v>109.59253336</v>
      </c>
      <c r="F187" s="84">
        <v>109.59253336</v>
      </c>
    </row>
    <row r="188" spans="1:6" ht="12.75" customHeight="1" x14ac:dyDescent="0.2">
      <c r="A188" s="83" t="s">
        <v>149</v>
      </c>
      <c r="B188" s="83">
        <v>12</v>
      </c>
      <c r="C188" s="84">
        <v>621.43467591000001</v>
      </c>
      <c r="D188" s="84">
        <v>617.02337871999998</v>
      </c>
      <c r="E188" s="84">
        <v>104.52991957</v>
      </c>
      <c r="F188" s="84">
        <v>104.52991957</v>
      </c>
    </row>
    <row r="189" spans="1:6" ht="12.75" customHeight="1" x14ac:dyDescent="0.2">
      <c r="A189" s="83" t="s">
        <v>149</v>
      </c>
      <c r="B189" s="83">
        <v>13</v>
      </c>
      <c r="C189" s="84">
        <v>618.30945135000002</v>
      </c>
      <c r="D189" s="84">
        <v>613.64103198999999</v>
      </c>
      <c r="E189" s="84">
        <v>103.95691626999999</v>
      </c>
      <c r="F189" s="84">
        <v>103.95691626999999</v>
      </c>
    </row>
    <row r="190" spans="1:6" ht="12.75" customHeight="1" x14ac:dyDescent="0.2">
      <c r="A190" s="83" t="s">
        <v>149</v>
      </c>
      <c r="B190" s="83">
        <v>14</v>
      </c>
      <c r="C190" s="84">
        <v>613.12497457999996</v>
      </c>
      <c r="D190" s="84">
        <v>608.57750339999996</v>
      </c>
      <c r="E190" s="84">
        <v>103.09910398</v>
      </c>
      <c r="F190" s="84">
        <v>103.09910398</v>
      </c>
    </row>
    <row r="191" spans="1:6" ht="12.75" customHeight="1" x14ac:dyDescent="0.2">
      <c r="A191" s="83" t="s">
        <v>149</v>
      </c>
      <c r="B191" s="83">
        <v>15</v>
      </c>
      <c r="C191" s="84">
        <v>625.08889333000002</v>
      </c>
      <c r="D191" s="84">
        <v>620.42105162999997</v>
      </c>
      <c r="E191" s="84">
        <v>105.10551927</v>
      </c>
      <c r="F191" s="84">
        <v>105.10551927</v>
      </c>
    </row>
    <row r="192" spans="1:6" ht="12.75" customHeight="1" x14ac:dyDescent="0.2">
      <c r="A192" s="83" t="s">
        <v>149</v>
      </c>
      <c r="B192" s="83">
        <v>16</v>
      </c>
      <c r="C192" s="84">
        <v>633.04731079999999</v>
      </c>
      <c r="D192" s="84">
        <v>628.57245528999999</v>
      </c>
      <c r="E192" s="84">
        <v>106.48644842</v>
      </c>
      <c r="F192" s="84">
        <v>106.48644842</v>
      </c>
    </row>
    <row r="193" spans="1:6" ht="12.75" customHeight="1" x14ac:dyDescent="0.2">
      <c r="A193" s="83" t="s">
        <v>149</v>
      </c>
      <c r="B193" s="83">
        <v>17</v>
      </c>
      <c r="C193" s="84">
        <v>629.26179963000004</v>
      </c>
      <c r="D193" s="84">
        <v>624.77108623000004</v>
      </c>
      <c r="E193" s="84">
        <v>105.84245856</v>
      </c>
      <c r="F193" s="84">
        <v>105.84245856</v>
      </c>
    </row>
    <row r="194" spans="1:6" ht="12.75" customHeight="1" x14ac:dyDescent="0.2">
      <c r="A194" s="83" t="s">
        <v>149</v>
      </c>
      <c r="B194" s="83">
        <v>18</v>
      </c>
      <c r="C194" s="84">
        <v>634.66944123999997</v>
      </c>
      <c r="D194" s="84">
        <v>630.10392077999995</v>
      </c>
      <c r="E194" s="84">
        <v>106.74589396</v>
      </c>
      <c r="F194" s="84">
        <v>106.74589396</v>
      </c>
    </row>
    <row r="195" spans="1:6" ht="12.75" customHeight="1" x14ac:dyDescent="0.2">
      <c r="A195" s="83" t="s">
        <v>149</v>
      </c>
      <c r="B195" s="83">
        <v>19</v>
      </c>
      <c r="C195" s="84">
        <v>622.48901719000003</v>
      </c>
      <c r="D195" s="84">
        <v>618.22031607999998</v>
      </c>
      <c r="E195" s="84">
        <v>104.7326927</v>
      </c>
      <c r="F195" s="84">
        <v>104.7326927</v>
      </c>
    </row>
    <row r="196" spans="1:6" ht="12.75" customHeight="1" x14ac:dyDescent="0.2">
      <c r="A196" s="83" t="s">
        <v>149</v>
      </c>
      <c r="B196" s="83">
        <v>20</v>
      </c>
      <c r="C196" s="84">
        <v>596.38045749000003</v>
      </c>
      <c r="D196" s="84">
        <v>592.38209844000005</v>
      </c>
      <c r="E196" s="84">
        <v>100.35544071</v>
      </c>
      <c r="F196" s="84">
        <v>100.35544071</v>
      </c>
    </row>
    <row r="197" spans="1:6" ht="12.75" customHeight="1" x14ac:dyDescent="0.2">
      <c r="A197" s="83" t="s">
        <v>149</v>
      </c>
      <c r="B197" s="83">
        <v>21</v>
      </c>
      <c r="C197" s="84">
        <v>563.53630264000003</v>
      </c>
      <c r="D197" s="84">
        <v>559.67823677000001</v>
      </c>
      <c r="E197" s="84">
        <v>94.815080089999995</v>
      </c>
      <c r="F197" s="84">
        <v>94.815080089999995</v>
      </c>
    </row>
    <row r="198" spans="1:6" ht="12.75" customHeight="1" x14ac:dyDescent="0.2">
      <c r="A198" s="83" t="s">
        <v>149</v>
      </c>
      <c r="B198" s="83">
        <v>22</v>
      </c>
      <c r="C198" s="84">
        <v>557.17898833000004</v>
      </c>
      <c r="D198" s="84">
        <v>553.49268647999997</v>
      </c>
      <c r="E198" s="84">
        <v>93.767186129999999</v>
      </c>
      <c r="F198" s="84">
        <v>93.767186129999999</v>
      </c>
    </row>
    <row r="199" spans="1:6" ht="12.75" customHeight="1" x14ac:dyDescent="0.2">
      <c r="A199" s="83" t="s">
        <v>149</v>
      </c>
      <c r="B199" s="83">
        <v>23</v>
      </c>
      <c r="C199" s="84">
        <v>581.73237345999996</v>
      </c>
      <c r="D199" s="84">
        <v>577.78600128999994</v>
      </c>
      <c r="E199" s="84">
        <v>97.882716160000001</v>
      </c>
      <c r="F199" s="84">
        <v>97.882716160000001</v>
      </c>
    </row>
    <row r="200" spans="1:6" ht="12.75" customHeight="1" x14ac:dyDescent="0.2">
      <c r="A200" s="83" t="s">
        <v>149</v>
      </c>
      <c r="B200" s="83">
        <v>24</v>
      </c>
      <c r="C200" s="84">
        <v>674.56030718</v>
      </c>
      <c r="D200" s="84">
        <v>669.87887052999997</v>
      </c>
      <c r="E200" s="84">
        <v>113.48416749</v>
      </c>
      <c r="F200" s="84">
        <v>113.48416749</v>
      </c>
    </row>
    <row r="201" spans="1:6" ht="12.75" customHeight="1" x14ac:dyDescent="0.2">
      <c r="A201" s="83" t="s">
        <v>150</v>
      </c>
      <c r="B201" s="83">
        <v>1</v>
      </c>
      <c r="C201" s="84">
        <v>795.15842280000004</v>
      </c>
      <c r="D201" s="84">
        <v>789.78240612000002</v>
      </c>
      <c r="E201" s="84">
        <v>133.79702330999999</v>
      </c>
      <c r="F201" s="84">
        <v>133.79702330999999</v>
      </c>
    </row>
    <row r="202" spans="1:6" ht="12.75" customHeight="1" x14ac:dyDescent="0.2">
      <c r="A202" s="83" t="s">
        <v>150</v>
      </c>
      <c r="B202" s="83">
        <v>2</v>
      </c>
      <c r="C202" s="84">
        <v>825.70315406999998</v>
      </c>
      <c r="D202" s="84">
        <v>820.12236172999997</v>
      </c>
      <c r="E202" s="84">
        <v>138.93691465000001</v>
      </c>
      <c r="F202" s="84">
        <v>138.93691465000001</v>
      </c>
    </row>
    <row r="203" spans="1:6" ht="12.75" customHeight="1" x14ac:dyDescent="0.2">
      <c r="A203" s="83" t="s">
        <v>150</v>
      </c>
      <c r="B203" s="83">
        <v>3</v>
      </c>
      <c r="C203" s="84">
        <v>853.32813322000004</v>
      </c>
      <c r="D203" s="84">
        <v>847.53183117000003</v>
      </c>
      <c r="E203" s="84">
        <v>143.58035237999999</v>
      </c>
      <c r="F203" s="84">
        <v>143.58035237999999</v>
      </c>
    </row>
    <row r="204" spans="1:6" ht="12.75" customHeight="1" x14ac:dyDescent="0.2">
      <c r="A204" s="83" t="s">
        <v>150</v>
      </c>
      <c r="B204" s="83">
        <v>4</v>
      </c>
      <c r="C204" s="84">
        <v>860.79219560000001</v>
      </c>
      <c r="D204" s="84">
        <v>854.78585959999998</v>
      </c>
      <c r="E204" s="84">
        <v>144.80925721</v>
      </c>
      <c r="F204" s="84">
        <v>144.80925721</v>
      </c>
    </row>
    <row r="205" spans="1:6" ht="12.75" customHeight="1" x14ac:dyDescent="0.2">
      <c r="A205" s="83" t="s">
        <v>150</v>
      </c>
      <c r="B205" s="83">
        <v>5</v>
      </c>
      <c r="C205" s="84">
        <v>854.70608436999999</v>
      </c>
      <c r="D205" s="84">
        <v>848.43990725000003</v>
      </c>
      <c r="E205" s="84">
        <v>143.73418953000001</v>
      </c>
      <c r="F205" s="84">
        <v>143.73418953000001</v>
      </c>
    </row>
    <row r="206" spans="1:6" ht="12.75" customHeight="1" x14ac:dyDescent="0.2">
      <c r="A206" s="83" t="s">
        <v>150</v>
      </c>
      <c r="B206" s="83">
        <v>6</v>
      </c>
      <c r="C206" s="84">
        <v>852.82246001999999</v>
      </c>
      <c r="D206" s="84">
        <v>846.85530859000005</v>
      </c>
      <c r="E206" s="84">
        <v>143.46574269999999</v>
      </c>
      <c r="F206" s="84">
        <v>143.46574269999999</v>
      </c>
    </row>
    <row r="207" spans="1:6" ht="12.75" customHeight="1" x14ac:dyDescent="0.2">
      <c r="A207" s="83" t="s">
        <v>150</v>
      </c>
      <c r="B207" s="83">
        <v>7</v>
      </c>
      <c r="C207" s="84">
        <v>848.27062966999995</v>
      </c>
      <c r="D207" s="84">
        <v>842.30536512000003</v>
      </c>
      <c r="E207" s="84">
        <v>142.69493686000001</v>
      </c>
      <c r="F207" s="84">
        <v>142.69493686000001</v>
      </c>
    </row>
    <row r="208" spans="1:6" ht="12.75" customHeight="1" x14ac:dyDescent="0.2">
      <c r="A208" s="83" t="s">
        <v>150</v>
      </c>
      <c r="B208" s="83">
        <v>8</v>
      </c>
      <c r="C208" s="84">
        <v>845.30061423999996</v>
      </c>
      <c r="D208" s="84">
        <v>839.40216098999997</v>
      </c>
      <c r="E208" s="84">
        <v>142.20310509999999</v>
      </c>
      <c r="F208" s="84">
        <v>142.20310509999999</v>
      </c>
    </row>
    <row r="209" spans="1:6" ht="12.75" customHeight="1" x14ac:dyDescent="0.2">
      <c r="A209" s="83" t="s">
        <v>150</v>
      </c>
      <c r="B209" s="83">
        <v>9</v>
      </c>
      <c r="C209" s="84">
        <v>771.18336562000002</v>
      </c>
      <c r="D209" s="84">
        <v>770.48975935999999</v>
      </c>
      <c r="E209" s="84">
        <v>130.52865636999999</v>
      </c>
      <c r="F209" s="84">
        <v>130.52865636999999</v>
      </c>
    </row>
    <row r="210" spans="1:6" ht="12.75" customHeight="1" x14ac:dyDescent="0.2">
      <c r="A210" s="83" t="s">
        <v>150</v>
      </c>
      <c r="B210" s="83">
        <v>10</v>
      </c>
      <c r="C210" s="84">
        <v>670.38612937000005</v>
      </c>
      <c r="D210" s="84">
        <v>663.85338994999995</v>
      </c>
      <c r="E210" s="84">
        <v>112.46339093</v>
      </c>
      <c r="F210" s="84">
        <v>112.46339093</v>
      </c>
    </row>
    <row r="211" spans="1:6" ht="12.75" customHeight="1" x14ac:dyDescent="0.2">
      <c r="A211" s="83" t="s">
        <v>150</v>
      </c>
      <c r="B211" s="83">
        <v>11</v>
      </c>
      <c r="C211" s="84">
        <v>614.27543719000005</v>
      </c>
      <c r="D211" s="84">
        <v>607.76230864000001</v>
      </c>
      <c r="E211" s="84">
        <v>102.96100185</v>
      </c>
      <c r="F211" s="84">
        <v>102.96100185</v>
      </c>
    </row>
    <row r="212" spans="1:6" ht="12.75" customHeight="1" x14ac:dyDescent="0.2">
      <c r="A212" s="83" t="s">
        <v>150</v>
      </c>
      <c r="B212" s="83">
        <v>12</v>
      </c>
      <c r="C212" s="84">
        <v>602.55513207000001</v>
      </c>
      <c r="D212" s="84">
        <v>593.74375702999998</v>
      </c>
      <c r="E212" s="84">
        <v>100.58611927</v>
      </c>
      <c r="F212" s="84">
        <v>100.58611927</v>
      </c>
    </row>
    <row r="213" spans="1:6" ht="12.75" customHeight="1" x14ac:dyDescent="0.2">
      <c r="A213" s="83" t="s">
        <v>150</v>
      </c>
      <c r="B213" s="83">
        <v>13</v>
      </c>
      <c r="C213" s="84">
        <v>612.22225410999999</v>
      </c>
      <c r="D213" s="84">
        <v>602.31354877000001</v>
      </c>
      <c r="E213" s="84">
        <v>102.03792754</v>
      </c>
      <c r="F213" s="84">
        <v>102.03792754</v>
      </c>
    </row>
    <row r="214" spans="1:6" ht="12.75" customHeight="1" x14ac:dyDescent="0.2">
      <c r="A214" s="83" t="s">
        <v>150</v>
      </c>
      <c r="B214" s="83">
        <v>14</v>
      </c>
      <c r="C214" s="84">
        <v>626.63036265999995</v>
      </c>
      <c r="D214" s="84">
        <v>616.12930686000004</v>
      </c>
      <c r="E214" s="84">
        <v>104.37845487</v>
      </c>
      <c r="F214" s="84">
        <v>104.37845487</v>
      </c>
    </row>
    <row r="215" spans="1:6" ht="12.75" customHeight="1" x14ac:dyDescent="0.2">
      <c r="A215" s="83" t="s">
        <v>150</v>
      </c>
      <c r="B215" s="83">
        <v>15</v>
      </c>
      <c r="C215" s="84">
        <v>622.16109469000003</v>
      </c>
      <c r="D215" s="84">
        <v>614.52490174000002</v>
      </c>
      <c r="E215" s="84">
        <v>104.10665263</v>
      </c>
      <c r="F215" s="84">
        <v>104.10665263</v>
      </c>
    </row>
    <row r="216" spans="1:6" ht="12.75" customHeight="1" x14ac:dyDescent="0.2">
      <c r="A216" s="83" t="s">
        <v>150</v>
      </c>
      <c r="B216" s="83">
        <v>16</v>
      </c>
      <c r="C216" s="84">
        <v>619.90210057000002</v>
      </c>
      <c r="D216" s="84">
        <v>618.10203996999996</v>
      </c>
      <c r="E216" s="84">
        <v>104.71265554999999</v>
      </c>
      <c r="F216" s="84">
        <v>104.71265554999999</v>
      </c>
    </row>
    <row r="217" spans="1:6" ht="12.75" customHeight="1" x14ac:dyDescent="0.2">
      <c r="A217" s="83" t="s">
        <v>150</v>
      </c>
      <c r="B217" s="83">
        <v>17</v>
      </c>
      <c r="C217" s="84">
        <v>621.94590011000003</v>
      </c>
      <c r="D217" s="84">
        <v>616.43554118999998</v>
      </c>
      <c r="E217" s="84">
        <v>104.43033402</v>
      </c>
      <c r="F217" s="84">
        <v>104.43033402</v>
      </c>
    </row>
    <row r="218" spans="1:6" ht="12.75" customHeight="1" x14ac:dyDescent="0.2">
      <c r="A218" s="83" t="s">
        <v>150</v>
      </c>
      <c r="B218" s="83">
        <v>18</v>
      </c>
      <c r="C218" s="84">
        <v>635.15827594999996</v>
      </c>
      <c r="D218" s="84">
        <v>631.72431957000003</v>
      </c>
      <c r="E218" s="84">
        <v>107.02040569</v>
      </c>
      <c r="F218" s="84">
        <v>107.02040569</v>
      </c>
    </row>
    <row r="219" spans="1:6" ht="12.75" customHeight="1" x14ac:dyDescent="0.2">
      <c r="A219" s="83" t="s">
        <v>150</v>
      </c>
      <c r="B219" s="83">
        <v>19</v>
      </c>
      <c r="C219" s="84">
        <v>624.48471831999996</v>
      </c>
      <c r="D219" s="84">
        <v>619.60463774000004</v>
      </c>
      <c r="E219" s="84">
        <v>104.96721061</v>
      </c>
      <c r="F219" s="84">
        <v>104.96721061</v>
      </c>
    </row>
    <row r="220" spans="1:6" ht="12.75" customHeight="1" x14ac:dyDescent="0.2">
      <c r="A220" s="83" t="s">
        <v>150</v>
      </c>
      <c r="B220" s="83">
        <v>20</v>
      </c>
      <c r="C220" s="84">
        <v>621.45060695999996</v>
      </c>
      <c r="D220" s="84">
        <v>616.65940712999998</v>
      </c>
      <c r="E220" s="84">
        <v>104.46825914999999</v>
      </c>
      <c r="F220" s="84">
        <v>104.46825914999999</v>
      </c>
    </row>
    <row r="221" spans="1:6" ht="12.75" customHeight="1" x14ac:dyDescent="0.2">
      <c r="A221" s="83" t="s">
        <v>150</v>
      </c>
      <c r="B221" s="83">
        <v>21</v>
      </c>
      <c r="C221" s="84">
        <v>591.57606247000001</v>
      </c>
      <c r="D221" s="84">
        <v>586.88435164999999</v>
      </c>
      <c r="E221" s="84">
        <v>99.424067530000002</v>
      </c>
      <c r="F221" s="84">
        <v>99.424067530000002</v>
      </c>
    </row>
    <row r="222" spans="1:6" ht="12.75" customHeight="1" x14ac:dyDescent="0.2">
      <c r="A222" s="83" t="s">
        <v>150</v>
      </c>
      <c r="B222" s="83">
        <v>22</v>
      </c>
      <c r="C222" s="84">
        <v>580.67389951999996</v>
      </c>
      <c r="D222" s="84">
        <v>576.41069148999998</v>
      </c>
      <c r="E222" s="84">
        <v>97.649724950000007</v>
      </c>
      <c r="F222" s="84">
        <v>97.649724950000007</v>
      </c>
    </row>
    <row r="223" spans="1:6" ht="12.75" customHeight="1" x14ac:dyDescent="0.2">
      <c r="A223" s="83" t="s">
        <v>150</v>
      </c>
      <c r="B223" s="83">
        <v>23</v>
      </c>
      <c r="C223" s="84">
        <v>621.53847642000005</v>
      </c>
      <c r="D223" s="84">
        <v>616.61080102999995</v>
      </c>
      <c r="E223" s="84">
        <v>104.46002479000001</v>
      </c>
      <c r="F223" s="84">
        <v>104.46002479000001</v>
      </c>
    </row>
    <row r="224" spans="1:6" ht="12.75" customHeight="1" x14ac:dyDescent="0.2">
      <c r="A224" s="83" t="s">
        <v>150</v>
      </c>
      <c r="B224" s="83">
        <v>24</v>
      </c>
      <c r="C224" s="84">
        <v>683.20622631000003</v>
      </c>
      <c r="D224" s="84">
        <v>677.12681281000005</v>
      </c>
      <c r="E224" s="84">
        <v>114.71204126000001</v>
      </c>
      <c r="F224" s="84">
        <v>114.71204126000001</v>
      </c>
    </row>
    <row r="225" spans="1:6" ht="12.75" customHeight="1" x14ac:dyDescent="0.2">
      <c r="A225" s="83" t="s">
        <v>151</v>
      </c>
      <c r="B225" s="83">
        <v>1</v>
      </c>
      <c r="C225" s="84">
        <v>779.90418147000003</v>
      </c>
      <c r="D225" s="84">
        <v>774.35482350999996</v>
      </c>
      <c r="E225" s="84">
        <v>131.18343682</v>
      </c>
      <c r="F225" s="84">
        <v>131.18343682</v>
      </c>
    </row>
    <row r="226" spans="1:6" ht="12.75" customHeight="1" x14ac:dyDescent="0.2">
      <c r="A226" s="83" t="s">
        <v>151</v>
      </c>
      <c r="B226" s="83">
        <v>2</v>
      </c>
      <c r="C226" s="84">
        <v>818.34715677999998</v>
      </c>
      <c r="D226" s="84">
        <v>812.35024018000001</v>
      </c>
      <c r="E226" s="84">
        <v>137.62023968</v>
      </c>
      <c r="F226" s="84">
        <v>137.62023968</v>
      </c>
    </row>
    <row r="227" spans="1:6" ht="12.75" customHeight="1" x14ac:dyDescent="0.2">
      <c r="A227" s="83" t="s">
        <v>151</v>
      </c>
      <c r="B227" s="83">
        <v>3</v>
      </c>
      <c r="C227" s="84">
        <v>833.80231217000005</v>
      </c>
      <c r="D227" s="84">
        <v>827.91385805000004</v>
      </c>
      <c r="E227" s="84">
        <v>140.25687189999999</v>
      </c>
      <c r="F227" s="84">
        <v>140.25687189999999</v>
      </c>
    </row>
    <row r="228" spans="1:6" ht="12.75" customHeight="1" x14ac:dyDescent="0.2">
      <c r="A228" s="83" t="s">
        <v>151</v>
      </c>
      <c r="B228" s="83">
        <v>4</v>
      </c>
      <c r="C228" s="84">
        <v>840.58869543000003</v>
      </c>
      <c r="D228" s="84">
        <v>834.91526133000002</v>
      </c>
      <c r="E228" s="84">
        <v>141.44297950999999</v>
      </c>
      <c r="F228" s="84">
        <v>141.44297950999999</v>
      </c>
    </row>
    <row r="229" spans="1:6" ht="12.75" customHeight="1" x14ac:dyDescent="0.2">
      <c r="A229" s="83" t="s">
        <v>151</v>
      </c>
      <c r="B229" s="83">
        <v>5</v>
      </c>
      <c r="C229" s="84">
        <v>834.47765192999998</v>
      </c>
      <c r="D229" s="84">
        <v>828.80802877999997</v>
      </c>
      <c r="E229" s="84">
        <v>140.40835335</v>
      </c>
      <c r="F229" s="84">
        <v>140.40835335</v>
      </c>
    </row>
    <row r="230" spans="1:6" ht="12.75" customHeight="1" x14ac:dyDescent="0.2">
      <c r="A230" s="83" t="s">
        <v>151</v>
      </c>
      <c r="B230" s="83">
        <v>6</v>
      </c>
      <c r="C230" s="84">
        <v>834.38878004000003</v>
      </c>
      <c r="D230" s="84">
        <v>828.59511268999995</v>
      </c>
      <c r="E230" s="84">
        <v>140.37228324</v>
      </c>
      <c r="F230" s="84">
        <v>140.37228324</v>
      </c>
    </row>
    <row r="231" spans="1:6" ht="12.75" customHeight="1" x14ac:dyDescent="0.2">
      <c r="A231" s="83" t="s">
        <v>151</v>
      </c>
      <c r="B231" s="83">
        <v>7</v>
      </c>
      <c r="C231" s="84">
        <v>820.51010403999999</v>
      </c>
      <c r="D231" s="84">
        <v>814.97413340000003</v>
      </c>
      <c r="E231" s="84">
        <v>138.06475338000001</v>
      </c>
      <c r="F231" s="84">
        <v>138.06475338000001</v>
      </c>
    </row>
    <row r="232" spans="1:6" ht="12.75" customHeight="1" x14ac:dyDescent="0.2">
      <c r="A232" s="83" t="s">
        <v>151</v>
      </c>
      <c r="B232" s="83">
        <v>8</v>
      </c>
      <c r="C232" s="84">
        <v>769.93973879999999</v>
      </c>
      <c r="D232" s="84">
        <v>764.69556286</v>
      </c>
      <c r="E232" s="84">
        <v>129.54706164000001</v>
      </c>
      <c r="F232" s="84">
        <v>129.54706164000001</v>
      </c>
    </row>
    <row r="233" spans="1:6" ht="12.75" customHeight="1" x14ac:dyDescent="0.2">
      <c r="A233" s="83" t="s">
        <v>151</v>
      </c>
      <c r="B233" s="83">
        <v>9</v>
      </c>
      <c r="C233" s="84">
        <v>710.61755505999997</v>
      </c>
      <c r="D233" s="84">
        <v>705.90227814000002</v>
      </c>
      <c r="E233" s="84">
        <v>119.58689233</v>
      </c>
      <c r="F233" s="84">
        <v>119.58689233</v>
      </c>
    </row>
    <row r="234" spans="1:6" ht="12.75" customHeight="1" x14ac:dyDescent="0.2">
      <c r="A234" s="83" t="s">
        <v>151</v>
      </c>
      <c r="B234" s="83">
        <v>10</v>
      </c>
      <c r="C234" s="84">
        <v>640.62966392999999</v>
      </c>
      <c r="D234" s="84">
        <v>635.90541014999997</v>
      </c>
      <c r="E234" s="84">
        <v>107.72872417000001</v>
      </c>
      <c r="F234" s="84">
        <v>107.72872417000001</v>
      </c>
    </row>
    <row r="235" spans="1:6" ht="12.75" customHeight="1" x14ac:dyDescent="0.2">
      <c r="A235" s="83" t="s">
        <v>151</v>
      </c>
      <c r="B235" s="83">
        <v>11</v>
      </c>
      <c r="C235" s="84">
        <v>611.34572223999999</v>
      </c>
      <c r="D235" s="84">
        <v>606.85672049000004</v>
      </c>
      <c r="E235" s="84">
        <v>102.80758618</v>
      </c>
      <c r="F235" s="84">
        <v>102.80758618</v>
      </c>
    </row>
    <row r="236" spans="1:6" ht="12.75" customHeight="1" x14ac:dyDescent="0.2">
      <c r="A236" s="83" t="s">
        <v>151</v>
      </c>
      <c r="B236" s="83">
        <v>12</v>
      </c>
      <c r="C236" s="84">
        <v>614.94916713999999</v>
      </c>
      <c r="D236" s="84">
        <v>610.68754296999998</v>
      </c>
      <c r="E236" s="84">
        <v>103.45656575</v>
      </c>
      <c r="F236" s="84">
        <v>103.45656575</v>
      </c>
    </row>
    <row r="237" spans="1:6" ht="12.75" customHeight="1" x14ac:dyDescent="0.2">
      <c r="A237" s="83" t="s">
        <v>151</v>
      </c>
      <c r="B237" s="83">
        <v>13</v>
      </c>
      <c r="C237" s="84">
        <v>636.94123936999995</v>
      </c>
      <c r="D237" s="84">
        <v>632.37538643000005</v>
      </c>
      <c r="E237" s="84">
        <v>107.13070292</v>
      </c>
      <c r="F237" s="84">
        <v>107.13070292</v>
      </c>
    </row>
    <row r="238" spans="1:6" ht="12.75" customHeight="1" x14ac:dyDescent="0.2">
      <c r="A238" s="83" t="s">
        <v>151</v>
      </c>
      <c r="B238" s="83">
        <v>14</v>
      </c>
      <c r="C238" s="84">
        <v>632.32255366000004</v>
      </c>
      <c r="D238" s="84">
        <v>627.89448578999998</v>
      </c>
      <c r="E238" s="84">
        <v>106.37159362</v>
      </c>
      <c r="F238" s="84">
        <v>106.37159362</v>
      </c>
    </row>
    <row r="239" spans="1:6" ht="12.75" customHeight="1" x14ac:dyDescent="0.2">
      <c r="A239" s="83" t="s">
        <v>151</v>
      </c>
      <c r="B239" s="83">
        <v>15</v>
      </c>
      <c r="C239" s="84">
        <v>645.58381296000005</v>
      </c>
      <c r="D239" s="84">
        <v>639.81047913999998</v>
      </c>
      <c r="E239" s="84">
        <v>108.39028184</v>
      </c>
      <c r="F239" s="84">
        <v>108.39028184</v>
      </c>
    </row>
    <row r="240" spans="1:6" ht="12.75" customHeight="1" x14ac:dyDescent="0.2">
      <c r="A240" s="83" t="s">
        <v>151</v>
      </c>
      <c r="B240" s="83">
        <v>16</v>
      </c>
      <c r="C240" s="84">
        <v>645.28011187000004</v>
      </c>
      <c r="D240" s="84">
        <v>640.59974242999999</v>
      </c>
      <c r="E240" s="84">
        <v>108.52399092</v>
      </c>
      <c r="F240" s="84">
        <v>108.52399092</v>
      </c>
    </row>
    <row r="241" spans="1:6" ht="12.75" customHeight="1" x14ac:dyDescent="0.2">
      <c r="A241" s="83" t="s">
        <v>151</v>
      </c>
      <c r="B241" s="83">
        <v>17</v>
      </c>
      <c r="C241" s="84">
        <v>645.09655983000005</v>
      </c>
      <c r="D241" s="84">
        <v>640.44127375999994</v>
      </c>
      <c r="E241" s="84">
        <v>108.49714475</v>
      </c>
      <c r="F241" s="84">
        <v>108.49714475</v>
      </c>
    </row>
    <row r="242" spans="1:6" ht="12.75" customHeight="1" x14ac:dyDescent="0.2">
      <c r="A242" s="83" t="s">
        <v>151</v>
      </c>
      <c r="B242" s="83">
        <v>18</v>
      </c>
      <c r="C242" s="84">
        <v>654.18576924000001</v>
      </c>
      <c r="D242" s="84">
        <v>649.47405614000002</v>
      </c>
      <c r="E242" s="84">
        <v>110.02738825</v>
      </c>
      <c r="F242" s="84">
        <v>110.02738825</v>
      </c>
    </row>
    <row r="243" spans="1:6" ht="12.75" customHeight="1" x14ac:dyDescent="0.2">
      <c r="A243" s="83" t="s">
        <v>151</v>
      </c>
      <c r="B243" s="83">
        <v>19</v>
      </c>
      <c r="C243" s="84">
        <v>646.07601402</v>
      </c>
      <c r="D243" s="84">
        <v>641.71605418000001</v>
      </c>
      <c r="E243" s="84">
        <v>108.71310527999999</v>
      </c>
      <c r="F243" s="84">
        <v>108.71310527999999</v>
      </c>
    </row>
    <row r="244" spans="1:6" ht="12.75" customHeight="1" x14ac:dyDescent="0.2">
      <c r="A244" s="83" t="s">
        <v>151</v>
      </c>
      <c r="B244" s="83">
        <v>20</v>
      </c>
      <c r="C244" s="84">
        <v>649.2609946</v>
      </c>
      <c r="D244" s="84">
        <v>645.05798467</v>
      </c>
      <c r="E244" s="84">
        <v>109.27926166</v>
      </c>
      <c r="F244" s="84">
        <v>109.27926166</v>
      </c>
    </row>
    <row r="245" spans="1:6" ht="12.75" customHeight="1" x14ac:dyDescent="0.2">
      <c r="A245" s="83" t="s">
        <v>151</v>
      </c>
      <c r="B245" s="83">
        <v>21</v>
      </c>
      <c r="C245" s="84">
        <v>654.40860471999997</v>
      </c>
      <c r="D245" s="84">
        <v>649.61556227000005</v>
      </c>
      <c r="E245" s="84">
        <v>110.0513608</v>
      </c>
      <c r="F245" s="84">
        <v>110.0513608</v>
      </c>
    </row>
    <row r="246" spans="1:6" ht="12.75" customHeight="1" x14ac:dyDescent="0.2">
      <c r="A246" s="83" t="s">
        <v>151</v>
      </c>
      <c r="B246" s="83">
        <v>22</v>
      </c>
      <c r="C246" s="84">
        <v>662.95437168000001</v>
      </c>
      <c r="D246" s="84">
        <v>658.14429068000004</v>
      </c>
      <c r="E246" s="84">
        <v>111.49621252999999</v>
      </c>
      <c r="F246" s="84">
        <v>111.49621252999999</v>
      </c>
    </row>
    <row r="247" spans="1:6" ht="12.75" customHeight="1" x14ac:dyDescent="0.2">
      <c r="A247" s="83" t="s">
        <v>151</v>
      </c>
      <c r="B247" s="83">
        <v>23</v>
      </c>
      <c r="C247" s="84">
        <v>653.04435347000003</v>
      </c>
      <c r="D247" s="84">
        <v>648.50613040999997</v>
      </c>
      <c r="E247" s="84">
        <v>109.86341197</v>
      </c>
      <c r="F247" s="84">
        <v>109.86341197</v>
      </c>
    </row>
    <row r="248" spans="1:6" ht="12.75" customHeight="1" x14ac:dyDescent="0.2">
      <c r="A248" s="83" t="s">
        <v>151</v>
      </c>
      <c r="B248" s="83">
        <v>24</v>
      </c>
      <c r="C248" s="84">
        <v>733.84376457999997</v>
      </c>
      <c r="D248" s="84">
        <v>728.68812385000001</v>
      </c>
      <c r="E248" s="84">
        <v>123.44704204</v>
      </c>
      <c r="F248" s="84">
        <v>123.44704204</v>
      </c>
    </row>
    <row r="249" spans="1:6" ht="12.75" customHeight="1" x14ac:dyDescent="0.2">
      <c r="A249" s="83" t="s">
        <v>152</v>
      </c>
      <c r="B249" s="83">
        <v>1</v>
      </c>
      <c r="C249" s="84">
        <v>849.43928847999996</v>
      </c>
      <c r="D249" s="84">
        <v>843.80865617999996</v>
      </c>
      <c r="E249" s="84">
        <v>142.94960936999999</v>
      </c>
      <c r="F249" s="84">
        <v>142.94960936999999</v>
      </c>
    </row>
    <row r="250" spans="1:6" ht="12.75" customHeight="1" x14ac:dyDescent="0.2">
      <c r="A250" s="83" t="s">
        <v>152</v>
      </c>
      <c r="B250" s="83">
        <v>2</v>
      </c>
      <c r="C250" s="84">
        <v>861.09029974999999</v>
      </c>
      <c r="D250" s="84">
        <v>855.42759713999999</v>
      </c>
      <c r="E250" s="84">
        <v>144.91797395</v>
      </c>
      <c r="F250" s="84">
        <v>144.91797395</v>
      </c>
    </row>
    <row r="251" spans="1:6" ht="12.75" customHeight="1" x14ac:dyDescent="0.2">
      <c r="A251" s="83" t="s">
        <v>152</v>
      </c>
      <c r="B251" s="83">
        <v>3</v>
      </c>
      <c r="C251" s="84">
        <v>840.47468251999999</v>
      </c>
      <c r="D251" s="84">
        <v>834.84192414999995</v>
      </c>
      <c r="E251" s="84">
        <v>141.43055545999999</v>
      </c>
      <c r="F251" s="84">
        <v>141.43055545999999</v>
      </c>
    </row>
    <row r="252" spans="1:6" ht="12.75" customHeight="1" x14ac:dyDescent="0.2">
      <c r="A252" s="83" t="s">
        <v>152</v>
      </c>
      <c r="B252" s="83">
        <v>4</v>
      </c>
      <c r="C252" s="84">
        <v>844.38157564000005</v>
      </c>
      <c r="D252" s="84">
        <v>838.55728066999995</v>
      </c>
      <c r="E252" s="84">
        <v>142.05997393999999</v>
      </c>
      <c r="F252" s="84">
        <v>142.05997393999999</v>
      </c>
    </row>
    <row r="253" spans="1:6" ht="12.75" customHeight="1" x14ac:dyDescent="0.2">
      <c r="A253" s="83" t="s">
        <v>152</v>
      </c>
      <c r="B253" s="83">
        <v>5</v>
      </c>
      <c r="C253" s="84">
        <v>839.09492582999997</v>
      </c>
      <c r="D253" s="84">
        <v>833.01229218000003</v>
      </c>
      <c r="E253" s="84">
        <v>141.12059754000001</v>
      </c>
      <c r="F253" s="84">
        <v>141.12059754000001</v>
      </c>
    </row>
    <row r="254" spans="1:6" ht="12.75" customHeight="1" x14ac:dyDescent="0.2">
      <c r="A254" s="83" t="s">
        <v>152</v>
      </c>
      <c r="B254" s="83">
        <v>6</v>
      </c>
      <c r="C254" s="84">
        <v>836.97953803999997</v>
      </c>
      <c r="D254" s="84">
        <v>831.24660887000005</v>
      </c>
      <c r="E254" s="84">
        <v>140.82147316000001</v>
      </c>
      <c r="F254" s="84">
        <v>140.82147316000001</v>
      </c>
    </row>
    <row r="255" spans="1:6" ht="12.75" customHeight="1" x14ac:dyDescent="0.2">
      <c r="A255" s="83" t="s">
        <v>152</v>
      </c>
      <c r="B255" s="83">
        <v>7</v>
      </c>
      <c r="C255" s="84">
        <v>854.72499598000002</v>
      </c>
      <c r="D255" s="84">
        <v>849.01347151000004</v>
      </c>
      <c r="E255" s="84">
        <v>143.83135704</v>
      </c>
      <c r="F255" s="84">
        <v>143.83135704</v>
      </c>
    </row>
    <row r="256" spans="1:6" ht="12.75" customHeight="1" x14ac:dyDescent="0.2">
      <c r="A256" s="83" t="s">
        <v>152</v>
      </c>
      <c r="B256" s="83">
        <v>8</v>
      </c>
      <c r="C256" s="84">
        <v>826.49535136999998</v>
      </c>
      <c r="D256" s="84">
        <v>820.93188031</v>
      </c>
      <c r="E256" s="84">
        <v>139.07405517999999</v>
      </c>
      <c r="F256" s="84">
        <v>139.07405517999999</v>
      </c>
    </row>
    <row r="257" spans="1:6" ht="12.75" customHeight="1" x14ac:dyDescent="0.2">
      <c r="A257" s="83" t="s">
        <v>152</v>
      </c>
      <c r="B257" s="83">
        <v>9</v>
      </c>
      <c r="C257" s="84">
        <v>776.08894654999995</v>
      </c>
      <c r="D257" s="84">
        <v>770.91510363999998</v>
      </c>
      <c r="E257" s="84">
        <v>130.60071393999999</v>
      </c>
      <c r="F257" s="84">
        <v>130.60071393999999</v>
      </c>
    </row>
    <row r="258" spans="1:6" ht="12.75" customHeight="1" x14ac:dyDescent="0.2">
      <c r="A258" s="83" t="s">
        <v>152</v>
      </c>
      <c r="B258" s="83">
        <v>10</v>
      </c>
      <c r="C258" s="84">
        <v>694.59863917999996</v>
      </c>
      <c r="D258" s="84">
        <v>689.30406239000001</v>
      </c>
      <c r="E258" s="84">
        <v>116.7749889</v>
      </c>
      <c r="F258" s="84">
        <v>116.7749889</v>
      </c>
    </row>
    <row r="259" spans="1:6" ht="12.75" customHeight="1" x14ac:dyDescent="0.2">
      <c r="A259" s="83" t="s">
        <v>152</v>
      </c>
      <c r="B259" s="83">
        <v>11</v>
      </c>
      <c r="C259" s="84">
        <v>626.74828407999996</v>
      </c>
      <c r="D259" s="84">
        <v>620.86890633999997</v>
      </c>
      <c r="E259" s="84">
        <v>105.18139033</v>
      </c>
      <c r="F259" s="84">
        <v>105.18139033</v>
      </c>
    </row>
    <row r="260" spans="1:6" ht="12.75" customHeight="1" x14ac:dyDescent="0.2">
      <c r="A260" s="83" t="s">
        <v>152</v>
      </c>
      <c r="B260" s="83">
        <v>12</v>
      </c>
      <c r="C260" s="84">
        <v>637.31380561000003</v>
      </c>
      <c r="D260" s="84">
        <v>630.52727109</v>
      </c>
      <c r="E260" s="84">
        <v>106.81761373000001</v>
      </c>
      <c r="F260" s="84">
        <v>106.81761373000001</v>
      </c>
    </row>
    <row r="261" spans="1:6" ht="12.75" customHeight="1" x14ac:dyDescent="0.2">
      <c r="A261" s="83" t="s">
        <v>152</v>
      </c>
      <c r="B261" s="83">
        <v>13</v>
      </c>
      <c r="C261" s="84">
        <v>648.05031229999997</v>
      </c>
      <c r="D261" s="84">
        <v>641.16805570999998</v>
      </c>
      <c r="E261" s="84">
        <v>108.62026886</v>
      </c>
      <c r="F261" s="84">
        <v>108.62026886</v>
      </c>
    </row>
    <row r="262" spans="1:6" ht="12.75" customHeight="1" x14ac:dyDescent="0.2">
      <c r="A262" s="83" t="s">
        <v>152</v>
      </c>
      <c r="B262" s="83">
        <v>14</v>
      </c>
      <c r="C262" s="84">
        <v>646.13296349999996</v>
      </c>
      <c r="D262" s="84">
        <v>638.85983363000003</v>
      </c>
      <c r="E262" s="84">
        <v>108.22923299999999</v>
      </c>
      <c r="F262" s="84">
        <v>108.22923299999999</v>
      </c>
    </row>
    <row r="263" spans="1:6" ht="12.75" customHeight="1" x14ac:dyDescent="0.2">
      <c r="A263" s="83" t="s">
        <v>152</v>
      </c>
      <c r="B263" s="83">
        <v>15</v>
      </c>
      <c r="C263" s="84">
        <v>655.26358202999995</v>
      </c>
      <c r="D263" s="84">
        <v>647.81890311999996</v>
      </c>
      <c r="E263" s="84">
        <v>109.74698881</v>
      </c>
      <c r="F263" s="84">
        <v>109.74698881</v>
      </c>
    </row>
    <row r="264" spans="1:6" ht="12.75" customHeight="1" x14ac:dyDescent="0.2">
      <c r="A264" s="83" t="s">
        <v>152</v>
      </c>
      <c r="B264" s="83">
        <v>16</v>
      </c>
      <c r="C264" s="84">
        <v>661.28689052000004</v>
      </c>
      <c r="D264" s="84">
        <v>655.11962843000003</v>
      </c>
      <c r="E264" s="84">
        <v>110.98380455</v>
      </c>
      <c r="F264" s="84">
        <v>110.98380455</v>
      </c>
    </row>
    <row r="265" spans="1:6" ht="12.75" customHeight="1" x14ac:dyDescent="0.2">
      <c r="A265" s="83" t="s">
        <v>152</v>
      </c>
      <c r="B265" s="83">
        <v>17</v>
      </c>
      <c r="C265" s="84">
        <v>662.53549363000002</v>
      </c>
      <c r="D265" s="84">
        <v>655.49663682000005</v>
      </c>
      <c r="E265" s="84">
        <v>111.04767353</v>
      </c>
      <c r="F265" s="84">
        <v>111.04767353</v>
      </c>
    </row>
    <row r="266" spans="1:6" ht="12.75" customHeight="1" x14ac:dyDescent="0.2">
      <c r="A266" s="83" t="s">
        <v>152</v>
      </c>
      <c r="B266" s="83">
        <v>18</v>
      </c>
      <c r="C266" s="84">
        <v>666.05129691000002</v>
      </c>
      <c r="D266" s="84">
        <v>659.82925077000004</v>
      </c>
      <c r="E266" s="84">
        <v>111.78166159</v>
      </c>
      <c r="F266" s="84">
        <v>111.78166159</v>
      </c>
    </row>
    <row r="267" spans="1:6" ht="12.75" customHeight="1" x14ac:dyDescent="0.2">
      <c r="A267" s="83" t="s">
        <v>152</v>
      </c>
      <c r="B267" s="83">
        <v>19</v>
      </c>
      <c r="C267" s="84">
        <v>660.09533547000001</v>
      </c>
      <c r="D267" s="84">
        <v>654.95223322000004</v>
      </c>
      <c r="E267" s="84">
        <v>110.95544613</v>
      </c>
      <c r="F267" s="84">
        <v>110.95544613</v>
      </c>
    </row>
    <row r="268" spans="1:6" ht="12.75" customHeight="1" x14ac:dyDescent="0.2">
      <c r="A268" s="83" t="s">
        <v>152</v>
      </c>
      <c r="B268" s="83">
        <v>20</v>
      </c>
      <c r="C268" s="84">
        <v>648.91636547999997</v>
      </c>
      <c r="D268" s="84">
        <v>644.19018220999999</v>
      </c>
      <c r="E268" s="84">
        <v>109.13224726</v>
      </c>
      <c r="F268" s="84">
        <v>109.13224726</v>
      </c>
    </row>
    <row r="269" spans="1:6" ht="12.75" customHeight="1" x14ac:dyDescent="0.2">
      <c r="A269" s="83" t="s">
        <v>152</v>
      </c>
      <c r="B269" s="83">
        <v>21</v>
      </c>
      <c r="C269" s="84">
        <v>643.77520976000005</v>
      </c>
      <c r="D269" s="84">
        <v>639.65394103999995</v>
      </c>
      <c r="E269" s="84">
        <v>108.36376273</v>
      </c>
      <c r="F269" s="84">
        <v>108.36376273</v>
      </c>
    </row>
    <row r="270" spans="1:6" ht="12.75" customHeight="1" x14ac:dyDescent="0.2">
      <c r="A270" s="83" t="s">
        <v>152</v>
      </c>
      <c r="B270" s="83">
        <v>22</v>
      </c>
      <c r="C270" s="84">
        <v>645.87177994000001</v>
      </c>
      <c r="D270" s="84">
        <v>641.65211292000004</v>
      </c>
      <c r="E270" s="84">
        <v>108.70227299</v>
      </c>
      <c r="F270" s="84">
        <v>108.70227299</v>
      </c>
    </row>
    <row r="271" spans="1:6" ht="12.75" customHeight="1" x14ac:dyDescent="0.2">
      <c r="A271" s="83" t="s">
        <v>152</v>
      </c>
      <c r="B271" s="83">
        <v>23</v>
      </c>
      <c r="C271" s="84">
        <v>684.51176295000005</v>
      </c>
      <c r="D271" s="84">
        <v>679.42519491999997</v>
      </c>
      <c r="E271" s="84">
        <v>115.10141013</v>
      </c>
      <c r="F271" s="84">
        <v>115.10141013</v>
      </c>
    </row>
    <row r="272" spans="1:6" ht="12.75" customHeight="1" x14ac:dyDescent="0.2">
      <c r="A272" s="83" t="s">
        <v>152</v>
      </c>
      <c r="B272" s="83">
        <v>24</v>
      </c>
      <c r="C272" s="84">
        <v>775.34606033</v>
      </c>
      <c r="D272" s="84">
        <v>769.42297481000003</v>
      </c>
      <c r="E272" s="84">
        <v>130.34793242000001</v>
      </c>
      <c r="F272" s="84">
        <v>130.34793242000001</v>
      </c>
    </row>
    <row r="273" spans="1:6" ht="12.75" customHeight="1" x14ac:dyDescent="0.2">
      <c r="A273" s="83" t="s">
        <v>153</v>
      </c>
      <c r="B273" s="83">
        <v>1</v>
      </c>
      <c r="C273" s="84">
        <v>880.4720102</v>
      </c>
      <c r="D273" s="84">
        <v>874.02217827000004</v>
      </c>
      <c r="E273" s="84">
        <v>148.06808161000001</v>
      </c>
      <c r="F273" s="84">
        <v>148.06808161000001</v>
      </c>
    </row>
    <row r="274" spans="1:6" ht="12.75" customHeight="1" x14ac:dyDescent="0.2">
      <c r="A274" s="83" t="s">
        <v>153</v>
      </c>
      <c r="B274" s="83">
        <v>2</v>
      </c>
      <c r="C274" s="84">
        <v>852.65587022</v>
      </c>
      <c r="D274" s="84">
        <v>845.94359364000002</v>
      </c>
      <c r="E274" s="84">
        <v>143.31128909</v>
      </c>
      <c r="F274" s="84">
        <v>143.31128909</v>
      </c>
    </row>
    <row r="275" spans="1:6" ht="12.75" customHeight="1" x14ac:dyDescent="0.2">
      <c r="A275" s="83" t="s">
        <v>153</v>
      </c>
      <c r="B275" s="83">
        <v>3</v>
      </c>
      <c r="C275" s="84">
        <v>831.78442075999999</v>
      </c>
      <c r="D275" s="84">
        <v>825.58364109000001</v>
      </c>
      <c r="E275" s="84">
        <v>139.86210989</v>
      </c>
      <c r="F275" s="84">
        <v>139.86210989</v>
      </c>
    </row>
    <row r="276" spans="1:6" ht="12.75" customHeight="1" x14ac:dyDescent="0.2">
      <c r="A276" s="83" t="s">
        <v>153</v>
      </c>
      <c r="B276" s="83">
        <v>4</v>
      </c>
      <c r="C276" s="84">
        <v>838.57984266999995</v>
      </c>
      <c r="D276" s="84">
        <v>830.67680710000002</v>
      </c>
      <c r="E276" s="84">
        <v>140.72494305000001</v>
      </c>
      <c r="F276" s="84">
        <v>140.72494305000001</v>
      </c>
    </row>
    <row r="277" spans="1:6" ht="12.75" customHeight="1" x14ac:dyDescent="0.2">
      <c r="A277" s="83" t="s">
        <v>153</v>
      </c>
      <c r="B277" s="83">
        <v>5</v>
      </c>
      <c r="C277" s="84">
        <v>830.69824071000005</v>
      </c>
      <c r="D277" s="84">
        <v>823.27916345000006</v>
      </c>
      <c r="E277" s="84">
        <v>139.47170836999999</v>
      </c>
      <c r="F277" s="84">
        <v>139.47170836999999</v>
      </c>
    </row>
    <row r="278" spans="1:6" ht="12.75" customHeight="1" x14ac:dyDescent="0.2">
      <c r="A278" s="83" t="s">
        <v>153</v>
      </c>
      <c r="B278" s="83">
        <v>6</v>
      </c>
      <c r="C278" s="84">
        <v>830.82465759000002</v>
      </c>
      <c r="D278" s="84">
        <v>828.80829985000003</v>
      </c>
      <c r="E278" s="84">
        <v>140.40839926999999</v>
      </c>
      <c r="F278" s="84">
        <v>140.40839926999999</v>
      </c>
    </row>
    <row r="279" spans="1:6" ht="12.75" customHeight="1" x14ac:dyDescent="0.2">
      <c r="A279" s="83" t="s">
        <v>153</v>
      </c>
      <c r="B279" s="83">
        <v>7</v>
      </c>
      <c r="C279" s="84">
        <v>851.90169013000002</v>
      </c>
      <c r="D279" s="84">
        <v>845.28988774000004</v>
      </c>
      <c r="E279" s="84">
        <v>143.20054478</v>
      </c>
      <c r="F279" s="84">
        <v>143.20054478</v>
      </c>
    </row>
    <row r="280" spans="1:6" ht="12.75" customHeight="1" x14ac:dyDescent="0.2">
      <c r="A280" s="83" t="s">
        <v>153</v>
      </c>
      <c r="B280" s="83">
        <v>8</v>
      </c>
      <c r="C280" s="84">
        <v>868.75768174999996</v>
      </c>
      <c r="D280" s="84">
        <v>862.34221219999995</v>
      </c>
      <c r="E280" s="84">
        <v>146.08937875999999</v>
      </c>
      <c r="F280" s="84">
        <v>146.08937875999999</v>
      </c>
    </row>
    <row r="281" spans="1:6" ht="12.75" customHeight="1" x14ac:dyDescent="0.2">
      <c r="A281" s="83" t="s">
        <v>153</v>
      </c>
      <c r="B281" s="83">
        <v>9</v>
      </c>
      <c r="C281" s="84">
        <v>807.02803919999997</v>
      </c>
      <c r="D281" s="84">
        <v>800.79202332</v>
      </c>
      <c r="E281" s="84">
        <v>135.66216237</v>
      </c>
      <c r="F281" s="84">
        <v>135.66216237</v>
      </c>
    </row>
    <row r="282" spans="1:6" ht="12.75" customHeight="1" x14ac:dyDescent="0.2">
      <c r="A282" s="83" t="s">
        <v>153</v>
      </c>
      <c r="B282" s="83">
        <v>10</v>
      </c>
      <c r="C282" s="84">
        <v>722.25943543000005</v>
      </c>
      <c r="D282" s="84">
        <v>718.65864869999996</v>
      </c>
      <c r="E282" s="84">
        <v>121.74794884000001</v>
      </c>
      <c r="F282" s="84">
        <v>121.74794884000001</v>
      </c>
    </row>
    <row r="283" spans="1:6" ht="12.75" customHeight="1" x14ac:dyDescent="0.2">
      <c r="A283" s="83" t="s">
        <v>153</v>
      </c>
      <c r="B283" s="83">
        <v>11</v>
      </c>
      <c r="C283" s="84">
        <v>661.23316584999998</v>
      </c>
      <c r="D283" s="84">
        <v>659.42530667000005</v>
      </c>
      <c r="E283" s="84">
        <v>111.71322942</v>
      </c>
      <c r="F283" s="84">
        <v>111.71322942</v>
      </c>
    </row>
    <row r="284" spans="1:6" ht="12.75" customHeight="1" x14ac:dyDescent="0.2">
      <c r="A284" s="83" t="s">
        <v>153</v>
      </c>
      <c r="B284" s="83">
        <v>12</v>
      </c>
      <c r="C284" s="84">
        <v>661.25572136000005</v>
      </c>
      <c r="D284" s="84">
        <v>655.23278972000003</v>
      </c>
      <c r="E284" s="84">
        <v>111.00297519999999</v>
      </c>
      <c r="F284" s="84">
        <v>111.00297519999999</v>
      </c>
    </row>
    <row r="285" spans="1:6" ht="12.75" customHeight="1" x14ac:dyDescent="0.2">
      <c r="A285" s="83" t="s">
        <v>153</v>
      </c>
      <c r="B285" s="83">
        <v>13</v>
      </c>
      <c r="C285" s="84">
        <v>659.54281732000004</v>
      </c>
      <c r="D285" s="84">
        <v>653.42753680999999</v>
      </c>
      <c r="E285" s="84">
        <v>110.69714734</v>
      </c>
      <c r="F285" s="84">
        <v>110.69714734</v>
      </c>
    </row>
    <row r="286" spans="1:6" ht="12.75" customHeight="1" x14ac:dyDescent="0.2">
      <c r="A286" s="83" t="s">
        <v>153</v>
      </c>
      <c r="B286" s="83">
        <v>14</v>
      </c>
      <c r="C286" s="84">
        <v>665.66209154000001</v>
      </c>
      <c r="D286" s="84">
        <v>659.59086325999999</v>
      </c>
      <c r="E286" s="84">
        <v>111.74127636</v>
      </c>
      <c r="F286" s="84">
        <v>111.74127636</v>
      </c>
    </row>
    <row r="287" spans="1:6" ht="12.75" customHeight="1" x14ac:dyDescent="0.2">
      <c r="A287" s="83" t="s">
        <v>153</v>
      </c>
      <c r="B287" s="83">
        <v>15</v>
      </c>
      <c r="C287" s="84">
        <v>673.41170367999996</v>
      </c>
      <c r="D287" s="84">
        <v>667.29664792000005</v>
      </c>
      <c r="E287" s="84">
        <v>113.0467132</v>
      </c>
      <c r="F287" s="84">
        <v>113.0467132</v>
      </c>
    </row>
    <row r="288" spans="1:6" ht="12.75" customHeight="1" x14ac:dyDescent="0.2">
      <c r="A288" s="83" t="s">
        <v>153</v>
      </c>
      <c r="B288" s="83">
        <v>16</v>
      </c>
      <c r="C288" s="84">
        <v>663.29405654000004</v>
      </c>
      <c r="D288" s="84">
        <v>659.37764477999997</v>
      </c>
      <c r="E288" s="84">
        <v>111.70515502000001</v>
      </c>
      <c r="F288" s="84">
        <v>111.70515502000001</v>
      </c>
    </row>
    <row r="289" spans="1:6" ht="12.75" customHeight="1" x14ac:dyDescent="0.2">
      <c r="A289" s="83" t="s">
        <v>153</v>
      </c>
      <c r="B289" s="83">
        <v>17</v>
      </c>
      <c r="C289" s="84">
        <v>664.91025745000002</v>
      </c>
      <c r="D289" s="84">
        <v>659.61558457000001</v>
      </c>
      <c r="E289" s="84">
        <v>111.7454644</v>
      </c>
      <c r="F289" s="84">
        <v>111.7454644</v>
      </c>
    </row>
    <row r="290" spans="1:6" ht="12.75" customHeight="1" x14ac:dyDescent="0.2">
      <c r="A290" s="83" t="s">
        <v>153</v>
      </c>
      <c r="B290" s="83">
        <v>18</v>
      </c>
      <c r="C290" s="84">
        <v>663.36589690000005</v>
      </c>
      <c r="D290" s="84">
        <v>657.48363021</v>
      </c>
      <c r="E290" s="84">
        <v>111.38429005</v>
      </c>
      <c r="F290" s="84">
        <v>111.38429005</v>
      </c>
    </row>
    <row r="291" spans="1:6" ht="12.75" customHeight="1" x14ac:dyDescent="0.2">
      <c r="A291" s="83" t="s">
        <v>153</v>
      </c>
      <c r="B291" s="83">
        <v>19</v>
      </c>
      <c r="C291" s="84">
        <v>664.62487008999994</v>
      </c>
      <c r="D291" s="84">
        <v>661.00496625000005</v>
      </c>
      <c r="E291" s="84">
        <v>111.98083952</v>
      </c>
      <c r="F291" s="84">
        <v>111.98083952</v>
      </c>
    </row>
    <row r="292" spans="1:6" ht="12.75" customHeight="1" x14ac:dyDescent="0.2">
      <c r="A292" s="83" t="s">
        <v>153</v>
      </c>
      <c r="B292" s="83">
        <v>20</v>
      </c>
      <c r="C292" s="84">
        <v>654.87606372000005</v>
      </c>
      <c r="D292" s="84">
        <v>651.06328822</v>
      </c>
      <c r="E292" s="84">
        <v>110.29662003</v>
      </c>
      <c r="F292" s="84">
        <v>110.29662003</v>
      </c>
    </row>
    <row r="293" spans="1:6" ht="12.75" customHeight="1" x14ac:dyDescent="0.2">
      <c r="A293" s="83" t="s">
        <v>153</v>
      </c>
      <c r="B293" s="83">
        <v>21</v>
      </c>
      <c r="C293" s="84">
        <v>645.13771353000004</v>
      </c>
      <c r="D293" s="84">
        <v>640.02117983000005</v>
      </c>
      <c r="E293" s="84">
        <v>108.42597664</v>
      </c>
      <c r="F293" s="84">
        <v>108.42597664</v>
      </c>
    </row>
    <row r="294" spans="1:6" ht="12.75" customHeight="1" x14ac:dyDescent="0.2">
      <c r="A294" s="83" t="s">
        <v>153</v>
      </c>
      <c r="B294" s="83">
        <v>22</v>
      </c>
      <c r="C294" s="84">
        <v>632.69073404999995</v>
      </c>
      <c r="D294" s="84">
        <v>627.72483222000005</v>
      </c>
      <c r="E294" s="84">
        <v>106.34285260999999</v>
      </c>
      <c r="F294" s="84">
        <v>106.34285260999999</v>
      </c>
    </row>
    <row r="295" spans="1:6" ht="12.75" customHeight="1" x14ac:dyDescent="0.2">
      <c r="A295" s="83" t="s">
        <v>153</v>
      </c>
      <c r="B295" s="83">
        <v>23</v>
      </c>
      <c r="C295" s="84">
        <v>668.03368480999995</v>
      </c>
      <c r="D295" s="84">
        <v>663.70847295999999</v>
      </c>
      <c r="E295" s="84">
        <v>112.43884054999999</v>
      </c>
      <c r="F295" s="84">
        <v>112.43884054999999</v>
      </c>
    </row>
    <row r="296" spans="1:6" ht="12.75" customHeight="1" x14ac:dyDescent="0.2">
      <c r="A296" s="83" t="s">
        <v>153</v>
      </c>
      <c r="B296" s="83">
        <v>24</v>
      </c>
      <c r="C296" s="84">
        <v>755.94294038999999</v>
      </c>
      <c r="D296" s="84">
        <v>753.56199836999997</v>
      </c>
      <c r="E296" s="84">
        <v>127.66092467999999</v>
      </c>
      <c r="F296" s="84">
        <v>127.66092467999999</v>
      </c>
    </row>
    <row r="297" spans="1:6" ht="12.75" customHeight="1" x14ac:dyDescent="0.2">
      <c r="A297" s="83" t="s">
        <v>154</v>
      </c>
      <c r="B297" s="83">
        <v>1</v>
      </c>
      <c r="C297" s="84">
        <v>817.46278342999994</v>
      </c>
      <c r="D297" s="84">
        <v>811.13879528999996</v>
      </c>
      <c r="E297" s="84">
        <v>137.41500882</v>
      </c>
      <c r="F297" s="84">
        <v>137.41500882</v>
      </c>
    </row>
    <row r="298" spans="1:6" ht="12.75" customHeight="1" x14ac:dyDescent="0.2">
      <c r="A298" s="83" t="s">
        <v>154</v>
      </c>
      <c r="B298" s="83">
        <v>2</v>
      </c>
      <c r="C298" s="84">
        <v>865.50067721000005</v>
      </c>
      <c r="D298" s="84">
        <v>858.80639488999998</v>
      </c>
      <c r="E298" s="84">
        <v>145.49037602000001</v>
      </c>
      <c r="F298" s="84">
        <v>145.49037602000001</v>
      </c>
    </row>
    <row r="299" spans="1:6" ht="12.75" customHeight="1" x14ac:dyDescent="0.2">
      <c r="A299" s="83" t="s">
        <v>154</v>
      </c>
      <c r="B299" s="83">
        <v>3</v>
      </c>
      <c r="C299" s="84">
        <v>862.70823826000003</v>
      </c>
      <c r="D299" s="84">
        <v>856.13277806999997</v>
      </c>
      <c r="E299" s="84">
        <v>145.03743864</v>
      </c>
      <c r="F299" s="84">
        <v>145.03743864</v>
      </c>
    </row>
    <row r="300" spans="1:6" ht="12.75" customHeight="1" x14ac:dyDescent="0.2">
      <c r="A300" s="83" t="s">
        <v>154</v>
      </c>
      <c r="B300" s="83">
        <v>4</v>
      </c>
      <c r="C300" s="84">
        <v>847.29792596000004</v>
      </c>
      <c r="D300" s="84">
        <v>840.79089385999998</v>
      </c>
      <c r="E300" s="84">
        <v>142.43837031000001</v>
      </c>
      <c r="F300" s="84">
        <v>142.43837031000001</v>
      </c>
    </row>
    <row r="301" spans="1:6" ht="12.75" customHeight="1" x14ac:dyDescent="0.2">
      <c r="A301" s="83" t="s">
        <v>154</v>
      </c>
      <c r="B301" s="83">
        <v>5</v>
      </c>
      <c r="C301" s="84">
        <v>840.41842111999995</v>
      </c>
      <c r="D301" s="84">
        <v>834.00233923999997</v>
      </c>
      <c r="E301" s="84">
        <v>141.28832138999999</v>
      </c>
      <c r="F301" s="84">
        <v>141.28832138999999</v>
      </c>
    </row>
    <row r="302" spans="1:6" ht="12.75" customHeight="1" x14ac:dyDescent="0.2">
      <c r="A302" s="83" t="s">
        <v>154</v>
      </c>
      <c r="B302" s="83">
        <v>6</v>
      </c>
      <c r="C302" s="84">
        <v>849.71745710000005</v>
      </c>
      <c r="D302" s="84">
        <v>843.34353168999996</v>
      </c>
      <c r="E302" s="84">
        <v>142.87081264</v>
      </c>
      <c r="F302" s="84">
        <v>142.87081264</v>
      </c>
    </row>
    <row r="303" spans="1:6" ht="12.75" customHeight="1" x14ac:dyDescent="0.2">
      <c r="A303" s="83" t="s">
        <v>154</v>
      </c>
      <c r="B303" s="83">
        <v>7</v>
      </c>
      <c r="C303" s="84">
        <v>863.26105560999997</v>
      </c>
      <c r="D303" s="84">
        <v>856.6339408</v>
      </c>
      <c r="E303" s="84">
        <v>145.12234061000001</v>
      </c>
      <c r="F303" s="84">
        <v>145.12234061000001</v>
      </c>
    </row>
    <row r="304" spans="1:6" ht="12.75" customHeight="1" x14ac:dyDescent="0.2">
      <c r="A304" s="83" t="s">
        <v>154</v>
      </c>
      <c r="B304" s="83">
        <v>8</v>
      </c>
      <c r="C304" s="84">
        <v>841.12511572000005</v>
      </c>
      <c r="D304" s="84">
        <v>834.87128217999998</v>
      </c>
      <c r="E304" s="84">
        <v>141.435529</v>
      </c>
      <c r="F304" s="84">
        <v>141.435529</v>
      </c>
    </row>
    <row r="305" spans="1:6" ht="12.75" customHeight="1" x14ac:dyDescent="0.2">
      <c r="A305" s="83" t="s">
        <v>154</v>
      </c>
      <c r="B305" s="83">
        <v>9</v>
      </c>
      <c r="C305" s="84">
        <v>784.73766109999997</v>
      </c>
      <c r="D305" s="84">
        <v>779.05897333999997</v>
      </c>
      <c r="E305" s="84">
        <v>131.98036676000001</v>
      </c>
      <c r="F305" s="84">
        <v>131.98036676000001</v>
      </c>
    </row>
    <row r="306" spans="1:6" ht="12.75" customHeight="1" x14ac:dyDescent="0.2">
      <c r="A306" s="83" t="s">
        <v>154</v>
      </c>
      <c r="B306" s="83">
        <v>10</v>
      </c>
      <c r="C306" s="84">
        <v>683.45704086000001</v>
      </c>
      <c r="D306" s="84">
        <v>678.35205997000003</v>
      </c>
      <c r="E306" s="84">
        <v>114.91961035999999</v>
      </c>
      <c r="F306" s="84">
        <v>114.91961035999999</v>
      </c>
    </row>
    <row r="307" spans="1:6" ht="12.75" customHeight="1" x14ac:dyDescent="0.2">
      <c r="A307" s="83" t="s">
        <v>154</v>
      </c>
      <c r="B307" s="83">
        <v>11</v>
      </c>
      <c r="C307" s="84">
        <v>623.47725558000002</v>
      </c>
      <c r="D307" s="84">
        <v>618.17533596999999</v>
      </c>
      <c r="E307" s="84">
        <v>104.72507262000001</v>
      </c>
      <c r="F307" s="84">
        <v>104.72507262000001</v>
      </c>
    </row>
    <row r="308" spans="1:6" ht="12.75" customHeight="1" x14ac:dyDescent="0.2">
      <c r="A308" s="83" t="s">
        <v>154</v>
      </c>
      <c r="B308" s="83">
        <v>12</v>
      </c>
      <c r="C308" s="84">
        <v>618.37068133000002</v>
      </c>
      <c r="D308" s="84">
        <v>613.95078583999998</v>
      </c>
      <c r="E308" s="84">
        <v>104.00939166000001</v>
      </c>
      <c r="F308" s="84">
        <v>104.00939166000001</v>
      </c>
    </row>
    <row r="309" spans="1:6" ht="12.75" customHeight="1" x14ac:dyDescent="0.2">
      <c r="A309" s="83" t="s">
        <v>154</v>
      </c>
      <c r="B309" s="83">
        <v>13</v>
      </c>
      <c r="C309" s="84">
        <v>640.15930422999998</v>
      </c>
      <c r="D309" s="84">
        <v>635.25307726999995</v>
      </c>
      <c r="E309" s="84">
        <v>107.61821247</v>
      </c>
      <c r="F309" s="84">
        <v>107.61821247</v>
      </c>
    </row>
    <row r="310" spans="1:6" ht="12.75" customHeight="1" x14ac:dyDescent="0.2">
      <c r="A310" s="83" t="s">
        <v>154</v>
      </c>
      <c r="B310" s="83">
        <v>14</v>
      </c>
      <c r="C310" s="84">
        <v>650.29323638000005</v>
      </c>
      <c r="D310" s="84">
        <v>645.43644531999996</v>
      </c>
      <c r="E310" s="84">
        <v>109.34337667</v>
      </c>
      <c r="F310" s="84">
        <v>109.34337667</v>
      </c>
    </row>
    <row r="311" spans="1:6" ht="12.75" customHeight="1" x14ac:dyDescent="0.2">
      <c r="A311" s="83" t="s">
        <v>154</v>
      </c>
      <c r="B311" s="83">
        <v>15</v>
      </c>
      <c r="C311" s="84">
        <v>654.06237996000004</v>
      </c>
      <c r="D311" s="84">
        <v>649.12797766999995</v>
      </c>
      <c r="E311" s="84">
        <v>109.9687591</v>
      </c>
      <c r="F311" s="84">
        <v>109.9687591</v>
      </c>
    </row>
    <row r="312" spans="1:6" ht="12.75" customHeight="1" x14ac:dyDescent="0.2">
      <c r="A312" s="83" t="s">
        <v>154</v>
      </c>
      <c r="B312" s="83">
        <v>16</v>
      </c>
      <c r="C312" s="84">
        <v>641.72251960999995</v>
      </c>
      <c r="D312" s="84">
        <v>636.90397969000003</v>
      </c>
      <c r="E312" s="84">
        <v>107.89789182</v>
      </c>
      <c r="F312" s="84">
        <v>107.89789182</v>
      </c>
    </row>
    <row r="313" spans="1:6" ht="12.75" customHeight="1" x14ac:dyDescent="0.2">
      <c r="A313" s="83" t="s">
        <v>154</v>
      </c>
      <c r="B313" s="83">
        <v>17</v>
      </c>
      <c r="C313" s="84">
        <v>634.89875315999996</v>
      </c>
      <c r="D313" s="84">
        <v>633.02649486999996</v>
      </c>
      <c r="E313" s="84">
        <v>107.24100719</v>
      </c>
      <c r="F313" s="84">
        <v>107.24100719</v>
      </c>
    </row>
    <row r="314" spans="1:6" ht="12.75" customHeight="1" x14ac:dyDescent="0.2">
      <c r="A314" s="83" t="s">
        <v>154</v>
      </c>
      <c r="B314" s="83">
        <v>18</v>
      </c>
      <c r="C314" s="84">
        <v>643.67082647999996</v>
      </c>
      <c r="D314" s="84">
        <v>637.04339585000002</v>
      </c>
      <c r="E314" s="84">
        <v>107.92151031</v>
      </c>
      <c r="F314" s="84">
        <v>107.92151031</v>
      </c>
    </row>
    <row r="315" spans="1:6" ht="12.75" customHeight="1" x14ac:dyDescent="0.2">
      <c r="A315" s="83" t="s">
        <v>154</v>
      </c>
      <c r="B315" s="83">
        <v>19</v>
      </c>
      <c r="C315" s="84">
        <v>653.25375821</v>
      </c>
      <c r="D315" s="84">
        <v>647.04176373999996</v>
      </c>
      <c r="E315" s="84">
        <v>109.61533364</v>
      </c>
      <c r="F315" s="84">
        <v>109.61533364</v>
      </c>
    </row>
    <row r="316" spans="1:6" ht="12.75" customHeight="1" x14ac:dyDescent="0.2">
      <c r="A316" s="83" t="s">
        <v>154</v>
      </c>
      <c r="B316" s="83">
        <v>20</v>
      </c>
      <c r="C316" s="84">
        <v>645.27799412000002</v>
      </c>
      <c r="D316" s="84">
        <v>639.24279856999999</v>
      </c>
      <c r="E316" s="84">
        <v>108.29411109</v>
      </c>
      <c r="F316" s="84">
        <v>108.29411109</v>
      </c>
    </row>
    <row r="317" spans="1:6" ht="12.75" customHeight="1" x14ac:dyDescent="0.2">
      <c r="A317" s="83" t="s">
        <v>154</v>
      </c>
      <c r="B317" s="83">
        <v>21</v>
      </c>
      <c r="C317" s="84">
        <v>623.97806541</v>
      </c>
      <c r="D317" s="84">
        <v>623.48518564000005</v>
      </c>
      <c r="E317" s="84">
        <v>105.62461415999999</v>
      </c>
      <c r="F317" s="84">
        <v>105.62461415999999</v>
      </c>
    </row>
    <row r="318" spans="1:6" ht="12.75" customHeight="1" x14ac:dyDescent="0.2">
      <c r="A318" s="83" t="s">
        <v>154</v>
      </c>
      <c r="B318" s="83">
        <v>22</v>
      </c>
      <c r="C318" s="84">
        <v>616.19287131999999</v>
      </c>
      <c r="D318" s="84">
        <v>611.60287438</v>
      </c>
      <c r="E318" s="84">
        <v>103.61163202</v>
      </c>
      <c r="F318" s="84">
        <v>103.61163202</v>
      </c>
    </row>
    <row r="319" spans="1:6" ht="12.75" customHeight="1" x14ac:dyDescent="0.2">
      <c r="A319" s="83" t="s">
        <v>154</v>
      </c>
      <c r="B319" s="83">
        <v>23</v>
      </c>
      <c r="C319" s="84">
        <v>650.04386948000001</v>
      </c>
      <c r="D319" s="84">
        <v>645.33923119999997</v>
      </c>
      <c r="E319" s="84">
        <v>109.32690762999999</v>
      </c>
      <c r="F319" s="84">
        <v>109.32690762999999</v>
      </c>
    </row>
    <row r="320" spans="1:6" ht="12.75" customHeight="1" x14ac:dyDescent="0.2">
      <c r="A320" s="83" t="s">
        <v>154</v>
      </c>
      <c r="B320" s="83">
        <v>24</v>
      </c>
      <c r="C320" s="84">
        <v>746.56389754999998</v>
      </c>
      <c r="D320" s="84">
        <v>741.00952686999995</v>
      </c>
      <c r="E320" s="84">
        <v>125.53441071</v>
      </c>
      <c r="F320" s="84">
        <v>125.53441071</v>
      </c>
    </row>
    <row r="321" spans="1:6" ht="12.75" customHeight="1" x14ac:dyDescent="0.2">
      <c r="A321" s="83" t="s">
        <v>155</v>
      </c>
      <c r="B321" s="83">
        <v>1</v>
      </c>
      <c r="C321" s="84">
        <v>776.78978572000005</v>
      </c>
      <c r="D321" s="84">
        <v>771.41604718999997</v>
      </c>
      <c r="E321" s="84">
        <v>130.68557877000001</v>
      </c>
      <c r="F321" s="84">
        <v>130.68557877000001</v>
      </c>
    </row>
    <row r="322" spans="1:6" ht="12.75" customHeight="1" x14ac:dyDescent="0.2">
      <c r="A322" s="83" t="s">
        <v>155</v>
      </c>
      <c r="B322" s="83">
        <v>2</v>
      </c>
      <c r="C322" s="84">
        <v>798.64026314</v>
      </c>
      <c r="D322" s="84">
        <v>793.13612072000001</v>
      </c>
      <c r="E322" s="84">
        <v>134.36517603999999</v>
      </c>
      <c r="F322" s="84">
        <v>134.36517603999999</v>
      </c>
    </row>
    <row r="323" spans="1:6" ht="12.75" customHeight="1" x14ac:dyDescent="0.2">
      <c r="A323" s="83" t="s">
        <v>155</v>
      </c>
      <c r="B323" s="83">
        <v>3</v>
      </c>
      <c r="C323" s="84">
        <v>821.53985696999996</v>
      </c>
      <c r="D323" s="84">
        <v>815.78424166000002</v>
      </c>
      <c r="E323" s="84">
        <v>138.20199381</v>
      </c>
      <c r="F323" s="84">
        <v>138.20199381</v>
      </c>
    </row>
    <row r="324" spans="1:6" ht="12.75" customHeight="1" x14ac:dyDescent="0.2">
      <c r="A324" s="83" t="s">
        <v>155</v>
      </c>
      <c r="B324" s="83">
        <v>4</v>
      </c>
      <c r="C324" s="84">
        <v>831.48733472000004</v>
      </c>
      <c r="D324" s="84">
        <v>831.27547204999996</v>
      </c>
      <c r="E324" s="84">
        <v>140.82636287</v>
      </c>
      <c r="F324" s="84">
        <v>140.82636287</v>
      </c>
    </row>
    <row r="325" spans="1:6" ht="12.75" customHeight="1" x14ac:dyDescent="0.2">
      <c r="A325" s="83" t="s">
        <v>155</v>
      </c>
      <c r="B325" s="83">
        <v>5</v>
      </c>
      <c r="C325" s="84">
        <v>838.09782144999997</v>
      </c>
      <c r="D325" s="84">
        <v>831.42569251999998</v>
      </c>
      <c r="E325" s="84">
        <v>140.85181172</v>
      </c>
      <c r="F325" s="84">
        <v>140.85181172</v>
      </c>
    </row>
    <row r="326" spans="1:6" ht="12.75" customHeight="1" x14ac:dyDescent="0.2">
      <c r="A326" s="83" t="s">
        <v>155</v>
      </c>
      <c r="B326" s="83">
        <v>6</v>
      </c>
      <c r="C326" s="84">
        <v>829.50432761000002</v>
      </c>
      <c r="D326" s="84">
        <v>823.68671179</v>
      </c>
      <c r="E326" s="84">
        <v>139.54075112999999</v>
      </c>
      <c r="F326" s="84">
        <v>139.54075112999999</v>
      </c>
    </row>
    <row r="327" spans="1:6" ht="12.75" customHeight="1" x14ac:dyDescent="0.2">
      <c r="A327" s="83" t="s">
        <v>155</v>
      </c>
      <c r="B327" s="83">
        <v>7</v>
      </c>
      <c r="C327" s="84">
        <v>818.50537340000005</v>
      </c>
      <c r="D327" s="84">
        <v>813.29516994999994</v>
      </c>
      <c r="E327" s="84">
        <v>137.78032021000001</v>
      </c>
      <c r="F327" s="84">
        <v>137.78032021000001</v>
      </c>
    </row>
    <row r="328" spans="1:6" ht="12.75" customHeight="1" x14ac:dyDescent="0.2">
      <c r="A328" s="83" t="s">
        <v>155</v>
      </c>
      <c r="B328" s="83">
        <v>8</v>
      </c>
      <c r="C328" s="84">
        <v>789.00052868</v>
      </c>
      <c r="D328" s="84">
        <v>783.92469841000002</v>
      </c>
      <c r="E328" s="84">
        <v>132.80466915</v>
      </c>
      <c r="F328" s="84">
        <v>132.80466915</v>
      </c>
    </row>
    <row r="329" spans="1:6" ht="12.75" customHeight="1" x14ac:dyDescent="0.2">
      <c r="A329" s="83" t="s">
        <v>155</v>
      </c>
      <c r="B329" s="83">
        <v>9</v>
      </c>
      <c r="C329" s="84">
        <v>740.65111538999997</v>
      </c>
      <c r="D329" s="84">
        <v>735.87028572999998</v>
      </c>
      <c r="E329" s="84">
        <v>124.66377196000001</v>
      </c>
      <c r="F329" s="84">
        <v>124.66377196000001</v>
      </c>
    </row>
    <row r="330" spans="1:6" ht="12.75" customHeight="1" x14ac:dyDescent="0.2">
      <c r="A330" s="83" t="s">
        <v>155</v>
      </c>
      <c r="B330" s="83">
        <v>10</v>
      </c>
      <c r="C330" s="84">
        <v>673.44570361000001</v>
      </c>
      <c r="D330" s="84">
        <v>669.17003599999998</v>
      </c>
      <c r="E330" s="84">
        <v>113.36408385</v>
      </c>
      <c r="F330" s="84">
        <v>113.36408385</v>
      </c>
    </row>
    <row r="331" spans="1:6" ht="12.75" customHeight="1" x14ac:dyDescent="0.2">
      <c r="A331" s="83" t="s">
        <v>155</v>
      </c>
      <c r="B331" s="83">
        <v>11</v>
      </c>
      <c r="C331" s="84">
        <v>619.18904821000001</v>
      </c>
      <c r="D331" s="84">
        <v>614.84870694000006</v>
      </c>
      <c r="E331" s="84">
        <v>104.16150845999999</v>
      </c>
      <c r="F331" s="84">
        <v>104.16150845999999</v>
      </c>
    </row>
    <row r="332" spans="1:6" ht="12.75" customHeight="1" x14ac:dyDescent="0.2">
      <c r="A332" s="83" t="s">
        <v>155</v>
      </c>
      <c r="B332" s="83">
        <v>12</v>
      </c>
      <c r="C332" s="84">
        <v>621.84025482000004</v>
      </c>
      <c r="D332" s="84">
        <v>617.87038082000004</v>
      </c>
      <c r="E332" s="84">
        <v>104.67341018</v>
      </c>
      <c r="F332" s="84">
        <v>104.67341018</v>
      </c>
    </row>
    <row r="333" spans="1:6" ht="12.75" customHeight="1" x14ac:dyDescent="0.2">
      <c r="A333" s="83" t="s">
        <v>155</v>
      </c>
      <c r="B333" s="83">
        <v>13</v>
      </c>
      <c r="C333" s="84">
        <v>626.33778638000001</v>
      </c>
      <c r="D333" s="84">
        <v>622.48473765999995</v>
      </c>
      <c r="E333" s="84">
        <v>105.45512829</v>
      </c>
      <c r="F333" s="84">
        <v>105.45512829</v>
      </c>
    </row>
    <row r="334" spans="1:6" ht="12.75" customHeight="1" x14ac:dyDescent="0.2">
      <c r="A334" s="83" t="s">
        <v>155</v>
      </c>
      <c r="B334" s="83">
        <v>14</v>
      </c>
      <c r="C334" s="84">
        <v>633.48596904999999</v>
      </c>
      <c r="D334" s="84">
        <v>629.43370885000002</v>
      </c>
      <c r="E334" s="84">
        <v>106.63235337</v>
      </c>
      <c r="F334" s="84">
        <v>106.63235337</v>
      </c>
    </row>
    <row r="335" spans="1:6" ht="12.75" customHeight="1" x14ac:dyDescent="0.2">
      <c r="A335" s="83" t="s">
        <v>155</v>
      </c>
      <c r="B335" s="83">
        <v>15</v>
      </c>
      <c r="C335" s="84">
        <v>639.27676785999995</v>
      </c>
      <c r="D335" s="84">
        <v>634.68389911999998</v>
      </c>
      <c r="E335" s="84">
        <v>107.52178800999999</v>
      </c>
      <c r="F335" s="84">
        <v>107.52178800999999</v>
      </c>
    </row>
    <row r="336" spans="1:6" ht="12.75" customHeight="1" x14ac:dyDescent="0.2">
      <c r="A336" s="83" t="s">
        <v>155</v>
      </c>
      <c r="B336" s="83">
        <v>16</v>
      </c>
      <c r="C336" s="84">
        <v>625.45815160999996</v>
      </c>
      <c r="D336" s="84">
        <v>621.44231765999996</v>
      </c>
      <c r="E336" s="84">
        <v>105.27853193</v>
      </c>
      <c r="F336" s="84">
        <v>105.27853193</v>
      </c>
    </row>
    <row r="337" spans="1:6" ht="12.75" customHeight="1" x14ac:dyDescent="0.2">
      <c r="A337" s="83" t="s">
        <v>155</v>
      </c>
      <c r="B337" s="83">
        <v>17</v>
      </c>
      <c r="C337" s="84">
        <v>623.50789020000002</v>
      </c>
      <c r="D337" s="84">
        <v>618.84067887000003</v>
      </c>
      <c r="E337" s="84">
        <v>104.83778835</v>
      </c>
      <c r="F337" s="84">
        <v>104.83778835</v>
      </c>
    </row>
    <row r="338" spans="1:6" ht="12.75" customHeight="1" x14ac:dyDescent="0.2">
      <c r="A338" s="83" t="s">
        <v>155</v>
      </c>
      <c r="B338" s="83">
        <v>18</v>
      </c>
      <c r="C338" s="84">
        <v>629.56262423999999</v>
      </c>
      <c r="D338" s="84">
        <v>625.88152789000003</v>
      </c>
      <c r="E338" s="84">
        <v>106.03057846</v>
      </c>
      <c r="F338" s="84">
        <v>106.03057846</v>
      </c>
    </row>
    <row r="339" spans="1:6" ht="12.75" customHeight="1" x14ac:dyDescent="0.2">
      <c r="A339" s="83" t="s">
        <v>155</v>
      </c>
      <c r="B339" s="83">
        <v>19</v>
      </c>
      <c r="C339" s="84">
        <v>636.33235010999999</v>
      </c>
      <c r="D339" s="84">
        <v>632.56066844999998</v>
      </c>
      <c r="E339" s="84">
        <v>107.16209154000001</v>
      </c>
      <c r="F339" s="84">
        <v>107.16209154000001</v>
      </c>
    </row>
    <row r="340" spans="1:6" ht="12.75" customHeight="1" x14ac:dyDescent="0.2">
      <c r="A340" s="83" t="s">
        <v>155</v>
      </c>
      <c r="B340" s="83">
        <v>20</v>
      </c>
      <c r="C340" s="84">
        <v>631.30879774000005</v>
      </c>
      <c r="D340" s="84">
        <v>627.79275070000006</v>
      </c>
      <c r="E340" s="84">
        <v>106.35435868</v>
      </c>
      <c r="F340" s="84">
        <v>106.35435868</v>
      </c>
    </row>
    <row r="341" spans="1:6" ht="12.75" customHeight="1" x14ac:dyDescent="0.2">
      <c r="A341" s="83" t="s">
        <v>155</v>
      </c>
      <c r="B341" s="83">
        <v>21</v>
      </c>
      <c r="C341" s="84">
        <v>628.86357322000003</v>
      </c>
      <c r="D341" s="84">
        <v>625.13365955999996</v>
      </c>
      <c r="E341" s="84">
        <v>105.9038821</v>
      </c>
      <c r="F341" s="84">
        <v>105.9038821</v>
      </c>
    </row>
    <row r="342" spans="1:6" ht="12.75" customHeight="1" x14ac:dyDescent="0.2">
      <c r="A342" s="83" t="s">
        <v>155</v>
      </c>
      <c r="B342" s="83">
        <v>22</v>
      </c>
      <c r="C342" s="84">
        <v>615.70695327999999</v>
      </c>
      <c r="D342" s="84">
        <v>612.38599223000006</v>
      </c>
      <c r="E342" s="84">
        <v>103.7443</v>
      </c>
      <c r="F342" s="84">
        <v>103.7443</v>
      </c>
    </row>
    <row r="343" spans="1:6" ht="12.75" customHeight="1" x14ac:dyDescent="0.2">
      <c r="A343" s="83" t="s">
        <v>155</v>
      </c>
      <c r="B343" s="83">
        <v>23</v>
      </c>
      <c r="C343" s="84">
        <v>635.22608640999999</v>
      </c>
      <c r="D343" s="84">
        <v>631.74401322999995</v>
      </c>
      <c r="E343" s="84">
        <v>107.023742</v>
      </c>
      <c r="F343" s="84">
        <v>107.023742</v>
      </c>
    </row>
    <row r="344" spans="1:6" ht="12.75" customHeight="1" x14ac:dyDescent="0.2">
      <c r="A344" s="83" t="s">
        <v>155</v>
      </c>
      <c r="B344" s="83">
        <v>24</v>
      </c>
      <c r="C344" s="84">
        <v>718.71700283999996</v>
      </c>
      <c r="D344" s="84">
        <v>714.56414063</v>
      </c>
      <c r="E344" s="84">
        <v>121.0542983</v>
      </c>
      <c r="F344" s="84">
        <v>121.0542983</v>
      </c>
    </row>
    <row r="345" spans="1:6" ht="12.75" customHeight="1" x14ac:dyDescent="0.2">
      <c r="A345" s="83" t="s">
        <v>156</v>
      </c>
      <c r="B345" s="83">
        <v>1</v>
      </c>
      <c r="C345" s="84">
        <v>818.85571024000001</v>
      </c>
      <c r="D345" s="84">
        <v>813.68154053000001</v>
      </c>
      <c r="E345" s="84">
        <v>137.84577525</v>
      </c>
      <c r="F345" s="84">
        <v>137.84577525</v>
      </c>
    </row>
    <row r="346" spans="1:6" ht="12.75" customHeight="1" x14ac:dyDescent="0.2">
      <c r="A346" s="83" t="s">
        <v>156</v>
      </c>
      <c r="B346" s="83">
        <v>2</v>
      </c>
      <c r="C346" s="84">
        <v>844.25755751999998</v>
      </c>
      <c r="D346" s="84">
        <v>838.79599345999998</v>
      </c>
      <c r="E346" s="84">
        <v>142.10041426999999</v>
      </c>
      <c r="F346" s="84">
        <v>142.10041426999999</v>
      </c>
    </row>
    <row r="347" spans="1:6" ht="12.75" customHeight="1" x14ac:dyDescent="0.2">
      <c r="A347" s="83" t="s">
        <v>156</v>
      </c>
      <c r="B347" s="83">
        <v>3</v>
      </c>
      <c r="C347" s="84">
        <v>830.23551559999999</v>
      </c>
      <c r="D347" s="84">
        <v>824.71346497000002</v>
      </c>
      <c r="E347" s="84">
        <v>139.71469336999999</v>
      </c>
      <c r="F347" s="84">
        <v>139.71469336999999</v>
      </c>
    </row>
    <row r="348" spans="1:6" ht="12.75" customHeight="1" x14ac:dyDescent="0.2">
      <c r="A348" s="83" t="s">
        <v>156</v>
      </c>
      <c r="B348" s="83">
        <v>4</v>
      </c>
      <c r="C348" s="84">
        <v>822.56696621000003</v>
      </c>
      <c r="D348" s="84">
        <v>816.90184638000005</v>
      </c>
      <c r="E348" s="84">
        <v>138.39132720000001</v>
      </c>
      <c r="F348" s="84">
        <v>138.39132720000001</v>
      </c>
    </row>
    <row r="349" spans="1:6" ht="12.75" customHeight="1" x14ac:dyDescent="0.2">
      <c r="A349" s="83" t="s">
        <v>156</v>
      </c>
      <c r="B349" s="83">
        <v>5</v>
      </c>
      <c r="C349" s="84">
        <v>816.41968216999999</v>
      </c>
      <c r="D349" s="84">
        <v>810.41113641000004</v>
      </c>
      <c r="E349" s="84">
        <v>137.29173614000001</v>
      </c>
      <c r="F349" s="84">
        <v>137.29173614000001</v>
      </c>
    </row>
    <row r="350" spans="1:6" ht="12.75" customHeight="1" x14ac:dyDescent="0.2">
      <c r="A350" s="83" t="s">
        <v>156</v>
      </c>
      <c r="B350" s="83">
        <v>6</v>
      </c>
      <c r="C350" s="84">
        <v>824.66126824000003</v>
      </c>
      <c r="D350" s="84">
        <v>819.76730592000001</v>
      </c>
      <c r="E350" s="84">
        <v>138.87676465000001</v>
      </c>
      <c r="F350" s="84">
        <v>138.87676465000001</v>
      </c>
    </row>
    <row r="351" spans="1:6" ht="12.75" customHeight="1" x14ac:dyDescent="0.2">
      <c r="A351" s="83" t="s">
        <v>156</v>
      </c>
      <c r="B351" s="83">
        <v>7</v>
      </c>
      <c r="C351" s="84">
        <v>816.15313008999999</v>
      </c>
      <c r="D351" s="84">
        <v>813.84881247999999</v>
      </c>
      <c r="E351" s="84">
        <v>137.87411277999999</v>
      </c>
      <c r="F351" s="84">
        <v>137.87411277999999</v>
      </c>
    </row>
    <row r="352" spans="1:6" ht="12.75" customHeight="1" x14ac:dyDescent="0.2">
      <c r="A352" s="83" t="s">
        <v>156</v>
      </c>
      <c r="B352" s="83">
        <v>8</v>
      </c>
      <c r="C352" s="84">
        <v>836.77483131999998</v>
      </c>
      <c r="D352" s="84">
        <v>830.39253124000004</v>
      </c>
      <c r="E352" s="84">
        <v>140.67678387999999</v>
      </c>
      <c r="F352" s="84">
        <v>140.67678387999999</v>
      </c>
    </row>
    <row r="353" spans="1:6" ht="12.75" customHeight="1" x14ac:dyDescent="0.2">
      <c r="A353" s="83" t="s">
        <v>156</v>
      </c>
      <c r="B353" s="83">
        <v>9</v>
      </c>
      <c r="C353" s="84">
        <v>781.97156319999999</v>
      </c>
      <c r="D353" s="84">
        <v>776.03441029999999</v>
      </c>
      <c r="E353" s="84">
        <v>131.46797559000001</v>
      </c>
      <c r="F353" s="84">
        <v>131.46797559000001</v>
      </c>
    </row>
    <row r="354" spans="1:6" ht="12.75" customHeight="1" x14ac:dyDescent="0.2">
      <c r="A354" s="83" t="s">
        <v>156</v>
      </c>
      <c r="B354" s="83">
        <v>10</v>
      </c>
      <c r="C354" s="84">
        <v>669.47775103000004</v>
      </c>
      <c r="D354" s="84">
        <v>665.12539105999997</v>
      </c>
      <c r="E354" s="84">
        <v>112.67888062</v>
      </c>
      <c r="F354" s="84">
        <v>112.67888062</v>
      </c>
    </row>
    <row r="355" spans="1:6" ht="12.75" customHeight="1" x14ac:dyDescent="0.2">
      <c r="A355" s="83" t="s">
        <v>156</v>
      </c>
      <c r="B355" s="83">
        <v>11</v>
      </c>
      <c r="C355" s="84">
        <v>599.42159863999996</v>
      </c>
      <c r="D355" s="84">
        <v>595.60841415000004</v>
      </c>
      <c r="E355" s="84">
        <v>100.9020108</v>
      </c>
      <c r="F355" s="84">
        <v>100.9020108</v>
      </c>
    </row>
    <row r="356" spans="1:6" ht="12.75" customHeight="1" x14ac:dyDescent="0.2">
      <c r="A356" s="83" t="s">
        <v>156</v>
      </c>
      <c r="B356" s="83">
        <v>12</v>
      </c>
      <c r="C356" s="84">
        <v>597.93366935999995</v>
      </c>
      <c r="D356" s="84">
        <v>594.03990119000002</v>
      </c>
      <c r="E356" s="84">
        <v>100.63628905</v>
      </c>
      <c r="F356" s="84">
        <v>100.63628905</v>
      </c>
    </row>
    <row r="357" spans="1:6" ht="12.75" customHeight="1" x14ac:dyDescent="0.2">
      <c r="A357" s="83" t="s">
        <v>156</v>
      </c>
      <c r="B357" s="83">
        <v>13</v>
      </c>
      <c r="C357" s="84">
        <v>605.89316292000001</v>
      </c>
      <c r="D357" s="84">
        <v>601.35231167999996</v>
      </c>
      <c r="E357" s="84">
        <v>101.87508438</v>
      </c>
      <c r="F357" s="84">
        <v>101.87508438</v>
      </c>
    </row>
    <row r="358" spans="1:6" ht="12.75" customHeight="1" x14ac:dyDescent="0.2">
      <c r="A358" s="83" t="s">
        <v>156</v>
      </c>
      <c r="B358" s="83">
        <v>14</v>
      </c>
      <c r="C358" s="84">
        <v>603.56024019999995</v>
      </c>
      <c r="D358" s="84">
        <v>599.25966013000004</v>
      </c>
      <c r="E358" s="84">
        <v>101.52056832</v>
      </c>
      <c r="F358" s="84">
        <v>101.52056832</v>
      </c>
    </row>
    <row r="359" spans="1:6" ht="12.75" customHeight="1" x14ac:dyDescent="0.2">
      <c r="A359" s="83" t="s">
        <v>156</v>
      </c>
      <c r="B359" s="83">
        <v>15</v>
      </c>
      <c r="C359" s="84">
        <v>598.14529205999997</v>
      </c>
      <c r="D359" s="84">
        <v>597.26243812999996</v>
      </c>
      <c r="E359" s="84">
        <v>101.18221896999999</v>
      </c>
      <c r="F359" s="84">
        <v>101.18221896999999</v>
      </c>
    </row>
    <row r="360" spans="1:6" ht="12.75" customHeight="1" x14ac:dyDescent="0.2">
      <c r="A360" s="83" t="s">
        <v>156</v>
      </c>
      <c r="B360" s="83">
        <v>16</v>
      </c>
      <c r="C360" s="84">
        <v>586.08844936000003</v>
      </c>
      <c r="D360" s="84">
        <v>584.54728918000001</v>
      </c>
      <c r="E360" s="84">
        <v>99.028145820000006</v>
      </c>
      <c r="F360" s="84">
        <v>99.028145820000006</v>
      </c>
    </row>
    <row r="361" spans="1:6" ht="12.75" customHeight="1" x14ac:dyDescent="0.2">
      <c r="A361" s="83" t="s">
        <v>156</v>
      </c>
      <c r="B361" s="83">
        <v>17</v>
      </c>
      <c r="C361" s="84">
        <v>578.59858856000005</v>
      </c>
      <c r="D361" s="84">
        <v>578.24205324000002</v>
      </c>
      <c r="E361" s="84">
        <v>97.959975909999997</v>
      </c>
      <c r="F361" s="84">
        <v>97.959975909999997</v>
      </c>
    </row>
    <row r="362" spans="1:6" ht="12.75" customHeight="1" x14ac:dyDescent="0.2">
      <c r="A362" s="83" t="s">
        <v>156</v>
      </c>
      <c r="B362" s="83">
        <v>18</v>
      </c>
      <c r="C362" s="84">
        <v>593.28654078</v>
      </c>
      <c r="D362" s="84">
        <v>588.51424199999997</v>
      </c>
      <c r="E362" s="84">
        <v>99.700187220000004</v>
      </c>
      <c r="F362" s="84">
        <v>99.700187220000004</v>
      </c>
    </row>
    <row r="363" spans="1:6" ht="12.75" customHeight="1" x14ac:dyDescent="0.2">
      <c r="A363" s="83" t="s">
        <v>156</v>
      </c>
      <c r="B363" s="83">
        <v>19</v>
      </c>
      <c r="C363" s="84">
        <v>583.69828614000005</v>
      </c>
      <c r="D363" s="84">
        <v>580.71474202000002</v>
      </c>
      <c r="E363" s="84">
        <v>98.378874069999995</v>
      </c>
      <c r="F363" s="84">
        <v>98.378874069999995</v>
      </c>
    </row>
    <row r="364" spans="1:6" ht="12.75" customHeight="1" x14ac:dyDescent="0.2">
      <c r="A364" s="83" t="s">
        <v>156</v>
      </c>
      <c r="B364" s="83">
        <v>20</v>
      </c>
      <c r="C364" s="84">
        <v>570.97000389000004</v>
      </c>
      <c r="D364" s="84">
        <v>569.46089941000002</v>
      </c>
      <c r="E364" s="84">
        <v>96.472360800000004</v>
      </c>
      <c r="F364" s="84">
        <v>96.472360800000004</v>
      </c>
    </row>
    <row r="365" spans="1:6" ht="12.75" customHeight="1" x14ac:dyDescent="0.2">
      <c r="A365" s="83" t="s">
        <v>156</v>
      </c>
      <c r="B365" s="83">
        <v>21</v>
      </c>
      <c r="C365" s="84">
        <v>557.72517584000002</v>
      </c>
      <c r="D365" s="84">
        <v>555.20914087999995</v>
      </c>
      <c r="E365" s="84">
        <v>94.057970639999994</v>
      </c>
      <c r="F365" s="84">
        <v>94.057970639999994</v>
      </c>
    </row>
    <row r="366" spans="1:6" ht="12.75" customHeight="1" x14ac:dyDescent="0.2">
      <c r="A366" s="83" t="s">
        <v>156</v>
      </c>
      <c r="B366" s="83">
        <v>22</v>
      </c>
      <c r="C366" s="84">
        <v>556.08962123000003</v>
      </c>
      <c r="D366" s="84">
        <v>552.09193617999995</v>
      </c>
      <c r="E366" s="84">
        <v>93.529885050000004</v>
      </c>
      <c r="F366" s="84">
        <v>93.529885050000004</v>
      </c>
    </row>
    <row r="367" spans="1:6" ht="12.75" customHeight="1" x14ac:dyDescent="0.2">
      <c r="A367" s="83" t="s">
        <v>156</v>
      </c>
      <c r="B367" s="83">
        <v>23</v>
      </c>
      <c r="C367" s="84">
        <v>598.69160290000002</v>
      </c>
      <c r="D367" s="84">
        <v>596.32178477000002</v>
      </c>
      <c r="E367" s="84">
        <v>101.02286291</v>
      </c>
      <c r="F367" s="84">
        <v>101.02286291</v>
      </c>
    </row>
    <row r="368" spans="1:6" ht="12.75" customHeight="1" x14ac:dyDescent="0.2">
      <c r="A368" s="83" t="s">
        <v>156</v>
      </c>
      <c r="B368" s="83">
        <v>24</v>
      </c>
      <c r="C368" s="84">
        <v>712.90762482000002</v>
      </c>
      <c r="D368" s="84">
        <v>706.12416387999997</v>
      </c>
      <c r="E368" s="84">
        <v>119.62448199000001</v>
      </c>
      <c r="F368" s="84">
        <v>119.62448199000001</v>
      </c>
    </row>
    <row r="369" spans="1:6" ht="12.75" customHeight="1" x14ac:dyDescent="0.2">
      <c r="A369" s="83" t="s">
        <v>157</v>
      </c>
      <c r="B369" s="83">
        <v>1</v>
      </c>
      <c r="C369" s="84">
        <v>780.70859499999995</v>
      </c>
      <c r="D369" s="84">
        <v>774.66124562000005</v>
      </c>
      <c r="E369" s="84">
        <v>131.23534778000001</v>
      </c>
      <c r="F369" s="84">
        <v>131.23534778000001</v>
      </c>
    </row>
    <row r="370" spans="1:6" ht="12.75" customHeight="1" x14ac:dyDescent="0.2">
      <c r="A370" s="83" t="s">
        <v>157</v>
      </c>
      <c r="B370" s="83">
        <v>2</v>
      </c>
      <c r="C370" s="84">
        <v>812.75551943000005</v>
      </c>
      <c r="D370" s="84">
        <v>807.30234368000004</v>
      </c>
      <c r="E370" s="84">
        <v>136.76507562</v>
      </c>
      <c r="F370" s="84">
        <v>136.76507562</v>
      </c>
    </row>
    <row r="371" spans="1:6" ht="12.75" customHeight="1" x14ac:dyDescent="0.2">
      <c r="A371" s="83" t="s">
        <v>157</v>
      </c>
      <c r="B371" s="83">
        <v>3</v>
      </c>
      <c r="C371" s="84">
        <v>835.79687345000002</v>
      </c>
      <c r="D371" s="84">
        <v>830.35051153999996</v>
      </c>
      <c r="E371" s="84">
        <v>140.66966532999999</v>
      </c>
      <c r="F371" s="84">
        <v>140.66966532999999</v>
      </c>
    </row>
    <row r="372" spans="1:6" ht="12.75" customHeight="1" x14ac:dyDescent="0.2">
      <c r="A372" s="83" t="s">
        <v>157</v>
      </c>
      <c r="B372" s="83">
        <v>4</v>
      </c>
      <c r="C372" s="84">
        <v>839.54018743999995</v>
      </c>
      <c r="D372" s="84">
        <v>833.83794837999994</v>
      </c>
      <c r="E372" s="84">
        <v>141.26047194</v>
      </c>
      <c r="F372" s="84">
        <v>141.26047194</v>
      </c>
    </row>
    <row r="373" spans="1:6" ht="12.75" customHeight="1" x14ac:dyDescent="0.2">
      <c r="A373" s="83" t="s">
        <v>157</v>
      </c>
      <c r="B373" s="83">
        <v>5</v>
      </c>
      <c r="C373" s="84">
        <v>832.69171815000004</v>
      </c>
      <c r="D373" s="84">
        <v>826.10522244000003</v>
      </c>
      <c r="E373" s="84">
        <v>139.95047098000001</v>
      </c>
      <c r="F373" s="84">
        <v>139.95047098000001</v>
      </c>
    </row>
    <row r="374" spans="1:6" ht="12.75" customHeight="1" x14ac:dyDescent="0.2">
      <c r="A374" s="83" t="s">
        <v>157</v>
      </c>
      <c r="B374" s="83">
        <v>6</v>
      </c>
      <c r="C374" s="84">
        <v>842.53974616000005</v>
      </c>
      <c r="D374" s="84">
        <v>836.01046180000003</v>
      </c>
      <c r="E374" s="84">
        <v>141.62851739999999</v>
      </c>
      <c r="F374" s="84">
        <v>141.62851739999999</v>
      </c>
    </row>
    <row r="375" spans="1:6" ht="12.75" customHeight="1" x14ac:dyDescent="0.2">
      <c r="A375" s="83" t="s">
        <v>157</v>
      </c>
      <c r="B375" s="83">
        <v>7</v>
      </c>
      <c r="C375" s="84">
        <v>820.88802384999997</v>
      </c>
      <c r="D375" s="84">
        <v>814.99847769999997</v>
      </c>
      <c r="E375" s="84">
        <v>138.06887755</v>
      </c>
      <c r="F375" s="84">
        <v>138.06887755</v>
      </c>
    </row>
    <row r="376" spans="1:6" ht="12.75" customHeight="1" x14ac:dyDescent="0.2">
      <c r="A376" s="83" t="s">
        <v>157</v>
      </c>
      <c r="B376" s="83">
        <v>8</v>
      </c>
      <c r="C376" s="84">
        <v>787.69490205</v>
      </c>
      <c r="D376" s="84">
        <v>782.58488512999998</v>
      </c>
      <c r="E376" s="84">
        <v>132.57769141</v>
      </c>
      <c r="F376" s="84">
        <v>132.57769141</v>
      </c>
    </row>
    <row r="377" spans="1:6" ht="12.75" customHeight="1" x14ac:dyDescent="0.2">
      <c r="A377" s="83" t="s">
        <v>157</v>
      </c>
      <c r="B377" s="83">
        <v>9</v>
      </c>
      <c r="C377" s="84">
        <v>721.89954882999996</v>
      </c>
      <c r="D377" s="84">
        <v>717.18050459999995</v>
      </c>
      <c r="E377" s="84">
        <v>121.49753647</v>
      </c>
      <c r="F377" s="84">
        <v>121.49753647</v>
      </c>
    </row>
    <row r="378" spans="1:6" ht="12.75" customHeight="1" x14ac:dyDescent="0.2">
      <c r="A378" s="83" t="s">
        <v>157</v>
      </c>
      <c r="B378" s="83">
        <v>10</v>
      </c>
      <c r="C378" s="84">
        <v>654.92726909999999</v>
      </c>
      <c r="D378" s="84">
        <v>650.56753279999998</v>
      </c>
      <c r="E378" s="84">
        <v>110.21263411</v>
      </c>
      <c r="F378" s="84">
        <v>110.21263411</v>
      </c>
    </row>
    <row r="379" spans="1:6" ht="12.75" customHeight="1" x14ac:dyDescent="0.2">
      <c r="A379" s="83" t="s">
        <v>157</v>
      </c>
      <c r="B379" s="83">
        <v>11</v>
      </c>
      <c r="C379" s="84">
        <v>615.14031766999994</v>
      </c>
      <c r="D379" s="84">
        <v>611.05216243999996</v>
      </c>
      <c r="E379" s="84">
        <v>103.51833592</v>
      </c>
      <c r="F379" s="84">
        <v>103.51833592</v>
      </c>
    </row>
    <row r="380" spans="1:6" ht="12.75" customHeight="1" x14ac:dyDescent="0.2">
      <c r="A380" s="83" t="s">
        <v>157</v>
      </c>
      <c r="B380" s="83">
        <v>12</v>
      </c>
      <c r="C380" s="84">
        <v>629.67526396000005</v>
      </c>
      <c r="D380" s="84">
        <v>625.44630180000001</v>
      </c>
      <c r="E380" s="84">
        <v>105.95684682</v>
      </c>
      <c r="F380" s="84">
        <v>105.95684682</v>
      </c>
    </row>
    <row r="381" spans="1:6" ht="12.75" customHeight="1" x14ac:dyDescent="0.2">
      <c r="A381" s="83" t="s">
        <v>157</v>
      </c>
      <c r="B381" s="83">
        <v>13</v>
      </c>
      <c r="C381" s="84">
        <v>631.96808414999998</v>
      </c>
      <c r="D381" s="84">
        <v>627.87209263</v>
      </c>
      <c r="E381" s="84">
        <v>106.3678</v>
      </c>
      <c r="F381" s="84">
        <v>106.3678</v>
      </c>
    </row>
    <row r="382" spans="1:6" ht="12.75" customHeight="1" x14ac:dyDescent="0.2">
      <c r="A382" s="83" t="s">
        <v>157</v>
      </c>
      <c r="B382" s="83">
        <v>14</v>
      </c>
      <c r="C382" s="84">
        <v>646.28014298999994</v>
      </c>
      <c r="D382" s="84">
        <v>642.00856433000001</v>
      </c>
      <c r="E382" s="84">
        <v>108.76265941</v>
      </c>
      <c r="F382" s="84">
        <v>108.76265941</v>
      </c>
    </row>
    <row r="383" spans="1:6" ht="12.75" customHeight="1" x14ac:dyDescent="0.2">
      <c r="A383" s="83" t="s">
        <v>157</v>
      </c>
      <c r="B383" s="83">
        <v>15</v>
      </c>
      <c r="C383" s="84">
        <v>655.37988225000004</v>
      </c>
      <c r="D383" s="84">
        <v>650.91560833000005</v>
      </c>
      <c r="E383" s="84">
        <v>110.27160158</v>
      </c>
      <c r="F383" s="84">
        <v>110.27160158</v>
      </c>
    </row>
    <row r="384" spans="1:6" ht="12.75" customHeight="1" x14ac:dyDescent="0.2">
      <c r="A384" s="83" t="s">
        <v>157</v>
      </c>
      <c r="B384" s="83">
        <v>16</v>
      </c>
      <c r="C384" s="84">
        <v>648.72276457999999</v>
      </c>
      <c r="D384" s="84">
        <v>644.44610254999998</v>
      </c>
      <c r="E384" s="84">
        <v>109.17560272</v>
      </c>
      <c r="F384" s="84">
        <v>109.17560272</v>
      </c>
    </row>
    <row r="385" spans="1:6" ht="12.75" customHeight="1" x14ac:dyDescent="0.2">
      <c r="A385" s="83" t="s">
        <v>157</v>
      </c>
      <c r="B385" s="83">
        <v>17</v>
      </c>
      <c r="C385" s="84">
        <v>647.96882503999996</v>
      </c>
      <c r="D385" s="84">
        <v>643.61947663000001</v>
      </c>
      <c r="E385" s="84">
        <v>109.03556404</v>
      </c>
      <c r="F385" s="84">
        <v>109.03556404</v>
      </c>
    </row>
    <row r="386" spans="1:6" ht="12.75" customHeight="1" x14ac:dyDescent="0.2">
      <c r="A386" s="83" t="s">
        <v>157</v>
      </c>
      <c r="B386" s="83">
        <v>18</v>
      </c>
      <c r="C386" s="84">
        <v>645.47396444000003</v>
      </c>
      <c r="D386" s="84">
        <v>641.29071733000001</v>
      </c>
      <c r="E386" s="84">
        <v>108.64104897</v>
      </c>
      <c r="F386" s="84">
        <v>108.64104897</v>
      </c>
    </row>
    <row r="387" spans="1:6" ht="12.75" customHeight="1" x14ac:dyDescent="0.2">
      <c r="A387" s="83" t="s">
        <v>157</v>
      </c>
      <c r="B387" s="83">
        <v>19</v>
      </c>
      <c r="C387" s="84">
        <v>644.42363408999995</v>
      </c>
      <c r="D387" s="84">
        <v>640.03515404999996</v>
      </c>
      <c r="E387" s="84">
        <v>108.42834401</v>
      </c>
      <c r="F387" s="84">
        <v>108.42834401</v>
      </c>
    </row>
    <row r="388" spans="1:6" ht="12.75" customHeight="1" x14ac:dyDescent="0.2">
      <c r="A388" s="83" t="s">
        <v>157</v>
      </c>
      <c r="B388" s="83">
        <v>20</v>
      </c>
      <c r="C388" s="84">
        <v>637.70326986999999</v>
      </c>
      <c r="D388" s="84">
        <v>633.47034500999996</v>
      </c>
      <c r="E388" s="84">
        <v>107.31619983</v>
      </c>
      <c r="F388" s="84">
        <v>107.31619983</v>
      </c>
    </row>
    <row r="389" spans="1:6" ht="12.75" customHeight="1" x14ac:dyDescent="0.2">
      <c r="A389" s="83" t="s">
        <v>157</v>
      </c>
      <c r="B389" s="83">
        <v>21</v>
      </c>
      <c r="C389" s="84">
        <v>620.80326780999997</v>
      </c>
      <c r="D389" s="84">
        <v>616.71934653000005</v>
      </c>
      <c r="E389" s="84">
        <v>104.47841348</v>
      </c>
      <c r="F389" s="84">
        <v>104.47841348</v>
      </c>
    </row>
    <row r="390" spans="1:6" ht="12.75" customHeight="1" x14ac:dyDescent="0.2">
      <c r="A390" s="83" t="s">
        <v>157</v>
      </c>
      <c r="B390" s="83">
        <v>22</v>
      </c>
      <c r="C390" s="84">
        <v>599.35813940000003</v>
      </c>
      <c r="D390" s="84">
        <v>595.42535846999999</v>
      </c>
      <c r="E390" s="84">
        <v>100.87099934</v>
      </c>
      <c r="F390" s="84">
        <v>100.87099934</v>
      </c>
    </row>
    <row r="391" spans="1:6" ht="12.75" customHeight="1" x14ac:dyDescent="0.2">
      <c r="A391" s="83" t="s">
        <v>157</v>
      </c>
      <c r="B391" s="83">
        <v>23</v>
      </c>
      <c r="C391" s="84">
        <v>622.47086347000004</v>
      </c>
      <c r="D391" s="84">
        <v>618.38033098999995</v>
      </c>
      <c r="E391" s="84">
        <v>104.75980083</v>
      </c>
      <c r="F391" s="84">
        <v>104.75980083</v>
      </c>
    </row>
    <row r="392" spans="1:6" ht="12.75" customHeight="1" x14ac:dyDescent="0.2">
      <c r="A392" s="83" t="s">
        <v>157</v>
      </c>
      <c r="B392" s="83">
        <v>24</v>
      </c>
      <c r="C392" s="84">
        <v>716.09445328000004</v>
      </c>
      <c r="D392" s="84">
        <v>711.07321688000002</v>
      </c>
      <c r="E392" s="84">
        <v>120.46290097000001</v>
      </c>
      <c r="F392" s="84">
        <v>120.46290097000001</v>
      </c>
    </row>
    <row r="393" spans="1:6" ht="12.75" customHeight="1" x14ac:dyDescent="0.2">
      <c r="A393" s="83" t="s">
        <v>158</v>
      </c>
      <c r="B393" s="83">
        <v>1</v>
      </c>
      <c r="C393" s="84">
        <v>817.36196830999995</v>
      </c>
      <c r="D393" s="84">
        <v>811.98122824999996</v>
      </c>
      <c r="E393" s="84">
        <v>137.55772537000001</v>
      </c>
      <c r="F393" s="84">
        <v>137.55772537000001</v>
      </c>
    </row>
    <row r="394" spans="1:6" ht="12.75" customHeight="1" x14ac:dyDescent="0.2">
      <c r="A394" s="83" t="s">
        <v>158</v>
      </c>
      <c r="B394" s="83">
        <v>2</v>
      </c>
      <c r="C394" s="84">
        <v>849.43668910999997</v>
      </c>
      <c r="D394" s="84">
        <v>843.36883396999997</v>
      </c>
      <c r="E394" s="84">
        <v>142.8750991</v>
      </c>
      <c r="F394" s="84">
        <v>142.8750991</v>
      </c>
    </row>
    <row r="395" spans="1:6" ht="12.75" customHeight="1" x14ac:dyDescent="0.2">
      <c r="A395" s="83" t="s">
        <v>158</v>
      </c>
      <c r="B395" s="83">
        <v>3</v>
      </c>
      <c r="C395" s="84">
        <v>866.96481621999999</v>
      </c>
      <c r="D395" s="84">
        <v>860.88091915999996</v>
      </c>
      <c r="E395" s="84">
        <v>145.84182114000001</v>
      </c>
      <c r="F395" s="84">
        <v>145.84182114000001</v>
      </c>
    </row>
    <row r="396" spans="1:6" ht="12.75" customHeight="1" x14ac:dyDescent="0.2">
      <c r="A396" s="83" t="s">
        <v>158</v>
      </c>
      <c r="B396" s="83">
        <v>4</v>
      </c>
      <c r="C396" s="84">
        <v>860.20122721999996</v>
      </c>
      <c r="D396" s="84">
        <v>853.88663944999996</v>
      </c>
      <c r="E396" s="84">
        <v>144.65692034</v>
      </c>
      <c r="F396" s="84">
        <v>144.65692034</v>
      </c>
    </row>
    <row r="397" spans="1:6" ht="12.75" customHeight="1" x14ac:dyDescent="0.2">
      <c r="A397" s="83" t="s">
        <v>158</v>
      </c>
      <c r="B397" s="83">
        <v>5</v>
      </c>
      <c r="C397" s="84">
        <v>858.46668678000003</v>
      </c>
      <c r="D397" s="84">
        <v>851.76334134000001</v>
      </c>
      <c r="E397" s="84">
        <v>144.29721244000001</v>
      </c>
      <c r="F397" s="84">
        <v>144.29721244000001</v>
      </c>
    </row>
    <row r="398" spans="1:6" ht="12.75" customHeight="1" x14ac:dyDescent="0.2">
      <c r="A398" s="83" t="s">
        <v>158</v>
      </c>
      <c r="B398" s="83">
        <v>6</v>
      </c>
      <c r="C398" s="84">
        <v>863.88752650000004</v>
      </c>
      <c r="D398" s="84">
        <v>859.01026396999998</v>
      </c>
      <c r="E398" s="84">
        <v>145.52491347</v>
      </c>
      <c r="F398" s="84">
        <v>145.52491347</v>
      </c>
    </row>
    <row r="399" spans="1:6" ht="12.75" customHeight="1" x14ac:dyDescent="0.2">
      <c r="A399" s="83" t="s">
        <v>158</v>
      </c>
      <c r="B399" s="83">
        <v>7</v>
      </c>
      <c r="C399" s="84">
        <v>871.02157938000005</v>
      </c>
      <c r="D399" s="84">
        <v>864.88949591999994</v>
      </c>
      <c r="E399" s="84">
        <v>146.52091404999999</v>
      </c>
      <c r="F399" s="84">
        <v>146.52091404999999</v>
      </c>
    </row>
    <row r="400" spans="1:6" ht="12.75" customHeight="1" x14ac:dyDescent="0.2">
      <c r="A400" s="83" t="s">
        <v>158</v>
      </c>
      <c r="B400" s="83">
        <v>8</v>
      </c>
      <c r="C400" s="84">
        <v>826.30552976000001</v>
      </c>
      <c r="D400" s="84">
        <v>820.91766443999995</v>
      </c>
      <c r="E400" s="84">
        <v>139.07164687</v>
      </c>
      <c r="F400" s="84">
        <v>139.07164687</v>
      </c>
    </row>
    <row r="401" spans="1:6" ht="12.75" customHeight="1" x14ac:dyDescent="0.2">
      <c r="A401" s="83" t="s">
        <v>158</v>
      </c>
      <c r="B401" s="83">
        <v>9</v>
      </c>
      <c r="C401" s="84">
        <v>770.53870241000004</v>
      </c>
      <c r="D401" s="84">
        <v>765.25525112000003</v>
      </c>
      <c r="E401" s="84">
        <v>129.64187842000001</v>
      </c>
      <c r="F401" s="84">
        <v>129.64187842000001</v>
      </c>
    </row>
    <row r="402" spans="1:6" ht="12.75" customHeight="1" x14ac:dyDescent="0.2">
      <c r="A402" s="83" t="s">
        <v>158</v>
      </c>
      <c r="B402" s="83">
        <v>10</v>
      </c>
      <c r="C402" s="84">
        <v>691.57761045999996</v>
      </c>
      <c r="D402" s="84">
        <v>686.11105175</v>
      </c>
      <c r="E402" s="84">
        <v>116.23406102</v>
      </c>
      <c r="F402" s="84">
        <v>116.23406102</v>
      </c>
    </row>
    <row r="403" spans="1:6" ht="12.75" customHeight="1" x14ac:dyDescent="0.2">
      <c r="A403" s="83" t="s">
        <v>158</v>
      </c>
      <c r="B403" s="83">
        <v>11</v>
      </c>
      <c r="C403" s="84">
        <v>641.73826153000005</v>
      </c>
      <c r="D403" s="84">
        <v>638.78421904000004</v>
      </c>
      <c r="E403" s="84">
        <v>108.21642314</v>
      </c>
      <c r="F403" s="84">
        <v>108.21642314</v>
      </c>
    </row>
    <row r="404" spans="1:6" ht="12.75" customHeight="1" x14ac:dyDescent="0.2">
      <c r="A404" s="83" t="s">
        <v>158</v>
      </c>
      <c r="B404" s="83">
        <v>12</v>
      </c>
      <c r="C404" s="84">
        <v>642.04455186999996</v>
      </c>
      <c r="D404" s="84">
        <v>637.21745656999997</v>
      </c>
      <c r="E404" s="84">
        <v>107.95099793</v>
      </c>
      <c r="F404" s="84">
        <v>107.95099793</v>
      </c>
    </row>
    <row r="405" spans="1:6" ht="12.75" customHeight="1" x14ac:dyDescent="0.2">
      <c r="A405" s="83" t="s">
        <v>158</v>
      </c>
      <c r="B405" s="83">
        <v>13</v>
      </c>
      <c r="C405" s="84">
        <v>646.78981995000004</v>
      </c>
      <c r="D405" s="84">
        <v>640.88735961999998</v>
      </c>
      <c r="E405" s="84">
        <v>108.57271615000001</v>
      </c>
      <c r="F405" s="84">
        <v>108.57271615000001</v>
      </c>
    </row>
    <row r="406" spans="1:6" ht="12.75" customHeight="1" x14ac:dyDescent="0.2">
      <c r="A406" s="83" t="s">
        <v>158</v>
      </c>
      <c r="B406" s="83">
        <v>14</v>
      </c>
      <c r="C406" s="84">
        <v>656.25350404000005</v>
      </c>
      <c r="D406" s="84">
        <v>650.01983353000003</v>
      </c>
      <c r="E406" s="84">
        <v>110.11984839</v>
      </c>
      <c r="F406" s="84">
        <v>110.11984839</v>
      </c>
    </row>
    <row r="407" spans="1:6" ht="12.75" customHeight="1" x14ac:dyDescent="0.2">
      <c r="A407" s="83" t="s">
        <v>158</v>
      </c>
      <c r="B407" s="83">
        <v>15</v>
      </c>
      <c r="C407" s="84">
        <v>654.21456276000004</v>
      </c>
      <c r="D407" s="84">
        <v>647.88700412000003</v>
      </c>
      <c r="E407" s="84">
        <v>109.75852578999999</v>
      </c>
      <c r="F407" s="84">
        <v>109.75852578999999</v>
      </c>
    </row>
    <row r="408" spans="1:6" ht="12.75" customHeight="1" x14ac:dyDescent="0.2">
      <c r="A408" s="83" t="s">
        <v>158</v>
      </c>
      <c r="B408" s="83">
        <v>16</v>
      </c>
      <c r="C408" s="84">
        <v>658.93250264000005</v>
      </c>
      <c r="D408" s="84">
        <v>652.65070073000004</v>
      </c>
      <c r="E408" s="84">
        <v>110.56554355</v>
      </c>
      <c r="F408" s="84">
        <v>110.56554355</v>
      </c>
    </row>
    <row r="409" spans="1:6" ht="12.75" customHeight="1" x14ac:dyDescent="0.2">
      <c r="A409" s="83" t="s">
        <v>158</v>
      </c>
      <c r="B409" s="83">
        <v>17</v>
      </c>
      <c r="C409" s="84">
        <v>657.37480019999998</v>
      </c>
      <c r="D409" s="84">
        <v>650.89086146</v>
      </c>
      <c r="E409" s="84">
        <v>110.26740921</v>
      </c>
      <c r="F409" s="84">
        <v>110.26740921</v>
      </c>
    </row>
    <row r="410" spans="1:6" ht="12.75" customHeight="1" x14ac:dyDescent="0.2">
      <c r="A410" s="83" t="s">
        <v>158</v>
      </c>
      <c r="B410" s="83">
        <v>18</v>
      </c>
      <c r="C410" s="84">
        <v>657.93222805000005</v>
      </c>
      <c r="D410" s="84">
        <v>651.85356048999995</v>
      </c>
      <c r="E410" s="84">
        <v>110.43050004</v>
      </c>
      <c r="F410" s="84">
        <v>110.43050004</v>
      </c>
    </row>
    <row r="411" spans="1:6" ht="12.75" customHeight="1" x14ac:dyDescent="0.2">
      <c r="A411" s="83" t="s">
        <v>158</v>
      </c>
      <c r="B411" s="83">
        <v>19</v>
      </c>
      <c r="C411" s="84">
        <v>652.25631903999999</v>
      </c>
      <c r="D411" s="84">
        <v>646.47330479000004</v>
      </c>
      <c r="E411" s="84">
        <v>109.51903102</v>
      </c>
      <c r="F411" s="84">
        <v>109.51903102</v>
      </c>
    </row>
    <row r="412" spans="1:6" ht="12.75" customHeight="1" x14ac:dyDescent="0.2">
      <c r="A412" s="83" t="s">
        <v>158</v>
      </c>
      <c r="B412" s="83">
        <v>20</v>
      </c>
      <c r="C412" s="84">
        <v>639.05719481999995</v>
      </c>
      <c r="D412" s="84">
        <v>638.20934093999995</v>
      </c>
      <c r="E412" s="84">
        <v>108.11903305</v>
      </c>
      <c r="F412" s="84">
        <v>108.11903305</v>
      </c>
    </row>
    <row r="413" spans="1:6" ht="12.75" customHeight="1" x14ac:dyDescent="0.2">
      <c r="A413" s="83" t="s">
        <v>158</v>
      </c>
      <c r="B413" s="83">
        <v>21</v>
      </c>
      <c r="C413" s="84">
        <v>605.52018937000003</v>
      </c>
      <c r="D413" s="84">
        <v>601.13617610999995</v>
      </c>
      <c r="E413" s="84">
        <v>101.83846886000001</v>
      </c>
      <c r="F413" s="84">
        <v>101.83846886000001</v>
      </c>
    </row>
    <row r="414" spans="1:6" ht="12.75" customHeight="1" x14ac:dyDescent="0.2">
      <c r="A414" s="83" t="s">
        <v>158</v>
      </c>
      <c r="B414" s="83">
        <v>22</v>
      </c>
      <c r="C414" s="84">
        <v>606.34391796</v>
      </c>
      <c r="D414" s="84">
        <v>602.05147088000001</v>
      </c>
      <c r="E414" s="84">
        <v>101.99352893</v>
      </c>
      <c r="F414" s="84">
        <v>101.99352893</v>
      </c>
    </row>
    <row r="415" spans="1:6" ht="12.75" customHeight="1" x14ac:dyDescent="0.2">
      <c r="A415" s="83" t="s">
        <v>158</v>
      </c>
      <c r="B415" s="83">
        <v>23</v>
      </c>
      <c r="C415" s="84">
        <v>659.91476031000002</v>
      </c>
      <c r="D415" s="84">
        <v>654.91951252000001</v>
      </c>
      <c r="E415" s="84">
        <v>110.94990292</v>
      </c>
      <c r="F415" s="84">
        <v>110.94990292</v>
      </c>
    </row>
    <row r="416" spans="1:6" ht="12.75" customHeight="1" x14ac:dyDescent="0.2">
      <c r="A416" s="83" t="s">
        <v>158</v>
      </c>
      <c r="B416" s="83">
        <v>24</v>
      </c>
      <c r="C416" s="84">
        <v>732.12607291999996</v>
      </c>
      <c r="D416" s="84">
        <v>726.89917365999997</v>
      </c>
      <c r="E416" s="84">
        <v>123.14397603</v>
      </c>
      <c r="F416" s="84">
        <v>123.14397603</v>
      </c>
    </row>
    <row r="417" spans="1:6" ht="12.75" customHeight="1" x14ac:dyDescent="0.2">
      <c r="A417" s="83" t="s">
        <v>159</v>
      </c>
      <c r="B417" s="83">
        <v>1</v>
      </c>
      <c r="C417" s="84">
        <v>849.47424407999995</v>
      </c>
      <c r="D417" s="84">
        <v>843.55492578999997</v>
      </c>
      <c r="E417" s="84">
        <v>142.90662491000001</v>
      </c>
      <c r="F417" s="84">
        <v>142.90662491000001</v>
      </c>
    </row>
    <row r="418" spans="1:6" ht="12.75" customHeight="1" x14ac:dyDescent="0.2">
      <c r="A418" s="83" t="s">
        <v>159</v>
      </c>
      <c r="B418" s="83">
        <v>2</v>
      </c>
      <c r="C418" s="84">
        <v>888.16046085000005</v>
      </c>
      <c r="D418" s="84">
        <v>881.71569566000005</v>
      </c>
      <c r="E418" s="84">
        <v>149.37144025000001</v>
      </c>
      <c r="F418" s="84">
        <v>149.37144025000001</v>
      </c>
    </row>
    <row r="419" spans="1:6" ht="12.75" customHeight="1" x14ac:dyDescent="0.2">
      <c r="A419" s="83" t="s">
        <v>159</v>
      </c>
      <c r="B419" s="83">
        <v>3</v>
      </c>
      <c r="C419" s="84">
        <v>867.91650804999995</v>
      </c>
      <c r="D419" s="84">
        <v>861.60111603999997</v>
      </c>
      <c r="E419" s="84">
        <v>145.96382968</v>
      </c>
      <c r="F419" s="84">
        <v>145.96382968</v>
      </c>
    </row>
    <row r="420" spans="1:6" ht="12.75" customHeight="1" x14ac:dyDescent="0.2">
      <c r="A420" s="83" t="s">
        <v>159</v>
      </c>
      <c r="B420" s="83">
        <v>4</v>
      </c>
      <c r="C420" s="84">
        <v>855.84306984</v>
      </c>
      <c r="D420" s="84">
        <v>849.60165313000005</v>
      </c>
      <c r="E420" s="84">
        <v>143.93100088</v>
      </c>
      <c r="F420" s="84">
        <v>143.93100088</v>
      </c>
    </row>
    <row r="421" spans="1:6" ht="12.75" customHeight="1" x14ac:dyDescent="0.2">
      <c r="A421" s="83" t="s">
        <v>159</v>
      </c>
      <c r="B421" s="83">
        <v>5</v>
      </c>
      <c r="C421" s="84">
        <v>849.80744342000003</v>
      </c>
      <c r="D421" s="84">
        <v>843.34647519999999</v>
      </c>
      <c r="E421" s="84">
        <v>142.8713113</v>
      </c>
      <c r="F421" s="84">
        <v>142.8713113</v>
      </c>
    </row>
    <row r="422" spans="1:6" ht="12.75" customHeight="1" x14ac:dyDescent="0.2">
      <c r="A422" s="83" t="s">
        <v>159</v>
      </c>
      <c r="B422" s="83">
        <v>6</v>
      </c>
      <c r="C422" s="84">
        <v>859.52843172999997</v>
      </c>
      <c r="D422" s="84">
        <v>853.04000956000004</v>
      </c>
      <c r="E422" s="84">
        <v>144.51349278000001</v>
      </c>
      <c r="F422" s="84">
        <v>144.51349278000001</v>
      </c>
    </row>
    <row r="423" spans="1:6" ht="12.75" customHeight="1" x14ac:dyDescent="0.2">
      <c r="A423" s="83" t="s">
        <v>159</v>
      </c>
      <c r="B423" s="83">
        <v>7</v>
      </c>
      <c r="C423" s="84">
        <v>889.24752748000003</v>
      </c>
      <c r="D423" s="84">
        <v>882.87442423000005</v>
      </c>
      <c r="E423" s="84">
        <v>149.56774043999999</v>
      </c>
      <c r="F423" s="84">
        <v>149.56774043999999</v>
      </c>
    </row>
    <row r="424" spans="1:6" ht="12.75" customHeight="1" x14ac:dyDescent="0.2">
      <c r="A424" s="83" t="s">
        <v>159</v>
      </c>
      <c r="B424" s="83">
        <v>8</v>
      </c>
      <c r="C424" s="84">
        <v>865.49581877000003</v>
      </c>
      <c r="D424" s="84">
        <v>859.35624192</v>
      </c>
      <c r="E424" s="84">
        <v>145.58352558999999</v>
      </c>
      <c r="F424" s="84">
        <v>145.58352558999999</v>
      </c>
    </row>
    <row r="425" spans="1:6" ht="12.75" customHeight="1" x14ac:dyDescent="0.2">
      <c r="A425" s="83" t="s">
        <v>159</v>
      </c>
      <c r="B425" s="83">
        <v>9</v>
      </c>
      <c r="C425" s="84">
        <v>809.61666487000002</v>
      </c>
      <c r="D425" s="84">
        <v>803.97357292000004</v>
      </c>
      <c r="E425" s="84">
        <v>136.20114863000001</v>
      </c>
      <c r="F425" s="84">
        <v>136.20114863000001</v>
      </c>
    </row>
    <row r="426" spans="1:6" ht="12.75" customHeight="1" x14ac:dyDescent="0.2">
      <c r="A426" s="83" t="s">
        <v>159</v>
      </c>
      <c r="B426" s="83">
        <v>10</v>
      </c>
      <c r="C426" s="84">
        <v>711.96503135</v>
      </c>
      <c r="D426" s="84">
        <v>706.51686821999999</v>
      </c>
      <c r="E426" s="84">
        <v>119.69101001999999</v>
      </c>
      <c r="F426" s="84">
        <v>119.69101001999999</v>
      </c>
    </row>
    <row r="427" spans="1:6" ht="12.75" customHeight="1" x14ac:dyDescent="0.2">
      <c r="A427" s="83" t="s">
        <v>159</v>
      </c>
      <c r="B427" s="83">
        <v>11</v>
      </c>
      <c r="C427" s="84">
        <v>639.73401338999997</v>
      </c>
      <c r="D427" s="84">
        <v>634.61817623000002</v>
      </c>
      <c r="E427" s="84">
        <v>107.51065389999999</v>
      </c>
      <c r="F427" s="84">
        <v>107.51065389999999</v>
      </c>
    </row>
    <row r="428" spans="1:6" ht="12.75" customHeight="1" x14ac:dyDescent="0.2">
      <c r="A428" s="83" t="s">
        <v>159</v>
      </c>
      <c r="B428" s="83">
        <v>12</v>
      </c>
      <c r="C428" s="84">
        <v>628.38217025999995</v>
      </c>
      <c r="D428" s="84">
        <v>623.40750021999997</v>
      </c>
      <c r="E428" s="84">
        <v>105.61145347999999</v>
      </c>
      <c r="F428" s="84">
        <v>105.61145347999999</v>
      </c>
    </row>
    <row r="429" spans="1:6" ht="12.75" customHeight="1" x14ac:dyDescent="0.2">
      <c r="A429" s="83" t="s">
        <v>159</v>
      </c>
      <c r="B429" s="83">
        <v>13</v>
      </c>
      <c r="C429" s="84">
        <v>632.14523856999995</v>
      </c>
      <c r="D429" s="84">
        <v>627.33987243000001</v>
      </c>
      <c r="E429" s="84">
        <v>106.27763658000001</v>
      </c>
      <c r="F429" s="84">
        <v>106.27763658000001</v>
      </c>
    </row>
    <row r="430" spans="1:6" ht="12.75" customHeight="1" x14ac:dyDescent="0.2">
      <c r="A430" s="83" t="s">
        <v>159</v>
      </c>
      <c r="B430" s="83">
        <v>14</v>
      </c>
      <c r="C430" s="84">
        <v>643.94986400000005</v>
      </c>
      <c r="D430" s="84">
        <v>639.71665569000004</v>
      </c>
      <c r="E430" s="84">
        <v>108.37438720999999</v>
      </c>
      <c r="F430" s="84">
        <v>108.37438720999999</v>
      </c>
    </row>
    <row r="431" spans="1:6" ht="12.75" customHeight="1" x14ac:dyDescent="0.2">
      <c r="A431" s="83" t="s">
        <v>159</v>
      </c>
      <c r="B431" s="83">
        <v>15</v>
      </c>
      <c r="C431" s="84">
        <v>659.66308618999994</v>
      </c>
      <c r="D431" s="84">
        <v>653.60097597000004</v>
      </c>
      <c r="E431" s="84">
        <v>110.72652966</v>
      </c>
      <c r="F431" s="84">
        <v>110.72652966</v>
      </c>
    </row>
    <row r="432" spans="1:6" ht="12.75" customHeight="1" x14ac:dyDescent="0.2">
      <c r="A432" s="83" t="s">
        <v>159</v>
      </c>
      <c r="B432" s="83">
        <v>16</v>
      </c>
      <c r="C432" s="84">
        <v>644.27780897000002</v>
      </c>
      <c r="D432" s="84">
        <v>644.23761736999995</v>
      </c>
      <c r="E432" s="84">
        <v>109.14028325</v>
      </c>
      <c r="F432" s="84">
        <v>109.14028325</v>
      </c>
    </row>
    <row r="433" spans="1:6" ht="12.75" customHeight="1" x14ac:dyDescent="0.2">
      <c r="A433" s="83" t="s">
        <v>159</v>
      </c>
      <c r="B433" s="83">
        <v>17</v>
      </c>
      <c r="C433" s="84">
        <v>645.09554894999997</v>
      </c>
      <c r="D433" s="84">
        <v>640.27050901999996</v>
      </c>
      <c r="E433" s="84">
        <v>108.4682155</v>
      </c>
      <c r="F433" s="84">
        <v>108.4682155</v>
      </c>
    </row>
    <row r="434" spans="1:6" ht="12.75" customHeight="1" x14ac:dyDescent="0.2">
      <c r="A434" s="83" t="s">
        <v>159</v>
      </c>
      <c r="B434" s="83">
        <v>18</v>
      </c>
      <c r="C434" s="84">
        <v>646.71420940999997</v>
      </c>
      <c r="D434" s="84">
        <v>641.99117004000004</v>
      </c>
      <c r="E434" s="84">
        <v>108.75971265</v>
      </c>
      <c r="F434" s="84">
        <v>108.75971265</v>
      </c>
    </row>
    <row r="435" spans="1:6" ht="12.75" customHeight="1" x14ac:dyDescent="0.2">
      <c r="A435" s="83" t="s">
        <v>159</v>
      </c>
      <c r="B435" s="83">
        <v>19</v>
      </c>
      <c r="C435" s="84">
        <v>656.87753727999996</v>
      </c>
      <c r="D435" s="84">
        <v>652.23999991000005</v>
      </c>
      <c r="E435" s="84">
        <v>110.49596673000001</v>
      </c>
      <c r="F435" s="84">
        <v>110.49596673000001</v>
      </c>
    </row>
    <row r="436" spans="1:6" ht="12.75" customHeight="1" x14ac:dyDescent="0.2">
      <c r="A436" s="83" t="s">
        <v>159</v>
      </c>
      <c r="B436" s="83">
        <v>20</v>
      </c>
      <c r="C436" s="84">
        <v>641.76891503000002</v>
      </c>
      <c r="D436" s="84">
        <v>637.04152867000005</v>
      </c>
      <c r="E436" s="84">
        <v>107.92119399000001</v>
      </c>
      <c r="F436" s="84">
        <v>107.92119399000001</v>
      </c>
    </row>
    <row r="437" spans="1:6" ht="12.75" customHeight="1" x14ac:dyDescent="0.2">
      <c r="A437" s="83" t="s">
        <v>159</v>
      </c>
      <c r="B437" s="83">
        <v>21</v>
      </c>
      <c r="C437" s="84">
        <v>635.31162154000003</v>
      </c>
      <c r="D437" s="84">
        <v>630.4208592</v>
      </c>
      <c r="E437" s="84">
        <v>106.7995865</v>
      </c>
      <c r="F437" s="84">
        <v>106.7995865</v>
      </c>
    </row>
    <row r="438" spans="1:6" ht="12.75" customHeight="1" x14ac:dyDescent="0.2">
      <c r="A438" s="83" t="s">
        <v>159</v>
      </c>
      <c r="B438" s="83">
        <v>22</v>
      </c>
      <c r="C438" s="84">
        <v>640.89657925999995</v>
      </c>
      <c r="D438" s="84">
        <v>635.81180758999994</v>
      </c>
      <c r="E438" s="84">
        <v>107.71286696999999</v>
      </c>
      <c r="F438" s="84">
        <v>107.71286696999999</v>
      </c>
    </row>
    <row r="439" spans="1:6" ht="12.75" customHeight="1" x14ac:dyDescent="0.2">
      <c r="A439" s="83" t="s">
        <v>159</v>
      </c>
      <c r="B439" s="83">
        <v>23</v>
      </c>
      <c r="C439" s="84">
        <v>685.98530439000001</v>
      </c>
      <c r="D439" s="84">
        <v>680.91998636000005</v>
      </c>
      <c r="E439" s="84">
        <v>115.35464272999999</v>
      </c>
      <c r="F439" s="84">
        <v>115.35464272999999</v>
      </c>
    </row>
    <row r="440" spans="1:6" ht="12.75" customHeight="1" x14ac:dyDescent="0.2">
      <c r="A440" s="83" t="s">
        <v>159</v>
      </c>
      <c r="B440" s="83">
        <v>24</v>
      </c>
      <c r="C440" s="84">
        <v>762.1421441</v>
      </c>
      <c r="D440" s="84">
        <v>761.93795892000003</v>
      </c>
      <c r="E440" s="84">
        <v>129.07989601</v>
      </c>
      <c r="F440" s="84">
        <v>129.07989601</v>
      </c>
    </row>
    <row r="441" spans="1:6" ht="12.75" customHeight="1" x14ac:dyDescent="0.2">
      <c r="A441" s="83" t="s">
        <v>160</v>
      </c>
      <c r="B441" s="83">
        <v>1</v>
      </c>
      <c r="C441" s="84">
        <v>735.67072718999998</v>
      </c>
      <c r="D441" s="84">
        <v>730.21865854999999</v>
      </c>
      <c r="E441" s="84">
        <v>123.7063299</v>
      </c>
      <c r="F441" s="84">
        <v>123.7063299</v>
      </c>
    </row>
    <row r="442" spans="1:6" ht="12.75" customHeight="1" x14ac:dyDescent="0.2">
      <c r="A442" s="83" t="s">
        <v>160</v>
      </c>
      <c r="B442" s="83">
        <v>2</v>
      </c>
      <c r="C442" s="84">
        <v>713.23284173000002</v>
      </c>
      <c r="D442" s="84">
        <v>708.07500793999998</v>
      </c>
      <c r="E442" s="84">
        <v>119.95497444999999</v>
      </c>
      <c r="F442" s="84">
        <v>119.95497444999999</v>
      </c>
    </row>
    <row r="443" spans="1:6" ht="12.75" customHeight="1" x14ac:dyDescent="0.2">
      <c r="A443" s="83" t="s">
        <v>160</v>
      </c>
      <c r="B443" s="83">
        <v>3</v>
      </c>
      <c r="C443" s="84">
        <v>740.73234235999996</v>
      </c>
      <c r="D443" s="84">
        <v>735.65519973999994</v>
      </c>
      <c r="E443" s="84">
        <v>124.62733425</v>
      </c>
      <c r="F443" s="84">
        <v>124.62733425</v>
      </c>
    </row>
    <row r="444" spans="1:6" ht="12.75" customHeight="1" x14ac:dyDescent="0.2">
      <c r="A444" s="83" t="s">
        <v>160</v>
      </c>
      <c r="B444" s="83">
        <v>4</v>
      </c>
      <c r="C444" s="84">
        <v>753.08958029999997</v>
      </c>
      <c r="D444" s="84">
        <v>747.85943761999999</v>
      </c>
      <c r="E444" s="84">
        <v>126.69485397</v>
      </c>
      <c r="F444" s="84">
        <v>126.69485397</v>
      </c>
    </row>
    <row r="445" spans="1:6" ht="12.75" customHeight="1" x14ac:dyDescent="0.2">
      <c r="A445" s="83" t="s">
        <v>160</v>
      </c>
      <c r="B445" s="83">
        <v>5</v>
      </c>
      <c r="C445" s="84">
        <v>752.24696306999999</v>
      </c>
      <c r="D445" s="84">
        <v>746.80488247000005</v>
      </c>
      <c r="E445" s="84">
        <v>126.5162018</v>
      </c>
      <c r="F445" s="84">
        <v>126.5162018</v>
      </c>
    </row>
    <row r="446" spans="1:6" ht="12.75" customHeight="1" x14ac:dyDescent="0.2">
      <c r="A446" s="83" t="s">
        <v>160</v>
      </c>
      <c r="B446" s="83">
        <v>6</v>
      </c>
      <c r="C446" s="84">
        <v>865.37864099000001</v>
      </c>
      <c r="D446" s="84">
        <v>859.30407107999997</v>
      </c>
      <c r="E446" s="84">
        <v>145.57468732999999</v>
      </c>
      <c r="F446" s="84">
        <v>145.57468732999999</v>
      </c>
    </row>
    <row r="447" spans="1:6" ht="12.75" customHeight="1" x14ac:dyDescent="0.2">
      <c r="A447" s="83" t="s">
        <v>160</v>
      </c>
      <c r="B447" s="83">
        <v>7</v>
      </c>
      <c r="C447" s="84">
        <v>826.40846769999996</v>
      </c>
      <c r="D447" s="84">
        <v>820.58963999000002</v>
      </c>
      <c r="E447" s="84">
        <v>139.01607625</v>
      </c>
      <c r="F447" s="84">
        <v>139.01607625</v>
      </c>
    </row>
    <row r="448" spans="1:6" ht="12.75" customHeight="1" x14ac:dyDescent="0.2">
      <c r="A448" s="83" t="s">
        <v>160</v>
      </c>
      <c r="B448" s="83">
        <v>8</v>
      </c>
      <c r="C448" s="84">
        <v>820.87612141</v>
      </c>
      <c r="D448" s="84">
        <v>814.49722708000002</v>
      </c>
      <c r="E448" s="84">
        <v>137.98396069</v>
      </c>
      <c r="F448" s="84">
        <v>137.98396069</v>
      </c>
    </row>
    <row r="449" spans="1:6" ht="12.75" customHeight="1" x14ac:dyDescent="0.2">
      <c r="A449" s="83" t="s">
        <v>160</v>
      </c>
      <c r="B449" s="83">
        <v>9</v>
      </c>
      <c r="C449" s="84">
        <v>824.33745208000005</v>
      </c>
      <c r="D449" s="84">
        <v>818.35399829000005</v>
      </c>
      <c r="E449" s="84">
        <v>138.63733622999999</v>
      </c>
      <c r="F449" s="84">
        <v>138.63733622999999</v>
      </c>
    </row>
    <row r="450" spans="1:6" ht="12.75" customHeight="1" x14ac:dyDescent="0.2">
      <c r="A450" s="83" t="s">
        <v>160</v>
      </c>
      <c r="B450" s="83">
        <v>10</v>
      </c>
      <c r="C450" s="84">
        <v>741.02394081</v>
      </c>
      <c r="D450" s="84">
        <v>735.42733747</v>
      </c>
      <c r="E450" s="84">
        <v>124.5887321</v>
      </c>
      <c r="F450" s="84">
        <v>124.5887321</v>
      </c>
    </row>
    <row r="451" spans="1:6" ht="12.75" customHeight="1" x14ac:dyDescent="0.2">
      <c r="A451" s="83" t="s">
        <v>160</v>
      </c>
      <c r="B451" s="83">
        <v>11</v>
      </c>
      <c r="C451" s="84">
        <v>684.31571285999996</v>
      </c>
      <c r="D451" s="84">
        <v>678.08687107000003</v>
      </c>
      <c r="E451" s="84">
        <v>114.87468472</v>
      </c>
      <c r="F451" s="84">
        <v>114.87468472</v>
      </c>
    </row>
    <row r="452" spans="1:6" ht="12.75" customHeight="1" x14ac:dyDescent="0.2">
      <c r="A452" s="83" t="s">
        <v>160</v>
      </c>
      <c r="B452" s="83">
        <v>12</v>
      </c>
      <c r="C452" s="84">
        <v>668.60760462999997</v>
      </c>
      <c r="D452" s="84">
        <v>664.43442326000002</v>
      </c>
      <c r="E452" s="84">
        <v>112.56182378</v>
      </c>
      <c r="F452" s="84">
        <v>112.56182378</v>
      </c>
    </row>
    <row r="453" spans="1:6" ht="12.75" customHeight="1" x14ac:dyDescent="0.2">
      <c r="A453" s="83" t="s">
        <v>160</v>
      </c>
      <c r="B453" s="83">
        <v>13</v>
      </c>
      <c r="C453" s="84">
        <v>683.45852660000003</v>
      </c>
      <c r="D453" s="84">
        <v>678.16622316999997</v>
      </c>
      <c r="E453" s="84">
        <v>114.88812775</v>
      </c>
      <c r="F453" s="84">
        <v>114.88812775</v>
      </c>
    </row>
    <row r="454" spans="1:6" ht="12.75" customHeight="1" x14ac:dyDescent="0.2">
      <c r="A454" s="83" t="s">
        <v>160</v>
      </c>
      <c r="B454" s="83">
        <v>14</v>
      </c>
      <c r="C454" s="84">
        <v>698.25932011999998</v>
      </c>
      <c r="D454" s="84">
        <v>692.7329254</v>
      </c>
      <c r="E454" s="84">
        <v>117.35587252000001</v>
      </c>
      <c r="F454" s="84">
        <v>117.35587252000001</v>
      </c>
    </row>
    <row r="455" spans="1:6" ht="12.75" customHeight="1" x14ac:dyDescent="0.2">
      <c r="A455" s="83" t="s">
        <v>160</v>
      </c>
      <c r="B455" s="83">
        <v>15</v>
      </c>
      <c r="C455" s="84">
        <v>689.23422548999997</v>
      </c>
      <c r="D455" s="84">
        <v>686.11553168</v>
      </c>
      <c r="E455" s="84">
        <v>116.23481997</v>
      </c>
      <c r="F455" s="84">
        <v>116.23481997</v>
      </c>
    </row>
    <row r="456" spans="1:6" ht="12.75" customHeight="1" x14ac:dyDescent="0.2">
      <c r="A456" s="83" t="s">
        <v>160</v>
      </c>
      <c r="B456" s="83">
        <v>16</v>
      </c>
      <c r="C456" s="84">
        <v>692.60909890000005</v>
      </c>
      <c r="D456" s="84">
        <v>690.50656401000003</v>
      </c>
      <c r="E456" s="84">
        <v>116.97870467</v>
      </c>
      <c r="F456" s="84">
        <v>116.97870467</v>
      </c>
    </row>
    <row r="457" spans="1:6" ht="12.75" customHeight="1" x14ac:dyDescent="0.2">
      <c r="A457" s="83" t="s">
        <v>160</v>
      </c>
      <c r="B457" s="83">
        <v>17</v>
      </c>
      <c r="C457" s="84">
        <v>690.53339435999999</v>
      </c>
      <c r="D457" s="84">
        <v>685.74196581000001</v>
      </c>
      <c r="E457" s="84">
        <v>116.17153417999999</v>
      </c>
      <c r="F457" s="84">
        <v>116.17153417999999</v>
      </c>
    </row>
    <row r="458" spans="1:6" ht="12.75" customHeight="1" x14ac:dyDescent="0.2">
      <c r="A458" s="83" t="s">
        <v>160</v>
      </c>
      <c r="B458" s="83">
        <v>18</v>
      </c>
      <c r="C458" s="84">
        <v>702.14052611</v>
      </c>
      <c r="D458" s="84">
        <v>697.30308425999999</v>
      </c>
      <c r="E458" s="84">
        <v>118.13010305</v>
      </c>
      <c r="F458" s="84">
        <v>118.13010305</v>
      </c>
    </row>
    <row r="459" spans="1:6" ht="12.75" customHeight="1" x14ac:dyDescent="0.2">
      <c r="A459" s="83" t="s">
        <v>160</v>
      </c>
      <c r="B459" s="83">
        <v>19</v>
      </c>
      <c r="C459" s="84">
        <v>696.83635405999996</v>
      </c>
      <c r="D459" s="84">
        <v>692.34426537000002</v>
      </c>
      <c r="E459" s="84">
        <v>117.29002963000001</v>
      </c>
      <c r="F459" s="84">
        <v>117.29002963000001</v>
      </c>
    </row>
    <row r="460" spans="1:6" ht="12.75" customHeight="1" x14ac:dyDescent="0.2">
      <c r="A460" s="83" t="s">
        <v>160</v>
      </c>
      <c r="B460" s="83">
        <v>20</v>
      </c>
      <c r="C460" s="84">
        <v>695.64202447000002</v>
      </c>
      <c r="D460" s="84">
        <v>690.85164629999997</v>
      </c>
      <c r="E460" s="84">
        <v>117.03716506000001</v>
      </c>
      <c r="F460" s="84">
        <v>117.03716506000001</v>
      </c>
    </row>
    <row r="461" spans="1:6" ht="12.75" customHeight="1" x14ac:dyDescent="0.2">
      <c r="A461" s="83" t="s">
        <v>160</v>
      </c>
      <c r="B461" s="83">
        <v>21</v>
      </c>
      <c r="C461" s="84">
        <v>681.67450541999995</v>
      </c>
      <c r="D461" s="84">
        <v>676.40671111999995</v>
      </c>
      <c r="E461" s="84">
        <v>114.59004885</v>
      </c>
      <c r="F461" s="84">
        <v>114.59004885</v>
      </c>
    </row>
    <row r="462" spans="1:6" ht="12.75" customHeight="1" x14ac:dyDescent="0.2">
      <c r="A462" s="83" t="s">
        <v>160</v>
      </c>
      <c r="B462" s="83">
        <v>22</v>
      </c>
      <c r="C462" s="84">
        <v>675.45845753000003</v>
      </c>
      <c r="D462" s="84">
        <v>670.08382320999999</v>
      </c>
      <c r="E462" s="84">
        <v>113.51888852</v>
      </c>
      <c r="F462" s="84">
        <v>113.51888852</v>
      </c>
    </row>
    <row r="463" spans="1:6" ht="12.75" customHeight="1" x14ac:dyDescent="0.2">
      <c r="A463" s="83" t="s">
        <v>160</v>
      </c>
      <c r="B463" s="83">
        <v>23</v>
      </c>
      <c r="C463" s="84">
        <v>719.48367545999997</v>
      </c>
      <c r="D463" s="84">
        <v>713.75744530999998</v>
      </c>
      <c r="E463" s="84">
        <v>120.91763606000001</v>
      </c>
      <c r="F463" s="84">
        <v>120.91763606000001</v>
      </c>
    </row>
    <row r="464" spans="1:6" ht="12.75" customHeight="1" x14ac:dyDescent="0.2">
      <c r="A464" s="83" t="s">
        <v>160</v>
      </c>
      <c r="B464" s="83">
        <v>24</v>
      </c>
      <c r="C464" s="84">
        <v>731.10634100000004</v>
      </c>
      <c r="D464" s="84">
        <v>725.30617620999999</v>
      </c>
      <c r="E464" s="84">
        <v>122.87410636</v>
      </c>
      <c r="F464" s="84">
        <v>122.87410636</v>
      </c>
    </row>
    <row r="465" spans="1:6" ht="12.75" customHeight="1" x14ac:dyDescent="0.2">
      <c r="A465" s="83" t="s">
        <v>161</v>
      </c>
      <c r="B465" s="83">
        <v>1</v>
      </c>
      <c r="C465" s="84">
        <v>838.21361779999995</v>
      </c>
      <c r="D465" s="84">
        <v>831.53134437000006</v>
      </c>
      <c r="E465" s="84">
        <v>140.86971019999999</v>
      </c>
      <c r="F465" s="84">
        <v>140.86971019999999</v>
      </c>
    </row>
    <row r="466" spans="1:6" ht="12.75" customHeight="1" x14ac:dyDescent="0.2">
      <c r="A466" s="83" t="s">
        <v>161</v>
      </c>
      <c r="B466" s="83">
        <v>2</v>
      </c>
      <c r="C466" s="84">
        <v>872.91686704999995</v>
      </c>
      <c r="D466" s="84">
        <v>866.15970631000005</v>
      </c>
      <c r="E466" s="84">
        <v>146.73610037</v>
      </c>
      <c r="F466" s="84">
        <v>146.73610037</v>
      </c>
    </row>
    <row r="467" spans="1:6" ht="12.75" customHeight="1" x14ac:dyDescent="0.2">
      <c r="A467" s="83" t="s">
        <v>161</v>
      </c>
      <c r="B467" s="83">
        <v>3</v>
      </c>
      <c r="C467" s="84">
        <v>878.87047068000004</v>
      </c>
      <c r="D467" s="84">
        <v>872.45430239999996</v>
      </c>
      <c r="E467" s="84">
        <v>147.80246778</v>
      </c>
      <c r="F467" s="84">
        <v>147.80246778</v>
      </c>
    </row>
    <row r="468" spans="1:6" ht="12.75" customHeight="1" x14ac:dyDescent="0.2">
      <c r="A468" s="83" t="s">
        <v>161</v>
      </c>
      <c r="B468" s="83">
        <v>4</v>
      </c>
      <c r="C468" s="84">
        <v>869.17167280000001</v>
      </c>
      <c r="D468" s="84">
        <v>862.75302822000003</v>
      </c>
      <c r="E468" s="84">
        <v>146.15897509999999</v>
      </c>
      <c r="F468" s="84">
        <v>146.15897509999999</v>
      </c>
    </row>
    <row r="469" spans="1:6" ht="12.75" customHeight="1" x14ac:dyDescent="0.2">
      <c r="A469" s="83" t="s">
        <v>161</v>
      </c>
      <c r="B469" s="83">
        <v>5</v>
      </c>
      <c r="C469" s="84">
        <v>863.69624675</v>
      </c>
      <c r="D469" s="84">
        <v>857.00675084</v>
      </c>
      <c r="E469" s="84">
        <v>145.18549834999999</v>
      </c>
      <c r="F469" s="84">
        <v>145.18549834999999</v>
      </c>
    </row>
    <row r="470" spans="1:6" ht="12.75" customHeight="1" x14ac:dyDescent="0.2">
      <c r="A470" s="83" t="s">
        <v>161</v>
      </c>
      <c r="B470" s="83">
        <v>6</v>
      </c>
      <c r="C470" s="84">
        <v>871.83576000999994</v>
      </c>
      <c r="D470" s="84">
        <v>865.09710657999995</v>
      </c>
      <c r="E470" s="84">
        <v>146.55608537000001</v>
      </c>
      <c r="F470" s="84">
        <v>146.55608537000001</v>
      </c>
    </row>
    <row r="471" spans="1:6" ht="12.75" customHeight="1" x14ac:dyDescent="0.2">
      <c r="A471" s="83" t="s">
        <v>161</v>
      </c>
      <c r="B471" s="83">
        <v>7</v>
      </c>
      <c r="C471" s="84">
        <v>888.91555110000002</v>
      </c>
      <c r="D471" s="84">
        <v>882.27959124999995</v>
      </c>
      <c r="E471" s="84">
        <v>149.46696979000001</v>
      </c>
      <c r="F471" s="84">
        <v>149.46696979000001</v>
      </c>
    </row>
    <row r="472" spans="1:6" ht="12.75" customHeight="1" x14ac:dyDescent="0.2">
      <c r="A472" s="83" t="s">
        <v>161</v>
      </c>
      <c r="B472" s="83">
        <v>8</v>
      </c>
      <c r="C472" s="84">
        <v>876.60192487999996</v>
      </c>
      <c r="D472" s="84">
        <v>870.12268414000005</v>
      </c>
      <c r="E472" s="84">
        <v>147.40746838000001</v>
      </c>
      <c r="F472" s="84">
        <v>147.40746838000001</v>
      </c>
    </row>
    <row r="473" spans="1:6" ht="12.75" customHeight="1" x14ac:dyDescent="0.2">
      <c r="A473" s="83" t="s">
        <v>161</v>
      </c>
      <c r="B473" s="83">
        <v>9</v>
      </c>
      <c r="C473" s="84">
        <v>778.64724446000002</v>
      </c>
      <c r="D473" s="84">
        <v>772.79427300999998</v>
      </c>
      <c r="E473" s="84">
        <v>130.91906399000001</v>
      </c>
      <c r="F473" s="84">
        <v>130.91906399000001</v>
      </c>
    </row>
    <row r="474" spans="1:6" ht="12.75" customHeight="1" x14ac:dyDescent="0.2">
      <c r="A474" s="83" t="s">
        <v>161</v>
      </c>
      <c r="B474" s="83">
        <v>10</v>
      </c>
      <c r="C474" s="84">
        <v>687.11379179999994</v>
      </c>
      <c r="D474" s="84">
        <v>680.16305536000004</v>
      </c>
      <c r="E474" s="84">
        <v>115.22641106</v>
      </c>
      <c r="F474" s="84">
        <v>115.22641106</v>
      </c>
    </row>
    <row r="475" spans="1:6" ht="12.75" customHeight="1" x14ac:dyDescent="0.2">
      <c r="A475" s="83" t="s">
        <v>161</v>
      </c>
      <c r="B475" s="83">
        <v>11</v>
      </c>
      <c r="C475" s="84">
        <v>640.49149893000003</v>
      </c>
      <c r="D475" s="84">
        <v>631.70752599000002</v>
      </c>
      <c r="E475" s="84">
        <v>107.01756069</v>
      </c>
      <c r="F475" s="84">
        <v>107.01756069</v>
      </c>
    </row>
    <row r="476" spans="1:6" ht="12.75" customHeight="1" x14ac:dyDescent="0.2">
      <c r="A476" s="83" t="s">
        <v>161</v>
      </c>
      <c r="B476" s="83">
        <v>12</v>
      </c>
      <c r="C476" s="84">
        <v>639.56912740999996</v>
      </c>
      <c r="D476" s="84">
        <v>630.96782213999995</v>
      </c>
      <c r="E476" s="84">
        <v>106.89224747999999</v>
      </c>
      <c r="F476" s="84">
        <v>106.89224747999999</v>
      </c>
    </row>
    <row r="477" spans="1:6" ht="12.75" customHeight="1" x14ac:dyDescent="0.2">
      <c r="A477" s="83" t="s">
        <v>161</v>
      </c>
      <c r="B477" s="83">
        <v>13</v>
      </c>
      <c r="C477" s="84">
        <v>641.87713226000005</v>
      </c>
      <c r="D477" s="84">
        <v>633.82090498000002</v>
      </c>
      <c r="E477" s="84">
        <v>107.37558819</v>
      </c>
      <c r="F477" s="84">
        <v>107.37558819</v>
      </c>
    </row>
    <row r="478" spans="1:6" ht="12.75" customHeight="1" x14ac:dyDescent="0.2">
      <c r="A478" s="83" t="s">
        <v>161</v>
      </c>
      <c r="B478" s="83">
        <v>14</v>
      </c>
      <c r="C478" s="84">
        <v>659.69347055000003</v>
      </c>
      <c r="D478" s="84">
        <v>650.70309005000001</v>
      </c>
      <c r="E478" s="84">
        <v>110.23559886</v>
      </c>
      <c r="F478" s="84">
        <v>110.23559886</v>
      </c>
    </row>
    <row r="479" spans="1:6" ht="12.75" customHeight="1" x14ac:dyDescent="0.2">
      <c r="A479" s="83" t="s">
        <v>161</v>
      </c>
      <c r="B479" s="83">
        <v>15</v>
      </c>
      <c r="C479" s="84">
        <v>647.97534825000002</v>
      </c>
      <c r="D479" s="84">
        <v>639.89649191000001</v>
      </c>
      <c r="E479" s="84">
        <v>108.40485326</v>
      </c>
      <c r="F479" s="84">
        <v>108.40485326</v>
      </c>
    </row>
    <row r="480" spans="1:6" ht="12.75" customHeight="1" x14ac:dyDescent="0.2">
      <c r="A480" s="83" t="s">
        <v>161</v>
      </c>
      <c r="B480" s="83">
        <v>16</v>
      </c>
      <c r="C480" s="84">
        <v>653.29646271000001</v>
      </c>
      <c r="D480" s="84">
        <v>645.68219579000004</v>
      </c>
      <c r="E480" s="84">
        <v>109.38500925</v>
      </c>
      <c r="F480" s="84">
        <v>109.38500925</v>
      </c>
    </row>
    <row r="481" spans="1:6" ht="12.75" customHeight="1" x14ac:dyDescent="0.2">
      <c r="A481" s="83" t="s">
        <v>161</v>
      </c>
      <c r="B481" s="83">
        <v>17</v>
      </c>
      <c r="C481" s="84">
        <v>648.32464140000002</v>
      </c>
      <c r="D481" s="84">
        <v>641.33302003999995</v>
      </c>
      <c r="E481" s="84">
        <v>108.64821547</v>
      </c>
      <c r="F481" s="84">
        <v>108.64821547</v>
      </c>
    </row>
    <row r="482" spans="1:6" ht="12.75" customHeight="1" x14ac:dyDescent="0.2">
      <c r="A482" s="83" t="s">
        <v>161</v>
      </c>
      <c r="B482" s="83">
        <v>18</v>
      </c>
      <c r="C482" s="84">
        <v>669.98818939</v>
      </c>
      <c r="D482" s="84">
        <v>664.03299122999999</v>
      </c>
      <c r="E482" s="84">
        <v>112.49381717999999</v>
      </c>
      <c r="F482" s="84">
        <v>112.49381717999999</v>
      </c>
    </row>
    <row r="483" spans="1:6" ht="12.75" customHeight="1" x14ac:dyDescent="0.2">
      <c r="A483" s="83" t="s">
        <v>161</v>
      </c>
      <c r="B483" s="83">
        <v>19</v>
      </c>
      <c r="C483" s="84">
        <v>664.46995046999996</v>
      </c>
      <c r="D483" s="84">
        <v>659.26823730000001</v>
      </c>
      <c r="E483" s="84">
        <v>111.6866203</v>
      </c>
      <c r="F483" s="84">
        <v>111.6866203</v>
      </c>
    </row>
    <row r="484" spans="1:6" ht="12.75" customHeight="1" x14ac:dyDescent="0.2">
      <c r="A484" s="83" t="s">
        <v>161</v>
      </c>
      <c r="B484" s="83">
        <v>20</v>
      </c>
      <c r="C484" s="84">
        <v>655.21345531999998</v>
      </c>
      <c r="D484" s="84">
        <v>650.30028593999998</v>
      </c>
      <c r="E484" s="84">
        <v>110.16735982</v>
      </c>
      <c r="F484" s="84">
        <v>110.16735982</v>
      </c>
    </row>
    <row r="485" spans="1:6" ht="12.75" customHeight="1" x14ac:dyDescent="0.2">
      <c r="A485" s="83" t="s">
        <v>161</v>
      </c>
      <c r="B485" s="83">
        <v>21</v>
      </c>
      <c r="C485" s="84">
        <v>638.41279230999999</v>
      </c>
      <c r="D485" s="84">
        <v>633.69826531000001</v>
      </c>
      <c r="E485" s="84">
        <v>107.35481181</v>
      </c>
      <c r="F485" s="84">
        <v>107.35481181</v>
      </c>
    </row>
    <row r="486" spans="1:6" ht="12.75" customHeight="1" x14ac:dyDescent="0.2">
      <c r="A486" s="83" t="s">
        <v>161</v>
      </c>
      <c r="B486" s="83">
        <v>22</v>
      </c>
      <c r="C486" s="84">
        <v>639.47918216000005</v>
      </c>
      <c r="D486" s="84">
        <v>634.70426126999996</v>
      </c>
      <c r="E486" s="84">
        <v>107.52523755999999</v>
      </c>
      <c r="F486" s="84">
        <v>107.52523755999999</v>
      </c>
    </row>
    <row r="487" spans="1:6" ht="12.75" customHeight="1" x14ac:dyDescent="0.2">
      <c r="A487" s="83" t="s">
        <v>161</v>
      </c>
      <c r="B487" s="83">
        <v>23</v>
      </c>
      <c r="C487" s="84">
        <v>687.19219741999996</v>
      </c>
      <c r="D487" s="84">
        <v>682.24589407999997</v>
      </c>
      <c r="E487" s="84">
        <v>115.57926473000001</v>
      </c>
      <c r="F487" s="84">
        <v>115.57926473000001</v>
      </c>
    </row>
    <row r="488" spans="1:6" ht="12.75" customHeight="1" x14ac:dyDescent="0.2">
      <c r="A488" s="83" t="s">
        <v>161</v>
      </c>
      <c r="B488" s="83">
        <v>24</v>
      </c>
      <c r="C488" s="84">
        <v>769.53664155000001</v>
      </c>
      <c r="D488" s="84">
        <v>763.64707227999997</v>
      </c>
      <c r="E488" s="84">
        <v>129.36943686999999</v>
      </c>
      <c r="F488" s="84">
        <v>129.36943686999999</v>
      </c>
    </row>
    <row r="489" spans="1:6" ht="12.75" customHeight="1" x14ac:dyDescent="0.2">
      <c r="A489" s="83" t="s">
        <v>162</v>
      </c>
      <c r="B489" s="83">
        <v>1</v>
      </c>
      <c r="C489" s="84">
        <v>828.36204771999996</v>
      </c>
      <c r="D489" s="84">
        <v>822.37897585999997</v>
      </c>
      <c r="E489" s="84">
        <v>139.31920761000001</v>
      </c>
      <c r="F489" s="84">
        <v>139.31920761000001</v>
      </c>
    </row>
    <row r="490" spans="1:6" ht="12.75" customHeight="1" x14ac:dyDescent="0.2">
      <c r="A490" s="83" t="s">
        <v>162</v>
      </c>
      <c r="B490" s="83">
        <v>2</v>
      </c>
      <c r="C490" s="84">
        <v>855.78597790000003</v>
      </c>
      <c r="D490" s="84">
        <v>849.83469346000004</v>
      </c>
      <c r="E490" s="84">
        <v>143.97048024</v>
      </c>
      <c r="F490" s="84">
        <v>143.97048024</v>
      </c>
    </row>
    <row r="491" spans="1:6" ht="12.75" customHeight="1" x14ac:dyDescent="0.2">
      <c r="A491" s="83" t="s">
        <v>162</v>
      </c>
      <c r="B491" s="83">
        <v>3</v>
      </c>
      <c r="C491" s="84">
        <v>861.08381043999998</v>
      </c>
      <c r="D491" s="84">
        <v>855.47178036000003</v>
      </c>
      <c r="E491" s="84">
        <v>144.92545903000001</v>
      </c>
      <c r="F491" s="84">
        <v>144.92545903000001</v>
      </c>
    </row>
    <row r="492" spans="1:6" ht="12.75" customHeight="1" x14ac:dyDescent="0.2">
      <c r="A492" s="83" t="s">
        <v>162</v>
      </c>
      <c r="B492" s="83">
        <v>4</v>
      </c>
      <c r="C492" s="84">
        <v>854.61254714999995</v>
      </c>
      <c r="D492" s="84">
        <v>849.13573411000004</v>
      </c>
      <c r="E492" s="84">
        <v>143.85206955000001</v>
      </c>
      <c r="F492" s="84">
        <v>143.85206955000001</v>
      </c>
    </row>
    <row r="493" spans="1:6" ht="12.75" customHeight="1" x14ac:dyDescent="0.2">
      <c r="A493" s="83" t="s">
        <v>162</v>
      </c>
      <c r="B493" s="83">
        <v>5</v>
      </c>
      <c r="C493" s="84">
        <v>844.66065477999996</v>
      </c>
      <c r="D493" s="84">
        <v>839.13299523000001</v>
      </c>
      <c r="E493" s="84">
        <v>142.15750573</v>
      </c>
      <c r="F493" s="84">
        <v>142.15750573</v>
      </c>
    </row>
    <row r="494" spans="1:6" ht="12.75" customHeight="1" x14ac:dyDescent="0.2">
      <c r="A494" s="83" t="s">
        <v>162</v>
      </c>
      <c r="B494" s="83">
        <v>6</v>
      </c>
      <c r="C494" s="84">
        <v>848.83026758000005</v>
      </c>
      <c r="D494" s="84">
        <v>843.59676175000004</v>
      </c>
      <c r="E494" s="84">
        <v>142.91371233999999</v>
      </c>
      <c r="F494" s="84">
        <v>142.91371233999999</v>
      </c>
    </row>
    <row r="495" spans="1:6" ht="12.75" customHeight="1" x14ac:dyDescent="0.2">
      <c r="A495" s="83" t="s">
        <v>162</v>
      </c>
      <c r="B495" s="83">
        <v>7</v>
      </c>
      <c r="C495" s="84">
        <v>855.48518329000001</v>
      </c>
      <c r="D495" s="84">
        <v>850.19792609000001</v>
      </c>
      <c r="E495" s="84">
        <v>144.03201547</v>
      </c>
      <c r="F495" s="84">
        <v>144.03201547</v>
      </c>
    </row>
    <row r="496" spans="1:6" ht="12.75" customHeight="1" x14ac:dyDescent="0.2">
      <c r="A496" s="83" t="s">
        <v>162</v>
      </c>
      <c r="B496" s="83">
        <v>8</v>
      </c>
      <c r="C496" s="84">
        <v>836.51334929999996</v>
      </c>
      <c r="D496" s="84">
        <v>830.71094011000002</v>
      </c>
      <c r="E496" s="84">
        <v>140.73072553</v>
      </c>
      <c r="F496" s="84">
        <v>140.73072553</v>
      </c>
    </row>
    <row r="497" spans="1:6" ht="12.75" customHeight="1" x14ac:dyDescent="0.2">
      <c r="A497" s="83" t="s">
        <v>162</v>
      </c>
      <c r="B497" s="83">
        <v>9</v>
      </c>
      <c r="C497" s="84">
        <v>733.31477629999995</v>
      </c>
      <c r="D497" s="84">
        <v>728.20618546000003</v>
      </c>
      <c r="E497" s="84">
        <v>123.36539687</v>
      </c>
      <c r="F497" s="84">
        <v>123.36539687</v>
      </c>
    </row>
    <row r="498" spans="1:6" ht="12.75" customHeight="1" x14ac:dyDescent="0.2">
      <c r="A498" s="83" t="s">
        <v>162</v>
      </c>
      <c r="B498" s="83">
        <v>10</v>
      </c>
      <c r="C498" s="84">
        <v>663.27685341999995</v>
      </c>
      <c r="D498" s="84">
        <v>658.93552138999996</v>
      </c>
      <c r="E498" s="84">
        <v>111.63025491</v>
      </c>
      <c r="F498" s="84">
        <v>111.63025491</v>
      </c>
    </row>
    <row r="499" spans="1:6" ht="12.75" customHeight="1" x14ac:dyDescent="0.2">
      <c r="A499" s="83" t="s">
        <v>162</v>
      </c>
      <c r="B499" s="83">
        <v>11</v>
      </c>
      <c r="C499" s="84">
        <v>629.98397401</v>
      </c>
      <c r="D499" s="84">
        <v>625.60727176</v>
      </c>
      <c r="E499" s="84">
        <v>105.98411673</v>
      </c>
      <c r="F499" s="84">
        <v>105.98411673</v>
      </c>
    </row>
    <row r="500" spans="1:6" ht="12.75" customHeight="1" x14ac:dyDescent="0.2">
      <c r="A500" s="83" t="s">
        <v>162</v>
      </c>
      <c r="B500" s="83">
        <v>12</v>
      </c>
      <c r="C500" s="84">
        <v>630.11805205999997</v>
      </c>
      <c r="D500" s="84">
        <v>625.33013384000003</v>
      </c>
      <c r="E500" s="84">
        <v>105.9371668</v>
      </c>
      <c r="F500" s="84">
        <v>105.9371668</v>
      </c>
    </row>
    <row r="501" spans="1:6" ht="12.75" customHeight="1" x14ac:dyDescent="0.2">
      <c r="A501" s="83" t="s">
        <v>162</v>
      </c>
      <c r="B501" s="83">
        <v>13</v>
      </c>
      <c r="C501" s="84">
        <v>633.72692127000005</v>
      </c>
      <c r="D501" s="84">
        <v>629.28645677999998</v>
      </c>
      <c r="E501" s="84">
        <v>106.6074074</v>
      </c>
      <c r="F501" s="84">
        <v>106.6074074</v>
      </c>
    </row>
    <row r="502" spans="1:6" ht="12.75" customHeight="1" x14ac:dyDescent="0.2">
      <c r="A502" s="83" t="s">
        <v>162</v>
      </c>
      <c r="B502" s="83">
        <v>14</v>
      </c>
      <c r="C502" s="84">
        <v>646.50159598000005</v>
      </c>
      <c r="D502" s="84">
        <v>642.21087379000005</v>
      </c>
      <c r="E502" s="84">
        <v>108.79693266</v>
      </c>
      <c r="F502" s="84">
        <v>108.79693266</v>
      </c>
    </row>
    <row r="503" spans="1:6" ht="12.75" customHeight="1" x14ac:dyDescent="0.2">
      <c r="A503" s="83" t="s">
        <v>162</v>
      </c>
      <c r="B503" s="83">
        <v>15</v>
      </c>
      <c r="C503" s="84">
        <v>622.41619398</v>
      </c>
      <c r="D503" s="84">
        <v>618.14323065999997</v>
      </c>
      <c r="E503" s="84">
        <v>104.71963366</v>
      </c>
      <c r="F503" s="84">
        <v>104.71963366</v>
      </c>
    </row>
    <row r="504" spans="1:6" ht="12.75" customHeight="1" x14ac:dyDescent="0.2">
      <c r="A504" s="83" t="s">
        <v>162</v>
      </c>
      <c r="B504" s="83">
        <v>16</v>
      </c>
      <c r="C504" s="84">
        <v>632.18451592999998</v>
      </c>
      <c r="D504" s="84">
        <v>628.06376178000005</v>
      </c>
      <c r="E504" s="84">
        <v>106.40027066</v>
      </c>
      <c r="F504" s="84">
        <v>106.40027066</v>
      </c>
    </row>
    <row r="505" spans="1:6" ht="12.75" customHeight="1" x14ac:dyDescent="0.2">
      <c r="A505" s="83" t="s">
        <v>162</v>
      </c>
      <c r="B505" s="83">
        <v>17</v>
      </c>
      <c r="C505" s="84">
        <v>630.46127856999999</v>
      </c>
      <c r="D505" s="84">
        <v>626.47583911000004</v>
      </c>
      <c r="E505" s="84">
        <v>106.13126071000001</v>
      </c>
      <c r="F505" s="84">
        <v>106.13126071000001</v>
      </c>
    </row>
    <row r="506" spans="1:6" ht="12.75" customHeight="1" x14ac:dyDescent="0.2">
      <c r="A506" s="83" t="s">
        <v>162</v>
      </c>
      <c r="B506" s="83">
        <v>18</v>
      </c>
      <c r="C506" s="84">
        <v>652.77063341999997</v>
      </c>
      <c r="D506" s="84">
        <v>648.84907095000005</v>
      </c>
      <c r="E506" s="84">
        <v>109.92150952</v>
      </c>
      <c r="F506" s="84">
        <v>109.92150952</v>
      </c>
    </row>
    <row r="507" spans="1:6" ht="12.75" customHeight="1" x14ac:dyDescent="0.2">
      <c r="A507" s="83" t="s">
        <v>162</v>
      </c>
      <c r="B507" s="83">
        <v>19</v>
      </c>
      <c r="C507" s="84">
        <v>648.05382583000005</v>
      </c>
      <c r="D507" s="84">
        <v>644.12766611999996</v>
      </c>
      <c r="E507" s="84">
        <v>109.12165641</v>
      </c>
      <c r="F507" s="84">
        <v>109.12165641</v>
      </c>
    </row>
    <row r="508" spans="1:6" ht="12.75" customHeight="1" x14ac:dyDescent="0.2">
      <c r="A508" s="83" t="s">
        <v>162</v>
      </c>
      <c r="B508" s="83">
        <v>20</v>
      </c>
      <c r="C508" s="84">
        <v>632.35094774000004</v>
      </c>
      <c r="D508" s="84">
        <v>628.32429185000001</v>
      </c>
      <c r="E508" s="84">
        <v>106.44440706</v>
      </c>
      <c r="F508" s="84">
        <v>106.44440706</v>
      </c>
    </row>
    <row r="509" spans="1:6" ht="12.75" customHeight="1" x14ac:dyDescent="0.2">
      <c r="A509" s="83" t="s">
        <v>162</v>
      </c>
      <c r="B509" s="83">
        <v>21</v>
      </c>
      <c r="C509" s="84">
        <v>613.66552850000005</v>
      </c>
      <c r="D509" s="84">
        <v>609.69296882000003</v>
      </c>
      <c r="E509" s="84">
        <v>103.28807496</v>
      </c>
      <c r="F509" s="84">
        <v>103.28807496</v>
      </c>
    </row>
    <row r="510" spans="1:6" ht="12.75" customHeight="1" x14ac:dyDescent="0.2">
      <c r="A510" s="83" t="s">
        <v>162</v>
      </c>
      <c r="B510" s="83">
        <v>22</v>
      </c>
      <c r="C510" s="84">
        <v>633.80127850999997</v>
      </c>
      <c r="D510" s="84">
        <v>629.80953649000003</v>
      </c>
      <c r="E510" s="84">
        <v>106.69602233000001</v>
      </c>
      <c r="F510" s="84">
        <v>106.69602233000001</v>
      </c>
    </row>
    <row r="511" spans="1:6" ht="12.75" customHeight="1" x14ac:dyDescent="0.2">
      <c r="A511" s="83" t="s">
        <v>162</v>
      </c>
      <c r="B511" s="83">
        <v>23</v>
      </c>
      <c r="C511" s="84">
        <v>683.75136434000001</v>
      </c>
      <c r="D511" s="84">
        <v>679.46137014999999</v>
      </c>
      <c r="E511" s="84">
        <v>115.10753858</v>
      </c>
      <c r="F511" s="84">
        <v>115.10753858</v>
      </c>
    </row>
    <row r="512" spans="1:6" ht="12.75" customHeight="1" x14ac:dyDescent="0.2">
      <c r="A512" s="83" t="s">
        <v>162</v>
      </c>
      <c r="B512" s="83">
        <v>24</v>
      </c>
      <c r="C512" s="84">
        <v>742.50591287999998</v>
      </c>
      <c r="D512" s="84">
        <v>737.82615813999996</v>
      </c>
      <c r="E512" s="84">
        <v>124.99511627</v>
      </c>
      <c r="F512" s="84">
        <v>124.99511627</v>
      </c>
    </row>
    <row r="513" spans="1:6" ht="12.75" customHeight="1" x14ac:dyDescent="0.2">
      <c r="A513" s="83" t="s">
        <v>163</v>
      </c>
      <c r="B513" s="83">
        <v>1</v>
      </c>
      <c r="C513" s="84">
        <v>807.42538184</v>
      </c>
      <c r="D513" s="84">
        <v>802.37395129000004</v>
      </c>
      <c r="E513" s="84">
        <v>135.93015675999999</v>
      </c>
      <c r="F513" s="84">
        <v>135.93015675999999</v>
      </c>
    </row>
    <row r="514" spans="1:6" ht="12.75" customHeight="1" x14ac:dyDescent="0.2">
      <c r="A514" s="83" t="s">
        <v>163</v>
      </c>
      <c r="B514" s="83">
        <v>2</v>
      </c>
      <c r="C514" s="84">
        <v>842.64925062999998</v>
      </c>
      <c r="D514" s="84">
        <v>837.22197114999994</v>
      </c>
      <c r="E514" s="84">
        <v>141.83375917999999</v>
      </c>
      <c r="F514" s="84">
        <v>141.83375917999999</v>
      </c>
    </row>
    <row r="515" spans="1:6" ht="12.75" customHeight="1" x14ac:dyDescent="0.2">
      <c r="A515" s="83" t="s">
        <v>163</v>
      </c>
      <c r="B515" s="83">
        <v>3</v>
      </c>
      <c r="C515" s="84">
        <v>876.48889589999999</v>
      </c>
      <c r="D515" s="84">
        <v>870.86296513000002</v>
      </c>
      <c r="E515" s="84">
        <v>147.53287936999999</v>
      </c>
      <c r="F515" s="84">
        <v>147.53287936999999</v>
      </c>
    </row>
    <row r="516" spans="1:6" ht="12.75" customHeight="1" x14ac:dyDescent="0.2">
      <c r="A516" s="83" t="s">
        <v>163</v>
      </c>
      <c r="B516" s="83">
        <v>4</v>
      </c>
      <c r="C516" s="84">
        <v>899.29235451</v>
      </c>
      <c r="D516" s="84">
        <v>893.60799093000003</v>
      </c>
      <c r="E516" s="84">
        <v>151.38611377999999</v>
      </c>
      <c r="F516" s="84">
        <v>151.38611377999999</v>
      </c>
    </row>
    <row r="517" spans="1:6" ht="12.75" customHeight="1" x14ac:dyDescent="0.2">
      <c r="A517" s="83" t="s">
        <v>163</v>
      </c>
      <c r="B517" s="83">
        <v>5</v>
      </c>
      <c r="C517" s="84">
        <v>892.95807601000001</v>
      </c>
      <c r="D517" s="84">
        <v>887.03935201000002</v>
      </c>
      <c r="E517" s="84">
        <v>150.27332078000001</v>
      </c>
      <c r="F517" s="84">
        <v>150.27332078000001</v>
      </c>
    </row>
    <row r="518" spans="1:6" ht="12.75" customHeight="1" x14ac:dyDescent="0.2">
      <c r="A518" s="83" t="s">
        <v>163</v>
      </c>
      <c r="B518" s="83">
        <v>6</v>
      </c>
      <c r="C518" s="84">
        <v>889.84832322</v>
      </c>
      <c r="D518" s="84">
        <v>883.16848954</v>
      </c>
      <c r="E518" s="84">
        <v>149.61755804000001</v>
      </c>
      <c r="F518" s="84">
        <v>149.61755804000001</v>
      </c>
    </row>
    <row r="519" spans="1:6" ht="12.75" customHeight="1" x14ac:dyDescent="0.2">
      <c r="A519" s="83" t="s">
        <v>163</v>
      </c>
      <c r="B519" s="83">
        <v>7</v>
      </c>
      <c r="C519" s="84">
        <v>864.74557680999999</v>
      </c>
      <c r="D519" s="84">
        <v>858.66736766999998</v>
      </c>
      <c r="E519" s="84">
        <v>145.46682342</v>
      </c>
      <c r="F519" s="84">
        <v>145.46682342</v>
      </c>
    </row>
    <row r="520" spans="1:6" ht="12.75" customHeight="1" x14ac:dyDescent="0.2">
      <c r="A520" s="83" t="s">
        <v>163</v>
      </c>
      <c r="B520" s="83">
        <v>8</v>
      </c>
      <c r="C520" s="84">
        <v>845.69417939000004</v>
      </c>
      <c r="D520" s="84">
        <v>839.88127832999999</v>
      </c>
      <c r="E520" s="84">
        <v>142.28427235999999</v>
      </c>
      <c r="F520" s="84">
        <v>142.28427235999999</v>
      </c>
    </row>
    <row r="521" spans="1:6" ht="12.75" customHeight="1" x14ac:dyDescent="0.2">
      <c r="A521" s="83" t="s">
        <v>163</v>
      </c>
      <c r="B521" s="83">
        <v>9</v>
      </c>
      <c r="C521" s="84">
        <v>796.75159283000005</v>
      </c>
      <c r="D521" s="84">
        <v>791.38009182999997</v>
      </c>
      <c r="E521" s="84">
        <v>134.06768722000001</v>
      </c>
      <c r="F521" s="84">
        <v>134.06768722000001</v>
      </c>
    </row>
    <row r="522" spans="1:6" ht="12.75" customHeight="1" x14ac:dyDescent="0.2">
      <c r="A522" s="83" t="s">
        <v>163</v>
      </c>
      <c r="B522" s="83">
        <v>10</v>
      </c>
      <c r="C522" s="84">
        <v>727.08718198999998</v>
      </c>
      <c r="D522" s="84">
        <v>722.06328773999996</v>
      </c>
      <c r="E522" s="84">
        <v>122.32472868000001</v>
      </c>
      <c r="F522" s="84">
        <v>122.32472868000001</v>
      </c>
    </row>
    <row r="523" spans="1:6" ht="12.75" customHeight="1" x14ac:dyDescent="0.2">
      <c r="A523" s="83" t="s">
        <v>163</v>
      </c>
      <c r="B523" s="83">
        <v>11</v>
      </c>
      <c r="C523" s="84">
        <v>663.64567748000002</v>
      </c>
      <c r="D523" s="84">
        <v>658.69173850000004</v>
      </c>
      <c r="E523" s="84">
        <v>111.58895565</v>
      </c>
      <c r="F523" s="84">
        <v>111.58895565</v>
      </c>
    </row>
    <row r="524" spans="1:6" ht="12.75" customHeight="1" x14ac:dyDescent="0.2">
      <c r="A524" s="83" t="s">
        <v>163</v>
      </c>
      <c r="B524" s="83">
        <v>12</v>
      </c>
      <c r="C524" s="84">
        <v>598.70658892999995</v>
      </c>
      <c r="D524" s="84">
        <v>594.97749673999999</v>
      </c>
      <c r="E524" s="84">
        <v>100.79512708999999</v>
      </c>
      <c r="F524" s="84">
        <v>100.79512708999999</v>
      </c>
    </row>
    <row r="525" spans="1:6" ht="12.75" customHeight="1" x14ac:dyDescent="0.2">
      <c r="A525" s="83" t="s">
        <v>163</v>
      </c>
      <c r="B525" s="83">
        <v>13</v>
      </c>
      <c r="C525" s="84">
        <v>591.82166135</v>
      </c>
      <c r="D525" s="84">
        <v>587.89958061000004</v>
      </c>
      <c r="E525" s="84">
        <v>99.596057450000004</v>
      </c>
      <c r="F525" s="84">
        <v>99.596057450000004</v>
      </c>
    </row>
    <row r="526" spans="1:6" ht="12.75" customHeight="1" x14ac:dyDescent="0.2">
      <c r="A526" s="83" t="s">
        <v>163</v>
      </c>
      <c r="B526" s="83">
        <v>14</v>
      </c>
      <c r="C526" s="84">
        <v>587.91406383000003</v>
      </c>
      <c r="D526" s="84">
        <v>583.74240677</v>
      </c>
      <c r="E526" s="84">
        <v>98.891790700000001</v>
      </c>
      <c r="F526" s="84">
        <v>98.891790700000001</v>
      </c>
    </row>
    <row r="527" spans="1:6" ht="12.75" customHeight="1" x14ac:dyDescent="0.2">
      <c r="A527" s="83" t="s">
        <v>163</v>
      </c>
      <c r="B527" s="83">
        <v>15</v>
      </c>
      <c r="C527" s="84">
        <v>586.56101827999998</v>
      </c>
      <c r="D527" s="84">
        <v>582.69035510000003</v>
      </c>
      <c r="E527" s="84">
        <v>98.71356265</v>
      </c>
      <c r="F527" s="84">
        <v>98.71356265</v>
      </c>
    </row>
    <row r="528" spans="1:6" ht="12.75" customHeight="1" x14ac:dyDescent="0.2">
      <c r="A528" s="83" t="s">
        <v>163</v>
      </c>
      <c r="B528" s="83">
        <v>16</v>
      </c>
      <c r="C528" s="84">
        <v>589.45793427000001</v>
      </c>
      <c r="D528" s="84">
        <v>585.67308780999997</v>
      </c>
      <c r="E528" s="84">
        <v>99.218867340000003</v>
      </c>
      <c r="F528" s="84">
        <v>99.218867340000003</v>
      </c>
    </row>
    <row r="529" spans="1:6" ht="12.75" customHeight="1" x14ac:dyDescent="0.2">
      <c r="A529" s="83" t="s">
        <v>163</v>
      </c>
      <c r="B529" s="83">
        <v>17</v>
      </c>
      <c r="C529" s="84">
        <v>588.47432532000005</v>
      </c>
      <c r="D529" s="84">
        <v>584.91432243999998</v>
      </c>
      <c r="E529" s="84">
        <v>99.09032492</v>
      </c>
      <c r="F529" s="84">
        <v>99.09032492</v>
      </c>
    </row>
    <row r="530" spans="1:6" ht="12.75" customHeight="1" x14ac:dyDescent="0.2">
      <c r="A530" s="83" t="s">
        <v>163</v>
      </c>
      <c r="B530" s="83">
        <v>18</v>
      </c>
      <c r="C530" s="84">
        <v>594.76377547000004</v>
      </c>
      <c r="D530" s="84">
        <v>591.18757371000004</v>
      </c>
      <c r="E530" s="84">
        <v>100.1530763</v>
      </c>
      <c r="F530" s="84">
        <v>100.1530763</v>
      </c>
    </row>
    <row r="531" spans="1:6" ht="12.75" customHeight="1" x14ac:dyDescent="0.2">
      <c r="A531" s="83" t="s">
        <v>163</v>
      </c>
      <c r="B531" s="83">
        <v>19</v>
      </c>
      <c r="C531" s="84">
        <v>603.26772081000001</v>
      </c>
      <c r="D531" s="84">
        <v>599.54288400999997</v>
      </c>
      <c r="E531" s="84">
        <v>101.56854927000001</v>
      </c>
      <c r="F531" s="84">
        <v>101.56854927000001</v>
      </c>
    </row>
    <row r="532" spans="1:6" ht="12.75" customHeight="1" x14ac:dyDescent="0.2">
      <c r="A532" s="83" t="s">
        <v>163</v>
      </c>
      <c r="B532" s="83">
        <v>20</v>
      </c>
      <c r="C532" s="84">
        <v>599.91497256000002</v>
      </c>
      <c r="D532" s="84">
        <v>596.14215674000002</v>
      </c>
      <c r="E532" s="84">
        <v>100.99243212</v>
      </c>
      <c r="F532" s="84">
        <v>100.99243212</v>
      </c>
    </row>
    <row r="533" spans="1:6" ht="12.75" customHeight="1" x14ac:dyDescent="0.2">
      <c r="A533" s="83" t="s">
        <v>163</v>
      </c>
      <c r="B533" s="83">
        <v>21</v>
      </c>
      <c r="C533" s="84">
        <v>583.08636882999997</v>
      </c>
      <c r="D533" s="84">
        <v>579.38074194000001</v>
      </c>
      <c r="E533" s="84">
        <v>98.152881140000005</v>
      </c>
      <c r="F533" s="84">
        <v>98.152881140000005</v>
      </c>
    </row>
    <row r="534" spans="1:6" ht="12.75" customHeight="1" x14ac:dyDescent="0.2">
      <c r="A534" s="83" t="s">
        <v>163</v>
      </c>
      <c r="B534" s="83">
        <v>22</v>
      </c>
      <c r="C534" s="84">
        <v>587.41597400000001</v>
      </c>
      <c r="D534" s="84">
        <v>583.64378838000005</v>
      </c>
      <c r="E534" s="84">
        <v>98.875083759999995</v>
      </c>
      <c r="F534" s="84">
        <v>98.875083759999995</v>
      </c>
    </row>
    <row r="535" spans="1:6" ht="12.75" customHeight="1" x14ac:dyDescent="0.2">
      <c r="A535" s="83" t="s">
        <v>163</v>
      </c>
      <c r="B535" s="83">
        <v>23</v>
      </c>
      <c r="C535" s="84">
        <v>637.02213873000005</v>
      </c>
      <c r="D535" s="84">
        <v>632.91973460999998</v>
      </c>
      <c r="E535" s="84">
        <v>107.22292093</v>
      </c>
      <c r="F535" s="84">
        <v>107.22292093</v>
      </c>
    </row>
    <row r="536" spans="1:6" ht="12.75" customHeight="1" x14ac:dyDescent="0.2">
      <c r="A536" s="83" t="s">
        <v>163</v>
      </c>
      <c r="B536" s="83">
        <v>24</v>
      </c>
      <c r="C536" s="84">
        <v>765.58315901000003</v>
      </c>
      <c r="D536" s="84">
        <v>760.06221311000002</v>
      </c>
      <c r="E536" s="84">
        <v>128.76212595000001</v>
      </c>
      <c r="F536" s="84">
        <v>128.76212595000001</v>
      </c>
    </row>
    <row r="537" spans="1:6" ht="12.75" customHeight="1" x14ac:dyDescent="0.2">
      <c r="A537" s="83" t="s">
        <v>164</v>
      </c>
      <c r="B537" s="83">
        <v>1</v>
      </c>
      <c r="C537" s="84">
        <v>829.57018105999998</v>
      </c>
      <c r="D537" s="84">
        <v>823.56141127000001</v>
      </c>
      <c r="E537" s="84">
        <v>139.51952396999999</v>
      </c>
      <c r="F537" s="84">
        <v>139.51952396999999</v>
      </c>
    </row>
    <row r="538" spans="1:6" ht="12.75" customHeight="1" x14ac:dyDescent="0.2">
      <c r="A538" s="83" t="s">
        <v>164</v>
      </c>
      <c r="B538" s="83">
        <v>2</v>
      </c>
      <c r="C538" s="84">
        <v>837.60756213000002</v>
      </c>
      <c r="D538" s="84">
        <v>832.47956474</v>
      </c>
      <c r="E538" s="84">
        <v>141.03034819000001</v>
      </c>
      <c r="F538" s="84">
        <v>141.03034819000001</v>
      </c>
    </row>
    <row r="539" spans="1:6" ht="12.75" customHeight="1" x14ac:dyDescent="0.2">
      <c r="A539" s="83" t="s">
        <v>164</v>
      </c>
      <c r="B539" s="83">
        <v>3</v>
      </c>
      <c r="C539" s="84">
        <v>833.19875461000004</v>
      </c>
      <c r="D539" s="84">
        <v>828.48020328999996</v>
      </c>
      <c r="E539" s="84">
        <v>140.35281644</v>
      </c>
      <c r="F539" s="84">
        <v>140.35281644</v>
      </c>
    </row>
    <row r="540" spans="1:6" ht="12.75" customHeight="1" x14ac:dyDescent="0.2">
      <c r="A540" s="83" t="s">
        <v>164</v>
      </c>
      <c r="B540" s="83">
        <v>4</v>
      </c>
      <c r="C540" s="84">
        <v>834.76773756</v>
      </c>
      <c r="D540" s="84">
        <v>829.49549191999995</v>
      </c>
      <c r="E540" s="84">
        <v>140.52481646999999</v>
      </c>
      <c r="F540" s="84">
        <v>140.52481646999999</v>
      </c>
    </row>
    <row r="541" spans="1:6" ht="12.75" customHeight="1" x14ac:dyDescent="0.2">
      <c r="A541" s="83" t="s">
        <v>164</v>
      </c>
      <c r="B541" s="83">
        <v>5</v>
      </c>
      <c r="C541" s="84">
        <v>828.33508487999995</v>
      </c>
      <c r="D541" s="84">
        <v>823.15466636999997</v>
      </c>
      <c r="E541" s="84">
        <v>139.45061733</v>
      </c>
      <c r="F541" s="84">
        <v>139.45061733</v>
      </c>
    </row>
    <row r="542" spans="1:6" ht="12.75" customHeight="1" x14ac:dyDescent="0.2">
      <c r="A542" s="83" t="s">
        <v>164</v>
      </c>
      <c r="B542" s="83">
        <v>6</v>
      </c>
      <c r="C542" s="84">
        <v>829.99683636999998</v>
      </c>
      <c r="D542" s="84">
        <v>824.75161235999997</v>
      </c>
      <c r="E542" s="84">
        <v>139.72115592</v>
      </c>
      <c r="F542" s="84">
        <v>139.72115592</v>
      </c>
    </row>
    <row r="543" spans="1:6" ht="12.75" customHeight="1" x14ac:dyDescent="0.2">
      <c r="A543" s="83" t="s">
        <v>164</v>
      </c>
      <c r="B543" s="83">
        <v>7</v>
      </c>
      <c r="C543" s="84">
        <v>832.70504347999997</v>
      </c>
      <c r="D543" s="84">
        <v>828.60811091999994</v>
      </c>
      <c r="E543" s="84">
        <v>140.37448527000001</v>
      </c>
      <c r="F543" s="84">
        <v>140.37448527000001</v>
      </c>
    </row>
    <row r="544" spans="1:6" ht="12.75" customHeight="1" x14ac:dyDescent="0.2">
      <c r="A544" s="83" t="s">
        <v>164</v>
      </c>
      <c r="B544" s="83">
        <v>8</v>
      </c>
      <c r="C544" s="84">
        <v>841.47034920999999</v>
      </c>
      <c r="D544" s="84">
        <v>833.61368565999999</v>
      </c>
      <c r="E544" s="84">
        <v>141.22247960000001</v>
      </c>
      <c r="F544" s="84">
        <v>141.22247960000001</v>
      </c>
    </row>
    <row r="545" spans="1:6" ht="12.75" customHeight="1" x14ac:dyDescent="0.2">
      <c r="A545" s="83" t="s">
        <v>164</v>
      </c>
      <c r="B545" s="83">
        <v>9</v>
      </c>
      <c r="C545" s="84">
        <v>769.40163510000002</v>
      </c>
      <c r="D545" s="84">
        <v>763.96090385000002</v>
      </c>
      <c r="E545" s="84">
        <v>129.42260307000001</v>
      </c>
      <c r="F545" s="84">
        <v>129.42260307000001</v>
      </c>
    </row>
    <row r="546" spans="1:6" ht="12.75" customHeight="1" x14ac:dyDescent="0.2">
      <c r="A546" s="83" t="s">
        <v>164</v>
      </c>
      <c r="B546" s="83">
        <v>10</v>
      </c>
      <c r="C546" s="84">
        <v>694.27147033999995</v>
      </c>
      <c r="D546" s="84">
        <v>689.52932982000004</v>
      </c>
      <c r="E546" s="84">
        <v>116.81315145000001</v>
      </c>
      <c r="F546" s="84">
        <v>116.81315145000001</v>
      </c>
    </row>
    <row r="547" spans="1:6" ht="12.75" customHeight="1" x14ac:dyDescent="0.2">
      <c r="A547" s="83" t="s">
        <v>164</v>
      </c>
      <c r="B547" s="83">
        <v>11</v>
      </c>
      <c r="C547" s="84">
        <v>642.63391975000002</v>
      </c>
      <c r="D547" s="84">
        <v>637.609193</v>
      </c>
      <c r="E547" s="84">
        <v>108.01736200000001</v>
      </c>
      <c r="F547" s="84">
        <v>108.01736200000001</v>
      </c>
    </row>
    <row r="548" spans="1:6" ht="12.75" customHeight="1" x14ac:dyDescent="0.2">
      <c r="A548" s="83" t="s">
        <v>164</v>
      </c>
      <c r="B548" s="83">
        <v>12</v>
      </c>
      <c r="C548" s="84">
        <v>636.91291383999999</v>
      </c>
      <c r="D548" s="84">
        <v>632.10696970000004</v>
      </c>
      <c r="E548" s="84">
        <v>107.08523045</v>
      </c>
      <c r="F548" s="84">
        <v>107.08523045</v>
      </c>
    </row>
    <row r="549" spans="1:6" ht="12.75" customHeight="1" x14ac:dyDescent="0.2">
      <c r="A549" s="83" t="s">
        <v>164</v>
      </c>
      <c r="B549" s="83">
        <v>13</v>
      </c>
      <c r="C549" s="84">
        <v>636.09087164000005</v>
      </c>
      <c r="D549" s="84">
        <v>633.22304621000001</v>
      </c>
      <c r="E549" s="84">
        <v>107.27430495</v>
      </c>
      <c r="F549" s="84">
        <v>107.27430495</v>
      </c>
    </row>
    <row r="550" spans="1:6" ht="12.75" customHeight="1" x14ac:dyDescent="0.2">
      <c r="A550" s="83" t="s">
        <v>164</v>
      </c>
      <c r="B550" s="83">
        <v>14</v>
      </c>
      <c r="C550" s="84">
        <v>648.72320532000003</v>
      </c>
      <c r="D550" s="84">
        <v>642.40110848999996</v>
      </c>
      <c r="E550" s="84">
        <v>108.82916031000001</v>
      </c>
      <c r="F550" s="84">
        <v>108.82916031000001</v>
      </c>
    </row>
    <row r="551" spans="1:6" ht="12.75" customHeight="1" x14ac:dyDescent="0.2">
      <c r="A551" s="83" t="s">
        <v>164</v>
      </c>
      <c r="B551" s="83">
        <v>15</v>
      </c>
      <c r="C551" s="84">
        <v>647.02692609999997</v>
      </c>
      <c r="D551" s="84">
        <v>644.29240150999999</v>
      </c>
      <c r="E551" s="84">
        <v>109.14956423</v>
      </c>
      <c r="F551" s="84">
        <v>109.14956423</v>
      </c>
    </row>
    <row r="552" spans="1:6" ht="12.75" customHeight="1" x14ac:dyDescent="0.2">
      <c r="A552" s="83" t="s">
        <v>164</v>
      </c>
      <c r="B552" s="83">
        <v>16</v>
      </c>
      <c r="C552" s="84">
        <v>652.28768683999999</v>
      </c>
      <c r="D552" s="84">
        <v>646.47421652000003</v>
      </c>
      <c r="E552" s="84">
        <v>109.51918547</v>
      </c>
      <c r="F552" s="84">
        <v>109.51918547</v>
      </c>
    </row>
    <row r="553" spans="1:6" ht="12.75" customHeight="1" x14ac:dyDescent="0.2">
      <c r="A553" s="83" t="s">
        <v>164</v>
      </c>
      <c r="B553" s="83">
        <v>17</v>
      </c>
      <c r="C553" s="84">
        <v>646.37028194000004</v>
      </c>
      <c r="D553" s="84">
        <v>641.95490074999998</v>
      </c>
      <c r="E553" s="84">
        <v>108.75356827</v>
      </c>
      <c r="F553" s="84">
        <v>108.75356827</v>
      </c>
    </row>
    <row r="554" spans="1:6" ht="12.75" customHeight="1" x14ac:dyDescent="0.2">
      <c r="A554" s="83" t="s">
        <v>164</v>
      </c>
      <c r="B554" s="83">
        <v>18</v>
      </c>
      <c r="C554" s="84">
        <v>650.47950820000005</v>
      </c>
      <c r="D554" s="84">
        <v>646.72383677000005</v>
      </c>
      <c r="E554" s="84">
        <v>109.56147362999999</v>
      </c>
      <c r="F554" s="84">
        <v>109.56147362999999</v>
      </c>
    </row>
    <row r="555" spans="1:6" ht="12.75" customHeight="1" x14ac:dyDescent="0.2">
      <c r="A555" s="83" t="s">
        <v>164</v>
      </c>
      <c r="B555" s="83">
        <v>19</v>
      </c>
      <c r="C555" s="84">
        <v>651.49493480000001</v>
      </c>
      <c r="D555" s="84">
        <v>647.77112447000002</v>
      </c>
      <c r="E555" s="84">
        <v>109.73889463</v>
      </c>
      <c r="F555" s="84">
        <v>109.73889463</v>
      </c>
    </row>
    <row r="556" spans="1:6" ht="12.75" customHeight="1" x14ac:dyDescent="0.2">
      <c r="A556" s="83" t="s">
        <v>164</v>
      </c>
      <c r="B556" s="83">
        <v>20</v>
      </c>
      <c r="C556" s="84">
        <v>650.30195074000005</v>
      </c>
      <c r="D556" s="84">
        <v>645.48550399999999</v>
      </c>
      <c r="E556" s="84">
        <v>109.3516877</v>
      </c>
      <c r="F556" s="84">
        <v>109.3516877</v>
      </c>
    </row>
    <row r="557" spans="1:6" ht="12.75" customHeight="1" x14ac:dyDescent="0.2">
      <c r="A557" s="83" t="s">
        <v>164</v>
      </c>
      <c r="B557" s="83">
        <v>21</v>
      </c>
      <c r="C557" s="84">
        <v>641.82829880999998</v>
      </c>
      <c r="D557" s="84">
        <v>637.31623671</v>
      </c>
      <c r="E557" s="84">
        <v>107.96773228000001</v>
      </c>
      <c r="F557" s="84">
        <v>107.96773228000001</v>
      </c>
    </row>
    <row r="558" spans="1:6" ht="12.75" customHeight="1" x14ac:dyDescent="0.2">
      <c r="A558" s="83" t="s">
        <v>164</v>
      </c>
      <c r="B558" s="83">
        <v>22</v>
      </c>
      <c r="C558" s="84">
        <v>627.24346173000004</v>
      </c>
      <c r="D558" s="84">
        <v>622.95232426999996</v>
      </c>
      <c r="E558" s="84">
        <v>105.53434213</v>
      </c>
      <c r="F558" s="84">
        <v>105.53434213</v>
      </c>
    </row>
    <row r="559" spans="1:6" ht="12.75" customHeight="1" x14ac:dyDescent="0.2">
      <c r="A559" s="83" t="s">
        <v>164</v>
      </c>
      <c r="B559" s="83">
        <v>23</v>
      </c>
      <c r="C559" s="84">
        <v>670.58221824999998</v>
      </c>
      <c r="D559" s="84">
        <v>666.02118454000004</v>
      </c>
      <c r="E559" s="84">
        <v>112.83063697999999</v>
      </c>
      <c r="F559" s="84">
        <v>112.83063697999999</v>
      </c>
    </row>
    <row r="560" spans="1:6" ht="12.75" customHeight="1" x14ac:dyDescent="0.2">
      <c r="A560" s="83" t="s">
        <v>164</v>
      </c>
      <c r="B560" s="83">
        <v>24</v>
      </c>
      <c r="C560" s="84">
        <v>774.84177486999999</v>
      </c>
      <c r="D560" s="84">
        <v>770.5442329</v>
      </c>
      <c r="E560" s="84">
        <v>130.53788473</v>
      </c>
      <c r="F560" s="84">
        <v>130.53788473</v>
      </c>
    </row>
    <row r="561" spans="1:6" ht="12.75" customHeight="1" x14ac:dyDescent="0.2">
      <c r="A561" s="83" t="s">
        <v>165</v>
      </c>
      <c r="B561" s="83">
        <v>1</v>
      </c>
      <c r="C561" s="84">
        <v>883.55821928</v>
      </c>
      <c r="D561" s="84">
        <v>878.50829931999999</v>
      </c>
      <c r="E561" s="84">
        <v>148.82807528999999</v>
      </c>
      <c r="F561" s="84">
        <v>148.82807528999999</v>
      </c>
    </row>
    <row r="562" spans="1:6" ht="12.75" customHeight="1" x14ac:dyDescent="0.2">
      <c r="A562" s="83" t="s">
        <v>165</v>
      </c>
      <c r="B562" s="83">
        <v>2</v>
      </c>
      <c r="C562" s="84">
        <v>882.83920962000002</v>
      </c>
      <c r="D562" s="84">
        <v>877.19290517000002</v>
      </c>
      <c r="E562" s="84">
        <v>148.6052344</v>
      </c>
      <c r="F562" s="84">
        <v>148.6052344</v>
      </c>
    </row>
    <row r="563" spans="1:6" ht="12.75" customHeight="1" x14ac:dyDescent="0.2">
      <c r="A563" s="83" t="s">
        <v>165</v>
      </c>
      <c r="B563" s="83">
        <v>3</v>
      </c>
      <c r="C563" s="84">
        <v>875.39267527000004</v>
      </c>
      <c r="D563" s="84">
        <v>868.98567560000004</v>
      </c>
      <c r="E563" s="84">
        <v>147.21484778000001</v>
      </c>
      <c r="F563" s="84">
        <v>147.21484778000001</v>
      </c>
    </row>
    <row r="564" spans="1:6" ht="12.75" customHeight="1" x14ac:dyDescent="0.2">
      <c r="A564" s="83" t="s">
        <v>165</v>
      </c>
      <c r="B564" s="83">
        <v>4</v>
      </c>
      <c r="C564" s="84">
        <v>879.62471061999997</v>
      </c>
      <c r="D564" s="84">
        <v>873.01328050999996</v>
      </c>
      <c r="E564" s="84">
        <v>147.89716426000001</v>
      </c>
      <c r="F564" s="84">
        <v>147.89716426000001</v>
      </c>
    </row>
    <row r="565" spans="1:6" ht="12.75" customHeight="1" x14ac:dyDescent="0.2">
      <c r="A565" s="83" t="s">
        <v>165</v>
      </c>
      <c r="B565" s="83">
        <v>5</v>
      </c>
      <c r="C565" s="84">
        <v>879.51238919000002</v>
      </c>
      <c r="D565" s="84">
        <v>872.67280167000001</v>
      </c>
      <c r="E565" s="84">
        <v>147.83948373999999</v>
      </c>
      <c r="F565" s="84">
        <v>147.83948373999999</v>
      </c>
    </row>
    <row r="566" spans="1:6" ht="12.75" customHeight="1" x14ac:dyDescent="0.2">
      <c r="A566" s="83" t="s">
        <v>165</v>
      </c>
      <c r="B566" s="83">
        <v>6</v>
      </c>
      <c r="C566" s="84">
        <v>882.80756815999996</v>
      </c>
      <c r="D566" s="84">
        <v>876.94801825000002</v>
      </c>
      <c r="E566" s="84">
        <v>148.56374811000001</v>
      </c>
      <c r="F566" s="84">
        <v>148.56374811000001</v>
      </c>
    </row>
    <row r="567" spans="1:6" ht="12.75" customHeight="1" x14ac:dyDescent="0.2">
      <c r="A567" s="83" t="s">
        <v>165</v>
      </c>
      <c r="B567" s="83">
        <v>7</v>
      </c>
      <c r="C567" s="84">
        <v>880.42197761</v>
      </c>
      <c r="D567" s="84">
        <v>874.50506354000004</v>
      </c>
      <c r="E567" s="84">
        <v>148.14988718999999</v>
      </c>
      <c r="F567" s="84">
        <v>148.14988718999999</v>
      </c>
    </row>
    <row r="568" spans="1:6" ht="12.75" customHeight="1" x14ac:dyDescent="0.2">
      <c r="A568" s="83" t="s">
        <v>165</v>
      </c>
      <c r="B568" s="83">
        <v>8</v>
      </c>
      <c r="C568" s="84">
        <v>822.07007046000001</v>
      </c>
      <c r="D568" s="84">
        <v>816.60857414999998</v>
      </c>
      <c r="E568" s="84">
        <v>138.34164396</v>
      </c>
      <c r="F568" s="84">
        <v>138.34164396</v>
      </c>
    </row>
    <row r="569" spans="1:6" ht="12.75" customHeight="1" x14ac:dyDescent="0.2">
      <c r="A569" s="83" t="s">
        <v>165</v>
      </c>
      <c r="B569" s="83">
        <v>9</v>
      </c>
      <c r="C569" s="84">
        <v>815.09562127000004</v>
      </c>
      <c r="D569" s="84">
        <v>809.64314768999998</v>
      </c>
      <c r="E569" s="84">
        <v>137.16163119000001</v>
      </c>
      <c r="F569" s="84">
        <v>137.16163119000001</v>
      </c>
    </row>
    <row r="570" spans="1:6" ht="12.75" customHeight="1" x14ac:dyDescent="0.2">
      <c r="A570" s="83" t="s">
        <v>165</v>
      </c>
      <c r="B570" s="83">
        <v>10</v>
      </c>
      <c r="C570" s="84">
        <v>726.85128801999997</v>
      </c>
      <c r="D570" s="84">
        <v>721.35695146</v>
      </c>
      <c r="E570" s="84">
        <v>122.20506826</v>
      </c>
      <c r="F570" s="84">
        <v>122.20506826</v>
      </c>
    </row>
    <row r="571" spans="1:6" ht="12.75" customHeight="1" x14ac:dyDescent="0.2">
      <c r="A571" s="83" t="s">
        <v>165</v>
      </c>
      <c r="B571" s="83">
        <v>11</v>
      </c>
      <c r="C571" s="84">
        <v>660.99717020000003</v>
      </c>
      <c r="D571" s="84">
        <v>655.82578025999999</v>
      </c>
      <c r="E571" s="84">
        <v>111.10343372</v>
      </c>
      <c r="F571" s="84">
        <v>111.10343372</v>
      </c>
    </row>
    <row r="572" spans="1:6" ht="12.75" customHeight="1" x14ac:dyDescent="0.2">
      <c r="A572" s="83" t="s">
        <v>165</v>
      </c>
      <c r="B572" s="83">
        <v>12</v>
      </c>
      <c r="C572" s="84">
        <v>661.34952355999997</v>
      </c>
      <c r="D572" s="84">
        <v>659.77461191999998</v>
      </c>
      <c r="E572" s="84">
        <v>111.77240522</v>
      </c>
      <c r="F572" s="84">
        <v>111.77240522</v>
      </c>
    </row>
    <row r="573" spans="1:6" ht="12.75" customHeight="1" x14ac:dyDescent="0.2">
      <c r="A573" s="83" t="s">
        <v>165</v>
      </c>
      <c r="B573" s="83">
        <v>13</v>
      </c>
      <c r="C573" s="84">
        <v>658.79193337000004</v>
      </c>
      <c r="D573" s="84">
        <v>652.44520239999997</v>
      </c>
      <c r="E573" s="84">
        <v>110.53073008</v>
      </c>
      <c r="F573" s="84">
        <v>110.53073008</v>
      </c>
    </row>
    <row r="574" spans="1:6" ht="12.75" customHeight="1" x14ac:dyDescent="0.2">
      <c r="A574" s="83" t="s">
        <v>165</v>
      </c>
      <c r="B574" s="83">
        <v>14</v>
      </c>
      <c r="C574" s="84">
        <v>664.54165923999994</v>
      </c>
      <c r="D574" s="84">
        <v>658.25469295000005</v>
      </c>
      <c r="E574" s="84">
        <v>111.51491577</v>
      </c>
      <c r="F574" s="84">
        <v>111.51491577</v>
      </c>
    </row>
    <row r="575" spans="1:6" ht="12.75" customHeight="1" x14ac:dyDescent="0.2">
      <c r="A575" s="83" t="s">
        <v>165</v>
      </c>
      <c r="B575" s="83">
        <v>15</v>
      </c>
      <c r="C575" s="84">
        <v>666.51618329999997</v>
      </c>
      <c r="D575" s="84">
        <v>660.24284479999994</v>
      </c>
      <c r="E575" s="84">
        <v>111.85172854</v>
      </c>
      <c r="F575" s="84">
        <v>111.85172854</v>
      </c>
    </row>
    <row r="576" spans="1:6" ht="12.75" customHeight="1" x14ac:dyDescent="0.2">
      <c r="A576" s="83" t="s">
        <v>165</v>
      </c>
      <c r="B576" s="83">
        <v>16</v>
      </c>
      <c r="C576" s="84">
        <v>666.96537572</v>
      </c>
      <c r="D576" s="84">
        <v>663.39096124000002</v>
      </c>
      <c r="E576" s="84">
        <v>112.38505089</v>
      </c>
      <c r="F576" s="84">
        <v>112.38505089</v>
      </c>
    </row>
    <row r="577" spans="1:6" ht="12.75" customHeight="1" x14ac:dyDescent="0.2">
      <c r="A577" s="83" t="s">
        <v>165</v>
      </c>
      <c r="B577" s="83">
        <v>17</v>
      </c>
      <c r="C577" s="84">
        <v>663.33393823999995</v>
      </c>
      <c r="D577" s="84">
        <v>660.63525146999996</v>
      </c>
      <c r="E577" s="84">
        <v>111.91820615</v>
      </c>
      <c r="F577" s="84">
        <v>111.91820615</v>
      </c>
    </row>
    <row r="578" spans="1:6" ht="12.75" customHeight="1" x14ac:dyDescent="0.2">
      <c r="A578" s="83" t="s">
        <v>165</v>
      </c>
      <c r="B578" s="83">
        <v>18</v>
      </c>
      <c r="C578" s="84">
        <v>664.10438431</v>
      </c>
      <c r="D578" s="84">
        <v>660.12966390999998</v>
      </c>
      <c r="E578" s="84">
        <v>111.83255457</v>
      </c>
      <c r="F578" s="84">
        <v>111.83255457</v>
      </c>
    </row>
    <row r="579" spans="1:6" ht="12.75" customHeight="1" x14ac:dyDescent="0.2">
      <c r="A579" s="83" t="s">
        <v>165</v>
      </c>
      <c r="B579" s="83">
        <v>19</v>
      </c>
      <c r="C579" s="84">
        <v>662.71751836999999</v>
      </c>
      <c r="D579" s="84">
        <v>661.10082616</v>
      </c>
      <c r="E579" s="84">
        <v>111.99707915</v>
      </c>
      <c r="F579" s="84">
        <v>111.99707915</v>
      </c>
    </row>
    <row r="580" spans="1:6" ht="12.75" customHeight="1" x14ac:dyDescent="0.2">
      <c r="A580" s="83" t="s">
        <v>165</v>
      </c>
      <c r="B580" s="83">
        <v>20</v>
      </c>
      <c r="C580" s="84">
        <v>665.23443224000005</v>
      </c>
      <c r="D580" s="84">
        <v>663.91274288</v>
      </c>
      <c r="E580" s="84">
        <v>112.47344591</v>
      </c>
      <c r="F580" s="84">
        <v>112.47344591</v>
      </c>
    </row>
    <row r="581" spans="1:6" ht="12.75" customHeight="1" x14ac:dyDescent="0.2">
      <c r="A581" s="83" t="s">
        <v>165</v>
      </c>
      <c r="B581" s="83">
        <v>21</v>
      </c>
      <c r="C581" s="84">
        <v>665.72591742999998</v>
      </c>
      <c r="D581" s="84">
        <v>660.46015190000003</v>
      </c>
      <c r="E581" s="84">
        <v>111.88854254</v>
      </c>
      <c r="F581" s="84">
        <v>111.88854254</v>
      </c>
    </row>
    <row r="582" spans="1:6" ht="12.75" customHeight="1" x14ac:dyDescent="0.2">
      <c r="A582" s="83" t="s">
        <v>165</v>
      </c>
      <c r="B582" s="83">
        <v>22</v>
      </c>
      <c r="C582" s="84">
        <v>636.48853249000001</v>
      </c>
      <c r="D582" s="84">
        <v>631.93324337000001</v>
      </c>
      <c r="E582" s="84">
        <v>107.05579947</v>
      </c>
      <c r="F582" s="84">
        <v>107.05579947</v>
      </c>
    </row>
    <row r="583" spans="1:6" ht="12.75" customHeight="1" x14ac:dyDescent="0.2">
      <c r="A583" s="83" t="s">
        <v>165</v>
      </c>
      <c r="B583" s="83">
        <v>23</v>
      </c>
      <c r="C583" s="84">
        <v>644.72647738000001</v>
      </c>
      <c r="D583" s="84">
        <v>640.08803158000001</v>
      </c>
      <c r="E583" s="84">
        <v>108.437302</v>
      </c>
      <c r="F583" s="84">
        <v>108.437302</v>
      </c>
    </row>
    <row r="584" spans="1:6" ht="12.75" customHeight="1" x14ac:dyDescent="0.2">
      <c r="A584" s="83" t="s">
        <v>165</v>
      </c>
      <c r="B584" s="83">
        <v>24</v>
      </c>
      <c r="C584" s="84">
        <v>726.85443925000004</v>
      </c>
      <c r="D584" s="84">
        <v>721.42990541999995</v>
      </c>
      <c r="E584" s="84">
        <v>122.21742739</v>
      </c>
      <c r="F584" s="84">
        <v>122.21742739</v>
      </c>
    </row>
    <row r="585" spans="1:6" ht="12.75" customHeight="1" x14ac:dyDescent="0.2">
      <c r="A585" s="83" t="s">
        <v>166</v>
      </c>
      <c r="B585" s="83">
        <v>1</v>
      </c>
      <c r="C585" s="84">
        <v>831.15828289000001</v>
      </c>
      <c r="D585" s="84">
        <v>825.27532255000006</v>
      </c>
      <c r="E585" s="84">
        <v>139.80987765</v>
      </c>
      <c r="F585" s="84">
        <v>139.80987765</v>
      </c>
    </row>
    <row r="586" spans="1:6" ht="12.75" customHeight="1" x14ac:dyDescent="0.2">
      <c r="A586" s="83" t="s">
        <v>166</v>
      </c>
      <c r="B586" s="83">
        <v>2</v>
      </c>
      <c r="C586" s="84">
        <v>873.00472732000003</v>
      </c>
      <c r="D586" s="84">
        <v>866.61798037999995</v>
      </c>
      <c r="E586" s="84">
        <v>146.81373658000001</v>
      </c>
      <c r="F586" s="84">
        <v>146.81373658000001</v>
      </c>
    </row>
    <row r="587" spans="1:6" ht="12.75" customHeight="1" x14ac:dyDescent="0.2">
      <c r="A587" s="83" t="s">
        <v>166</v>
      </c>
      <c r="B587" s="83">
        <v>3</v>
      </c>
      <c r="C587" s="84">
        <v>891.64717719999999</v>
      </c>
      <c r="D587" s="84">
        <v>884.93226226000002</v>
      </c>
      <c r="E587" s="84">
        <v>149.91635873999999</v>
      </c>
      <c r="F587" s="84">
        <v>149.91635873999999</v>
      </c>
    </row>
    <row r="588" spans="1:6" ht="12.75" customHeight="1" x14ac:dyDescent="0.2">
      <c r="A588" s="83" t="s">
        <v>166</v>
      </c>
      <c r="B588" s="83">
        <v>4</v>
      </c>
      <c r="C588" s="84">
        <v>906.82751453000003</v>
      </c>
      <c r="D588" s="84">
        <v>901.81720067000003</v>
      </c>
      <c r="E588" s="84">
        <v>152.77683586000001</v>
      </c>
      <c r="F588" s="84">
        <v>152.77683586000001</v>
      </c>
    </row>
    <row r="589" spans="1:6" ht="12.75" customHeight="1" x14ac:dyDescent="0.2">
      <c r="A589" s="83" t="s">
        <v>166</v>
      </c>
      <c r="B589" s="83">
        <v>5</v>
      </c>
      <c r="C589" s="84">
        <v>912.69120419000001</v>
      </c>
      <c r="D589" s="84">
        <v>903.85666968999999</v>
      </c>
      <c r="E589" s="84">
        <v>153.12234226999999</v>
      </c>
      <c r="F589" s="84">
        <v>153.12234226999999</v>
      </c>
    </row>
    <row r="590" spans="1:6" ht="12.75" customHeight="1" x14ac:dyDescent="0.2">
      <c r="A590" s="83" t="s">
        <v>166</v>
      </c>
      <c r="B590" s="83">
        <v>6</v>
      </c>
      <c r="C590" s="84">
        <v>917.16263136999999</v>
      </c>
      <c r="D590" s="84">
        <v>906.86412022000002</v>
      </c>
      <c r="E590" s="84">
        <v>153.63183441000001</v>
      </c>
      <c r="F590" s="84">
        <v>153.63183441000001</v>
      </c>
    </row>
    <row r="591" spans="1:6" ht="12.75" customHeight="1" x14ac:dyDescent="0.2">
      <c r="A591" s="83" t="s">
        <v>166</v>
      </c>
      <c r="B591" s="83">
        <v>7</v>
      </c>
      <c r="C591" s="84">
        <v>917.47659601999999</v>
      </c>
      <c r="D591" s="84">
        <v>907.71106459999999</v>
      </c>
      <c r="E591" s="84">
        <v>153.77531524</v>
      </c>
      <c r="F591" s="84">
        <v>153.77531524</v>
      </c>
    </row>
    <row r="592" spans="1:6" ht="12.75" customHeight="1" x14ac:dyDescent="0.2">
      <c r="A592" s="83" t="s">
        <v>166</v>
      </c>
      <c r="B592" s="83">
        <v>8</v>
      </c>
      <c r="C592" s="84">
        <v>884.0198365</v>
      </c>
      <c r="D592" s="84">
        <v>878.56957310999996</v>
      </c>
      <c r="E592" s="84">
        <v>148.83845568999999</v>
      </c>
      <c r="F592" s="84">
        <v>148.83845568999999</v>
      </c>
    </row>
    <row r="593" spans="1:6" ht="12.75" customHeight="1" x14ac:dyDescent="0.2">
      <c r="A593" s="83" t="s">
        <v>166</v>
      </c>
      <c r="B593" s="83">
        <v>9</v>
      </c>
      <c r="C593" s="84">
        <v>831.17788910000002</v>
      </c>
      <c r="D593" s="84">
        <v>824.82032151999999</v>
      </c>
      <c r="E593" s="84">
        <v>139.73279593000001</v>
      </c>
      <c r="F593" s="84">
        <v>139.73279593000001</v>
      </c>
    </row>
    <row r="594" spans="1:6" ht="12.75" customHeight="1" x14ac:dyDescent="0.2">
      <c r="A594" s="83" t="s">
        <v>166</v>
      </c>
      <c r="B594" s="83">
        <v>10</v>
      </c>
      <c r="C594" s="84">
        <v>714.54173243000002</v>
      </c>
      <c r="D594" s="84">
        <v>708.96509716000003</v>
      </c>
      <c r="E594" s="84">
        <v>120.10576445</v>
      </c>
      <c r="F594" s="84">
        <v>120.10576445</v>
      </c>
    </row>
    <row r="595" spans="1:6" ht="12.75" customHeight="1" x14ac:dyDescent="0.2">
      <c r="A595" s="83" t="s">
        <v>166</v>
      </c>
      <c r="B595" s="83">
        <v>11</v>
      </c>
      <c r="C595" s="84">
        <v>659.47559692000004</v>
      </c>
      <c r="D595" s="84">
        <v>653.53643277000003</v>
      </c>
      <c r="E595" s="84">
        <v>110.7155954</v>
      </c>
      <c r="F595" s="84">
        <v>110.7155954</v>
      </c>
    </row>
    <row r="596" spans="1:6" ht="12.75" customHeight="1" x14ac:dyDescent="0.2">
      <c r="A596" s="83" t="s">
        <v>166</v>
      </c>
      <c r="B596" s="83">
        <v>12</v>
      </c>
      <c r="C596" s="84">
        <v>647.45754175000002</v>
      </c>
      <c r="D596" s="84">
        <v>644.80453306000004</v>
      </c>
      <c r="E596" s="84">
        <v>109.23632443</v>
      </c>
      <c r="F596" s="84">
        <v>109.23632443</v>
      </c>
    </row>
    <row r="597" spans="1:6" ht="12.75" customHeight="1" x14ac:dyDescent="0.2">
      <c r="A597" s="83" t="s">
        <v>166</v>
      </c>
      <c r="B597" s="83">
        <v>13</v>
      </c>
      <c r="C597" s="84">
        <v>637.14276947999997</v>
      </c>
      <c r="D597" s="84">
        <v>631.17536840000002</v>
      </c>
      <c r="E597" s="84">
        <v>106.92740789</v>
      </c>
      <c r="F597" s="84">
        <v>106.92740789</v>
      </c>
    </row>
    <row r="598" spans="1:6" ht="12.75" customHeight="1" x14ac:dyDescent="0.2">
      <c r="A598" s="83" t="s">
        <v>166</v>
      </c>
      <c r="B598" s="83">
        <v>14</v>
      </c>
      <c r="C598" s="84">
        <v>615.75882315000001</v>
      </c>
      <c r="D598" s="84">
        <v>615.75090104000003</v>
      </c>
      <c r="E598" s="84">
        <v>104.31434915</v>
      </c>
      <c r="F598" s="84">
        <v>104.31434915</v>
      </c>
    </row>
    <row r="599" spans="1:6" ht="12.75" customHeight="1" x14ac:dyDescent="0.2">
      <c r="A599" s="83" t="s">
        <v>166</v>
      </c>
      <c r="B599" s="83">
        <v>15</v>
      </c>
      <c r="C599" s="84">
        <v>621.15851817999999</v>
      </c>
      <c r="D599" s="84">
        <v>620.82090851999999</v>
      </c>
      <c r="E599" s="84">
        <v>105.17325902</v>
      </c>
      <c r="F599" s="84">
        <v>105.17325902</v>
      </c>
    </row>
    <row r="600" spans="1:6" ht="12.75" customHeight="1" x14ac:dyDescent="0.2">
      <c r="A600" s="83" t="s">
        <v>166</v>
      </c>
      <c r="B600" s="83">
        <v>16</v>
      </c>
      <c r="C600" s="84">
        <v>623.53438691999997</v>
      </c>
      <c r="D600" s="84">
        <v>623.3785216</v>
      </c>
      <c r="E600" s="84">
        <v>105.60654421</v>
      </c>
      <c r="F600" s="84">
        <v>105.60654421</v>
      </c>
    </row>
    <row r="601" spans="1:6" ht="12.75" customHeight="1" x14ac:dyDescent="0.2">
      <c r="A601" s="83" t="s">
        <v>166</v>
      </c>
      <c r="B601" s="83">
        <v>17</v>
      </c>
      <c r="C601" s="84">
        <v>637.99859562999995</v>
      </c>
      <c r="D601" s="84">
        <v>637.14291206999997</v>
      </c>
      <c r="E601" s="84">
        <v>107.93836935</v>
      </c>
      <c r="F601" s="84">
        <v>107.93836935</v>
      </c>
    </row>
    <row r="602" spans="1:6" ht="12.75" customHeight="1" x14ac:dyDescent="0.2">
      <c r="A602" s="83" t="s">
        <v>166</v>
      </c>
      <c r="B602" s="83">
        <v>18</v>
      </c>
      <c r="C602" s="84">
        <v>643.08071198000005</v>
      </c>
      <c r="D602" s="84">
        <v>639.91426468999998</v>
      </c>
      <c r="E602" s="84">
        <v>108.40786414999999</v>
      </c>
      <c r="F602" s="84">
        <v>108.40786414999999</v>
      </c>
    </row>
    <row r="603" spans="1:6" ht="12.75" customHeight="1" x14ac:dyDescent="0.2">
      <c r="A603" s="83" t="s">
        <v>166</v>
      </c>
      <c r="B603" s="83">
        <v>19</v>
      </c>
      <c r="C603" s="84">
        <v>640.0989922</v>
      </c>
      <c r="D603" s="84">
        <v>635.08158809999998</v>
      </c>
      <c r="E603" s="84">
        <v>107.58916050000001</v>
      </c>
      <c r="F603" s="84">
        <v>107.58916050000001</v>
      </c>
    </row>
    <row r="604" spans="1:6" ht="12.75" customHeight="1" x14ac:dyDescent="0.2">
      <c r="A604" s="83" t="s">
        <v>166</v>
      </c>
      <c r="B604" s="83">
        <v>20</v>
      </c>
      <c r="C604" s="84">
        <v>639.28247993000002</v>
      </c>
      <c r="D604" s="84">
        <v>634.16923861999999</v>
      </c>
      <c r="E604" s="84">
        <v>107.43459939</v>
      </c>
      <c r="F604" s="84">
        <v>107.43459939</v>
      </c>
    </row>
    <row r="605" spans="1:6" ht="12.75" customHeight="1" x14ac:dyDescent="0.2">
      <c r="A605" s="83" t="s">
        <v>166</v>
      </c>
      <c r="B605" s="83">
        <v>21</v>
      </c>
      <c r="C605" s="84">
        <v>608.08209497999997</v>
      </c>
      <c r="D605" s="84">
        <v>606.04737838999995</v>
      </c>
      <c r="E605" s="84">
        <v>102.67047555000001</v>
      </c>
      <c r="F605" s="84">
        <v>102.67047555000001</v>
      </c>
    </row>
    <row r="606" spans="1:6" ht="12.75" customHeight="1" x14ac:dyDescent="0.2">
      <c r="A606" s="83" t="s">
        <v>166</v>
      </c>
      <c r="B606" s="83">
        <v>22</v>
      </c>
      <c r="C606" s="84">
        <v>608.61499070000002</v>
      </c>
      <c r="D606" s="84">
        <v>607.74869790000002</v>
      </c>
      <c r="E606" s="84">
        <v>102.95869605999999</v>
      </c>
      <c r="F606" s="84">
        <v>102.95869605999999</v>
      </c>
    </row>
    <row r="607" spans="1:6" ht="12.75" customHeight="1" x14ac:dyDescent="0.2">
      <c r="A607" s="83" t="s">
        <v>166</v>
      </c>
      <c r="B607" s="83">
        <v>23</v>
      </c>
      <c r="C607" s="84">
        <v>667.70311273000004</v>
      </c>
      <c r="D607" s="84">
        <v>663.61991238999997</v>
      </c>
      <c r="E607" s="84">
        <v>112.4238375</v>
      </c>
      <c r="F607" s="84">
        <v>112.4238375</v>
      </c>
    </row>
    <row r="608" spans="1:6" ht="12.75" customHeight="1" x14ac:dyDescent="0.2">
      <c r="A608" s="83" t="s">
        <v>166</v>
      </c>
      <c r="B608" s="83">
        <v>24</v>
      </c>
      <c r="C608" s="84">
        <v>775.40241532000005</v>
      </c>
      <c r="D608" s="84">
        <v>770.39559625000004</v>
      </c>
      <c r="E608" s="84">
        <v>130.5127042</v>
      </c>
      <c r="F608" s="84">
        <v>130.5127042</v>
      </c>
    </row>
    <row r="609" spans="1:6" ht="12.75" customHeight="1" x14ac:dyDescent="0.2">
      <c r="A609" s="83" t="s">
        <v>167</v>
      </c>
      <c r="B609" s="83">
        <v>1</v>
      </c>
      <c r="C609" s="84">
        <v>865.08620510000003</v>
      </c>
      <c r="D609" s="84">
        <v>860.53364082999997</v>
      </c>
      <c r="E609" s="84">
        <v>145.78298871999999</v>
      </c>
      <c r="F609" s="84">
        <v>145.78298871999999</v>
      </c>
    </row>
    <row r="610" spans="1:6" ht="12.75" customHeight="1" x14ac:dyDescent="0.2">
      <c r="A610" s="83" t="s">
        <v>167</v>
      </c>
      <c r="B610" s="83">
        <v>2</v>
      </c>
      <c r="C610" s="84">
        <v>896.67632411</v>
      </c>
      <c r="D610" s="84">
        <v>892.98829623999995</v>
      </c>
      <c r="E610" s="84">
        <v>151.28113131000001</v>
      </c>
      <c r="F610" s="84">
        <v>151.28113131000001</v>
      </c>
    </row>
    <row r="611" spans="1:6" ht="12.75" customHeight="1" x14ac:dyDescent="0.2">
      <c r="A611" s="83" t="s">
        <v>167</v>
      </c>
      <c r="B611" s="83">
        <v>3</v>
      </c>
      <c r="C611" s="84">
        <v>914.28696319999995</v>
      </c>
      <c r="D611" s="84">
        <v>910.53796535000004</v>
      </c>
      <c r="E611" s="84">
        <v>154.25422044000001</v>
      </c>
      <c r="F611" s="84">
        <v>154.25422044000001</v>
      </c>
    </row>
    <row r="612" spans="1:6" ht="12.75" customHeight="1" x14ac:dyDescent="0.2">
      <c r="A612" s="83" t="s">
        <v>167</v>
      </c>
      <c r="B612" s="83">
        <v>4</v>
      </c>
      <c r="C612" s="84">
        <v>916.94664964000003</v>
      </c>
      <c r="D612" s="84">
        <v>914.26068439000005</v>
      </c>
      <c r="E612" s="84">
        <v>154.88488620999999</v>
      </c>
      <c r="F612" s="84">
        <v>154.88488620999999</v>
      </c>
    </row>
    <row r="613" spans="1:6" ht="12.75" customHeight="1" x14ac:dyDescent="0.2">
      <c r="A613" s="83" t="s">
        <v>167</v>
      </c>
      <c r="B613" s="83">
        <v>5</v>
      </c>
      <c r="C613" s="84">
        <v>918.72504484000001</v>
      </c>
      <c r="D613" s="84">
        <v>913.84777397000005</v>
      </c>
      <c r="E613" s="84">
        <v>154.81493506000001</v>
      </c>
      <c r="F613" s="84">
        <v>154.81493506000001</v>
      </c>
    </row>
    <row r="614" spans="1:6" ht="12.75" customHeight="1" x14ac:dyDescent="0.2">
      <c r="A614" s="83" t="s">
        <v>167</v>
      </c>
      <c r="B614" s="83">
        <v>6</v>
      </c>
      <c r="C614" s="84">
        <v>922.21383859000002</v>
      </c>
      <c r="D614" s="84">
        <v>917.63093146000006</v>
      </c>
      <c r="E614" s="84">
        <v>155.45583970999999</v>
      </c>
      <c r="F614" s="84">
        <v>155.45583970999999</v>
      </c>
    </row>
    <row r="615" spans="1:6" ht="12.75" customHeight="1" x14ac:dyDescent="0.2">
      <c r="A615" s="83" t="s">
        <v>167</v>
      </c>
      <c r="B615" s="83">
        <v>7</v>
      </c>
      <c r="C615" s="84">
        <v>906.52540576000001</v>
      </c>
      <c r="D615" s="84">
        <v>900.72111581000001</v>
      </c>
      <c r="E615" s="84">
        <v>152.59114814</v>
      </c>
      <c r="F615" s="84">
        <v>152.59114814</v>
      </c>
    </row>
    <row r="616" spans="1:6" ht="12.75" customHeight="1" x14ac:dyDescent="0.2">
      <c r="A616" s="83" t="s">
        <v>167</v>
      </c>
      <c r="B616" s="83">
        <v>8</v>
      </c>
      <c r="C616" s="84">
        <v>875.14204497000003</v>
      </c>
      <c r="D616" s="84">
        <v>870.95778901000006</v>
      </c>
      <c r="E616" s="84">
        <v>147.54894347999999</v>
      </c>
      <c r="F616" s="84">
        <v>147.54894347999999</v>
      </c>
    </row>
    <row r="617" spans="1:6" ht="12.75" customHeight="1" x14ac:dyDescent="0.2">
      <c r="A617" s="83" t="s">
        <v>167</v>
      </c>
      <c r="B617" s="83">
        <v>9</v>
      </c>
      <c r="C617" s="84">
        <v>834.20556279000004</v>
      </c>
      <c r="D617" s="84">
        <v>826.49580165999998</v>
      </c>
      <c r="E617" s="84">
        <v>140.016639</v>
      </c>
      <c r="F617" s="84">
        <v>140.016639</v>
      </c>
    </row>
    <row r="618" spans="1:6" ht="12.75" customHeight="1" x14ac:dyDescent="0.2">
      <c r="A618" s="83" t="s">
        <v>167</v>
      </c>
      <c r="B618" s="83">
        <v>10</v>
      </c>
      <c r="C618" s="84">
        <v>735.95380468999997</v>
      </c>
      <c r="D618" s="84">
        <v>728.03230895000002</v>
      </c>
      <c r="E618" s="84">
        <v>123.33594045</v>
      </c>
      <c r="F618" s="84">
        <v>123.33594045</v>
      </c>
    </row>
    <row r="619" spans="1:6" ht="12.75" customHeight="1" x14ac:dyDescent="0.2">
      <c r="A619" s="83" t="s">
        <v>167</v>
      </c>
      <c r="B619" s="83">
        <v>11</v>
      </c>
      <c r="C619" s="84">
        <v>663.85902733</v>
      </c>
      <c r="D619" s="84">
        <v>656.71902907000003</v>
      </c>
      <c r="E619" s="84">
        <v>111.25475898000001</v>
      </c>
      <c r="F619" s="84">
        <v>111.25475898000001</v>
      </c>
    </row>
    <row r="620" spans="1:6" ht="12.75" customHeight="1" x14ac:dyDescent="0.2">
      <c r="A620" s="83" t="s">
        <v>167</v>
      </c>
      <c r="B620" s="83">
        <v>12</v>
      </c>
      <c r="C620" s="84">
        <v>628.93699520999996</v>
      </c>
      <c r="D620" s="84">
        <v>621.05194326000003</v>
      </c>
      <c r="E620" s="84">
        <v>105.21239860999999</v>
      </c>
      <c r="F620" s="84">
        <v>105.21239860999999</v>
      </c>
    </row>
    <row r="621" spans="1:6" ht="12.75" customHeight="1" x14ac:dyDescent="0.2">
      <c r="A621" s="83" t="s">
        <v>167</v>
      </c>
      <c r="B621" s="83">
        <v>13</v>
      </c>
      <c r="C621" s="84">
        <v>635.70640980999997</v>
      </c>
      <c r="D621" s="84">
        <v>627.72989632999997</v>
      </c>
      <c r="E621" s="84">
        <v>106.34371052</v>
      </c>
      <c r="F621" s="84">
        <v>106.34371052</v>
      </c>
    </row>
    <row r="622" spans="1:6" ht="12.75" customHeight="1" x14ac:dyDescent="0.2">
      <c r="A622" s="83" t="s">
        <v>167</v>
      </c>
      <c r="B622" s="83">
        <v>14</v>
      </c>
      <c r="C622" s="84">
        <v>632.61079622</v>
      </c>
      <c r="D622" s="84">
        <v>626.25163877</v>
      </c>
      <c r="E622" s="84">
        <v>106.09327894</v>
      </c>
      <c r="F622" s="84">
        <v>106.09327894</v>
      </c>
    </row>
    <row r="623" spans="1:6" ht="12.75" customHeight="1" x14ac:dyDescent="0.2">
      <c r="A623" s="83" t="s">
        <v>167</v>
      </c>
      <c r="B623" s="83">
        <v>15</v>
      </c>
      <c r="C623" s="84">
        <v>631.32974755999999</v>
      </c>
      <c r="D623" s="84">
        <v>631.17747570999995</v>
      </c>
      <c r="E623" s="84">
        <v>106.92776489000001</v>
      </c>
      <c r="F623" s="84">
        <v>106.92776489000001</v>
      </c>
    </row>
    <row r="624" spans="1:6" ht="12.75" customHeight="1" x14ac:dyDescent="0.2">
      <c r="A624" s="83" t="s">
        <v>167</v>
      </c>
      <c r="B624" s="83">
        <v>16</v>
      </c>
      <c r="C624" s="84">
        <v>638.36224295</v>
      </c>
      <c r="D624" s="84">
        <v>633.66526151999994</v>
      </c>
      <c r="E624" s="84">
        <v>107.34922063</v>
      </c>
      <c r="F624" s="84">
        <v>107.34922063</v>
      </c>
    </row>
    <row r="625" spans="1:6" ht="12.75" customHeight="1" x14ac:dyDescent="0.2">
      <c r="A625" s="83" t="s">
        <v>167</v>
      </c>
      <c r="B625" s="83">
        <v>17</v>
      </c>
      <c r="C625" s="84">
        <v>638.84985347999998</v>
      </c>
      <c r="D625" s="84">
        <v>634.31525672999999</v>
      </c>
      <c r="E625" s="84">
        <v>107.45933631</v>
      </c>
      <c r="F625" s="84">
        <v>107.45933631</v>
      </c>
    </row>
    <row r="626" spans="1:6" ht="12.75" customHeight="1" x14ac:dyDescent="0.2">
      <c r="A626" s="83" t="s">
        <v>167</v>
      </c>
      <c r="B626" s="83">
        <v>18</v>
      </c>
      <c r="C626" s="84">
        <v>659.77952355000002</v>
      </c>
      <c r="D626" s="84">
        <v>654.89722056999994</v>
      </c>
      <c r="E626" s="84">
        <v>110.94612644</v>
      </c>
      <c r="F626" s="84">
        <v>110.94612644</v>
      </c>
    </row>
    <row r="627" spans="1:6" ht="12.75" customHeight="1" x14ac:dyDescent="0.2">
      <c r="A627" s="83" t="s">
        <v>167</v>
      </c>
      <c r="B627" s="83">
        <v>19</v>
      </c>
      <c r="C627" s="84">
        <v>659.11156105999999</v>
      </c>
      <c r="D627" s="84">
        <v>652.76258593</v>
      </c>
      <c r="E627" s="84">
        <v>110.58449802</v>
      </c>
      <c r="F627" s="84">
        <v>110.58449802</v>
      </c>
    </row>
    <row r="628" spans="1:6" ht="12.75" customHeight="1" x14ac:dyDescent="0.2">
      <c r="A628" s="83" t="s">
        <v>167</v>
      </c>
      <c r="B628" s="83">
        <v>20</v>
      </c>
      <c r="C628" s="84">
        <v>657.09198775000004</v>
      </c>
      <c r="D628" s="84">
        <v>650.36879019000003</v>
      </c>
      <c r="E628" s="84">
        <v>110.17896512999999</v>
      </c>
      <c r="F628" s="84">
        <v>110.17896512999999</v>
      </c>
    </row>
    <row r="629" spans="1:6" ht="12.75" customHeight="1" x14ac:dyDescent="0.2">
      <c r="A629" s="83" t="s">
        <v>167</v>
      </c>
      <c r="B629" s="83">
        <v>21</v>
      </c>
      <c r="C629" s="84">
        <v>630.03065260999995</v>
      </c>
      <c r="D629" s="84">
        <v>623.79986690999999</v>
      </c>
      <c r="E629" s="84">
        <v>105.67792430999999</v>
      </c>
      <c r="F629" s="84">
        <v>105.67792430999999</v>
      </c>
    </row>
    <row r="630" spans="1:6" ht="12.75" customHeight="1" x14ac:dyDescent="0.2">
      <c r="A630" s="83" t="s">
        <v>167</v>
      </c>
      <c r="B630" s="83">
        <v>22</v>
      </c>
      <c r="C630" s="84">
        <v>632.71202957000003</v>
      </c>
      <c r="D630" s="84">
        <v>624.25147306999997</v>
      </c>
      <c r="E630" s="84">
        <v>105.7544309</v>
      </c>
      <c r="F630" s="84">
        <v>105.7544309</v>
      </c>
    </row>
    <row r="631" spans="1:6" ht="12.75" customHeight="1" x14ac:dyDescent="0.2">
      <c r="A631" s="83" t="s">
        <v>167</v>
      </c>
      <c r="B631" s="83">
        <v>23</v>
      </c>
      <c r="C631" s="84">
        <v>701.87236619999999</v>
      </c>
      <c r="D631" s="84">
        <v>691.63871455000003</v>
      </c>
      <c r="E631" s="84">
        <v>117.17050227999999</v>
      </c>
      <c r="F631" s="84">
        <v>117.17050227999999</v>
      </c>
    </row>
    <row r="632" spans="1:6" ht="12.75" customHeight="1" x14ac:dyDescent="0.2">
      <c r="A632" s="83" t="s">
        <v>167</v>
      </c>
      <c r="B632" s="83">
        <v>24</v>
      </c>
      <c r="C632" s="84">
        <v>794.90069020999999</v>
      </c>
      <c r="D632" s="84">
        <v>782.81736566999996</v>
      </c>
      <c r="E632" s="84">
        <v>132.61707593</v>
      </c>
      <c r="F632" s="84">
        <v>132.61707593</v>
      </c>
    </row>
    <row r="633" spans="1:6" ht="12.75" customHeight="1" x14ac:dyDescent="0.2">
      <c r="A633" s="83" t="s">
        <v>168</v>
      </c>
      <c r="B633" s="83">
        <v>1</v>
      </c>
      <c r="C633" s="84">
        <v>849.52577439000004</v>
      </c>
      <c r="D633" s="84">
        <v>841.59214192000002</v>
      </c>
      <c r="E633" s="84">
        <v>142.57410973</v>
      </c>
      <c r="F633" s="84">
        <v>142.57410973</v>
      </c>
    </row>
    <row r="634" spans="1:6" ht="12.75" customHeight="1" x14ac:dyDescent="0.2">
      <c r="A634" s="83" t="s">
        <v>168</v>
      </c>
      <c r="B634" s="83">
        <v>2</v>
      </c>
      <c r="C634" s="84">
        <v>878.43291872999998</v>
      </c>
      <c r="D634" s="84">
        <v>871.28420276999998</v>
      </c>
      <c r="E634" s="84">
        <v>147.60424123000001</v>
      </c>
      <c r="F634" s="84">
        <v>147.60424123000001</v>
      </c>
    </row>
    <row r="635" spans="1:6" ht="12.75" customHeight="1" x14ac:dyDescent="0.2">
      <c r="A635" s="83" t="s">
        <v>168</v>
      </c>
      <c r="B635" s="83">
        <v>3</v>
      </c>
      <c r="C635" s="84">
        <v>884.51952248999999</v>
      </c>
      <c r="D635" s="84">
        <v>878.32235748999994</v>
      </c>
      <c r="E635" s="84">
        <v>148.79657488999999</v>
      </c>
      <c r="F635" s="84">
        <v>148.79657488999999</v>
      </c>
    </row>
    <row r="636" spans="1:6" ht="12.75" customHeight="1" x14ac:dyDescent="0.2">
      <c r="A636" s="83" t="s">
        <v>168</v>
      </c>
      <c r="B636" s="83">
        <v>4</v>
      </c>
      <c r="C636" s="84">
        <v>890.09430297999995</v>
      </c>
      <c r="D636" s="84">
        <v>883.95739504999995</v>
      </c>
      <c r="E636" s="84">
        <v>149.75120651</v>
      </c>
      <c r="F636" s="84">
        <v>149.75120651</v>
      </c>
    </row>
    <row r="637" spans="1:6" ht="12.75" customHeight="1" x14ac:dyDescent="0.2">
      <c r="A637" s="83" t="s">
        <v>168</v>
      </c>
      <c r="B637" s="83">
        <v>5</v>
      </c>
      <c r="C637" s="84">
        <v>894.76086407000003</v>
      </c>
      <c r="D637" s="84">
        <v>888.88403626000002</v>
      </c>
      <c r="E637" s="84">
        <v>150.58582870000001</v>
      </c>
      <c r="F637" s="84">
        <v>150.58582870000001</v>
      </c>
    </row>
    <row r="638" spans="1:6" ht="12.75" customHeight="1" x14ac:dyDescent="0.2">
      <c r="A638" s="83" t="s">
        <v>168</v>
      </c>
      <c r="B638" s="83">
        <v>6</v>
      </c>
      <c r="C638" s="84">
        <v>892.06551408999997</v>
      </c>
      <c r="D638" s="84">
        <v>885.83676937999996</v>
      </c>
      <c r="E638" s="84">
        <v>150.06959128</v>
      </c>
      <c r="F638" s="84">
        <v>150.06959128</v>
      </c>
    </row>
    <row r="639" spans="1:6" ht="12.75" customHeight="1" x14ac:dyDescent="0.2">
      <c r="A639" s="83" t="s">
        <v>168</v>
      </c>
      <c r="B639" s="83">
        <v>7</v>
      </c>
      <c r="C639" s="84">
        <v>896.51716763000002</v>
      </c>
      <c r="D639" s="84">
        <v>890.23235435000004</v>
      </c>
      <c r="E639" s="84">
        <v>150.81424724999999</v>
      </c>
      <c r="F639" s="84">
        <v>150.81424724999999</v>
      </c>
    </row>
    <row r="640" spans="1:6" ht="12.75" customHeight="1" x14ac:dyDescent="0.2">
      <c r="A640" s="83" t="s">
        <v>168</v>
      </c>
      <c r="B640" s="83">
        <v>8</v>
      </c>
      <c r="C640" s="84">
        <v>838.28978113999995</v>
      </c>
      <c r="D640" s="84">
        <v>832.67518232999998</v>
      </c>
      <c r="E640" s="84">
        <v>141.06348775999999</v>
      </c>
      <c r="F640" s="84">
        <v>141.06348775999999</v>
      </c>
    </row>
    <row r="641" spans="1:6" ht="12.75" customHeight="1" x14ac:dyDescent="0.2">
      <c r="A641" s="83" t="s">
        <v>168</v>
      </c>
      <c r="B641" s="83">
        <v>9</v>
      </c>
      <c r="C641" s="84">
        <v>820.70254562000002</v>
      </c>
      <c r="D641" s="84">
        <v>815.46715388999996</v>
      </c>
      <c r="E641" s="84">
        <v>138.14827596999999</v>
      </c>
      <c r="F641" s="84">
        <v>138.14827596999999</v>
      </c>
    </row>
    <row r="642" spans="1:6" ht="12.75" customHeight="1" x14ac:dyDescent="0.2">
      <c r="A642" s="83" t="s">
        <v>168</v>
      </c>
      <c r="B642" s="83">
        <v>10</v>
      </c>
      <c r="C642" s="84">
        <v>727.96327269000005</v>
      </c>
      <c r="D642" s="84">
        <v>723.26582214999996</v>
      </c>
      <c r="E642" s="84">
        <v>122.52845001</v>
      </c>
      <c r="F642" s="84">
        <v>122.52845001</v>
      </c>
    </row>
    <row r="643" spans="1:6" ht="12.75" customHeight="1" x14ac:dyDescent="0.2">
      <c r="A643" s="83" t="s">
        <v>168</v>
      </c>
      <c r="B643" s="83">
        <v>11</v>
      </c>
      <c r="C643" s="84">
        <v>658.04703782000001</v>
      </c>
      <c r="D643" s="84">
        <v>653.79735645000005</v>
      </c>
      <c r="E643" s="84">
        <v>110.75979848</v>
      </c>
      <c r="F643" s="84">
        <v>110.75979848</v>
      </c>
    </row>
    <row r="644" spans="1:6" ht="12.75" customHeight="1" x14ac:dyDescent="0.2">
      <c r="A644" s="83" t="s">
        <v>168</v>
      </c>
      <c r="B644" s="83">
        <v>12</v>
      </c>
      <c r="C644" s="84">
        <v>654.85921723000001</v>
      </c>
      <c r="D644" s="84">
        <v>650.52397512000005</v>
      </c>
      <c r="E644" s="84">
        <v>110.20525499999999</v>
      </c>
      <c r="F644" s="84">
        <v>110.20525499999999</v>
      </c>
    </row>
    <row r="645" spans="1:6" ht="12.75" customHeight="1" x14ac:dyDescent="0.2">
      <c r="A645" s="83" t="s">
        <v>168</v>
      </c>
      <c r="B645" s="83">
        <v>13</v>
      </c>
      <c r="C645" s="84">
        <v>647.76805701000001</v>
      </c>
      <c r="D645" s="84">
        <v>643.80527128000006</v>
      </c>
      <c r="E645" s="84">
        <v>109.06703951</v>
      </c>
      <c r="F645" s="84">
        <v>109.06703951</v>
      </c>
    </row>
    <row r="646" spans="1:6" ht="12.75" customHeight="1" x14ac:dyDescent="0.2">
      <c r="A646" s="83" t="s">
        <v>168</v>
      </c>
      <c r="B646" s="83">
        <v>14</v>
      </c>
      <c r="C646" s="84">
        <v>649.87782910999999</v>
      </c>
      <c r="D646" s="84">
        <v>645.99603825999998</v>
      </c>
      <c r="E646" s="84">
        <v>109.43817730000001</v>
      </c>
      <c r="F646" s="84">
        <v>109.43817730000001</v>
      </c>
    </row>
    <row r="647" spans="1:6" ht="12.75" customHeight="1" x14ac:dyDescent="0.2">
      <c r="A647" s="83" t="s">
        <v>168</v>
      </c>
      <c r="B647" s="83">
        <v>15</v>
      </c>
      <c r="C647" s="84">
        <v>676.17799660000003</v>
      </c>
      <c r="D647" s="84">
        <v>672.30708543000003</v>
      </c>
      <c r="E647" s="84">
        <v>113.89553133</v>
      </c>
      <c r="F647" s="84">
        <v>113.89553133</v>
      </c>
    </row>
    <row r="648" spans="1:6" ht="12.75" customHeight="1" x14ac:dyDescent="0.2">
      <c r="A648" s="83" t="s">
        <v>168</v>
      </c>
      <c r="B648" s="83">
        <v>16</v>
      </c>
      <c r="C648" s="84">
        <v>682.47407874999999</v>
      </c>
      <c r="D648" s="84">
        <v>678.61465147000001</v>
      </c>
      <c r="E648" s="84">
        <v>114.96409598</v>
      </c>
      <c r="F648" s="84">
        <v>114.96409598</v>
      </c>
    </row>
    <row r="649" spans="1:6" ht="12.75" customHeight="1" x14ac:dyDescent="0.2">
      <c r="A649" s="83" t="s">
        <v>168</v>
      </c>
      <c r="B649" s="83">
        <v>17</v>
      </c>
      <c r="C649" s="84">
        <v>660.77071956999998</v>
      </c>
      <c r="D649" s="84">
        <v>657.18108200999995</v>
      </c>
      <c r="E649" s="84">
        <v>111.33303536</v>
      </c>
      <c r="F649" s="84">
        <v>111.33303536</v>
      </c>
    </row>
    <row r="650" spans="1:6" ht="12.75" customHeight="1" x14ac:dyDescent="0.2">
      <c r="A650" s="83" t="s">
        <v>168</v>
      </c>
      <c r="B650" s="83">
        <v>18</v>
      </c>
      <c r="C650" s="84">
        <v>664.89470318999997</v>
      </c>
      <c r="D650" s="84">
        <v>660.05419366000001</v>
      </c>
      <c r="E650" s="84">
        <v>111.81976916000001</v>
      </c>
      <c r="F650" s="84">
        <v>111.81976916000001</v>
      </c>
    </row>
    <row r="651" spans="1:6" ht="12.75" customHeight="1" x14ac:dyDescent="0.2">
      <c r="A651" s="83" t="s">
        <v>168</v>
      </c>
      <c r="B651" s="83">
        <v>19</v>
      </c>
      <c r="C651" s="84">
        <v>688.57017205</v>
      </c>
      <c r="D651" s="84">
        <v>683.29625390000001</v>
      </c>
      <c r="E651" s="84">
        <v>115.75720617</v>
      </c>
      <c r="F651" s="84">
        <v>115.75720617</v>
      </c>
    </row>
    <row r="652" spans="1:6" ht="12.75" customHeight="1" x14ac:dyDescent="0.2">
      <c r="A652" s="83" t="s">
        <v>168</v>
      </c>
      <c r="B652" s="83">
        <v>20</v>
      </c>
      <c r="C652" s="84">
        <v>687.5076861</v>
      </c>
      <c r="D652" s="84">
        <v>683.60702255000001</v>
      </c>
      <c r="E652" s="84">
        <v>115.80985348</v>
      </c>
      <c r="F652" s="84">
        <v>115.80985348</v>
      </c>
    </row>
    <row r="653" spans="1:6" ht="12.75" customHeight="1" x14ac:dyDescent="0.2">
      <c r="A653" s="83" t="s">
        <v>168</v>
      </c>
      <c r="B653" s="83">
        <v>21</v>
      </c>
      <c r="C653" s="84">
        <v>656.26067717000001</v>
      </c>
      <c r="D653" s="84">
        <v>652.99672222000004</v>
      </c>
      <c r="E653" s="84">
        <v>110.62416305000001</v>
      </c>
      <c r="F653" s="84">
        <v>110.62416305000001</v>
      </c>
    </row>
    <row r="654" spans="1:6" ht="12.75" customHeight="1" x14ac:dyDescent="0.2">
      <c r="A654" s="83" t="s">
        <v>168</v>
      </c>
      <c r="B654" s="83">
        <v>22</v>
      </c>
      <c r="C654" s="84">
        <v>630.50119226000004</v>
      </c>
      <c r="D654" s="84">
        <v>627.23424332000002</v>
      </c>
      <c r="E654" s="84">
        <v>106.25974196</v>
      </c>
      <c r="F654" s="84">
        <v>106.25974196</v>
      </c>
    </row>
    <row r="655" spans="1:6" ht="12.75" customHeight="1" x14ac:dyDescent="0.2">
      <c r="A655" s="83" t="s">
        <v>168</v>
      </c>
      <c r="B655" s="83">
        <v>23</v>
      </c>
      <c r="C655" s="84">
        <v>670.83427828000004</v>
      </c>
      <c r="D655" s="84">
        <v>667.08752256000002</v>
      </c>
      <c r="E655" s="84">
        <v>113.01128528</v>
      </c>
      <c r="F655" s="84">
        <v>113.01128528</v>
      </c>
    </row>
    <row r="656" spans="1:6" ht="12.75" customHeight="1" x14ac:dyDescent="0.2">
      <c r="A656" s="83" t="s">
        <v>168</v>
      </c>
      <c r="B656" s="83">
        <v>24</v>
      </c>
      <c r="C656" s="84">
        <v>752.13112371</v>
      </c>
      <c r="D656" s="84">
        <v>747.56874228000004</v>
      </c>
      <c r="E656" s="84">
        <v>126.64560727999999</v>
      </c>
      <c r="F656" s="84">
        <v>126.64560727999999</v>
      </c>
    </row>
    <row r="657" spans="1:6" ht="12.75" customHeight="1" x14ac:dyDescent="0.2">
      <c r="A657" s="83" t="s">
        <v>169</v>
      </c>
      <c r="B657" s="83">
        <v>1</v>
      </c>
      <c r="C657" s="84">
        <v>825.83712025</v>
      </c>
      <c r="D657" s="84">
        <v>820.97022823999998</v>
      </c>
      <c r="E657" s="84">
        <v>139.0805517</v>
      </c>
      <c r="F657" s="84">
        <v>139.0805517</v>
      </c>
    </row>
    <row r="658" spans="1:6" ht="12.75" customHeight="1" x14ac:dyDescent="0.2">
      <c r="A658" s="83" t="s">
        <v>169</v>
      </c>
      <c r="B658" s="83">
        <v>2</v>
      </c>
      <c r="C658" s="84">
        <v>816.24891160000004</v>
      </c>
      <c r="D658" s="84">
        <v>811.34630152</v>
      </c>
      <c r="E658" s="84">
        <v>137.45016244999999</v>
      </c>
      <c r="F658" s="84">
        <v>137.45016244999999</v>
      </c>
    </row>
    <row r="659" spans="1:6" ht="12.75" customHeight="1" x14ac:dyDescent="0.2">
      <c r="A659" s="83" t="s">
        <v>169</v>
      </c>
      <c r="B659" s="83">
        <v>3</v>
      </c>
      <c r="C659" s="84">
        <v>813.24015987999996</v>
      </c>
      <c r="D659" s="84">
        <v>808.36898048</v>
      </c>
      <c r="E659" s="84">
        <v>136.94577454</v>
      </c>
      <c r="F659" s="84">
        <v>136.94577454</v>
      </c>
    </row>
    <row r="660" spans="1:6" ht="12.75" customHeight="1" x14ac:dyDescent="0.2">
      <c r="A660" s="83" t="s">
        <v>169</v>
      </c>
      <c r="B660" s="83">
        <v>4</v>
      </c>
      <c r="C660" s="84">
        <v>814.11685447000002</v>
      </c>
      <c r="D660" s="84">
        <v>809.10365345000002</v>
      </c>
      <c r="E660" s="84">
        <v>137.07023548000001</v>
      </c>
      <c r="F660" s="84">
        <v>137.07023548000001</v>
      </c>
    </row>
    <row r="661" spans="1:6" ht="12.75" customHeight="1" x14ac:dyDescent="0.2">
      <c r="A661" s="83" t="s">
        <v>169</v>
      </c>
      <c r="B661" s="83">
        <v>5</v>
      </c>
      <c r="C661" s="84">
        <v>809.77197490000003</v>
      </c>
      <c r="D661" s="84">
        <v>804.51744297000005</v>
      </c>
      <c r="E661" s="84">
        <v>136.29328563999999</v>
      </c>
      <c r="F661" s="84">
        <v>136.29328563999999</v>
      </c>
    </row>
    <row r="662" spans="1:6" ht="12.75" customHeight="1" x14ac:dyDescent="0.2">
      <c r="A662" s="83" t="s">
        <v>169</v>
      </c>
      <c r="B662" s="83">
        <v>6</v>
      </c>
      <c r="C662" s="84">
        <v>809.99251172000004</v>
      </c>
      <c r="D662" s="84">
        <v>802.62370427999997</v>
      </c>
      <c r="E662" s="84">
        <v>135.9724674</v>
      </c>
      <c r="F662" s="84">
        <v>135.9724674</v>
      </c>
    </row>
    <row r="663" spans="1:6" ht="12.75" customHeight="1" x14ac:dyDescent="0.2">
      <c r="A663" s="83" t="s">
        <v>169</v>
      </c>
      <c r="B663" s="83">
        <v>7</v>
      </c>
      <c r="C663" s="84">
        <v>809.32159266999997</v>
      </c>
      <c r="D663" s="84">
        <v>802.85926804999997</v>
      </c>
      <c r="E663" s="84">
        <v>136.01237426</v>
      </c>
      <c r="F663" s="84">
        <v>136.01237426</v>
      </c>
    </row>
    <row r="664" spans="1:6" ht="12.75" customHeight="1" x14ac:dyDescent="0.2">
      <c r="A664" s="83" t="s">
        <v>169</v>
      </c>
      <c r="B664" s="83">
        <v>8</v>
      </c>
      <c r="C664" s="84">
        <v>804.77995661</v>
      </c>
      <c r="D664" s="84">
        <v>799.71600814999999</v>
      </c>
      <c r="E664" s="84">
        <v>135.47987466000001</v>
      </c>
      <c r="F664" s="84">
        <v>135.47987466000001</v>
      </c>
    </row>
    <row r="665" spans="1:6" ht="12.75" customHeight="1" x14ac:dyDescent="0.2">
      <c r="A665" s="83" t="s">
        <v>169</v>
      </c>
      <c r="B665" s="83">
        <v>9</v>
      </c>
      <c r="C665" s="84">
        <v>800.15868474000001</v>
      </c>
      <c r="D665" s="84">
        <v>796.04811514000005</v>
      </c>
      <c r="E665" s="84">
        <v>134.85849697</v>
      </c>
      <c r="F665" s="84">
        <v>134.85849697</v>
      </c>
    </row>
    <row r="666" spans="1:6" ht="12.75" customHeight="1" x14ac:dyDescent="0.2">
      <c r="A666" s="83" t="s">
        <v>169</v>
      </c>
      <c r="B666" s="83">
        <v>10</v>
      </c>
      <c r="C666" s="84">
        <v>703.03180718999999</v>
      </c>
      <c r="D666" s="84">
        <v>699.25200214999995</v>
      </c>
      <c r="E666" s="84">
        <v>118.46026919000001</v>
      </c>
      <c r="F666" s="84">
        <v>118.46026919000001</v>
      </c>
    </row>
    <row r="667" spans="1:6" ht="12.75" customHeight="1" x14ac:dyDescent="0.2">
      <c r="A667" s="83" t="s">
        <v>169</v>
      </c>
      <c r="B667" s="83">
        <v>11</v>
      </c>
      <c r="C667" s="84">
        <v>628.45261932000005</v>
      </c>
      <c r="D667" s="84">
        <v>624.94148545999997</v>
      </c>
      <c r="E667" s="84">
        <v>105.87132588999999</v>
      </c>
      <c r="F667" s="84">
        <v>105.87132588999999</v>
      </c>
    </row>
    <row r="668" spans="1:6" ht="12.75" customHeight="1" x14ac:dyDescent="0.2">
      <c r="A668" s="83" t="s">
        <v>169</v>
      </c>
      <c r="B668" s="83">
        <v>12</v>
      </c>
      <c r="C668" s="84">
        <v>618.22327838000001</v>
      </c>
      <c r="D668" s="84">
        <v>614.78058867000004</v>
      </c>
      <c r="E668" s="84">
        <v>104.14996854</v>
      </c>
      <c r="F668" s="84">
        <v>104.14996854</v>
      </c>
    </row>
    <row r="669" spans="1:6" ht="12.75" customHeight="1" x14ac:dyDescent="0.2">
      <c r="A669" s="83" t="s">
        <v>169</v>
      </c>
      <c r="B669" s="83">
        <v>13</v>
      </c>
      <c r="C669" s="84">
        <v>626.81877496000004</v>
      </c>
      <c r="D669" s="84">
        <v>623.39377621000006</v>
      </c>
      <c r="E669" s="84">
        <v>105.60912849</v>
      </c>
      <c r="F669" s="84">
        <v>105.60912849</v>
      </c>
    </row>
    <row r="670" spans="1:6" ht="12.75" customHeight="1" x14ac:dyDescent="0.2">
      <c r="A670" s="83" t="s">
        <v>169</v>
      </c>
      <c r="B670" s="83">
        <v>14</v>
      </c>
      <c r="C670" s="84">
        <v>634.20805829000005</v>
      </c>
      <c r="D670" s="84">
        <v>630.94030330999999</v>
      </c>
      <c r="E670" s="84">
        <v>106.88758550999999</v>
      </c>
      <c r="F670" s="84">
        <v>106.88758550999999</v>
      </c>
    </row>
    <row r="671" spans="1:6" ht="12.75" customHeight="1" x14ac:dyDescent="0.2">
      <c r="A671" s="83" t="s">
        <v>169</v>
      </c>
      <c r="B671" s="83">
        <v>15</v>
      </c>
      <c r="C671" s="84">
        <v>642.40201252999998</v>
      </c>
      <c r="D671" s="84">
        <v>639.26787618000003</v>
      </c>
      <c r="E671" s="84">
        <v>108.29835948</v>
      </c>
      <c r="F671" s="84">
        <v>108.29835948</v>
      </c>
    </row>
    <row r="672" spans="1:6" ht="12.75" customHeight="1" x14ac:dyDescent="0.2">
      <c r="A672" s="83" t="s">
        <v>169</v>
      </c>
      <c r="B672" s="83">
        <v>16</v>
      </c>
      <c r="C672" s="84">
        <v>650.78098964000003</v>
      </c>
      <c r="D672" s="84">
        <v>647.56739601000004</v>
      </c>
      <c r="E672" s="84">
        <v>109.70438099</v>
      </c>
      <c r="F672" s="84">
        <v>109.70438099</v>
      </c>
    </row>
    <row r="673" spans="1:6" ht="12.75" customHeight="1" x14ac:dyDescent="0.2">
      <c r="A673" s="83" t="s">
        <v>169</v>
      </c>
      <c r="B673" s="83">
        <v>17</v>
      </c>
      <c r="C673" s="84">
        <v>628.46685656</v>
      </c>
      <c r="D673" s="84">
        <v>625.26041765000002</v>
      </c>
      <c r="E673" s="84">
        <v>105.92535619</v>
      </c>
      <c r="F673" s="84">
        <v>105.92535619</v>
      </c>
    </row>
    <row r="674" spans="1:6" ht="12.75" customHeight="1" x14ac:dyDescent="0.2">
      <c r="A674" s="83" t="s">
        <v>169</v>
      </c>
      <c r="B674" s="83">
        <v>18</v>
      </c>
      <c r="C674" s="84">
        <v>636.39225692000002</v>
      </c>
      <c r="D674" s="84">
        <v>633.15353001999995</v>
      </c>
      <c r="E674" s="84">
        <v>107.26252821</v>
      </c>
      <c r="F674" s="84">
        <v>107.26252821</v>
      </c>
    </row>
    <row r="675" spans="1:6" ht="12.75" customHeight="1" x14ac:dyDescent="0.2">
      <c r="A675" s="83" t="s">
        <v>169</v>
      </c>
      <c r="B675" s="83">
        <v>19</v>
      </c>
      <c r="C675" s="84">
        <v>655.76416809</v>
      </c>
      <c r="D675" s="84">
        <v>652.18692011999997</v>
      </c>
      <c r="E675" s="84">
        <v>110.48697448999999</v>
      </c>
      <c r="F675" s="84">
        <v>110.48697448999999</v>
      </c>
    </row>
    <row r="676" spans="1:6" ht="12.75" customHeight="1" x14ac:dyDescent="0.2">
      <c r="A676" s="83" t="s">
        <v>169</v>
      </c>
      <c r="B676" s="83">
        <v>20</v>
      </c>
      <c r="C676" s="84">
        <v>644.29550027000005</v>
      </c>
      <c r="D676" s="84">
        <v>640.08998838000002</v>
      </c>
      <c r="E676" s="84">
        <v>108.4376335</v>
      </c>
      <c r="F676" s="84">
        <v>108.4376335</v>
      </c>
    </row>
    <row r="677" spans="1:6" ht="12.75" customHeight="1" x14ac:dyDescent="0.2">
      <c r="A677" s="83" t="s">
        <v>169</v>
      </c>
      <c r="B677" s="83">
        <v>21</v>
      </c>
      <c r="C677" s="84">
        <v>630.81919645000005</v>
      </c>
      <c r="D677" s="84">
        <v>627.34951457</v>
      </c>
      <c r="E677" s="84">
        <v>106.27927006</v>
      </c>
      <c r="F677" s="84">
        <v>106.27927006</v>
      </c>
    </row>
    <row r="678" spans="1:6" ht="12.75" customHeight="1" x14ac:dyDescent="0.2">
      <c r="A678" s="83" t="s">
        <v>169</v>
      </c>
      <c r="B678" s="83">
        <v>22</v>
      </c>
      <c r="C678" s="84">
        <v>600.73927693999997</v>
      </c>
      <c r="D678" s="84">
        <v>597.32835211999998</v>
      </c>
      <c r="E678" s="84">
        <v>101.19338546</v>
      </c>
      <c r="F678" s="84">
        <v>101.19338546</v>
      </c>
    </row>
    <row r="679" spans="1:6" ht="12.75" customHeight="1" x14ac:dyDescent="0.2">
      <c r="A679" s="83" t="s">
        <v>169</v>
      </c>
      <c r="B679" s="83">
        <v>23</v>
      </c>
      <c r="C679" s="84">
        <v>627.41515391999997</v>
      </c>
      <c r="D679" s="84">
        <v>623.83011269999997</v>
      </c>
      <c r="E679" s="84">
        <v>105.68304825</v>
      </c>
      <c r="F679" s="84">
        <v>105.68304825</v>
      </c>
    </row>
    <row r="680" spans="1:6" ht="12.75" customHeight="1" x14ac:dyDescent="0.2">
      <c r="A680" s="83" t="s">
        <v>169</v>
      </c>
      <c r="B680" s="83">
        <v>24</v>
      </c>
      <c r="C680" s="84">
        <v>721.84895599000004</v>
      </c>
      <c r="D680" s="84">
        <v>717.88934483000003</v>
      </c>
      <c r="E680" s="84">
        <v>121.61762108000001</v>
      </c>
      <c r="F680" s="84">
        <v>121.61762108000001</v>
      </c>
    </row>
    <row r="681" spans="1:6" ht="12.75" customHeight="1" x14ac:dyDescent="0.2">
      <c r="A681" s="83" t="s">
        <v>170</v>
      </c>
      <c r="B681" s="83">
        <v>1</v>
      </c>
      <c r="C681" s="84">
        <v>798.39373701</v>
      </c>
      <c r="D681" s="84">
        <v>792.73995925999998</v>
      </c>
      <c r="E681" s="84">
        <v>134.29806234</v>
      </c>
      <c r="F681" s="84">
        <v>134.29806234</v>
      </c>
    </row>
    <row r="682" spans="1:6" ht="12.75" customHeight="1" x14ac:dyDescent="0.2">
      <c r="A682" s="83" t="s">
        <v>170</v>
      </c>
      <c r="B682" s="83">
        <v>2</v>
      </c>
      <c r="C682" s="84">
        <v>783.43290064999997</v>
      </c>
      <c r="D682" s="84">
        <v>777.71417202999999</v>
      </c>
      <c r="E682" s="84">
        <v>131.75254398999999</v>
      </c>
      <c r="F682" s="84">
        <v>131.75254398999999</v>
      </c>
    </row>
    <row r="683" spans="1:6" ht="12.75" customHeight="1" x14ac:dyDescent="0.2">
      <c r="A683" s="83" t="s">
        <v>170</v>
      </c>
      <c r="B683" s="83">
        <v>3</v>
      </c>
      <c r="C683" s="84">
        <v>765.08247124000002</v>
      </c>
      <c r="D683" s="84">
        <v>759.50284369999997</v>
      </c>
      <c r="E683" s="84">
        <v>128.66736318</v>
      </c>
      <c r="F683" s="84">
        <v>128.66736318</v>
      </c>
    </row>
    <row r="684" spans="1:6" ht="12.75" customHeight="1" x14ac:dyDescent="0.2">
      <c r="A684" s="83" t="s">
        <v>170</v>
      </c>
      <c r="B684" s="83">
        <v>4</v>
      </c>
      <c r="C684" s="84">
        <v>765.63858560999995</v>
      </c>
      <c r="D684" s="84">
        <v>760.22572561000004</v>
      </c>
      <c r="E684" s="84">
        <v>128.7898266</v>
      </c>
      <c r="F684" s="84">
        <v>128.7898266</v>
      </c>
    </row>
    <row r="685" spans="1:6" ht="12.75" customHeight="1" x14ac:dyDescent="0.2">
      <c r="A685" s="83" t="s">
        <v>170</v>
      </c>
      <c r="B685" s="83">
        <v>5</v>
      </c>
      <c r="C685" s="84">
        <v>764.23463676999995</v>
      </c>
      <c r="D685" s="84">
        <v>758.60437813999999</v>
      </c>
      <c r="E685" s="84">
        <v>128.51515415</v>
      </c>
      <c r="F685" s="84">
        <v>128.51515415</v>
      </c>
    </row>
    <row r="686" spans="1:6" ht="12.75" customHeight="1" x14ac:dyDescent="0.2">
      <c r="A686" s="83" t="s">
        <v>170</v>
      </c>
      <c r="B686" s="83">
        <v>6</v>
      </c>
      <c r="C686" s="84">
        <v>772.15260914999999</v>
      </c>
      <c r="D686" s="84">
        <v>766.50457596000001</v>
      </c>
      <c r="E686" s="84">
        <v>129.85352652</v>
      </c>
      <c r="F686" s="84">
        <v>129.85352652</v>
      </c>
    </row>
    <row r="687" spans="1:6" ht="12.75" customHeight="1" x14ac:dyDescent="0.2">
      <c r="A687" s="83" t="s">
        <v>170</v>
      </c>
      <c r="B687" s="83">
        <v>7</v>
      </c>
      <c r="C687" s="84">
        <v>772.82937574000005</v>
      </c>
      <c r="D687" s="84">
        <v>767.27599528999997</v>
      </c>
      <c r="E687" s="84">
        <v>129.98421266</v>
      </c>
      <c r="F687" s="84">
        <v>129.98421266</v>
      </c>
    </row>
    <row r="688" spans="1:6" ht="12.75" customHeight="1" x14ac:dyDescent="0.2">
      <c r="A688" s="83" t="s">
        <v>170</v>
      </c>
      <c r="B688" s="83">
        <v>8</v>
      </c>
      <c r="C688" s="84">
        <v>784.84269599000004</v>
      </c>
      <c r="D688" s="84">
        <v>779.15726898000003</v>
      </c>
      <c r="E688" s="84">
        <v>131.99701902000001</v>
      </c>
      <c r="F688" s="84">
        <v>131.99701902000001</v>
      </c>
    </row>
    <row r="689" spans="1:6" ht="12.75" customHeight="1" x14ac:dyDescent="0.2">
      <c r="A689" s="83" t="s">
        <v>170</v>
      </c>
      <c r="B689" s="83">
        <v>9</v>
      </c>
      <c r="C689" s="84">
        <v>781.14400938999995</v>
      </c>
      <c r="D689" s="84">
        <v>775.59282386999996</v>
      </c>
      <c r="E689" s="84">
        <v>131.39316643999999</v>
      </c>
      <c r="F689" s="84">
        <v>131.39316643999999</v>
      </c>
    </row>
    <row r="690" spans="1:6" ht="12.75" customHeight="1" x14ac:dyDescent="0.2">
      <c r="A690" s="83" t="s">
        <v>170</v>
      </c>
      <c r="B690" s="83">
        <v>10</v>
      </c>
      <c r="C690" s="84">
        <v>711.42566461000001</v>
      </c>
      <c r="D690" s="84">
        <v>706.54126694000001</v>
      </c>
      <c r="E690" s="84">
        <v>119.69514341</v>
      </c>
      <c r="F690" s="84">
        <v>119.69514341</v>
      </c>
    </row>
    <row r="691" spans="1:6" ht="12.75" customHeight="1" x14ac:dyDescent="0.2">
      <c r="A691" s="83" t="s">
        <v>170</v>
      </c>
      <c r="B691" s="83">
        <v>11</v>
      </c>
      <c r="C691" s="84">
        <v>634.9476919</v>
      </c>
      <c r="D691" s="84">
        <v>630.43054129999996</v>
      </c>
      <c r="E691" s="84">
        <v>106.80122674</v>
      </c>
      <c r="F691" s="84">
        <v>106.80122674</v>
      </c>
    </row>
    <row r="692" spans="1:6" ht="12.75" customHeight="1" x14ac:dyDescent="0.2">
      <c r="A692" s="83" t="s">
        <v>170</v>
      </c>
      <c r="B692" s="83">
        <v>12</v>
      </c>
      <c r="C692" s="84">
        <v>606.64982287999999</v>
      </c>
      <c r="D692" s="84">
        <v>602.38540354999998</v>
      </c>
      <c r="E692" s="84">
        <v>102.05010045</v>
      </c>
      <c r="F692" s="84">
        <v>102.05010045</v>
      </c>
    </row>
    <row r="693" spans="1:6" ht="12.75" customHeight="1" x14ac:dyDescent="0.2">
      <c r="A693" s="83" t="s">
        <v>170</v>
      </c>
      <c r="B693" s="83">
        <v>13</v>
      </c>
      <c r="C693" s="84">
        <v>620.40972718</v>
      </c>
      <c r="D693" s="84">
        <v>615.95980502999998</v>
      </c>
      <c r="E693" s="84">
        <v>104.34973957</v>
      </c>
      <c r="F693" s="84">
        <v>104.34973957</v>
      </c>
    </row>
    <row r="694" spans="1:6" ht="12.75" customHeight="1" x14ac:dyDescent="0.2">
      <c r="A694" s="83" t="s">
        <v>170</v>
      </c>
      <c r="B694" s="83">
        <v>14</v>
      </c>
      <c r="C694" s="84">
        <v>638.86751478999997</v>
      </c>
      <c r="D694" s="84">
        <v>634.51785991999998</v>
      </c>
      <c r="E694" s="84">
        <v>107.49365931</v>
      </c>
      <c r="F694" s="84">
        <v>107.49365931</v>
      </c>
    </row>
    <row r="695" spans="1:6" ht="12.75" customHeight="1" x14ac:dyDescent="0.2">
      <c r="A695" s="83" t="s">
        <v>170</v>
      </c>
      <c r="B695" s="83">
        <v>15</v>
      </c>
      <c r="C695" s="84">
        <v>624.59141610999995</v>
      </c>
      <c r="D695" s="84">
        <v>620.30792034000001</v>
      </c>
      <c r="E695" s="84">
        <v>105.0863537</v>
      </c>
      <c r="F695" s="84">
        <v>105.0863537</v>
      </c>
    </row>
    <row r="696" spans="1:6" ht="12.75" customHeight="1" x14ac:dyDescent="0.2">
      <c r="A696" s="83" t="s">
        <v>170</v>
      </c>
      <c r="B696" s="83">
        <v>16</v>
      </c>
      <c r="C696" s="84">
        <v>629.32441229000005</v>
      </c>
      <c r="D696" s="84">
        <v>624.59534323000003</v>
      </c>
      <c r="E696" s="84">
        <v>105.81268593999999</v>
      </c>
      <c r="F696" s="84">
        <v>105.81268593999999</v>
      </c>
    </row>
    <row r="697" spans="1:6" ht="12.75" customHeight="1" x14ac:dyDescent="0.2">
      <c r="A697" s="83" t="s">
        <v>170</v>
      </c>
      <c r="B697" s="83">
        <v>17</v>
      </c>
      <c r="C697" s="84">
        <v>644.44313069999998</v>
      </c>
      <c r="D697" s="84">
        <v>639.89491029999999</v>
      </c>
      <c r="E697" s="84">
        <v>108.40458532</v>
      </c>
      <c r="F697" s="84">
        <v>108.40458532</v>
      </c>
    </row>
    <row r="698" spans="1:6" ht="12.75" customHeight="1" x14ac:dyDescent="0.2">
      <c r="A698" s="83" t="s">
        <v>170</v>
      </c>
      <c r="B698" s="83">
        <v>18</v>
      </c>
      <c r="C698" s="84">
        <v>647.46383273000004</v>
      </c>
      <c r="D698" s="84">
        <v>642.94877641000005</v>
      </c>
      <c r="E698" s="84">
        <v>108.92194073</v>
      </c>
      <c r="F698" s="84">
        <v>108.92194073</v>
      </c>
    </row>
    <row r="699" spans="1:6" ht="12.75" customHeight="1" x14ac:dyDescent="0.2">
      <c r="A699" s="83" t="s">
        <v>170</v>
      </c>
      <c r="B699" s="83">
        <v>19</v>
      </c>
      <c r="C699" s="84">
        <v>641.00929795000002</v>
      </c>
      <c r="D699" s="84">
        <v>636.64317437</v>
      </c>
      <c r="E699" s="84">
        <v>107.85370880000001</v>
      </c>
      <c r="F699" s="84">
        <v>107.85370880000001</v>
      </c>
    </row>
    <row r="700" spans="1:6" ht="12.75" customHeight="1" x14ac:dyDescent="0.2">
      <c r="A700" s="83" t="s">
        <v>170</v>
      </c>
      <c r="B700" s="83">
        <v>20</v>
      </c>
      <c r="C700" s="84">
        <v>628.22056997000004</v>
      </c>
      <c r="D700" s="84">
        <v>624.32364812000003</v>
      </c>
      <c r="E700" s="84">
        <v>105.76665808</v>
      </c>
      <c r="F700" s="84">
        <v>105.76665808</v>
      </c>
    </row>
    <row r="701" spans="1:6" ht="12.75" customHeight="1" x14ac:dyDescent="0.2">
      <c r="A701" s="83" t="s">
        <v>170</v>
      </c>
      <c r="B701" s="83">
        <v>21</v>
      </c>
      <c r="C701" s="84">
        <v>627.29866634999996</v>
      </c>
      <c r="D701" s="84">
        <v>623.61804475999998</v>
      </c>
      <c r="E701" s="84">
        <v>105.64712182</v>
      </c>
      <c r="F701" s="84">
        <v>105.64712182</v>
      </c>
    </row>
    <row r="702" spans="1:6" ht="12.75" customHeight="1" x14ac:dyDescent="0.2">
      <c r="A702" s="83" t="s">
        <v>170</v>
      </c>
      <c r="B702" s="83">
        <v>22</v>
      </c>
      <c r="C702" s="84">
        <v>608.81324752</v>
      </c>
      <c r="D702" s="84">
        <v>605.07396201999995</v>
      </c>
      <c r="E702" s="84">
        <v>102.5055691</v>
      </c>
      <c r="F702" s="84">
        <v>102.5055691</v>
      </c>
    </row>
    <row r="703" spans="1:6" ht="12.75" customHeight="1" x14ac:dyDescent="0.2">
      <c r="A703" s="83" t="s">
        <v>170</v>
      </c>
      <c r="B703" s="83">
        <v>23</v>
      </c>
      <c r="C703" s="84">
        <v>643.15499807000003</v>
      </c>
      <c r="D703" s="84">
        <v>638.76180779000003</v>
      </c>
      <c r="E703" s="84">
        <v>108.21262645</v>
      </c>
      <c r="F703" s="84">
        <v>108.21262645</v>
      </c>
    </row>
    <row r="704" spans="1:6" ht="12.75" customHeight="1" x14ac:dyDescent="0.2">
      <c r="A704" s="83" t="s">
        <v>170</v>
      </c>
      <c r="B704" s="83">
        <v>24</v>
      </c>
      <c r="C704" s="84">
        <v>714.06933346999995</v>
      </c>
      <c r="D704" s="84">
        <v>709.34250180000004</v>
      </c>
      <c r="E704" s="84">
        <v>120.16970056</v>
      </c>
      <c r="F704" s="84">
        <v>120.16970056</v>
      </c>
    </row>
    <row r="705" spans="1:6" ht="12.75" customHeight="1" x14ac:dyDescent="0.2">
      <c r="A705" s="83" t="s">
        <v>171</v>
      </c>
      <c r="B705" s="83">
        <v>1</v>
      </c>
      <c r="C705" s="84">
        <v>875.24984561999997</v>
      </c>
      <c r="D705" s="84">
        <v>869.30910799000003</v>
      </c>
      <c r="E705" s="84">
        <v>147.26964046000001</v>
      </c>
      <c r="F705" s="84">
        <v>147.26964046000001</v>
      </c>
    </row>
    <row r="706" spans="1:6" ht="12.75" customHeight="1" x14ac:dyDescent="0.2">
      <c r="A706" s="83" t="s">
        <v>171</v>
      </c>
      <c r="B706" s="83">
        <v>2</v>
      </c>
      <c r="C706" s="84">
        <v>869.02420597000003</v>
      </c>
      <c r="D706" s="84">
        <v>864.62507044999995</v>
      </c>
      <c r="E706" s="84">
        <v>146.47611774000001</v>
      </c>
      <c r="F706" s="84">
        <v>146.47611774000001</v>
      </c>
    </row>
    <row r="707" spans="1:6" ht="12.75" customHeight="1" x14ac:dyDescent="0.2">
      <c r="A707" s="83" t="s">
        <v>171</v>
      </c>
      <c r="B707" s="83">
        <v>3</v>
      </c>
      <c r="C707" s="84">
        <v>851.83806664999997</v>
      </c>
      <c r="D707" s="84">
        <v>849.19920251999997</v>
      </c>
      <c r="E707" s="84">
        <v>143.86282173000001</v>
      </c>
      <c r="F707" s="84">
        <v>143.86282173000001</v>
      </c>
    </row>
    <row r="708" spans="1:6" ht="12.75" customHeight="1" x14ac:dyDescent="0.2">
      <c r="A708" s="83" t="s">
        <v>171</v>
      </c>
      <c r="B708" s="83">
        <v>4</v>
      </c>
      <c r="C708" s="84">
        <v>849.88004957999999</v>
      </c>
      <c r="D708" s="84">
        <v>843.36108310999998</v>
      </c>
      <c r="E708" s="84">
        <v>142.87378602000001</v>
      </c>
      <c r="F708" s="84">
        <v>142.87378602000001</v>
      </c>
    </row>
    <row r="709" spans="1:6" ht="12.75" customHeight="1" x14ac:dyDescent="0.2">
      <c r="A709" s="83" t="s">
        <v>171</v>
      </c>
      <c r="B709" s="83">
        <v>5</v>
      </c>
      <c r="C709" s="84">
        <v>836.81365980999999</v>
      </c>
      <c r="D709" s="84">
        <v>830.82382514999995</v>
      </c>
      <c r="E709" s="84">
        <v>140.74984938</v>
      </c>
      <c r="F709" s="84">
        <v>140.74984938</v>
      </c>
    </row>
    <row r="710" spans="1:6" ht="12.75" customHeight="1" x14ac:dyDescent="0.2">
      <c r="A710" s="83" t="s">
        <v>171</v>
      </c>
      <c r="B710" s="83">
        <v>6</v>
      </c>
      <c r="C710" s="84">
        <v>847.28059076</v>
      </c>
      <c r="D710" s="84">
        <v>841.13968991000002</v>
      </c>
      <c r="E710" s="84">
        <v>142.49745984</v>
      </c>
      <c r="F710" s="84">
        <v>142.49745984</v>
      </c>
    </row>
    <row r="711" spans="1:6" ht="12.75" customHeight="1" x14ac:dyDescent="0.2">
      <c r="A711" s="83" t="s">
        <v>171</v>
      </c>
      <c r="B711" s="83">
        <v>7</v>
      </c>
      <c r="C711" s="84">
        <v>868.12331386000005</v>
      </c>
      <c r="D711" s="84">
        <v>861.94867275000001</v>
      </c>
      <c r="E711" s="84">
        <v>146.02270924999999</v>
      </c>
      <c r="F711" s="84">
        <v>146.02270924999999</v>
      </c>
    </row>
    <row r="712" spans="1:6" ht="12.75" customHeight="1" x14ac:dyDescent="0.2">
      <c r="A712" s="83" t="s">
        <v>171</v>
      </c>
      <c r="B712" s="83">
        <v>8</v>
      </c>
      <c r="C712" s="84">
        <v>886.72271709999995</v>
      </c>
      <c r="D712" s="84">
        <v>880.21209204000002</v>
      </c>
      <c r="E712" s="84">
        <v>149.11671479</v>
      </c>
      <c r="F712" s="84">
        <v>149.11671479</v>
      </c>
    </row>
    <row r="713" spans="1:6" ht="12.75" customHeight="1" x14ac:dyDescent="0.2">
      <c r="A713" s="83" t="s">
        <v>171</v>
      </c>
      <c r="B713" s="83">
        <v>9</v>
      </c>
      <c r="C713" s="84">
        <v>834.20011151999995</v>
      </c>
      <c r="D713" s="84">
        <v>827.75835742000004</v>
      </c>
      <c r="E713" s="84">
        <v>140.23052853999999</v>
      </c>
      <c r="F713" s="84">
        <v>140.23052853999999</v>
      </c>
    </row>
    <row r="714" spans="1:6" ht="12.75" customHeight="1" x14ac:dyDescent="0.2">
      <c r="A714" s="83" t="s">
        <v>171</v>
      </c>
      <c r="B714" s="83">
        <v>10</v>
      </c>
      <c r="C714" s="84">
        <v>702.64590806000001</v>
      </c>
      <c r="D714" s="84">
        <v>697.57515895999995</v>
      </c>
      <c r="E714" s="84">
        <v>118.17619522</v>
      </c>
      <c r="F714" s="84">
        <v>118.17619522</v>
      </c>
    </row>
    <row r="715" spans="1:6" ht="12.75" customHeight="1" x14ac:dyDescent="0.2">
      <c r="A715" s="83" t="s">
        <v>171</v>
      </c>
      <c r="B715" s="83">
        <v>11</v>
      </c>
      <c r="C715" s="84">
        <v>594.17769821000002</v>
      </c>
      <c r="D715" s="84">
        <v>589.88065526000003</v>
      </c>
      <c r="E715" s="84">
        <v>99.931671269999995</v>
      </c>
      <c r="F715" s="84">
        <v>99.931671269999995</v>
      </c>
    </row>
    <row r="716" spans="1:6" ht="12.75" customHeight="1" x14ac:dyDescent="0.2">
      <c r="A716" s="83" t="s">
        <v>171</v>
      </c>
      <c r="B716" s="83">
        <v>12</v>
      </c>
      <c r="C716" s="84">
        <v>579.72902276000002</v>
      </c>
      <c r="D716" s="84">
        <v>575.14230144999999</v>
      </c>
      <c r="E716" s="84">
        <v>97.434847009999999</v>
      </c>
      <c r="F716" s="84">
        <v>97.434847009999999</v>
      </c>
    </row>
    <row r="717" spans="1:6" ht="12.75" customHeight="1" x14ac:dyDescent="0.2">
      <c r="A717" s="83" t="s">
        <v>171</v>
      </c>
      <c r="B717" s="83">
        <v>13</v>
      </c>
      <c r="C717" s="84">
        <v>603.68251473999999</v>
      </c>
      <c r="D717" s="84">
        <v>598.86414251999997</v>
      </c>
      <c r="E717" s="84">
        <v>101.45356369</v>
      </c>
      <c r="F717" s="84">
        <v>101.45356369</v>
      </c>
    </row>
    <row r="718" spans="1:6" ht="12.75" customHeight="1" x14ac:dyDescent="0.2">
      <c r="A718" s="83" t="s">
        <v>171</v>
      </c>
      <c r="B718" s="83">
        <v>14</v>
      </c>
      <c r="C718" s="84">
        <v>621.04750618000003</v>
      </c>
      <c r="D718" s="84">
        <v>616.95419470000002</v>
      </c>
      <c r="E718" s="84">
        <v>104.5181991</v>
      </c>
      <c r="F718" s="84">
        <v>104.5181991</v>
      </c>
    </row>
    <row r="719" spans="1:6" ht="12.75" customHeight="1" x14ac:dyDescent="0.2">
      <c r="A719" s="83" t="s">
        <v>171</v>
      </c>
      <c r="B719" s="83">
        <v>15</v>
      </c>
      <c r="C719" s="84">
        <v>610.98283614000002</v>
      </c>
      <c r="D719" s="84">
        <v>606.36015480000003</v>
      </c>
      <c r="E719" s="84">
        <v>102.72346299</v>
      </c>
      <c r="F719" s="84">
        <v>102.72346299</v>
      </c>
    </row>
    <row r="720" spans="1:6" ht="12.75" customHeight="1" x14ac:dyDescent="0.2">
      <c r="A720" s="83" t="s">
        <v>171</v>
      </c>
      <c r="B720" s="83">
        <v>16</v>
      </c>
      <c r="C720" s="84">
        <v>612.52818322999997</v>
      </c>
      <c r="D720" s="84">
        <v>607.96024414999999</v>
      </c>
      <c r="E720" s="84">
        <v>102.9945341</v>
      </c>
      <c r="F720" s="84">
        <v>102.9945341</v>
      </c>
    </row>
    <row r="721" spans="1:6" ht="12.75" customHeight="1" x14ac:dyDescent="0.2">
      <c r="A721" s="83" t="s">
        <v>171</v>
      </c>
      <c r="B721" s="83">
        <v>17</v>
      </c>
      <c r="C721" s="84">
        <v>632.77842730999998</v>
      </c>
      <c r="D721" s="84">
        <v>628.26709112000003</v>
      </c>
      <c r="E721" s="84">
        <v>106.43471667999999</v>
      </c>
      <c r="F721" s="84">
        <v>106.43471667999999</v>
      </c>
    </row>
    <row r="722" spans="1:6" ht="12.75" customHeight="1" x14ac:dyDescent="0.2">
      <c r="A722" s="83" t="s">
        <v>171</v>
      </c>
      <c r="B722" s="83">
        <v>18</v>
      </c>
      <c r="C722" s="84">
        <v>631.79509858999995</v>
      </c>
      <c r="D722" s="84">
        <v>626.94215233</v>
      </c>
      <c r="E722" s="84">
        <v>106.21025883</v>
      </c>
      <c r="F722" s="84">
        <v>106.21025883</v>
      </c>
    </row>
    <row r="723" spans="1:6" ht="12.75" customHeight="1" x14ac:dyDescent="0.2">
      <c r="A723" s="83" t="s">
        <v>171</v>
      </c>
      <c r="B723" s="83">
        <v>19</v>
      </c>
      <c r="C723" s="84">
        <v>637.86456886999997</v>
      </c>
      <c r="D723" s="84">
        <v>637.20091042000001</v>
      </c>
      <c r="E723" s="84">
        <v>107.94819484999999</v>
      </c>
      <c r="F723" s="84">
        <v>107.94819484999999</v>
      </c>
    </row>
    <row r="724" spans="1:6" ht="12.75" customHeight="1" x14ac:dyDescent="0.2">
      <c r="A724" s="83" t="s">
        <v>171</v>
      </c>
      <c r="B724" s="83">
        <v>20</v>
      </c>
      <c r="C724" s="84">
        <v>663.92606453999997</v>
      </c>
      <c r="D724" s="84">
        <v>661.25794034</v>
      </c>
      <c r="E724" s="84">
        <v>112.02369586</v>
      </c>
      <c r="F724" s="84">
        <v>112.02369586</v>
      </c>
    </row>
    <row r="725" spans="1:6" ht="12.75" customHeight="1" x14ac:dyDescent="0.2">
      <c r="A725" s="83" t="s">
        <v>171</v>
      </c>
      <c r="B725" s="83">
        <v>21</v>
      </c>
      <c r="C725" s="84">
        <v>671.41673701000002</v>
      </c>
      <c r="D725" s="84">
        <v>666.67086058999996</v>
      </c>
      <c r="E725" s="84">
        <v>112.94069858</v>
      </c>
      <c r="F725" s="84">
        <v>112.94069858</v>
      </c>
    </row>
    <row r="726" spans="1:6" ht="12.75" customHeight="1" x14ac:dyDescent="0.2">
      <c r="A726" s="83" t="s">
        <v>171</v>
      </c>
      <c r="B726" s="83">
        <v>22</v>
      </c>
      <c r="C726" s="84">
        <v>645.13838257999998</v>
      </c>
      <c r="D726" s="84">
        <v>640.16798528000004</v>
      </c>
      <c r="E726" s="84">
        <v>108.45084695</v>
      </c>
      <c r="F726" s="84">
        <v>108.45084695</v>
      </c>
    </row>
    <row r="727" spans="1:6" ht="12.75" customHeight="1" x14ac:dyDescent="0.2">
      <c r="A727" s="83" t="s">
        <v>171</v>
      </c>
      <c r="B727" s="83">
        <v>23</v>
      </c>
      <c r="C727" s="84">
        <v>635.20972886000004</v>
      </c>
      <c r="D727" s="84">
        <v>630.25032954999995</v>
      </c>
      <c r="E727" s="84">
        <v>106.77069707</v>
      </c>
      <c r="F727" s="84">
        <v>106.77069707</v>
      </c>
    </row>
    <row r="728" spans="1:6" ht="12.75" customHeight="1" x14ac:dyDescent="0.2">
      <c r="A728" s="83" t="s">
        <v>171</v>
      </c>
      <c r="B728" s="83">
        <v>24</v>
      </c>
      <c r="C728" s="84">
        <v>756.85866263000003</v>
      </c>
      <c r="D728" s="84">
        <v>751.25499239999999</v>
      </c>
      <c r="E728" s="84">
        <v>127.27009484</v>
      </c>
      <c r="F728" s="84">
        <v>127.27009484</v>
      </c>
    </row>
    <row r="729" spans="1:6" ht="12.75" customHeight="1" x14ac:dyDescent="0.2">
      <c r="A729" s="83" t="s">
        <v>172</v>
      </c>
      <c r="B729" s="83">
        <v>1</v>
      </c>
      <c r="C729" s="84">
        <v>873.26258114999996</v>
      </c>
      <c r="D729" s="84">
        <v>867.53198499999996</v>
      </c>
      <c r="E729" s="84">
        <v>146.96857807999999</v>
      </c>
      <c r="F729" s="84">
        <v>146.96857807999999</v>
      </c>
    </row>
    <row r="730" spans="1:6" ht="12.75" customHeight="1" x14ac:dyDescent="0.2">
      <c r="A730" s="83" t="s">
        <v>172</v>
      </c>
      <c r="B730" s="83">
        <v>2</v>
      </c>
      <c r="C730" s="84">
        <v>846.21820363999996</v>
      </c>
      <c r="D730" s="84">
        <v>840.35804026000005</v>
      </c>
      <c r="E730" s="84">
        <v>142.36504059000001</v>
      </c>
      <c r="F730" s="84">
        <v>142.36504059000001</v>
      </c>
    </row>
    <row r="731" spans="1:6" ht="12.75" customHeight="1" x14ac:dyDescent="0.2">
      <c r="A731" s="83" t="s">
        <v>172</v>
      </c>
      <c r="B731" s="83">
        <v>3</v>
      </c>
      <c r="C731" s="84">
        <v>831.49671292999994</v>
      </c>
      <c r="D731" s="84">
        <v>824.93627624999999</v>
      </c>
      <c r="E731" s="84">
        <v>139.75243982000001</v>
      </c>
      <c r="F731" s="84">
        <v>139.75243982000001</v>
      </c>
    </row>
    <row r="732" spans="1:6" ht="12.75" customHeight="1" x14ac:dyDescent="0.2">
      <c r="A732" s="83" t="s">
        <v>172</v>
      </c>
      <c r="B732" s="83">
        <v>4</v>
      </c>
      <c r="C732" s="84">
        <v>823.99633845000005</v>
      </c>
      <c r="D732" s="84">
        <v>817.55450089999999</v>
      </c>
      <c r="E732" s="84">
        <v>138.50189338999999</v>
      </c>
      <c r="F732" s="84">
        <v>138.50189338999999</v>
      </c>
    </row>
    <row r="733" spans="1:6" ht="12.75" customHeight="1" x14ac:dyDescent="0.2">
      <c r="A733" s="83" t="s">
        <v>172</v>
      </c>
      <c r="B733" s="83">
        <v>5</v>
      </c>
      <c r="C733" s="84">
        <v>814.69014976999995</v>
      </c>
      <c r="D733" s="84">
        <v>808.54550914000004</v>
      </c>
      <c r="E733" s="84">
        <v>136.97568025999999</v>
      </c>
      <c r="F733" s="84">
        <v>136.97568025999999</v>
      </c>
    </row>
    <row r="734" spans="1:6" ht="12.75" customHeight="1" x14ac:dyDescent="0.2">
      <c r="A734" s="83" t="s">
        <v>172</v>
      </c>
      <c r="B734" s="83">
        <v>6</v>
      </c>
      <c r="C734" s="84">
        <v>826.77479653</v>
      </c>
      <c r="D734" s="84">
        <v>821.10031429000003</v>
      </c>
      <c r="E734" s="84">
        <v>139.10258958</v>
      </c>
      <c r="F734" s="84">
        <v>139.10258958</v>
      </c>
    </row>
    <row r="735" spans="1:6" ht="12.75" customHeight="1" x14ac:dyDescent="0.2">
      <c r="A735" s="83" t="s">
        <v>172</v>
      </c>
      <c r="B735" s="83">
        <v>7</v>
      </c>
      <c r="C735" s="84">
        <v>851.94421527999998</v>
      </c>
      <c r="D735" s="84">
        <v>846.15675068999997</v>
      </c>
      <c r="E735" s="84">
        <v>143.34740002000001</v>
      </c>
      <c r="F735" s="84">
        <v>143.34740002000001</v>
      </c>
    </row>
    <row r="736" spans="1:6" ht="12.75" customHeight="1" x14ac:dyDescent="0.2">
      <c r="A736" s="83" t="s">
        <v>172</v>
      </c>
      <c r="B736" s="83">
        <v>8</v>
      </c>
      <c r="C736" s="84">
        <v>859.59792876999995</v>
      </c>
      <c r="D736" s="84">
        <v>853.98455665999995</v>
      </c>
      <c r="E736" s="84">
        <v>144.67350848999999</v>
      </c>
      <c r="F736" s="84">
        <v>144.67350848999999</v>
      </c>
    </row>
    <row r="737" spans="1:6" ht="12.75" customHeight="1" x14ac:dyDescent="0.2">
      <c r="A737" s="83" t="s">
        <v>172</v>
      </c>
      <c r="B737" s="83">
        <v>9</v>
      </c>
      <c r="C737" s="84">
        <v>808.29621179000003</v>
      </c>
      <c r="D737" s="84">
        <v>803.09443053999996</v>
      </c>
      <c r="E737" s="84">
        <v>136.05221313000001</v>
      </c>
      <c r="F737" s="84">
        <v>136.05221313000001</v>
      </c>
    </row>
    <row r="738" spans="1:6" ht="12.75" customHeight="1" x14ac:dyDescent="0.2">
      <c r="A738" s="83" t="s">
        <v>172</v>
      </c>
      <c r="B738" s="83">
        <v>10</v>
      </c>
      <c r="C738" s="84">
        <v>714.26590988999999</v>
      </c>
      <c r="D738" s="84">
        <v>709.47466643999996</v>
      </c>
      <c r="E738" s="84">
        <v>120.19209057</v>
      </c>
      <c r="F738" s="84">
        <v>120.19209057</v>
      </c>
    </row>
    <row r="739" spans="1:6" ht="12.75" customHeight="1" x14ac:dyDescent="0.2">
      <c r="A739" s="83" t="s">
        <v>172</v>
      </c>
      <c r="B739" s="83">
        <v>11</v>
      </c>
      <c r="C739" s="84">
        <v>628.89584433000005</v>
      </c>
      <c r="D739" s="84">
        <v>624.48330570999997</v>
      </c>
      <c r="E739" s="84">
        <v>105.79370566999999</v>
      </c>
      <c r="F739" s="84">
        <v>105.79370566999999</v>
      </c>
    </row>
    <row r="740" spans="1:6" ht="12.75" customHeight="1" x14ac:dyDescent="0.2">
      <c r="A740" s="83" t="s">
        <v>172</v>
      </c>
      <c r="B740" s="83">
        <v>12</v>
      </c>
      <c r="C740" s="84">
        <v>622.39588857000001</v>
      </c>
      <c r="D740" s="84">
        <v>619.42087745000003</v>
      </c>
      <c r="E740" s="84">
        <v>104.93607978</v>
      </c>
      <c r="F740" s="84">
        <v>104.93607978</v>
      </c>
    </row>
    <row r="741" spans="1:6" ht="12.75" customHeight="1" x14ac:dyDescent="0.2">
      <c r="A741" s="83" t="s">
        <v>172</v>
      </c>
      <c r="B741" s="83">
        <v>13</v>
      </c>
      <c r="C741" s="84">
        <v>646.47899340000004</v>
      </c>
      <c r="D741" s="84">
        <v>642.59507470999995</v>
      </c>
      <c r="E741" s="84">
        <v>108.86202013</v>
      </c>
      <c r="F741" s="84">
        <v>108.86202013</v>
      </c>
    </row>
    <row r="742" spans="1:6" ht="12.75" customHeight="1" x14ac:dyDescent="0.2">
      <c r="A742" s="83" t="s">
        <v>172</v>
      </c>
      <c r="B742" s="83">
        <v>14</v>
      </c>
      <c r="C742" s="84">
        <v>651.98342691000005</v>
      </c>
      <c r="D742" s="84">
        <v>646.77715234000004</v>
      </c>
      <c r="E742" s="84">
        <v>109.57050581999999</v>
      </c>
      <c r="F742" s="84">
        <v>109.57050581999999</v>
      </c>
    </row>
    <row r="743" spans="1:6" ht="12.75" customHeight="1" x14ac:dyDescent="0.2">
      <c r="A743" s="83" t="s">
        <v>172</v>
      </c>
      <c r="B743" s="83">
        <v>15</v>
      </c>
      <c r="C743" s="84">
        <v>649.65537252000001</v>
      </c>
      <c r="D743" s="84">
        <v>643.57155296999997</v>
      </c>
      <c r="E743" s="84">
        <v>109.02744529</v>
      </c>
      <c r="F743" s="84">
        <v>109.02744529</v>
      </c>
    </row>
    <row r="744" spans="1:6" ht="12.75" customHeight="1" x14ac:dyDescent="0.2">
      <c r="A744" s="83" t="s">
        <v>172</v>
      </c>
      <c r="B744" s="83">
        <v>16</v>
      </c>
      <c r="C744" s="84">
        <v>649.57600019999995</v>
      </c>
      <c r="D744" s="84">
        <v>648.23240910000004</v>
      </c>
      <c r="E744" s="84">
        <v>109.81704085</v>
      </c>
      <c r="F744" s="84">
        <v>109.81704085</v>
      </c>
    </row>
    <row r="745" spans="1:6" ht="12.75" customHeight="1" x14ac:dyDescent="0.2">
      <c r="A745" s="83" t="s">
        <v>172</v>
      </c>
      <c r="B745" s="83">
        <v>17</v>
      </c>
      <c r="C745" s="84">
        <v>655.45197988999996</v>
      </c>
      <c r="D745" s="84">
        <v>650.29068456000005</v>
      </c>
      <c r="E745" s="84">
        <v>110.16573326</v>
      </c>
      <c r="F745" s="84">
        <v>110.16573326</v>
      </c>
    </row>
    <row r="746" spans="1:6" ht="12.75" customHeight="1" x14ac:dyDescent="0.2">
      <c r="A746" s="83" t="s">
        <v>172</v>
      </c>
      <c r="B746" s="83">
        <v>18</v>
      </c>
      <c r="C746" s="84">
        <v>659.83400322</v>
      </c>
      <c r="D746" s="84">
        <v>652.22229132999996</v>
      </c>
      <c r="E746" s="84">
        <v>110.49296672</v>
      </c>
      <c r="F746" s="84">
        <v>110.49296672</v>
      </c>
    </row>
    <row r="747" spans="1:6" ht="12.75" customHeight="1" x14ac:dyDescent="0.2">
      <c r="A747" s="83" t="s">
        <v>172</v>
      </c>
      <c r="B747" s="83">
        <v>19</v>
      </c>
      <c r="C747" s="84">
        <v>658.90149626000004</v>
      </c>
      <c r="D747" s="84">
        <v>651.59879835000004</v>
      </c>
      <c r="E747" s="84">
        <v>110.38734079</v>
      </c>
      <c r="F747" s="84">
        <v>110.38734079</v>
      </c>
    </row>
    <row r="748" spans="1:6" ht="12.75" customHeight="1" x14ac:dyDescent="0.2">
      <c r="A748" s="83" t="s">
        <v>172</v>
      </c>
      <c r="B748" s="83">
        <v>20</v>
      </c>
      <c r="C748" s="84">
        <v>653.13350121999997</v>
      </c>
      <c r="D748" s="84">
        <v>646.32373763999999</v>
      </c>
      <c r="E748" s="84">
        <v>109.49369285</v>
      </c>
      <c r="F748" s="84">
        <v>109.49369285</v>
      </c>
    </row>
    <row r="749" spans="1:6" ht="12.75" customHeight="1" x14ac:dyDescent="0.2">
      <c r="A749" s="83" t="s">
        <v>172</v>
      </c>
      <c r="B749" s="83">
        <v>21</v>
      </c>
      <c r="C749" s="84">
        <v>646.80375405999996</v>
      </c>
      <c r="D749" s="84">
        <v>639.77003945000001</v>
      </c>
      <c r="E749" s="84">
        <v>108.38343095</v>
      </c>
      <c r="F749" s="84">
        <v>108.38343095</v>
      </c>
    </row>
    <row r="750" spans="1:6" ht="12.75" customHeight="1" x14ac:dyDescent="0.2">
      <c r="A750" s="83" t="s">
        <v>172</v>
      </c>
      <c r="B750" s="83">
        <v>22</v>
      </c>
      <c r="C750" s="84">
        <v>620.96766828</v>
      </c>
      <c r="D750" s="84">
        <v>613.62358146999998</v>
      </c>
      <c r="E750" s="84">
        <v>103.95395997999999</v>
      </c>
      <c r="F750" s="84">
        <v>103.95395997999999</v>
      </c>
    </row>
    <row r="751" spans="1:6" ht="12.75" customHeight="1" x14ac:dyDescent="0.2">
      <c r="A751" s="83" t="s">
        <v>172</v>
      </c>
      <c r="B751" s="83">
        <v>23</v>
      </c>
      <c r="C751" s="84">
        <v>665.68462978000002</v>
      </c>
      <c r="D751" s="84">
        <v>657.48686909000003</v>
      </c>
      <c r="E751" s="84">
        <v>111.38483875</v>
      </c>
      <c r="F751" s="84">
        <v>111.38483875</v>
      </c>
    </row>
    <row r="752" spans="1:6" ht="12.75" customHeight="1" x14ac:dyDescent="0.2">
      <c r="A752" s="83" t="s">
        <v>172</v>
      </c>
      <c r="B752" s="83">
        <v>24</v>
      </c>
      <c r="C752" s="84">
        <v>763.75359662000005</v>
      </c>
      <c r="D752" s="84">
        <v>752.49998153000001</v>
      </c>
      <c r="E752" s="84">
        <v>127.48100843</v>
      </c>
      <c r="F752" s="84">
        <v>127.48100843</v>
      </c>
    </row>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sheetData>
  <sheetProtection algorithmName="SHA-512" hashValue="Mdv2oxIUp4otsrwfYdsM77n8WNRSf3G8XhtT5DDheB8Xwm2c+fVvbw6C3TQ6Ryv/5KbjUFFfAidSoNkyOgz9mA==" saltValue="L1gf/nA8qBwz5IS1Qs4grw=="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9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95" r:id="rId4"/>
      </mc:Fallback>
    </mc:AlternateContent>
    <mc:AlternateContent xmlns:mc="http://schemas.openxmlformats.org/markup-compatibility/2006">
      <mc:Choice Requires="x14">
        <oleObject progId="Equation.3" shapeId="109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96" r:id="rId6"/>
      </mc:Fallback>
    </mc:AlternateContent>
    <mc:AlternateContent xmlns:mc="http://schemas.openxmlformats.org/markup-compatibility/2006">
      <mc:Choice Requires="x14">
        <oleObject progId="Equation.3" shapeId="109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97" r:id="rId8"/>
      </mc:Fallback>
    </mc:AlternateContent>
    <mc:AlternateContent xmlns:mc="http://schemas.openxmlformats.org/markup-compatibility/2006">
      <mc:Choice Requires="x14">
        <oleObject progId="Equation.3" shapeId="109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98" r:id="rId10"/>
      </mc:Fallback>
    </mc:AlternateContent>
    <mc:AlternateContent xmlns:mc="http://schemas.openxmlformats.org/markup-compatibility/2006">
      <mc:Choice Requires="x14">
        <oleObject progId="Equation.3" shapeId="1099"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099" r:id="rId12"/>
      </mc:Fallback>
    </mc:AlternateContent>
    <mc:AlternateContent xmlns:mc="http://schemas.openxmlformats.org/markup-compatibility/2006">
      <mc:Choice Requires="x14">
        <oleObject progId="Equation.3" shapeId="1100"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00" r:id="rId14"/>
      </mc:Fallback>
    </mc:AlternateContent>
    <mc:AlternateContent xmlns:mc="http://schemas.openxmlformats.org/markup-compatibility/2006">
      <mc:Choice Requires="x14">
        <oleObject progId="Equation.3" shapeId="1101"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01" r:id="rId16"/>
      </mc:Fallback>
    </mc:AlternateContent>
    <mc:AlternateContent xmlns:mc="http://schemas.openxmlformats.org/markup-compatibility/2006">
      <mc:Choice Requires="x14">
        <oleObject progId="Equation.3" shapeId="1102"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102" r:id="rId18"/>
      </mc:Fallback>
    </mc:AlternateContent>
    <mc:AlternateContent xmlns:mc="http://schemas.openxmlformats.org/markup-compatibility/2006">
      <mc:Choice Requires="x14">
        <oleObject progId="Equation.3" shapeId="1103"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103" r:id="rId20"/>
      </mc:Fallback>
    </mc:AlternateContent>
    <mc:AlternateContent xmlns:mc="http://schemas.openxmlformats.org/markup-compatibility/2006">
      <mc:Choice Requires="x14">
        <oleObject progId="Equation.3" shapeId="1104"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04" r:id="rId22"/>
      </mc:Fallback>
    </mc:AlternateContent>
    <mc:AlternateContent xmlns:mc="http://schemas.openxmlformats.org/markup-compatibility/2006">
      <mc:Choice Requires="x14">
        <oleObject progId="Equation.3" shapeId="1105"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05" r:id="rId24"/>
      </mc:Fallback>
    </mc:AlternateContent>
    <mc:AlternateContent xmlns:mc="http://schemas.openxmlformats.org/markup-compatibility/2006">
      <mc:Choice Requires="x14">
        <oleObject progId="Equation.3" shapeId="1106"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06" r:id="rId26"/>
      </mc:Fallback>
    </mc:AlternateContent>
    <mc:AlternateContent xmlns:mc="http://schemas.openxmlformats.org/markup-compatibility/2006">
      <mc:Choice Requires="x14">
        <oleObject progId="Equation.3" shapeId="1107"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07" r:id="rId28"/>
      </mc:Fallback>
    </mc:AlternateContent>
    <mc:AlternateContent xmlns:mc="http://schemas.openxmlformats.org/markup-compatibility/2006">
      <mc:Choice Requires="x14">
        <oleObject progId="Equation.3" shapeId="1108"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0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2020-07-20T10:05:52Z</dcterms:modified>
</cp:coreProperties>
</file>